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Лист1" sheetId="1" r:id="rId1"/>
    <sheet name="Лист2" sheetId="3" r:id="rId2"/>
    <sheet name="Лист3" sheetId="4" r:id="rId3"/>
    <sheet name="Лист4" sheetId="2" r:id="rId4"/>
  </sheets>
  <calcPr calcId="144525"/>
</workbook>
</file>

<file path=xl/calcChain.xml><?xml version="1.0" encoding="utf-8"?>
<calcChain xmlns="http://schemas.openxmlformats.org/spreadsheetml/2006/main">
  <c r="G61" i="4" l="1"/>
  <c r="G154" i="4"/>
  <c r="G160" i="4"/>
  <c r="G158" i="4"/>
  <c r="G121" i="4"/>
  <c r="G122" i="4"/>
  <c r="G115" i="4" l="1"/>
  <c r="F62" i="3" l="1"/>
  <c r="F155" i="3" l="1"/>
  <c r="F123" i="3" l="1"/>
  <c r="F164" i="3"/>
  <c r="F162" i="3"/>
  <c r="F116" i="3" l="1"/>
  <c r="D19" i="2" l="1"/>
  <c r="C19" i="2"/>
  <c r="D17" i="2"/>
  <c r="C17" i="2"/>
  <c r="D14" i="2"/>
  <c r="D22" i="2" s="1"/>
  <c r="C14" i="2"/>
  <c r="C22" i="2" s="1"/>
  <c r="D11" i="2"/>
  <c r="C11" i="2"/>
  <c r="G326" i="4"/>
  <c r="G323" i="4"/>
  <c r="G322" i="4" s="1"/>
  <c r="G319" i="4"/>
  <c r="G318" i="4"/>
  <c r="G315" i="4"/>
  <c r="G308" i="4" s="1"/>
  <c r="G307" i="4" s="1"/>
  <c r="G312" i="4"/>
  <c r="G310" i="4"/>
  <c r="G309" i="4"/>
  <c r="G305" i="4"/>
  <c r="G303" i="4"/>
  <c r="G301" i="4"/>
  <c r="G300" i="4" s="1"/>
  <c r="G297" i="4" s="1"/>
  <c r="G296" i="4" s="1"/>
  <c r="G298" i="4"/>
  <c r="G294" i="4"/>
  <c r="G293" i="4" s="1"/>
  <c r="G290" i="4"/>
  <c r="G287" i="4"/>
  <c r="G284" i="4"/>
  <c r="G281" i="4"/>
  <c r="G278" i="4"/>
  <c r="G277" i="4"/>
  <c r="G276" i="4" s="1"/>
  <c r="G275" i="4" s="1"/>
  <c r="G273" i="4"/>
  <c r="G272" i="4" s="1"/>
  <c r="G271" i="4" s="1"/>
  <c r="G270" i="4" s="1"/>
  <c r="G268" i="4"/>
  <c r="G267" i="4"/>
  <c r="G266" i="4" s="1"/>
  <c r="G265" i="4" s="1"/>
  <c r="G262" i="4"/>
  <c r="G261" i="4" s="1"/>
  <c r="G260" i="4" s="1"/>
  <c r="G258" i="4"/>
  <c r="G255" i="4" s="1"/>
  <c r="G254" i="4" s="1"/>
  <c r="G256" i="4"/>
  <c r="G252" i="4"/>
  <c r="G251" i="4"/>
  <c r="G249" i="4"/>
  <c r="G248" i="4" s="1"/>
  <c r="G247" i="4" s="1"/>
  <c r="G245" i="4"/>
  <c r="G244" i="4" s="1"/>
  <c r="G243" i="4" s="1"/>
  <c r="G240" i="4"/>
  <c r="G239" i="4"/>
  <c r="G238" i="4" s="1"/>
  <c r="G237" i="4" s="1"/>
  <c r="G229" i="4"/>
  <c r="G228" i="4" s="1"/>
  <c r="G227" i="4" s="1"/>
  <c r="G225" i="4"/>
  <c r="G223" i="4"/>
  <c r="G221" i="4"/>
  <c r="G220" i="4" s="1"/>
  <c r="G218" i="4"/>
  <c r="G216" i="4"/>
  <c r="G211" i="4"/>
  <c r="G210" i="4" s="1"/>
  <c r="G209" i="4" s="1"/>
  <c r="G207" i="4"/>
  <c r="G205" i="4"/>
  <c r="G204" i="4"/>
  <c r="G201" i="4" s="1"/>
  <c r="G202" i="4"/>
  <c r="G199" i="4"/>
  <c r="G197" i="4"/>
  <c r="G196" i="4" s="1"/>
  <c r="G194" i="4"/>
  <c r="G192" i="4"/>
  <c r="G190" i="4"/>
  <c r="G188" i="4"/>
  <c r="G186" i="4"/>
  <c r="G184" i="4"/>
  <c r="G182" i="4"/>
  <c r="G180" i="4"/>
  <c r="G178" i="4"/>
  <c r="G175" i="4"/>
  <c r="G173" i="4"/>
  <c r="G171" i="4"/>
  <c r="G169" i="4"/>
  <c r="G165" i="4"/>
  <c r="G164" i="4" s="1"/>
  <c r="G163" i="4" s="1"/>
  <c r="G162" i="4" s="1"/>
  <c r="G155" i="4"/>
  <c r="G153" i="4" s="1"/>
  <c r="G149" i="4"/>
  <c r="G141" i="4"/>
  <c r="G139" i="4"/>
  <c r="G137" i="4"/>
  <c r="G136" i="4"/>
  <c r="G134" i="4" s="1"/>
  <c r="G131" i="4" s="1"/>
  <c r="G132" i="4"/>
  <c r="G127" i="4"/>
  <c r="G126" i="4" s="1"/>
  <c r="G124" i="4"/>
  <c r="G119" i="4"/>
  <c r="G111" i="4" s="1"/>
  <c r="G110" i="4" s="1"/>
  <c r="G112" i="4"/>
  <c r="G107" i="4"/>
  <c r="G105" i="4"/>
  <c r="G104" i="4"/>
  <c r="G103" i="4" s="1"/>
  <c r="G99" i="4"/>
  <c r="G98" i="4" s="1"/>
  <c r="G95" i="4" s="1"/>
  <c r="G96" i="4"/>
  <c r="G93" i="4"/>
  <c r="G91" i="4"/>
  <c r="G90" i="4"/>
  <c r="G87" i="4"/>
  <c r="G85" i="4"/>
  <c r="G84" i="4"/>
  <c r="G83" i="4" s="1"/>
  <c r="G82" i="4" s="1"/>
  <c r="G81" i="4" s="1"/>
  <c r="G79" i="4"/>
  <c r="G78" i="4" s="1"/>
  <c r="G77" i="4" s="1"/>
  <c r="G75" i="4"/>
  <c r="G73" i="4"/>
  <c r="G64" i="4"/>
  <c r="G62" i="4"/>
  <c r="G57" i="4"/>
  <c r="G56" i="4" s="1"/>
  <c r="G54" i="4"/>
  <c r="G51" i="4"/>
  <c r="G50" i="4"/>
  <c r="G47" i="4"/>
  <c r="G46" i="4" s="1"/>
  <c r="G43" i="4"/>
  <c r="G42" i="4" s="1"/>
  <c r="G41" i="4" s="1"/>
  <c r="G39" i="4"/>
  <c r="G38" i="4"/>
  <c r="G36" i="4"/>
  <c r="G32" i="4"/>
  <c r="G29" i="4" s="1"/>
  <c r="G28" i="4" s="1"/>
  <c r="G30" i="4"/>
  <c r="G23" i="4"/>
  <c r="G22" i="4" s="1"/>
  <c r="G20" i="4"/>
  <c r="G17" i="4"/>
  <c r="G16" i="4"/>
  <c r="G15" i="4"/>
  <c r="F314" i="3"/>
  <c r="F313" i="3"/>
  <c r="F312" i="3" s="1"/>
  <c r="F310" i="3"/>
  <c r="F308" i="3"/>
  <c r="F304" i="3"/>
  <c r="F303" i="3"/>
  <c r="F301" i="3"/>
  <c r="F300" i="3" s="1"/>
  <c r="F296" i="3"/>
  <c r="F293" i="3"/>
  <c r="F287" i="3" s="1"/>
  <c r="F290" i="3"/>
  <c r="F288" i="3"/>
  <c r="F283" i="3"/>
  <c r="F281" i="3"/>
  <c r="F279" i="3"/>
  <c r="F277" i="3"/>
  <c r="F272" i="3"/>
  <c r="F271" i="3" s="1"/>
  <c r="F268" i="3"/>
  <c r="F265" i="3"/>
  <c r="F262" i="3"/>
  <c r="F259" i="3"/>
  <c r="F256" i="3"/>
  <c r="F255" i="3"/>
  <c r="F254" i="3" s="1"/>
  <c r="F253" i="3" s="1"/>
  <c r="F252" i="3" s="1"/>
  <c r="F250" i="3"/>
  <c r="F249" i="3" s="1"/>
  <c r="F248" i="3" s="1"/>
  <c r="F245" i="3"/>
  <c r="F244" i="3"/>
  <c r="F243" i="3" s="1"/>
  <c r="F234" i="3"/>
  <c r="F233" i="3" s="1"/>
  <c r="F232" i="3" s="1"/>
  <c r="F230" i="3"/>
  <c r="F228" i="3"/>
  <c r="F226" i="3"/>
  <c r="F225" i="3" s="1"/>
  <c r="F223" i="3"/>
  <c r="F221" i="3"/>
  <c r="F217" i="3"/>
  <c r="F216" i="3"/>
  <c r="F215" i="3" s="1"/>
  <c r="F213" i="3"/>
  <c r="F211" i="3"/>
  <c r="F209" i="3"/>
  <c r="F207" i="3"/>
  <c r="F203" i="3"/>
  <c r="F201" i="3"/>
  <c r="F198" i="3"/>
  <c r="F196" i="3"/>
  <c r="F194" i="3"/>
  <c r="F192" i="3"/>
  <c r="F190" i="3"/>
  <c r="F188" i="3"/>
  <c r="F186" i="3"/>
  <c r="F184" i="3"/>
  <c r="F182" i="3"/>
  <c r="F179" i="3"/>
  <c r="F178" i="3" s="1"/>
  <c r="F176" i="3"/>
  <c r="F174" i="3"/>
  <c r="F172" i="3"/>
  <c r="F168" i="3"/>
  <c r="F167" i="3"/>
  <c r="F166" i="3" s="1"/>
  <c r="F159" i="3"/>
  <c r="F158" i="3"/>
  <c r="F156" i="3"/>
  <c r="F150" i="3"/>
  <c r="F142" i="3"/>
  <c r="F140" i="3"/>
  <c r="F138" i="3"/>
  <c r="F130" i="3"/>
  <c r="F128" i="3"/>
  <c r="F127" i="3"/>
  <c r="F125" i="3"/>
  <c r="F122" i="3" s="1"/>
  <c r="F120" i="3"/>
  <c r="F113" i="3"/>
  <c r="F108" i="3"/>
  <c r="F106" i="3"/>
  <c r="F100" i="3"/>
  <c r="F99" i="3" s="1"/>
  <c r="F97" i="3"/>
  <c r="F94" i="3"/>
  <c r="F92" i="3"/>
  <c r="F88" i="3"/>
  <c r="F87" i="3"/>
  <c r="F85" i="3"/>
  <c r="F84" i="3"/>
  <c r="F83" i="3" s="1"/>
  <c r="F82" i="3" s="1"/>
  <c r="F81" i="3" s="1"/>
  <c r="F79" i="3"/>
  <c r="F78" i="3" s="1"/>
  <c r="F77" i="3" s="1"/>
  <c r="F75" i="3"/>
  <c r="F73" i="3"/>
  <c r="F58" i="3"/>
  <c r="F57" i="3" s="1"/>
  <c r="F53" i="3"/>
  <c r="F52" i="3" s="1"/>
  <c r="F50" i="3"/>
  <c r="F47" i="3"/>
  <c r="F46" i="3"/>
  <c r="F43" i="3"/>
  <c r="F42" i="3" s="1"/>
  <c r="F39" i="3"/>
  <c r="F38" i="3" s="1"/>
  <c r="F36" i="3"/>
  <c r="F35" i="3"/>
  <c r="F31" i="3"/>
  <c r="F28" i="3" s="1"/>
  <c r="F25" i="3" s="1"/>
  <c r="F29" i="3"/>
  <c r="F26" i="3"/>
  <c r="F22" i="3"/>
  <c r="F21" i="3" s="1"/>
  <c r="F19" i="3"/>
  <c r="F16" i="3"/>
  <c r="F15" i="3"/>
  <c r="F14" i="3"/>
  <c r="C31" i="1"/>
  <c r="C18" i="1"/>
  <c r="C16" i="1"/>
  <c r="C13" i="1"/>
  <c r="C12" i="1"/>
  <c r="G215" i="4" l="1"/>
  <c r="G214" i="4" s="1"/>
  <c r="G177" i="4"/>
  <c r="G168" i="4"/>
  <c r="G45" i="4"/>
  <c r="G27" i="4" s="1"/>
  <c r="G19" i="4"/>
  <c r="G14" i="4"/>
  <c r="G13" i="4" s="1"/>
  <c r="F181" i="3"/>
  <c r="F200" i="3"/>
  <c r="F307" i="3"/>
  <c r="F306" i="3" s="1"/>
  <c r="F112" i="3"/>
  <c r="F111" i="3" s="1"/>
  <c r="F220" i="3"/>
  <c r="F219" i="3" s="1"/>
  <c r="F171" i="3"/>
  <c r="F206" i="3"/>
  <c r="F205" i="3" s="1"/>
  <c r="F41" i="3"/>
  <c r="F18" i="3"/>
  <c r="F96" i="3"/>
  <c r="F286" i="3"/>
  <c r="F285" i="3" s="1"/>
  <c r="F91" i="3"/>
  <c r="F105" i="3"/>
  <c r="F104" i="3" s="1"/>
  <c r="F137" i="3"/>
  <c r="F135" i="3" s="1"/>
  <c r="F134" i="3" s="1"/>
  <c r="F133" i="3" s="1"/>
  <c r="F276" i="3"/>
  <c r="F275" i="3" s="1"/>
  <c r="F274" i="3" s="1"/>
  <c r="F242" i="3" s="1"/>
  <c r="F299" i="3"/>
  <c r="C15" i="1"/>
  <c r="C11" i="1" s="1"/>
  <c r="G264" i="4"/>
  <c r="G89" i="4"/>
  <c r="G109" i="4"/>
  <c r="G167" i="4" l="1"/>
  <c r="G26" i="4"/>
  <c r="G329" i="4" s="1"/>
  <c r="F13" i="3"/>
  <c r="F90" i="3"/>
  <c r="F110" i="3"/>
  <c r="F170" i="3"/>
  <c r="F316" i="3" l="1"/>
</calcChain>
</file>

<file path=xl/sharedStrings.xml><?xml version="1.0" encoding="utf-8"?>
<sst xmlns="http://schemas.openxmlformats.org/spreadsheetml/2006/main" count="3006" uniqueCount="430">
  <si>
    <t xml:space="preserve">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</si>
  <si>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к   решению окружного Совета депутатов</t>
  </si>
  <si>
    <t xml:space="preserve"> от  "23" декабря 2020 г.  № 34</t>
  </si>
  <si>
    <t>Безвозмездные поступления в 2021 году</t>
  </si>
  <si>
    <t>тыс.руб.</t>
  </si>
  <si>
    <t>Код бюджетной классификации</t>
  </si>
  <si>
    <t>Наименование кода безвозмездных поступлений</t>
  </si>
  <si>
    <t>Сумма</t>
  </si>
  <si>
    <t>000 2 00 00000 00 0000 000</t>
  </si>
  <si>
    <t xml:space="preserve">Безвозмездные поступления </t>
  </si>
  <si>
    <t>000 2 01 00000 00 0000 000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</si>
  <si>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</si>
  <si>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</si>
  <si>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</si>
  <si>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510 2 01 04010 04 0000 150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</si>
  <si>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</si>
  <si>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</si>
  <si>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</si>
  <si>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</si>
  <si>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</si>
  <si>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</si>
  <si>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</si>
  <si>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</si>
  <si>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</si>
  <si>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510 2 02 20077 04 0000 150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</si>
  <si>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</si>
  <si>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510 2 02 20299 04 0000 150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</si>
  <si>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</si>
  <si>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510 2 02 20302 04 0000 150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</si>
  <si>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</si>
  <si>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510 2 02 25304 04 0000 150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</si>
  <si>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</si>
  <si>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510 2 02 29999 04 0000 150</t>
  </si>
  <si>
    <t>Субсидии бюджетам городских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</si>
  <si>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</si>
  <si>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поддержку муниципальных газет 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</si>
  <si>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</si>
  <si>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Субсидии бюджетам городских округов на поддержку муниципальных программ формирования городской среды на дворовые территории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</si>
  <si>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</si>
  <si>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</si>
  <si>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</si>
  <si>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Субвенции бюджетам городских округов по осуществлению деятельности по опеке и попечительству в отношении совершеннолетних граждан</t>
  </si>
  <si>
    <t>Субвенции бюджетам городских округов на осуществление полномочий на руководство в сфере социальной поддержки населения</t>
  </si>
  <si>
    <t>Субвенции бюджетам городских округов на обеспечение полномочий по социальному обслуживанию граждан пожилого возраста и инвалидов</t>
  </si>
  <si>
    <t>Субвенции бюджетам городских округов в сфере организации работы комиссии по делам несовершеннолетних и защите их прав</t>
  </si>
  <si>
    <t>Субвенции бюджетам городских округов на обеспечение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</si>
  <si>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</si>
  <si>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</si>
  <si>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</si>
  <si>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предоставлению мер социальной поддержки в сфере организации отдыха детей</t>
  </si>
  <si>
    <t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</si>
  <si>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510 2 02 30027 04 0000 150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</si>
  <si>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</si>
  <si>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510 2 02 35120 04 0000 150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</si>
  <si>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</si>
  <si>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510 2 02 35469 04 0000 150</t>
  </si>
  <si>
    <t>Субвенции бюджетам городских округов на проведение Всероссийской переписи населения 2020 года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</si>
  <si>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</si>
  <si>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</si>
  <si>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</si>
  <si>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Субвенции бюджетам городских округов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</si>
  <si>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 xml:space="preserve">Приложение  7 </t>
  </si>
  <si>
    <t>к решению окружного Совета депутатов</t>
  </si>
  <si>
    <r>
      <t xml:space="preserve">               Распределение бюджетных ассигнований на 2021 год</t>
    </r>
    <r>
      <rPr>
        <b/>
        <sz val="12"/>
        <rFont val="Times New Roman"/>
        <family val="1"/>
        <charset val="204"/>
      </rPr>
      <t xml:space="preserve">  по разделам и подразделам, целевым статьям и видам  расходов классификации расходов бюджета</t>
    </r>
  </si>
  <si>
    <t>Наименование показателей</t>
  </si>
  <si>
    <t>РЗ</t>
  </si>
  <si>
    <t>Пр</t>
  </si>
  <si>
    <t>КЦСР</t>
  </si>
  <si>
    <t>КВР</t>
  </si>
  <si>
    <t>2021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</si>
  <si>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</si>
  <si>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</si>
  <si>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</si>
  <si>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</si>
  <si>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</si>
  <si>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</si>
  <si>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</si>
  <si>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</si>
  <si>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</si>
  <si>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</si>
  <si>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</si>
  <si>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</si>
  <si>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</si>
  <si>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представительных органов муниципальных образований </t>
  </si>
  <si>
    <t>03</t>
  </si>
  <si>
    <t>Депутаты (члены) законодательного (представительного) органа местного самоуправления</t>
  </si>
  <si>
    <t>02 2 01 02190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</si>
  <si>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</si>
  <si>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</si>
  <si>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</si>
  <si>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</si>
  <si>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</si>
  <si>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</si>
  <si>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</si>
  <si>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</si>
  <si>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</si>
  <si>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</si>
  <si>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</si>
  <si>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</si>
  <si>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</si>
  <si>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</si>
  <si>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</si>
  <si>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</si>
  <si>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9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</si>
  <si>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</si>
  <si>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</si>
  <si>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</si>
  <si>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Резервные фонды исполнительных органов местного самоуправления</t>
  </si>
  <si>
    <t>07 0 Р0 05910</t>
  </si>
  <si>
    <t>Другие общегосударственные вопросы</t>
  </si>
  <si>
    <t>13</t>
  </si>
  <si>
    <t>17 9 У7 59300</t>
  </si>
  <si>
    <t xml:space="preserve">Государственная регистрация актов гражданского состояния </t>
  </si>
  <si>
    <t xml:space="preserve">01 </t>
  </si>
  <si>
    <t>Руководство и управление в сфере установленных функций органов местного самоуправления</t>
  </si>
  <si>
    <t>03 9 51 70720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</si>
  <si>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</si>
  <si>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</si>
  <si>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</si>
  <si>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</si>
  <si>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</si>
  <si>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</si>
  <si>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</si>
  <si>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</si>
  <si>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</si>
  <si>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</si>
  <si>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округ" </t>
  </si>
  <si>
    <t>22 1 77 28000</t>
  </si>
  <si>
    <t>22 1 77 28005</t>
  </si>
  <si>
    <t>Программа "Обеспечение эффективного использования муниципального имущества и земельных ресурсов Советского городского округа"</t>
  </si>
  <si>
    <t xml:space="preserve">13 </t>
  </si>
  <si>
    <t>22 1 77 11000</t>
  </si>
  <si>
    <t>Предоставление субсидий бюджетным, автономным учреждениям и иным некоммерческим организациям</t>
  </si>
  <si>
    <t>600</t>
  </si>
  <si>
    <t>22 1 7711005</t>
  </si>
  <si>
    <t>22 1 7711011</t>
  </si>
  <si>
    <t>22 1 7711012</t>
  </si>
  <si>
    <t xml:space="preserve">Программа "Профессиональная переподготовка и повышение квалификации муниципальных служащих Советского городского округа "
</t>
  </si>
  <si>
    <t>22 1 77 24000</t>
  </si>
  <si>
    <t>Расходы на проведение Всероссийской переписи населения 2020 года</t>
  </si>
  <si>
    <t>99 9 00 54690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</si>
  <si>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</si>
  <si>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</si>
  <si>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</si>
  <si>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</si>
  <si>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</si>
  <si>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</si>
  <si>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</si>
  <si>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</si>
  <si>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</si>
  <si>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</si>
  <si>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</si>
  <si>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</si>
  <si>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Дорожное хозяйство (дорожные фонды)</t>
  </si>
  <si>
    <t>09</t>
  </si>
  <si>
    <t>Реконструкция железобетонного путепровода через железную дорогу по ул. Маяковского г. Советска</t>
  </si>
  <si>
    <t xml:space="preserve">Капитальные вложения в объекты государственной (муниципальной) собственности </t>
  </si>
  <si>
    <t>400</t>
  </si>
  <si>
    <r>
  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</t>
    </r>
    <r>
      <rPr>
        <sz val="10"/>
        <color indexed="8"/>
        <rFont val="Times New Roman"/>
        <family val="1"/>
        <charset val="204"/>
      </rPr>
      <t xml:space="preserve">
</t>
    </r>
  </si>
  <si>
    <t>22 1 77 22000</t>
  </si>
  <si>
    <t xml:space="preserve">04 </t>
  </si>
  <si>
    <t>Другие вопросы  в области национальной экономики</t>
  </si>
  <si>
    <t>12</t>
  </si>
  <si>
    <r>
      <t>Программа "Обеспечение эффективного использования муниципального имущества и земельных ресурсов Советского городского округа</t>
    </r>
    <r>
      <rPr>
        <sz val="10"/>
        <color indexed="10"/>
        <rFont val="Times New Roman"/>
        <family val="1"/>
        <charset val="204"/>
      </rPr>
      <t>.</t>
    </r>
    <r>
      <rPr>
        <sz val="10"/>
        <rFont val="Times New Roman"/>
        <family val="1"/>
        <charset val="204"/>
      </rPr>
      <t>"</t>
    </r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</si>
  <si>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</si>
  <si>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>22 1 77 18000</t>
  </si>
  <si>
    <t>Жилищно-коммунальное хозяйство</t>
  </si>
  <si>
    <t>Жилищное хозяйство</t>
  </si>
  <si>
    <t xml:space="preserve"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</si>
  <si>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</si>
  <si>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</si>
  <si>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</t>
  </si>
  <si>
    <t>22 1 F3 67483</t>
  </si>
  <si>
    <t>22 1 F3 67484</t>
  </si>
  <si>
    <t xml:space="preserve">Программа "Развитие территориального общественного самоуправления в муниципальном образовании "Советский городской округ" </t>
  </si>
  <si>
    <t>22 1 77 33000</t>
  </si>
  <si>
    <t>Коммунальное хозяйство</t>
  </si>
  <si>
    <t>Программа "Газификация муниципального образования "Советский городской округ"</t>
  </si>
  <si>
    <t>22 1 17 12090</t>
  </si>
  <si>
    <t>Программа комплексного развития систем коммунальной инфраструктуры муниципального образования "Советский городской округ"</t>
  </si>
  <si>
    <t>22 1 И7 34000</t>
  </si>
  <si>
    <t>22 1 И7 94000</t>
  </si>
  <si>
    <t>Благоустройство</t>
  </si>
  <si>
    <r>
      <t>Программа "Комплексное благоустройство территории муниципального образования "Советского городского округа"</t>
    </r>
    <r>
      <rPr>
        <sz val="10"/>
        <color indexed="10"/>
        <rFont val="Times New Roman"/>
        <family val="1"/>
        <charset val="204"/>
      </rPr>
      <t xml:space="preserve"> </t>
    </r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</si>
  <si>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</si>
  <si>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</si>
  <si>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</si>
  <si>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</si>
  <si>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</si>
  <si>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</si>
  <si>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</si>
  <si>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22 1 77 08011</t>
  </si>
  <si>
    <t>22 1 77 08012</t>
  </si>
  <si>
    <t xml:space="preserve">Программа "Формирование современной городской среды муниципального образования "Советский городской округ" </t>
  </si>
  <si>
    <t>22 1 77 17000</t>
  </si>
  <si>
    <t>22 1 77 17011</t>
  </si>
  <si>
    <t>22 1 77 17012</t>
  </si>
  <si>
    <t>22 1 17 S1070</t>
  </si>
  <si>
    <t>Другие вопросы в области жилищно-коммунального хозяйства</t>
  </si>
  <si>
    <t xml:space="preserve">Программа "Энергосбережение и повышение энергетической эффективности муниципального образования "Советский городской округ" </t>
  </si>
  <si>
    <t>22 1 77 20000</t>
  </si>
  <si>
    <t>Охрана окружающей среды</t>
  </si>
  <si>
    <t>06</t>
  </si>
  <si>
    <t>Другие вопросы в области охраны окружающей среды</t>
  </si>
  <si>
    <t xml:space="preserve">Программа природоохранных мероприятий на территории муниципального образования "Советский городской округ" </t>
  </si>
  <si>
    <t>22 1 77 09000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</si>
  <si>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</si>
  <si>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</si>
  <si>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</si>
  <si>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</si>
  <si>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</si>
  <si>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</si>
  <si>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</si>
  <si>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</t>
  </si>
  <si>
    <t>02 2 38 71130</t>
  </si>
  <si>
    <t>Общее образование</t>
  </si>
  <si>
    <t>02 2 39 71130</t>
  </si>
  <si>
    <t>Субсидии по организации и обеспечению бесплатным горячим питанием обучающихся, получающих начальное общее образование в муниципальных образовательных организациях</t>
  </si>
  <si>
    <t>02 2 39 71160</t>
  </si>
  <si>
    <t>02 2 39 R3040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</si>
  <si>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</si>
  <si>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</si>
  <si>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</si>
  <si>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</si>
  <si>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>Программа "Развитие образования в Советском городском округе "</t>
  </si>
  <si>
    <t xml:space="preserve">02 </t>
  </si>
  <si>
    <t>22 1 77 27040</t>
  </si>
  <si>
    <t>02 3 39 70620</t>
  </si>
  <si>
    <t>Дополнительное образование детей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</si>
  <si>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</si>
  <si>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</si>
  <si>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</si>
  <si>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</si>
  <si>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Р2 70120</t>
  </si>
  <si>
    <t>Социальное обеспечение и иные выплаты населению</t>
  </si>
  <si>
    <t>300</t>
  </si>
  <si>
    <t>Субсидии на организацию отдыха детей всех групп здоровья в лагерях различных типов</t>
  </si>
  <si>
    <t>03 4 70 70130</t>
  </si>
  <si>
    <t>22 1 77 27000</t>
  </si>
  <si>
    <t>Программа "Молодежь"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</si>
  <si>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</si>
  <si>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</si>
  <si>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</si>
  <si>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</si>
  <si>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Субсидии на поддержку отрасли культуры</t>
  </si>
  <si>
    <t>04 5 97 71090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</si>
  <si>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</si>
  <si>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</si>
  <si>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</si>
  <si>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</si>
  <si>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</si>
  <si>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</si>
  <si>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</si>
  <si>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</si>
  <si>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</si>
  <si>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Программа "Развитие культуры в муниципальном образовании "Советский городской округ"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</si>
  <si>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</si>
  <si>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</si>
  <si>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</si>
  <si>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</si>
  <si>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</si>
  <si>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</si>
  <si>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</si>
  <si>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</si>
  <si>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</si>
  <si>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</si>
  <si>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</si>
  <si>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</si>
  <si>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</si>
  <si>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</si>
  <si>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</si>
  <si>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</si>
  <si>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>04 0 88 15000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</si>
  <si>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</si>
  <si>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</si>
  <si>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</si>
  <si>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</si>
  <si>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</si>
  <si>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</si>
  <si>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</si>
  <si>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</si>
  <si>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</si>
  <si>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</si>
  <si>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</si>
  <si>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</si>
  <si>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</si>
  <si>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</si>
  <si>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</si>
  <si>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</si>
  <si>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</si>
  <si>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</si>
  <si>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</si>
  <si>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</si>
  <si>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</t>
  </si>
  <si>
    <t>22 1 06 R4970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</si>
  <si>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</si>
  <si>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</si>
  <si>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</si>
  <si>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</si>
  <si>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</si>
  <si>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</si>
  <si>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03 9 50 70670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</si>
  <si>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</si>
  <si>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</si>
  <si>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</si>
  <si>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</si>
  <si>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r>
      <t>Программа "Развитие физической культуры и массового спорта в муниципальном образовании "Советский городской округ"</t>
    </r>
    <r>
      <rPr>
        <sz val="10"/>
        <color indexed="10"/>
        <rFont val="Times New Roman"/>
        <family val="1"/>
        <charset val="204"/>
      </rPr>
      <t xml:space="preserve"> </t>
    </r>
  </si>
  <si>
    <t>22 1 77 03000</t>
  </si>
  <si>
    <t>Другие вопросы в области физической культуры и спорта</t>
  </si>
  <si>
    <t>Программа "Развитие физической культуры и массового спорта в муниципальном образовании "Советский городской округ"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</si>
  <si>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</si>
  <si>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</si>
  <si>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</si>
  <si>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</si>
  <si>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</si>
  <si>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9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</si>
  <si>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</si>
  <si>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</si>
  <si>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</si>
  <si>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09 0 88 03030</t>
  </si>
  <si>
    <t>Обслуживание муниципального долга</t>
  </si>
  <si>
    <t>700</t>
  </si>
  <si>
    <t>ИТОГО РАСХОДОВ</t>
  </si>
  <si>
    <t xml:space="preserve">Приложение 9 </t>
  </si>
  <si>
    <t xml:space="preserve">Ведомственная структура расходов бюджета Советского городского округа </t>
  </si>
  <si>
    <t>на 2021 год</t>
  </si>
  <si>
    <t>Наименование</t>
  </si>
  <si>
    <t>Коды БК</t>
  </si>
  <si>
    <t>Мин</t>
  </si>
  <si>
    <t>ПР</t>
  </si>
  <si>
    <t>Окружной Совет депутатов Советского городского округа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</si>
  <si>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</si>
  <si>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</si>
  <si>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</si>
  <si>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</si>
  <si>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</si>
  <si>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>Функционирование местных администраций</t>
  </si>
  <si>
    <t>02 2 01 04Т80</t>
  </si>
  <si>
    <t>07 0 РО 05910</t>
  </si>
  <si>
    <t xml:space="preserve">Реализиция государственных функций, связанных с общегосударственным управлением  </t>
  </si>
  <si>
    <t>Программа "Безопасность муниципального образования "Советский городской округ"</t>
  </si>
  <si>
    <t>22 1 77  28000</t>
  </si>
  <si>
    <t>22 1 77 11011</t>
  </si>
  <si>
    <t>22 1 77 11012</t>
  </si>
  <si>
    <t>Программа "Профессиональная переподготовка и повышение квалификации муниципальных служащих Советского городского округа"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</si>
  <si>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</si>
  <si>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</si>
  <si>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</si>
  <si>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Капитальный ремонт и ремонт автомобильных дорог общего пользования местного значения и искусственных сооружений на них в населенныхпунктах Калининградской области</t>
  </si>
  <si>
    <t>12 2 Н9 79000</t>
  </si>
  <si>
    <t xml:space="preserve">Программа "Комплексное развитие транспортной инфраструктуры муниципальной образования "Советский городской округ" 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</si>
  <si>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</si>
  <si>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</si>
  <si>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 xml:space="preserve">Программа поддержки и развития субъектов малого и среднего предпринимательства на территории МО "Советский городской округ" 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</si>
  <si>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</t>
  </si>
  <si>
    <t xml:space="preserve">05 </t>
  </si>
  <si>
    <t>Капитальные вложения в объекты государственной (муниципальной) собственности</t>
  </si>
  <si>
    <t xml:space="preserve">Программа "Газификация муниципального образования "Советский городской округ" </t>
  </si>
  <si>
    <t>Программа "Формирование современной городской среды муниципального образования "Советский городской округ"</t>
  </si>
  <si>
    <t xml:space="preserve">Программа "Комплексное благоустройство территории муниципального образования "Советского городского округа" </t>
  </si>
  <si>
    <t>Расходы по содержанию города (содержание города)</t>
  </si>
  <si>
    <t>Программа "Энергосбережение и повышение энергетической эффективности муниципального образования "Советский городской округ"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</si>
  <si>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</si>
  <si>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02 2  39 71160</t>
  </si>
  <si>
    <t xml:space="preserve">Программа "Безопасность муниципального образования "Советский городской округ" </t>
  </si>
  <si>
    <t>Молодежная политика</t>
  </si>
  <si>
    <t>Оздоровление детей за счет средств областного бюджета</t>
  </si>
  <si>
    <t xml:space="preserve">Программа "Молодежь" </t>
  </si>
  <si>
    <t>Другие вопросы в области культуры и кинематографии</t>
  </si>
  <si>
    <t>03 2 66 70710</t>
  </si>
  <si>
    <t xml:space="preserve">03 2 66 70710 </t>
  </si>
  <si>
    <t>Физическая культура</t>
  </si>
  <si>
    <t>Управление социальной защиты населения Советского городского округа</t>
  </si>
  <si>
    <t>Другие вопросы в области коммунального хозяйства</t>
  </si>
  <si>
    <t>Молодежная политика и оздоровление детей</t>
  </si>
  <si>
    <t>Мероприятия по проведению оздоровительной кампании детей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</si>
  <si>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</si>
  <si>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</si>
  <si>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</si>
  <si>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</si>
  <si>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</si>
  <si>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</si>
  <si>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</si>
  <si>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</si>
  <si>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"Управление по делам ГО, ЧС и обеспечения"</t>
  </si>
  <si>
    <t>22 1 77 11005</t>
  </si>
  <si>
    <t xml:space="preserve">Приложение 11 </t>
  </si>
  <si>
    <t>к  решению окружного Совета депутатов</t>
  </si>
  <si>
    <t>Источники финансирования  дефицита бюджета Советского городского округа в 2021 году</t>
  </si>
  <si>
    <t>Код</t>
  </si>
  <si>
    <t xml:space="preserve">Наименование </t>
  </si>
  <si>
    <t>Сумма                      (тыс.руб.)</t>
  </si>
  <si>
    <t>Кредиты, полученные в валюте Российской Федерации от кредитных организаций</t>
  </si>
  <si>
    <t>510 01 02 00 00 04 0000 710</t>
  </si>
  <si>
    <t>Получение кредитов от кредитных организаций бюджетом городского округа в валюте Российской Федерации</t>
  </si>
  <si>
    <t>510 01 02 00 00 04 0000 810</t>
  </si>
  <si>
    <t>Погашение бюджетом городского округа кредитов от кредитных организаций в валюте Российской Федерации</t>
  </si>
  <si>
    <t>Бюджетные кредиты, полученные от бюджетов бюджетной системы</t>
  </si>
  <si>
    <t>510 01 03 01 00 04 0000 710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</si>
  <si>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</si>
  <si>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510 01 03 01 00 04 0000 810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</si>
  <si>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</si>
  <si>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</si>
  <si>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</si>
  <si>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</si>
  <si>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</si>
  <si>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</si>
  <si>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</si>
  <si>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</si>
  <si>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</si>
  <si>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</si>
  <si>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 xml:space="preserve">                                                                                                                                            Приложение 1</t>
  </si>
  <si>
    <t>Субсидии на решение вопросов местного значения в сфере жилищно-коммунального хозяйства</t>
  </si>
  <si>
    <t>Субсидии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</si>
  <si>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Субсидии на обеспечение мероприятий по организации теплоснабжения</t>
  </si>
  <si>
    <t>22 И 77 94000</t>
  </si>
  <si>
    <t>22 1 25 S1120</t>
  </si>
  <si>
    <t>22 1 77 25000</t>
  </si>
  <si>
    <t>06 2 В8 71310</t>
  </si>
  <si>
    <t>22 1 77 71220</t>
  </si>
  <si>
    <t xml:space="preserve">Приложение  2 </t>
  </si>
  <si>
    <r>
      <t>Программа "Развитие культуры в муниципальном образовании "Советский городской округ"</t>
    </r>
    <r>
      <rPr>
        <b/>
        <sz val="10"/>
        <color indexed="10"/>
        <rFont val="Times New Roman"/>
        <family val="1"/>
        <charset val="204"/>
      </rPr>
      <t xml:space="preserve"> </t>
    </r>
  </si>
  <si>
    <t xml:space="preserve">Приложение 4 </t>
  </si>
  <si>
    <t>Программа конкретных дел благоустройства территории муниципального образования "Советский городской округ"  на 2021 год"</t>
  </si>
  <si>
    <t>22 1 F3 6748S</t>
  </si>
  <si>
    <t xml:space="preserve">Приложение 3 </t>
  </si>
  <si>
    <t>Расходы на решение вопросов местного значения в сфере жилищно-коммунального хозяйства</t>
  </si>
  <si>
    <t xml:space="preserve">Программа конкретных дел благоустройства территории муниципального образования "Советский городской округ" на 2021 год </t>
  </si>
  <si>
    <t xml:space="preserve"> от  "27" января 2021 г.  № 39</t>
  </si>
  <si>
    <t xml:space="preserve"> от  "27" января  2021 г. 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</si>
</sst>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204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8" fillId="0" borderId="0"/>
  </cellStyleXfs>
  <cellXfs count="314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Continuous"/>
    </xf>
    <xf numFmtId="0" fontId="6" fillId="0" borderId="1" xfId="1" applyFont="1" applyFill="1" applyBorder="1" applyAlignment="1">
      <alignment horizontal="left" wrapText="1"/>
    </xf>
    <xf numFmtId="4" fontId="2" fillId="0" borderId="0" xfId="1" applyNumberFormat="1" applyFont="1" applyFill="1" applyBorder="1"/>
    <xf numFmtId="0" fontId="5" fillId="0" borderId="1" xfId="1" applyFont="1" applyFill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horizontal="left" wrapText="1"/>
    </xf>
    <xf numFmtId="4" fontId="7" fillId="0" borderId="1" xfId="1" applyNumberFormat="1" applyFont="1" applyFill="1" applyBorder="1" applyAlignment="1">
      <alignment horizontal="centerContinuous"/>
    </xf>
    <xf numFmtId="4" fontId="9" fillId="0" borderId="0" xfId="1" applyNumberFormat="1" applyFont="1" applyFill="1" applyBorder="1"/>
    <xf numFmtId="0" fontId="9" fillId="0" borderId="0" xfId="1" applyFont="1" applyFill="1" applyBorder="1"/>
    <xf numFmtId="3" fontId="10" fillId="0" borderId="1" xfId="1" applyNumberFormat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left" wrapText="1"/>
    </xf>
    <xf numFmtId="4" fontId="10" fillId="0" borderId="1" xfId="1" applyNumberFormat="1" applyFont="1" applyFill="1" applyBorder="1" applyAlignment="1">
      <alignment horizontal="centerContinuous"/>
    </xf>
    <xf numFmtId="0" fontId="12" fillId="0" borderId="0" xfId="1" applyFont="1" applyFill="1" applyBorder="1"/>
    <xf numFmtId="0" fontId="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wrapText="1" shrinkToFit="1"/>
    </xf>
    <xf numFmtId="4" fontId="7" fillId="0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wrapText="1"/>
    </xf>
    <xf numFmtId="4" fontId="10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wrapText="1"/>
    </xf>
    <xf numFmtId="0" fontId="3" fillId="0" borderId="1" xfId="2" applyFont="1" applyFill="1" applyBorder="1" applyAlignment="1">
      <alignment horizontal="center" vertical="center"/>
    </xf>
    <xf numFmtId="0" fontId="8" fillId="0" borderId="1" xfId="2" applyFont="1" applyBorder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0" fontId="13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4" fontId="3" fillId="0" borderId="0" xfId="1" applyNumberFormat="1" applyFont="1" applyFill="1" applyBorder="1"/>
    <xf numFmtId="0" fontId="9" fillId="0" borderId="0" xfId="2" applyFont="1" applyFill="1"/>
    <xf numFmtId="0" fontId="9" fillId="0" borderId="0" xfId="2" applyFont="1" applyFill="1" applyAlignment="1">
      <alignment horizontal="right"/>
    </xf>
    <xf numFmtId="4" fontId="9" fillId="0" borderId="0" xfId="2" applyNumberFormat="1" applyFont="1" applyFill="1" applyAlignment="1">
      <alignment horizontal="right"/>
    </xf>
    <xf numFmtId="0" fontId="14" fillId="0" borderId="2" xfId="2" applyFont="1" applyFill="1" applyBorder="1" applyAlignment="1">
      <alignment horizontal="center" wrapText="1"/>
    </xf>
    <xf numFmtId="4" fontId="12" fillId="0" borderId="2" xfId="2" applyNumberFormat="1" applyFont="1" applyFill="1" applyBorder="1" applyAlignment="1">
      <alignment horizontal="center" wrapText="1"/>
    </xf>
    <xf numFmtId="0" fontId="15" fillId="0" borderId="1" xfId="2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 applyProtection="1">
      <alignment horizontal="left" wrapText="1" shrinkToFit="1"/>
      <protection locked="0"/>
    </xf>
    <xf numFmtId="49" fontId="10" fillId="0" borderId="1" xfId="2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 applyProtection="1">
      <alignment horizontal="left" wrapText="1" shrinkToFit="1"/>
      <protection locked="0"/>
    </xf>
    <xf numFmtId="49" fontId="12" fillId="0" borderId="1" xfId="2" applyNumberFormat="1" applyFont="1" applyFill="1" applyBorder="1" applyAlignment="1">
      <alignment horizontal="center" wrapText="1"/>
    </xf>
    <xf numFmtId="4" fontId="12" fillId="0" borderId="1" xfId="2" applyNumberFormat="1" applyFont="1" applyFill="1" applyBorder="1" applyAlignment="1">
      <alignment horizontal="center"/>
    </xf>
    <xf numFmtId="0" fontId="16" fillId="0" borderId="1" xfId="2" applyFont="1" applyFill="1" applyBorder="1" applyAlignment="1" applyProtection="1">
      <alignment horizontal="left" wrapText="1" shrinkToFit="1"/>
      <protection locked="0"/>
    </xf>
    <xf numFmtId="49" fontId="16" fillId="0" borderId="1" xfId="2" applyNumberFormat="1" applyFont="1" applyFill="1" applyBorder="1" applyAlignment="1">
      <alignment horizontal="center" wrapText="1"/>
    </xf>
    <xf numFmtId="4" fontId="16" fillId="0" borderId="1" xfId="2" applyNumberFormat="1" applyFont="1" applyFill="1" applyBorder="1" applyAlignment="1">
      <alignment horizontal="center"/>
    </xf>
    <xf numFmtId="0" fontId="17" fillId="0" borderId="1" xfId="2" applyFont="1" applyFill="1" applyBorder="1" applyAlignment="1" applyProtection="1">
      <alignment horizontal="left" wrapText="1" shrinkToFit="1"/>
      <protection locked="0"/>
    </xf>
    <xf numFmtId="49" fontId="17" fillId="0" borderId="1" xfId="2" applyNumberFormat="1" applyFont="1" applyFill="1" applyBorder="1" applyAlignment="1">
      <alignment horizontal="center" wrapText="1"/>
    </xf>
    <xf numFmtId="4" fontId="17" fillId="0" borderId="1" xfId="2" applyNumberFormat="1" applyFont="1" applyFill="1" applyBorder="1" applyAlignment="1">
      <alignment horizontal="center"/>
    </xf>
    <xf numFmtId="0" fontId="17" fillId="0" borderId="0" xfId="2" applyFont="1" applyFill="1"/>
    <xf numFmtId="0" fontId="9" fillId="0" borderId="1" xfId="2" applyFont="1" applyFill="1" applyBorder="1" applyAlignment="1" applyProtection="1">
      <alignment horizontal="left" wrapText="1" shrinkToFit="1"/>
      <protection locked="0"/>
    </xf>
    <xf numFmtId="49" fontId="9" fillId="0" borderId="1" xfId="2" applyNumberFormat="1" applyFont="1" applyFill="1" applyBorder="1" applyAlignment="1">
      <alignment horizontal="center" wrapText="1"/>
    </xf>
    <xf numFmtId="4" fontId="9" fillId="0" borderId="1" xfId="2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0" fontId="12" fillId="0" borderId="0" xfId="2" applyFont="1" applyFill="1"/>
    <xf numFmtId="0" fontId="16" fillId="0" borderId="0" xfId="2" applyFont="1" applyFill="1"/>
    <xf numFmtId="49" fontId="17" fillId="0" borderId="1" xfId="0" applyNumberFormat="1" applyFont="1" applyFill="1" applyBorder="1" applyAlignment="1">
      <alignment horizontal="center" wrapText="1"/>
    </xf>
    <xf numFmtId="49" fontId="10" fillId="0" borderId="1" xfId="2" applyNumberFormat="1" applyFont="1" applyFill="1" applyBorder="1" applyAlignment="1">
      <alignment horizontal="center" wrapText="1"/>
    </xf>
    <xf numFmtId="4" fontId="10" fillId="0" borderId="1" xfId="2" applyNumberFormat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center"/>
    </xf>
    <xf numFmtId="49" fontId="16" fillId="0" borderId="3" xfId="2" applyNumberFormat="1" applyFont="1" applyFill="1" applyBorder="1" applyAlignment="1">
      <alignment horizontal="center"/>
    </xf>
    <xf numFmtId="49" fontId="9" fillId="0" borderId="1" xfId="2" applyNumberFormat="1" applyFont="1" applyFill="1" applyBorder="1" applyAlignment="1">
      <alignment horizontal="center"/>
    </xf>
    <xf numFmtId="49" fontId="9" fillId="0" borderId="3" xfId="2" applyNumberFormat="1" applyFont="1" applyFill="1" applyBorder="1" applyAlignment="1">
      <alignment horizontal="center"/>
    </xf>
    <xf numFmtId="49" fontId="10" fillId="0" borderId="3" xfId="2" applyNumberFormat="1" applyFont="1" applyFill="1" applyBorder="1" applyAlignment="1">
      <alignment horizontal="center"/>
    </xf>
    <xf numFmtId="0" fontId="18" fillId="0" borderId="0" xfId="2" applyFont="1" applyFill="1"/>
    <xf numFmtId="49" fontId="17" fillId="0" borderId="1" xfId="2" applyNumberFormat="1" applyFont="1" applyFill="1" applyBorder="1" applyAlignment="1">
      <alignment horizontal="center"/>
    </xf>
    <xf numFmtId="0" fontId="19" fillId="0" borderId="1" xfId="2" applyFont="1" applyFill="1" applyBorder="1" applyAlignment="1" applyProtection="1">
      <alignment horizontal="left" wrapText="1" shrinkToFit="1"/>
      <protection locked="0"/>
    </xf>
    <xf numFmtId="0" fontId="17" fillId="0" borderId="0" xfId="2" applyFont="1" applyFill="1" applyAlignment="1">
      <alignment shrinkToFit="1"/>
    </xf>
    <xf numFmtId="0" fontId="9" fillId="0" borderId="1" xfId="2" applyFont="1" applyFill="1" applyBorder="1" applyAlignment="1" applyProtection="1">
      <alignment wrapText="1" shrinkToFit="1"/>
      <protection locked="0"/>
    </xf>
    <xf numFmtId="0" fontId="9" fillId="2" borderId="1" xfId="0" applyFont="1" applyFill="1" applyBorder="1" applyAlignment="1">
      <alignment horizontal="left" vertical="top" wrapText="1" shrinkToFit="1"/>
    </xf>
    <xf numFmtId="0" fontId="12" fillId="0" borderId="1" xfId="2" applyFont="1" applyFill="1" applyBorder="1" applyAlignment="1" applyProtection="1">
      <alignment horizontal="left" wrapText="1" shrinkToFit="1"/>
      <protection locked="0"/>
    </xf>
    <xf numFmtId="49" fontId="12" fillId="0" borderId="1" xfId="2" applyNumberFormat="1" applyFont="1" applyFill="1" applyBorder="1" applyAlignment="1">
      <alignment horizontal="center"/>
    </xf>
    <xf numFmtId="49" fontId="11" fillId="0" borderId="1" xfId="2" applyNumberFormat="1" applyFont="1" applyFill="1" applyBorder="1" applyAlignment="1">
      <alignment horizontal="center"/>
    </xf>
    <xf numFmtId="4" fontId="11" fillId="0" borderId="1" xfId="2" applyNumberFormat="1" applyFont="1" applyFill="1" applyBorder="1" applyAlignment="1">
      <alignment horizontal="center"/>
    </xf>
    <xf numFmtId="0" fontId="11" fillId="0" borderId="0" xfId="2" applyFont="1" applyFill="1"/>
    <xf numFmtId="49" fontId="11" fillId="0" borderId="1" xfId="2" applyNumberFormat="1" applyFont="1" applyFill="1" applyBorder="1" applyAlignment="1">
      <alignment horizontal="center" wrapText="1"/>
    </xf>
    <xf numFmtId="0" fontId="19" fillId="0" borderId="1" xfId="2" applyFont="1" applyFill="1" applyBorder="1" applyAlignment="1" applyProtection="1">
      <alignment vertical="center" wrapText="1" shrinkToFit="1"/>
      <protection locked="0"/>
    </xf>
    <xf numFmtId="4" fontId="17" fillId="0" borderId="1" xfId="2" applyNumberFormat="1" applyFont="1" applyFill="1" applyBorder="1" applyAlignment="1">
      <alignment horizontal="center" wrapText="1"/>
    </xf>
    <xf numFmtId="0" fontId="18" fillId="0" borderId="1" xfId="2" applyFont="1" applyFill="1" applyBorder="1" applyAlignment="1" applyProtection="1">
      <alignment horizontal="left" wrapText="1" shrinkToFit="1"/>
      <protection locked="0"/>
    </xf>
    <xf numFmtId="49" fontId="18" fillId="0" borderId="1" xfId="2" applyNumberFormat="1" applyFont="1" applyFill="1" applyBorder="1" applyAlignment="1">
      <alignment horizontal="center"/>
    </xf>
    <xf numFmtId="4" fontId="18" fillId="0" borderId="1" xfId="2" applyNumberFormat="1" applyFont="1" applyFill="1" applyBorder="1" applyAlignment="1">
      <alignment horizontal="center"/>
    </xf>
    <xf numFmtId="4" fontId="16" fillId="0" borderId="1" xfId="2" applyNumberFormat="1" applyFont="1" applyFill="1" applyBorder="1" applyAlignment="1">
      <alignment horizontal="center" wrapText="1"/>
    </xf>
    <xf numFmtId="0" fontId="21" fillId="0" borderId="0" xfId="2" applyFont="1" applyFill="1"/>
    <xf numFmtId="0" fontId="22" fillId="0" borderId="0" xfId="2" applyFont="1" applyFill="1"/>
    <xf numFmtId="49" fontId="18" fillId="0" borderId="1" xfId="2" applyNumberFormat="1" applyFont="1" applyFill="1" applyBorder="1" applyAlignment="1">
      <alignment horizontal="center" wrapText="1"/>
    </xf>
    <xf numFmtId="0" fontId="23" fillId="0" borderId="0" xfId="2" applyFont="1" applyFill="1"/>
    <xf numFmtId="0" fontId="24" fillId="0" borderId="0" xfId="2" applyFont="1" applyFill="1"/>
    <xf numFmtId="4" fontId="9" fillId="0" borderId="1" xfId="2" applyNumberFormat="1" applyFont="1" applyFill="1" applyBorder="1" applyAlignment="1">
      <alignment horizontal="center" wrapText="1"/>
    </xf>
    <xf numFmtId="4" fontId="17" fillId="0" borderId="0" xfId="2" applyNumberFormat="1" applyFont="1" applyFill="1"/>
    <xf numFmtId="49" fontId="17" fillId="0" borderId="3" xfId="2" applyNumberFormat="1" applyFont="1" applyFill="1" applyBorder="1" applyAlignment="1">
      <alignment horizontal="center"/>
    </xf>
    <xf numFmtId="0" fontId="17" fillId="0" borderId="1" xfId="2" applyFont="1" applyFill="1" applyBorder="1" applyAlignment="1">
      <alignment horizontal="left" wrapText="1"/>
    </xf>
    <xf numFmtId="0" fontId="10" fillId="0" borderId="4" xfId="2" applyFont="1" applyFill="1" applyBorder="1" applyAlignment="1" applyProtection="1">
      <alignment horizontal="left" wrapText="1" shrinkToFit="1"/>
      <protection locked="0"/>
    </xf>
    <xf numFmtId="49" fontId="10" fillId="0" borderId="3" xfId="2" applyNumberFormat="1" applyFont="1" applyFill="1" applyBorder="1" applyAlignment="1">
      <alignment horizontal="center" wrapText="1"/>
    </xf>
    <xf numFmtId="49" fontId="12" fillId="0" borderId="3" xfId="2" applyNumberFormat="1" applyFont="1" applyFill="1" applyBorder="1" applyAlignment="1">
      <alignment horizontal="center" wrapText="1"/>
    </xf>
    <xf numFmtId="49" fontId="12" fillId="0" borderId="3" xfId="2" applyNumberFormat="1" applyFont="1" applyFill="1" applyBorder="1" applyAlignment="1">
      <alignment horizontal="center"/>
    </xf>
    <xf numFmtId="0" fontId="25" fillId="0" borderId="0" xfId="2" applyFont="1" applyFill="1"/>
    <xf numFmtId="0" fontId="9" fillId="0" borderId="4" xfId="2" applyFont="1" applyFill="1" applyBorder="1" applyAlignment="1" applyProtection="1">
      <alignment horizontal="left" wrapText="1" shrinkToFit="1"/>
      <protection locked="0"/>
    </xf>
    <xf numFmtId="49" fontId="9" fillId="0" borderId="3" xfId="2" applyNumberFormat="1" applyFont="1" applyFill="1" applyBorder="1" applyAlignment="1">
      <alignment horizontal="center" wrapText="1"/>
    </xf>
    <xf numFmtId="0" fontId="26" fillId="0" borderId="0" xfId="2" applyFont="1" applyFill="1"/>
    <xf numFmtId="49" fontId="17" fillId="0" borderId="3" xfId="2" applyNumberFormat="1" applyFont="1" applyFill="1" applyBorder="1" applyAlignment="1">
      <alignment horizontal="center" wrapText="1"/>
    </xf>
    <xf numFmtId="0" fontId="27" fillId="0" borderId="0" xfId="2" applyFont="1" applyFill="1"/>
    <xf numFmtId="0" fontId="28" fillId="0" borderId="0" xfId="2" applyFont="1" applyFill="1"/>
    <xf numFmtId="49" fontId="9" fillId="0" borderId="5" xfId="2" applyNumberFormat="1" applyFont="1" applyFill="1" applyBorder="1" applyAlignment="1">
      <alignment horizontal="center"/>
    </xf>
    <xf numFmtId="49" fontId="9" fillId="0" borderId="1" xfId="2" applyNumberFormat="1" applyFont="1" applyFill="1" applyBorder="1" applyAlignment="1">
      <alignment horizontal="center" wrapText="1" shrinkToFit="1"/>
    </xf>
    <xf numFmtId="4" fontId="9" fillId="0" borderId="1" xfId="2" applyNumberFormat="1" applyFont="1" applyFill="1" applyBorder="1" applyAlignment="1">
      <alignment horizontal="center" wrapText="1" shrinkToFit="1"/>
    </xf>
    <xf numFmtId="4" fontId="12" fillId="0" borderId="1" xfId="2" applyNumberFormat="1" applyFont="1" applyFill="1" applyBorder="1" applyAlignment="1">
      <alignment horizontal="center" wrapText="1"/>
    </xf>
    <xf numFmtId="0" fontId="30" fillId="0" borderId="0" xfId="2" applyFont="1" applyFill="1"/>
    <xf numFmtId="0" fontId="17" fillId="0" borderId="1" xfId="2" applyFont="1" applyFill="1" applyBorder="1" applyAlignment="1" applyProtection="1">
      <alignment wrapText="1" shrinkToFit="1"/>
      <protection locked="0"/>
    </xf>
    <xf numFmtId="0" fontId="12" fillId="0" borderId="1" xfId="2" applyFont="1" applyFill="1" applyBorder="1" applyAlignment="1" applyProtection="1">
      <alignment wrapText="1" shrinkToFit="1"/>
      <protection locked="0"/>
    </xf>
    <xf numFmtId="0" fontId="10" fillId="0" borderId="1" xfId="2" applyFont="1" applyFill="1" applyBorder="1" applyAlignment="1" applyProtection="1">
      <alignment wrapText="1" shrinkToFit="1"/>
      <protection locked="0"/>
    </xf>
    <xf numFmtId="0" fontId="16" fillId="0" borderId="1" xfId="2" applyFont="1" applyFill="1" applyBorder="1" applyAlignment="1" applyProtection="1">
      <alignment wrapText="1" shrinkToFit="1"/>
      <protection locked="0"/>
    </xf>
    <xf numFmtId="0" fontId="29" fillId="0" borderId="0" xfId="0" applyFont="1" applyAlignment="1">
      <alignment wrapText="1"/>
    </xf>
    <xf numFmtId="0" fontId="19" fillId="0" borderId="1" xfId="2" applyFont="1" applyFill="1" applyBorder="1" applyAlignment="1" applyProtection="1">
      <alignment wrapText="1" shrinkToFit="1"/>
      <protection locked="0"/>
    </xf>
    <xf numFmtId="0" fontId="7" fillId="0" borderId="0" xfId="2" applyFont="1" applyFill="1"/>
    <xf numFmtId="0" fontId="8" fillId="0" borderId="0" xfId="2" applyFont="1" applyFill="1"/>
    <xf numFmtId="0" fontId="9" fillId="0" borderId="0" xfId="2" applyFont="1" applyFill="1" applyAlignment="1"/>
    <xf numFmtId="49" fontId="9" fillId="0" borderId="0" xfId="2" applyNumberFormat="1" applyFont="1" applyFill="1" applyAlignment="1">
      <alignment horizontal="center"/>
    </xf>
    <xf numFmtId="4" fontId="9" fillId="0" borderId="0" xfId="2" applyNumberFormat="1" applyFont="1" applyFill="1" applyAlignment="1"/>
    <xf numFmtId="4" fontId="9" fillId="0" borderId="0" xfId="2" applyNumberFormat="1" applyFont="1" applyFill="1"/>
    <xf numFmtId="0" fontId="9" fillId="0" borderId="0" xfId="3" applyFont="1"/>
    <xf numFmtId="0" fontId="12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 wrapText="1"/>
    </xf>
    <xf numFmtId="4" fontId="12" fillId="0" borderId="1" xfId="3" applyNumberFormat="1" applyFont="1" applyBorder="1" applyAlignment="1">
      <alignment wrapText="1"/>
    </xf>
    <xf numFmtId="0" fontId="9" fillId="0" borderId="1" xfId="3" applyFont="1" applyBorder="1"/>
    <xf numFmtId="0" fontId="9" fillId="0" borderId="1" xfId="3" applyFont="1" applyBorder="1" applyAlignment="1">
      <alignment wrapText="1"/>
    </xf>
    <xf numFmtId="4" fontId="9" fillId="0" borderId="1" xfId="3" applyNumberFormat="1" applyFont="1" applyBorder="1"/>
    <xf numFmtId="0" fontId="9" fillId="0" borderId="1" xfId="0" applyFont="1" applyBorder="1" applyAlignment="1">
      <alignment vertical="center" wrapText="1"/>
    </xf>
    <xf numFmtId="4" fontId="12" fillId="0" borderId="1" xfId="3" applyNumberFormat="1" applyFont="1" applyBorder="1"/>
    <xf numFmtId="0" fontId="9" fillId="0" borderId="3" xfId="3" applyFont="1" applyBorder="1" applyAlignment="1">
      <alignment wrapText="1"/>
    </xf>
    <xf numFmtId="4" fontId="9" fillId="0" borderId="1" xfId="3" applyNumberFormat="1" applyFont="1" applyFill="1" applyBorder="1"/>
    <xf numFmtId="0" fontId="12" fillId="0" borderId="4" xfId="3" applyFont="1" applyBorder="1" applyAlignment="1">
      <alignment wrapText="1"/>
    </xf>
    <xf numFmtId="4" fontId="12" fillId="0" borderId="1" xfId="3" applyNumberFormat="1" applyFont="1" applyFill="1" applyBorder="1"/>
    <xf numFmtId="0" fontId="9" fillId="0" borderId="0" xfId="3" applyFont="1" applyBorder="1"/>
    <xf numFmtId="49" fontId="17" fillId="0" borderId="5" xfId="2" applyNumberFormat="1" applyFont="1" applyFill="1" applyBorder="1" applyAlignment="1">
      <alignment horizontal="center"/>
    </xf>
    <xf numFmtId="0" fontId="19" fillId="0" borderId="0" xfId="0" applyFont="1" applyAlignment="1" applyProtection="1">
      <alignment wrapText="1" shrinkToFit="1"/>
      <protection locked="0"/>
    </xf>
    <xf numFmtId="49" fontId="11" fillId="0" borderId="5" xfId="2" applyNumberFormat="1" applyFont="1" applyFill="1" applyBorder="1" applyAlignment="1">
      <alignment horizontal="center"/>
    </xf>
    <xf numFmtId="4" fontId="11" fillId="0" borderId="1" xfId="2" applyNumberFormat="1" applyFont="1" applyFill="1" applyBorder="1" applyAlignment="1">
      <alignment horizontal="center" wrapText="1"/>
    </xf>
    <xf numFmtId="49" fontId="12" fillId="0" borderId="5" xfId="2" applyNumberFormat="1" applyFont="1" applyFill="1" applyBorder="1" applyAlignment="1">
      <alignment horizontal="center"/>
    </xf>
    <xf numFmtId="49" fontId="9" fillId="0" borderId="22" xfId="2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right"/>
    </xf>
    <xf numFmtId="0" fontId="2" fillId="0" borderId="0" xfId="2" applyFont="1" applyFill="1" applyAlignment="1"/>
    <xf numFmtId="0" fontId="31" fillId="0" borderId="1" xfId="2" applyFont="1" applyFill="1" applyBorder="1" applyAlignment="1">
      <alignment horizontal="center" vertical="center" wrapText="1" shrinkToFit="1"/>
    </xf>
    <xf numFmtId="49" fontId="31" fillId="0" borderId="1" xfId="2" applyNumberFormat="1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left" wrapText="1"/>
    </xf>
    <xf numFmtId="0" fontId="10" fillId="0" borderId="9" xfId="2" applyFont="1" applyFill="1" applyBorder="1" applyAlignment="1">
      <alignment horizontal="center" wrapText="1" shrinkToFit="1"/>
    </xf>
    <xf numFmtId="49" fontId="10" fillId="0" borderId="9" xfId="2" applyNumberFormat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164" fontId="10" fillId="0" borderId="10" xfId="2" applyNumberFormat="1" applyFont="1" applyFill="1" applyBorder="1" applyAlignment="1">
      <alignment horizontal="center"/>
    </xf>
    <xf numFmtId="0" fontId="7" fillId="0" borderId="0" xfId="2" applyFont="1" applyFill="1" applyAlignment="1"/>
    <xf numFmtId="0" fontId="11" fillId="0" borderId="11" xfId="2" applyFont="1" applyFill="1" applyBorder="1" applyAlignment="1">
      <alignment horizontal="left"/>
    </xf>
    <xf numFmtId="0" fontId="31" fillId="0" borderId="12" xfId="2" applyFont="1" applyFill="1" applyBorder="1" applyAlignment="1">
      <alignment horizontal="center" vertical="center" wrapText="1" shrinkToFit="1"/>
    </xf>
    <xf numFmtId="49" fontId="10" fillId="0" borderId="12" xfId="2" applyNumberFormat="1" applyFont="1" applyFill="1" applyBorder="1" applyAlignment="1">
      <alignment horizontal="center"/>
    </xf>
    <xf numFmtId="164" fontId="10" fillId="0" borderId="13" xfId="2" applyNumberFormat="1" applyFont="1" applyFill="1" applyBorder="1" applyAlignment="1">
      <alignment horizontal="center"/>
    </xf>
    <xf numFmtId="0" fontId="12" fillId="0" borderId="11" xfId="2" applyFont="1" applyFill="1" applyBorder="1" applyAlignment="1">
      <alignment horizontal="left" wrapText="1"/>
    </xf>
    <xf numFmtId="49" fontId="12" fillId="0" borderId="12" xfId="2" applyNumberFormat="1" applyFont="1" applyFill="1" applyBorder="1" applyAlignment="1">
      <alignment horizontal="center"/>
    </xf>
    <xf numFmtId="49" fontId="12" fillId="0" borderId="12" xfId="2" applyNumberFormat="1" applyFont="1" applyFill="1" applyBorder="1" applyAlignment="1">
      <alignment horizontal="center" wrapText="1"/>
    </xf>
    <xf numFmtId="164" fontId="12" fillId="0" borderId="13" xfId="2" applyNumberFormat="1" applyFont="1" applyFill="1" applyBorder="1" applyAlignment="1">
      <alignment horizontal="center"/>
    </xf>
    <xf numFmtId="0" fontId="3" fillId="0" borderId="0" xfId="2" applyFont="1" applyFill="1" applyAlignment="1"/>
    <xf numFmtId="0" fontId="16" fillId="0" borderId="11" xfId="2" applyFont="1" applyFill="1" applyBorder="1" applyAlignment="1">
      <alignment horizontal="left" wrapText="1"/>
    </xf>
    <xf numFmtId="49" fontId="32" fillId="0" borderId="12" xfId="2" applyNumberFormat="1" applyFont="1" applyFill="1" applyBorder="1" applyAlignment="1">
      <alignment horizontal="center"/>
    </xf>
    <xf numFmtId="49" fontId="16" fillId="0" borderId="12" xfId="2" applyNumberFormat="1" applyFont="1" applyFill="1" applyBorder="1" applyAlignment="1">
      <alignment horizontal="center" wrapText="1"/>
    </xf>
    <xf numFmtId="164" fontId="16" fillId="0" borderId="13" xfId="2" applyNumberFormat="1" applyFont="1" applyFill="1" applyBorder="1" applyAlignment="1">
      <alignment horizontal="center"/>
    </xf>
    <xf numFmtId="0" fontId="32" fillId="0" borderId="0" xfId="2" applyFont="1" applyFill="1" applyAlignment="1"/>
    <xf numFmtId="0" fontId="17" fillId="0" borderId="11" xfId="2" applyFont="1" applyFill="1" applyBorder="1" applyAlignment="1">
      <alignment horizontal="left" wrapText="1"/>
    </xf>
    <xf numFmtId="49" fontId="33" fillId="0" borderId="12" xfId="2" applyNumberFormat="1" applyFont="1" applyFill="1" applyBorder="1" applyAlignment="1">
      <alignment horizontal="center"/>
    </xf>
    <xf numFmtId="49" fontId="17" fillId="0" borderId="12" xfId="2" applyNumberFormat="1" applyFont="1" applyFill="1" applyBorder="1" applyAlignment="1">
      <alignment horizontal="center" wrapText="1"/>
    </xf>
    <xf numFmtId="164" fontId="17" fillId="0" borderId="13" xfId="2" applyNumberFormat="1" applyFont="1" applyFill="1" applyBorder="1" applyAlignment="1">
      <alignment horizontal="center"/>
    </xf>
    <xf numFmtId="0" fontId="17" fillId="0" borderId="0" xfId="2" applyFont="1" applyFill="1" applyAlignment="1"/>
    <xf numFmtId="0" fontId="9" fillId="0" borderId="11" xfId="2" applyFont="1" applyFill="1" applyBorder="1" applyAlignment="1">
      <alignment horizontal="left" wrapText="1"/>
    </xf>
    <xf numFmtId="49" fontId="2" fillId="0" borderId="12" xfId="2" applyNumberFormat="1" applyFont="1" applyFill="1" applyBorder="1" applyAlignment="1">
      <alignment horizontal="center"/>
    </xf>
    <xf numFmtId="49" fontId="9" fillId="0" borderId="12" xfId="2" applyNumberFormat="1" applyFont="1" applyFill="1" applyBorder="1" applyAlignment="1">
      <alignment horizontal="center" wrapText="1"/>
    </xf>
    <xf numFmtId="164" fontId="9" fillId="0" borderId="13" xfId="2" applyNumberFormat="1" applyFont="1" applyFill="1" applyBorder="1" applyAlignment="1">
      <alignment horizontal="center"/>
    </xf>
    <xf numFmtId="0" fontId="10" fillId="0" borderId="11" xfId="2" applyFont="1" applyFill="1" applyBorder="1" applyAlignment="1">
      <alignment horizontal="left" wrapText="1"/>
    </xf>
    <xf numFmtId="49" fontId="9" fillId="0" borderId="12" xfId="2" applyNumberFormat="1" applyFont="1" applyFill="1" applyBorder="1" applyAlignment="1">
      <alignment horizontal="center"/>
    </xf>
    <xf numFmtId="49" fontId="16" fillId="0" borderId="12" xfId="2" applyNumberFormat="1" applyFont="1" applyFill="1" applyBorder="1" applyAlignment="1">
      <alignment horizontal="center"/>
    </xf>
    <xf numFmtId="49" fontId="9" fillId="0" borderId="12" xfId="2" applyNumberFormat="1" applyFont="1" applyFill="1" applyBorder="1" applyAlignment="1">
      <alignment horizontal="center" vertical="center"/>
    </xf>
    <xf numFmtId="49" fontId="17" fillId="0" borderId="12" xfId="2" applyNumberFormat="1" applyFont="1" applyFill="1" applyBorder="1" applyAlignment="1">
      <alignment horizontal="center"/>
    </xf>
    <xf numFmtId="0" fontId="18" fillId="0" borderId="0" xfId="2" applyFont="1" applyFill="1" applyAlignment="1"/>
    <xf numFmtId="0" fontId="5" fillId="0" borderId="11" xfId="2" applyFont="1" applyFill="1" applyBorder="1" applyAlignment="1">
      <alignment wrapText="1" shrinkToFit="1"/>
    </xf>
    <xf numFmtId="0" fontId="10" fillId="0" borderId="11" xfId="2" applyFont="1" applyFill="1" applyBorder="1" applyAlignment="1">
      <alignment horizontal="left"/>
    </xf>
    <xf numFmtId="49" fontId="10" fillId="0" borderId="12" xfId="2" applyNumberFormat="1" applyFont="1" applyFill="1" applyBorder="1" applyAlignment="1">
      <alignment horizontal="center" wrapText="1"/>
    </xf>
    <xf numFmtId="49" fontId="7" fillId="0" borderId="12" xfId="2" applyNumberFormat="1" applyFont="1" applyFill="1" applyBorder="1" applyAlignment="1">
      <alignment horizontal="center" wrapText="1"/>
    </xf>
    <xf numFmtId="164" fontId="12" fillId="0" borderId="13" xfId="2" applyNumberFormat="1" applyFont="1" applyFill="1" applyBorder="1" applyAlignment="1">
      <alignment horizontal="center" wrapText="1"/>
    </xf>
    <xf numFmtId="0" fontId="34" fillId="0" borderId="0" xfId="2" applyFont="1" applyFill="1" applyAlignment="1"/>
    <xf numFmtId="0" fontId="33" fillId="0" borderId="0" xfId="2" applyFont="1" applyFill="1" applyAlignment="1"/>
    <xf numFmtId="0" fontId="12" fillId="0" borderId="0" xfId="2" applyFont="1" applyFill="1" applyAlignment="1"/>
    <xf numFmtId="0" fontId="10" fillId="0" borderId="0" xfId="2" applyFont="1" applyFill="1" applyAlignment="1"/>
    <xf numFmtId="49" fontId="35" fillId="0" borderId="12" xfId="2" applyNumberFormat="1" applyFont="1" applyFill="1" applyBorder="1" applyAlignment="1">
      <alignment horizontal="center" wrapText="1"/>
    </xf>
    <xf numFmtId="0" fontId="16" fillId="0" borderId="11" xfId="2" applyFont="1" applyFill="1" applyBorder="1" applyAlignment="1">
      <alignment horizontal="left"/>
    </xf>
    <xf numFmtId="49" fontId="2" fillId="0" borderId="12" xfId="2" applyNumberFormat="1" applyFont="1" applyFill="1" applyBorder="1" applyAlignment="1">
      <alignment horizontal="center" wrapText="1"/>
    </xf>
    <xf numFmtId="0" fontId="31" fillId="0" borderId="0" xfId="2" applyFont="1" applyFill="1" applyAlignment="1"/>
    <xf numFmtId="0" fontId="17" fillId="0" borderId="11" xfId="2" applyFont="1" applyFill="1" applyBorder="1" applyAlignment="1">
      <alignment horizontal="left" wrapText="1" shrinkToFit="1"/>
    </xf>
    <xf numFmtId="0" fontId="9" fillId="0" borderId="11" xfId="2" applyFont="1" applyFill="1" applyBorder="1" applyAlignment="1">
      <alignment horizontal="left"/>
    </xf>
    <xf numFmtId="0" fontId="16" fillId="0" borderId="0" xfId="2" applyFont="1" applyFill="1" applyAlignment="1"/>
    <xf numFmtId="0" fontId="11" fillId="0" borderId="11" xfId="2" applyFont="1" applyFill="1" applyBorder="1" applyAlignment="1">
      <alignment wrapText="1" shrinkToFit="1"/>
    </xf>
    <xf numFmtId="49" fontId="11" fillId="0" borderId="12" xfId="2" applyNumberFormat="1" applyFont="1" applyFill="1" applyBorder="1" applyAlignment="1">
      <alignment horizontal="center"/>
    </xf>
    <xf numFmtId="164" fontId="11" fillId="0" borderId="13" xfId="2" applyNumberFormat="1" applyFont="1" applyFill="1" applyBorder="1" applyAlignment="1">
      <alignment horizontal="center"/>
    </xf>
    <xf numFmtId="0" fontId="11" fillId="0" borderId="0" xfId="2" applyFont="1" applyFill="1" applyAlignment="1"/>
    <xf numFmtId="0" fontId="16" fillId="0" borderId="11" xfId="2" applyFont="1" applyFill="1" applyBorder="1" applyAlignment="1">
      <alignment wrapText="1" shrinkToFit="1"/>
    </xf>
    <xf numFmtId="0" fontId="11" fillId="0" borderId="11" xfId="2" applyFont="1" applyFill="1" applyBorder="1" applyAlignment="1">
      <alignment horizontal="left" wrapText="1"/>
    </xf>
    <xf numFmtId="49" fontId="11" fillId="0" borderId="12" xfId="2" applyNumberFormat="1" applyFont="1" applyFill="1" applyBorder="1" applyAlignment="1">
      <alignment horizontal="center" wrapText="1"/>
    </xf>
    <xf numFmtId="0" fontId="35" fillId="0" borderId="0" xfId="2" applyFont="1" applyFill="1" applyAlignment="1"/>
    <xf numFmtId="49" fontId="36" fillId="0" borderId="12" xfId="2" applyNumberFormat="1" applyFont="1" applyFill="1" applyBorder="1" applyAlignment="1">
      <alignment horizontal="center"/>
    </xf>
    <xf numFmtId="164" fontId="17" fillId="0" borderId="13" xfId="2" applyNumberFormat="1" applyFont="1" applyFill="1" applyBorder="1" applyAlignment="1">
      <alignment horizontal="center" wrapText="1"/>
    </xf>
    <xf numFmtId="0" fontId="36" fillId="0" borderId="0" xfId="2" applyFont="1" applyFill="1" applyAlignment="1"/>
    <xf numFmtId="0" fontId="18" fillId="0" borderId="11" xfId="2" applyFont="1" applyFill="1" applyBorder="1" applyAlignment="1">
      <alignment horizontal="left"/>
    </xf>
    <xf numFmtId="49" fontId="18" fillId="0" borderId="12" xfId="2" applyNumberFormat="1" applyFont="1" applyFill="1" applyBorder="1" applyAlignment="1">
      <alignment horizontal="center"/>
    </xf>
    <xf numFmtId="164" fontId="18" fillId="0" borderId="13" xfId="2" applyNumberFormat="1" applyFont="1" applyFill="1" applyBorder="1" applyAlignment="1">
      <alignment horizontal="center"/>
    </xf>
    <xf numFmtId="164" fontId="16" fillId="0" borderId="13" xfId="2" applyNumberFormat="1" applyFont="1" applyFill="1" applyBorder="1" applyAlignment="1">
      <alignment horizontal="center" wrapText="1"/>
    </xf>
    <xf numFmtId="0" fontId="18" fillId="0" borderId="11" xfId="2" applyFont="1" applyFill="1" applyBorder="1" applyAlignment="1">
      <alignment horizontal="left" wrapText="1"/>
    </xf>
    <xf numFmtId="164" fontId="33" fillId="0" borderId="13" xfId="2" applyNumberFormat="1" applyFont="1" applyFill="1" applyBorder="1" applyAlignment="1">
      <alignment horizontal="center"/>
    </xf>
    <xf numFmtId="164" fontId="9" fillId="0" borderId="13" xfId="2" applyNumberFormat="1" applyFont="1" applyFill="1" applyBorder="1" applyAlignment="1">
      <alignment horizontal="center" wrapText="1"/>
    </xf>
    <xf numFmtId="0" fontId="9" fillId="0" borderId="11" xfId="2" applyFont="1" applyFill="1" applyBorder="1" applyAlignment="1">
      <alignment wrapText="1" shrinkToFit="1"/>
    </xf>
    <xf numFmtId="49" fontId="18" fillId="0" borderId="12" xfId="2" applyNumberFormat="1" applyFont="1" applyFill="1" applyBorder="1" applyAlignment="1">
      <alignment horizontal="center" wrapText="1"/>
    </xf>
    <xf numFmtId="0" fontId="12" fillId="0" borderId="12" xfId="2" applyFont="1" applyFill="1" applyBorder="1" applyAlignment="1">
      <alignment horizontal="center" wrapText="1" shrinkToFit="1"/>
    </xf>
    <xf numFmtId="0" fontId="16" fillId="0" borderId="12" xfId="2" applyFont="1" applyFill="1" applyBorder="1" applyAlignment="1">
      <alignment horizontal="center" wrapText="1" shrinkToFit="1"/>
    </xf>
    <xf numFmtId="49" fontId="5" fillId="0" borderId="12" xfId="2" applyNumberFormat="1" applyFont="1" applyFill="1" applyBorder="1" applyAlignment="1">
      <alignment horizontal="center" wrapText="1"/>
    </xf>
    <xf numFmtId="0" fontId="12" fillId="0" borderId="11" xfId="2" applyFont="1" applyFill="1" applyBorder="1" applyAlignment="1">
      <alignment horizontal="left"/>
    </xf>
    <xf numFmtId="0" fontId="17" fillId="0" borderId="11" xfId="2" applyFont="1" applyFill="1" applyBorder="1" applyAlignment="1">
      <alignment wrapText="1"/>
    </xf>
    <xf numFmtId="0" fontId="17" fillId="0" borderId="11" xfId="2" applyFont="1" applyFill="1" applyBorder="1" applyAlignment="1">
      <alignment wrapText="1" shrinkToFit="1"/>
    </xf>
    <xf numFmtId="0" fontId="17" fillId="0" borderId="12" xfId="2" applyFont="1" applyFill="1" applyBorder="1" applyAlignment="1">
      <alignment horizontal="center" wrapText="1" shrinkToFit="1"/>
    </xf>
    <xf numFmtId="0" fontId="9" fillId="0" borderId="12" xfId="2" applyFont="1" applyFill="1" applyBorder="1" applyAlignment="1">
      <alignment horizontal="center" wrapText="1" shrinkToFit="1"/>
    </xf>
    <xf numFmtId="49" fontId="17" fillId="0" borderId="12" xfId="2" applyNumberFormat="1" applyFont="1" applyFill="1" applyBorder="1" applyAlignment="1">
      <alignment horizontal="center" wrapText="1" shrinkToFit="1"/>
    </xf>
    <xf numFmtId="164" fontId="17" fillId="0" borderId="13" xfId="2" applyNumberFormat="1" applyFont="1" applyFill="1" applyBorder="1" applyAlignment="1">
      <alignment horizontal="center" wrapText="1" shrinkToFit="1"/>
    </xf>
    <xf numFmtId="49" fontId="9" fillId="0" borderId="12" xfId="2" applyNumberFormat="1" applyFont="1" applyFill="1" applyBorder="1" applyAlignment="1">
      <alignment horizontal="center" wrapText="1" shrinkToFit="1"/>
    </xf>
    <xf numFmtId="164" fontId="9" fillId="0" borderId="13" xfId="2" applyNumberFormat="1" applyFont="1" applyFill="1" applyBorder="1" applyAlignment="1">
      <alignment horizontal="center" wrapText="1" shrinkToFit="1"/>
    </xf>
    <xf numFmtId="0" fontId="12" fillId="0" borderId="11" xfId="2" applyFont="1" applyFill="1" applyBorder="1" applyAlignment="1">
      <alignment wrapText="1" shrinkToFit="1"/>
    </xf>
    <xf numFmtId="0" fontId="17" fillId="0" borderId="14" xfId="2" applyFont="1" applyFill="1" applyBorder="1" applyAlignment="1">
      <alignment horizontal="left" wrapText="1"/>
    </xf>
    <xf numFmtId="0" fontId="2" fillId="0" borderId="12" xfId="2" applyFont="1" applyFill="1" applyBorder="1" applyAlignment="1">
      <alignment horizontal="center" wrapText="1" shrinkToFit="1"/>
    </xf>
    <xf numFmtId="0" fontId="10" fillId="0" borderId="12" xfId="2" applyFont="1" applyFill="1" applyBorder="1" applyAlignment="1">
      <alignment horizontal="center" wrapText="1" shrinkToFit="1"/>
    </xf>
    <xf numFmtId="0" fontId="5" fillId="0" borderId="12" xfId="2" applyFont="1" applyFill="1" applyBorder="1" applyAlignment="1">
      <alignment horizontal="center" wrapText="1" shrinkToFit="1"/>
    </xf>
    <xf numFmtId="49" fontId="34" fillId="0" borderId="12" xfId="2" applyNumberFormat="1" applyFont="1" applyFill="1" applyBorder="1" applyAlignment="1">
      <alignment horizontal="center"/>
    </xf>
    <xf numFmtId="164" fontId="5" fillId="0" borderId="13" xfId="2" applyNumberFormat="1" applyFont="1" applyFill="1" applyBorder="1" applyAlignment="1">
      <alignment horizontal="center"/>
    </xf>
    <xf numFmtId="164" fontId="31" fillId="0" borderId="13" xfId="2" applyNumberFormat="1" applyFont="1" applyFill="1" applyBorder="1" applyAlignment="1">
      <alignment horizontal="center"/>
    </xf>
    <xf numFmtId="0" fontId="10" fillId="0" borderId="11" xfId="2" applyFont="1" applyFill="1" applyBorder="1" applyAlignment="1">
      <alignment wrapText="1"/>
    </xf>
    <xf numFmtId="164" fontId="10" fillId="0" borderId="13" xfId="2" applyNumberFormat="1" applyFont="1" applyFill="1" applyBorder="1" applyAlignment="1">
      <alignment horizontal="center" wrapText="1"/>
    </xf>
    <xf numFmtId="0" fontId="16" fillId="0" borderId="11" xfId="2" applyFont="1" applyFill="1" applyBorder="1" applyAlignment="1">
      <alignment wrapText="1"/>
    </xf>
    <xf numFmtId="0" fontId="15" fillId="0" borderId="11" xfId="2" applyFont="1" applyFill="1" applyBorder="1" applyAlignment="1">
      <alignment horizontal="left" wrapText="1"/>
    </xf>
    <xf numFmtId="0" fontId="9" fillId="0" borderId="11" xfId="2" applyFont="1" applyFill="1" applyBorder="1" applyAlignment="1">
      <alignment wrapText="1"/>
    </xf>
    <xf numFmtId="49" fontId="35" fillId="0" borderId="12" xfId="2" applyNumberFormat="1" applyFont="1" applyFill="1" applyBorder="1" applyAlignment="1">
      <alignment horizontal="center"/>
    </xf>
    <xf numFmtId="0" fontId="31" fillId="0" borderId="12" xfId="2" applyFont="1" applyFill="1" applyBorder="1" applyAlignment="1">
      <alignment horizontal="center" wrapText="1" shrinkToFit="1"/>
    </xf>
    <xf numFmtId="0" fontId="9" fillId="0" borderId="11" xfId="2" applyFont="1" applyFill="1" applyBorder="1" applyAlignment="1">
      <alignment horizontal="left" wrapText="1" shrinkToFit="1"/>
    </xf>
    <xf numFmtId="0" fontId="10" fillId="0" borderId="15" xfId="2" applyFont="1" applyFill="1" applyBorder="1" applyAlignment="1">
      <alignment horizontal="left" wrapText="1"/>
    </xf>
    <xf numFmtId="0" fontId="10" fillId="0" borderId="16" xfId="2" applyFont="1" applyFill="1" applyBorder="1" applyAlignment="1">
      <alignment horizontal="center" wrapText="1" shrinkToFit="1"/>
    </xf>
    <xf numFmtId="49" fontId="10" fillId="0" borderId="17" xfId="2" applyNumberFormat="1" applyFont="1" applyFill="1" applyBorder="1" applyAlignment="1">
      <alignment horizontal="center"/>
    </xf>
    <xf numFmtId="49" fontId="10" fillId="0" borderId="16" xfId="2" applyNumberFormat="1" applyFont="1" applyFill="1" applyBorder="1" applyAlignment="1">
      <alignment horizontal="center"/>
    </xf>
    <xf numFmtId="49" fontId="10" fillId="0" borderId="17" xfId="2" applyNumberFormat="1" applyFont="1" applyFill="1" applyBorder="1" applyAlignment="1">
      <alignment horizontal="center" wrapText="1"/>
    </xf>
    <xf numFmtId="0" fontId="17" fillId="0" borderId="0" xfId="2" applyFont="1" applyFill="1" applyBorder="1" applyAlignment="1">
      <alignment horizontal="center" wrapText="1" shrinkToFit="1"/>
    </xf>
    <xf numFmtId="49" fontId="17" fillId="0" borderId="17" xfId="2" applyNumberFormat="1" applyFont="1" applyFill="1" applyBorder="1" applyAlignment="1">
      <alignment horizontal="center"/>
    </xf>
    <xf numFmtId="49" fontId="17" fillId="0" borderId="18" xfId="2" applyNumberFormat="1" applyFont="1" applyFill="1" applyBorder="1" applyAlignment="1">
      <alignment horizontal="center" wrapText="1"/>
    </xf>
    <xf numFmtId="164" fontId="17" fillId="0" borderId="19" xfId="2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wrapText="1" shrinkToFit="1"/>
    </xf>
    <xf numFmtId="49" fontId="9" fillId="0" borderId="17" xfId="2" applyNumberFormat="1" applyFont="1" applyFill="1" applyBorder="1" applyAlignment="1">
      <alignment horizontal="center"/>
    </xf>
    <xf numFmtId="49" fontId="9" fillId="0" borderId="18" xfId="2" applyNumberFormat="1" applyFont="1" applyFill="1" applyBorder="1" applyAlignment="1">
      <alignment horizontal="center" wrapText="1"/>
    </xf>
    <xf numFmtId="49" fontId="9" fillId="0" borderId="17" xfId="2" applyNumberFormat="1" applyFont="1" applyFill="1" applyBorder="1" applyAlignment="1">
      <alignment horizontal="center" wrapText="1"/>
    </xf>
    <xf numFmtId="164" fontId="9" fillId="0" borderId="20" xfId="2" applyNumberFormat="1" applyFont="1" applyFill="1" applyBorder="1" applyAlignment="1">
      <alignment horizontal="center"/>
    </xf>
    <xf numFmtId="0" fontId="17" fillId="0" borderId="21" xfId="2" applyFont="1" applyFill="1" applyBorder="1" applyAlignment="1">
      <alignment horizontal="center" wrapText="1" shrinkToFit="1"/>
    </xf>
    <xf numFmtId="49" fontId="17" fillId="0" borderId="16" xfId="2" applyNumberFormat="1" applyFont="1" applyFill="1" applyBorder="1" applyAlignment="1">
      <alignment horizontal="center"/>
    </xf>
    <xf numFmtId="49" fontId="17" fillId="0" borderId="17" xfId="2" applyNumberFormat="1" applyFont="1" applyFill="1" applyBorder="1" applyAlignment="1">
      <alignment horizontal="center" wrapText="1"/>
    </xf>
    <xf numFmtId="49" fontId="17" fillId="0" borderId="16" xfId="2" applyNumberFormat="1" applyFont="1" applyFill="1" applyBorder="1" applyAlignment="1">
      <alignment horizontal="center" wrapText="1"/>
    </xf>
    <xf numFmtId="49" fontId="17" fillId="0" borderId="21" xfId="2" applyNumberFormat="1" applyFont="1" applyFill="1" applyBorder="1" applyAlignment="1">
      <alignment horizontal="center" wrapText="1"/>
    </xf>
    <xf numFmtId="164" fontId="10" fillId="0" borderId="1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 wrapText="1" shrinkToFit="1"/>
    </xf>
    <xf numFmtId="164" fontId="37" fillId="0" borderId="0" xfId="2" applyNumberFormat="1" applyFont="1" applyFill="1"/>
    <xf numFmtId="164" fontId="9" fillId="0" borderId="0" xfId="2" applyNumberFormat="1" applyFont="1" applyFill="1"/>
    <xf numFmtId="0" fontId="17" fillId="0" borderId="15" xfId="2" applyFont="1" applyFill="1" applyBorder="1" applyAlignment="1">
      <alignment wrapText="1"/>
    </xf>
    <xf numFmtId="0" fontId="29" fillId="0" borderId="15" xfId="0" applyFont="1" applyFill="1" applyBorder="1" applyAlignment="1">
      <alignment wrapText="1"/>
    </xf>
    <xf numFmtId="0" fontId="9" fillId="0" borderId="0" xfId="2" applyFont="1" applyFill="1" applyBorder="1"/>
    <xf numFmtId="0" fontId="2" fillId="0" borderId="0" xfId="2" applyFont="1" applyFill="1" applyBorder="1" applyAlignment="1"/>
    <xf numFmtId="0" fontId="31" fillId="0" borderId="23" xfId="2" applyFont="1" applyFill="1" applyBorder="1" applyAlignment="1">
      <alignment horizontal="center" wrapText="1" shrinkToFit="1"/>
    </xf>
    <xf numFmtId="0" fontId="31" fillId="0" borderId="24" xfId="2" applyFont="1" applyFill="1" applyBorder="1" applyAlignment="1">
      <alignment horizontal="center" wrapText="1" shrinkToFit="1"/>
    </xf>
    <xf numFmtId="164" fontId="31" fillId="0" borderId="22" xfId="2" applyNumberFormat="1" applyFont="1" applyFill="1" applyBorder="1" applyAlignment="1">
      <alignment horizontal="center" wrapText="1" shrinkToFit="1"/>
    </xf>
    <xf numFmtId="0" fontId="2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 vertical="center"/>
    </xf>
    <xf numFmtId="0" fontId="9" fillId="0" borderId="0" xfId="2" applyFont="1" applyFill="1" applyAlignment="1">
      <alignment horizontal="right"/>
    </xf>
    <xf numFmtId="0" fontId="14" fillId="0" borderId="0" xfId="2" applyFont="1" applyFill="1" applyBorder="1" applyAlignment="1">
      <alignment horizontal="center" wrapText="1"/>
    </xf>
    <xf numFmtId="0" fontId="15" fillId="0" borderId="1" xfId="2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center" vertical="center" wrapText="1"/>
    </xf>
    <xf numFmtId="4" fontId="15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9" fillId="0" borderId="0" xfId="2" applyFont="1" applyFill="1" applyBorder="1" applyAlignment="1">
      <alignment horizontal="right"/>
    </xf>
    <xf numFmtId="0" fontId="0" fillId="0" borderId="0" xfId="0" applyFill="1" applyBorder="1" applyAlignment="1"/>
    <xf numFmtId="0" fontId="31" fillId="0" borderId="25" xfId="2" applyFont="1" applyFill="1" applyBorder="1" applyAlignment="1">
      <alignment horizontal="center" vertical="center" wrapText="1" shrinkToFit="1"/>
    </xf>
    <xf numFmtId="0" fontId="31" fillId="0" borderId="7" xfId="2" applyFont="1" applyFill="1" applyBorder="1" applyAlignment="1">
      <alignment horizontal="center" vertical="center" wrapText="1" shrinkToFit="1"/>
    </xf>
    <xf numFmtId="0" fontId="31" fillId="0" borderId="26" xfId="2" applyFont="1" applyFill="1" applyBorder="1" applyAlignment="1">
      <alignment horizontal="center" vertical="center"/>
    </xf>
    <xf numFmtId="0" fontId="1" fillId="0" borderId="2" xfId="2" applyFill="1" applyBorder="1"/>
    <xf numFmtId="0" fontId="1" fillId="0" borderId="27" xfId="2" applyFill="1" applyBorder="1"/>
    <xf numFmtId="164" fontId="31" fillId="0" borderId="25" xfId="2" applyNumberFormat="1" applyFont="1" applyFill="1" applyBorder="1" applyAlignment="1">
      <alignment horizontal="center" vertical="center" wrapText="1"/>
    </xf>
    <xf numFmtId="164" fontId="1" fillId="0" borderId="7" xfId="2" applyNumberFormat="1" applyFill="1" applyBorder="1"/>
    <xf numFmtId="0" fontId="10" fillId="0" borderId="4" xfId="2" applyFont="1" applyFill="1" applyBorder="1" applyAlignment="1">
      <alignment horizontal="left"/>
    </xf>
    <xf numFmtId="0" fontId="1" fillId="0" borderId="6" xfId="2" applyFill="1" applyBorder="1" applyAlignment="1"/>
    <xf numFmtId="0" fontId="1" fillId="0" borderId="3" xfId="2" applyFill="1" applyBorder="1" applyAlignment="1"/>
    <xf numFmtId="0" fontId="6" fillId="0" borderId="0" xfId="2" applyFont="1" applyFill="1" applyBorder="1" applyAlignment="1">
      <alignment horizontal="center" wrapText="1" shrinkToFit="1"/>
    </xf>
    <xf numFmtId="0" fontId="31" fillId="0" borderId="0" xfId="2" applyFont="1" applyFill="1" applyBorder="1" applyAlignment="1">
      <alignment horizontal="center" wrapText="1" shrinkToFit="1"/>
    </xf>
    <xf numFmtId="0" fontId="9" fillId="0" borderId="0" xfId="3" applyFont="1" applyAlignment="1">
      <alignment horizontal="right"/>
    </xf>
    <xf numFmtId="0" fontId="9" fillId="0" borderId="0" xfId="3" applyFont="1" applyBorder="1" applyAlignment="1">
      <alignment horizontal="center"/>
    </xf>
    <xf numFmtId="0" fontId="12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12" fillId="0" borderId="4" xfId="3" applyFont="1" applyBorder="1" applyAlignment="1">
      <alignment horizontal="center" wrapText="1"/>
    </xf>
    <xf numFmtId="0" fontId="12" fillId="0" borderId="3" xfId="3" applyFont="1" applyBorder="1" applyAlignment="1">
      <alignment horizontal="center" wrapText="1"/>
    </xf>
    <xf numFmtId="0" fontId="12" fillId="0" borderId="4" xfId="3" applyFont="1" applyBorder="1" applyAlignment="1">
      <alignment horizontal="center"/>
    </xf>
    <xf numFmtId="0" fontId="12" fillId="0" borderId="3" xfId="3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 3 3" xfId="1"/>
    <cellStyle name="Обычный_Источники финан.дефицита-2014-201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26"/>
  <sheetViews>
    <sheetView zoomScale="110" zoomScaleNormal="110" workbookViewId="0">
      <selection activeCell="A3" sqref="A3:C3"/>
    </sheetView>
  </sheetViews>
  <sheetFormatPr defaultColWidth="28.42578125" defaultRowHeight="15" x14ac:dyDescent="0.25"/>
  <cols>
    <col min="1" max="1" width="28.5703125" style="2" customWidth="1"/>
    <col min="2" max="2" width="63" style="1" customWidth="1"/>
    <col min="3" max="3" width="22.7109375" style="36" customWidth="1"/>
    <col min="4" max="4" width="21.85546875" style="1" customWidth="1"/>
    <col min="5" max="5" width="23" style="1" customWidth="1"/>
    <col min="6" max="255" width="28.42578125" style="1"/>
    <col min="256" max="256" width="28.5703125" style="1" customWidth="1"/>
    <col min="257" max="257" width="52.7109375" style="1" customWidth="1"/>
    <col min="258" max="258" width="14.5703125" style="1" customWidth="1"/>
    <col min="259" max="259" width="14.85546875" style="1" customWidth="1"/>
    <col min="260" max="260" width="28.42578125" style="1"/>
    <col min="261" max="261" width="23" style="1" customWidth="1"/>
    <col min="262" max="511" width="28.42578125" style="1"/>
    <col min="512" max="512" width="28.5703125" style="1" customWidth="1"/>
    <col min="513" max="513" width="52.7109375" style="1" customWidth="1"/>
    <col min="514" max="514" width="14.5703125" style="1" customWidth="1"/>
    <col min="515" max="515" width="14.85546875" style="1" customWidth="1"/>
    <col min="516" max="516" width="28.42578125" style="1"/>
    <col min="517" max="517" width="23" style="1" customWidth="1"/>
    <col min="518" max="767" width="28.42578125" style="1"/>
    <col min="768" max="768" width="28.5703125" style="1" customWidth="1"/>
    <col min="769" max="769" width="52.7109375" style="1" customWidth="1"/>
    <col min="770" max="770" width="14.5703125" style="1" customWidth="1"/>
    <col min="771" max="771" width="14.85546875" style="1" customWidth="1"/>
    <col min="772" max="772" width="28.42578125" style="1"/>
    <col min="773" max="773" width="23" style="1" customWidth="1"/>
    <col min="774" max="1023" width="28.42578125" style="1"/>
    <col min="1024" max="1024" width="28.5703125" style="1" customWidth="1"/>
    <col min="1025" max="1025" width="52.7109375" style="1" customWidth="1"/>
    <col min="1026" max="1026" width="14.5703125" style="1" customWidth="1"/>
    <col min="1027" max="1027" width="14.85546875" style="1" customWidth="1"/>
    <col min="1028" max="1028" width="28.42578125" style="1"/>
    <col min="1029" max="1029" width="23" style="1" customWidth="1"/>
    <col min="1030" max="1279" width="28.42578125" style="1"/>
    <col min="1280" max="1280" width="28.5703125" style="1" customWidth="1"/>
    <col min="1281" max="1281" width="52.7109375" style="1" customWidth="1"/>
    <col min="1282" max="1282" width="14.5703125" style="1" customWidth="1"/>
    <col min="1283" max="1283" width="14.85546875" style="1" customWidth="1"/>
    <col min="1284" max="1284" width="28.42578125" style="1"/>
    <col min="1285" max="1285" width="23" style="1" customWidth="1"/>
    <col min="1286" max="1535" width="28.42578125" style="1"/>
    <col min="1536" max="1536" width="28.5703125" style="1" customWidth="1"/>
    <col min="1537" max="1537" width="52.7109375" style="1" customWidth="1"/>
    <col min="1538" max="1538" width="14.5703125" style="1" customWidth="1"/>
    <col min="1539" max="1539" width="14.85546875" style="1" customWidth="1"/>
    <col min="1540" max="1540" width="28.42578125" style="1"/>
    <col min="1541" max="1541" width="23" style="1" customWidth="1"/>
    <col min="1542" max="1791" width="28.42578125" style="1"/>
    <col min="1792" max="1792" width="28.5703125" style="1" customWidth="1"/>
    <col min="1793" max="1793" width="52.7109375" style="1" customWidth="1"/>
    <col min="1794" max="1794" width="14.5703125" style="1" customWidth="1"/>
    <col min="1795" max="1795" width="14.85546875" style="1" customWidth="1"/>
    <col min="1796" max="1796" width="28.42578125" style="1"/>
    <col min="1797" max="1797" width="23" style="1" customWidth="1"/>
    <col min="1798" max="2047" width="28.42578125" style="1"/>
    <col min="2048" max="2048" width="28.5703125" style="1" customWidth="1"/>
    <col min="2049" max="2049" width="52.7109375" style="1" customWidth="1"/>
    <col min="2050" max="2050" width="14.5703125" style="1" customWidth="1"/>
    <col min="2051" max="2051" width="14.85546875" style="1" customWidth="1"/>
    <col min="2052" max="2052" width="28.42578125" style="1"/>
    <col min="2053" max="2053" width="23" style="1" customWidth="1"/>
    <col min="2054" max="2303" width="28.42578125" style="1"/>
    <col min="2304" max="2304" width="28.5703125" style="1" customWidth="1"/>
    <col min="2305" max="2305" width="52.7109375" style="1" customWidth="1"/>
    <col min="2306" max="2306" width="14.5703125" style="1" customWidth="1"/>
    <col min="2307" max="2307" width="14.85546875" style="1" customWidth="1"/>
    <col min="2308" max="2308" width="28.42578125" style="1"/>
    <col min="2309" max="2309" width="23" style="1" customWidth="1"/>
    <col min="2310" max="2559" width="28.42578125" style="1"/>
    <col min="2560" max="2560" width="28.5703125" style="1" customWidth="1"/>
    <col min="2561" max="2561" width="52.7109375" style="1" customWidth="1"/>
    <col min="2562" max="2562" width="14.5703125" style="1" customWidth="1"/>
    <col min="2563" max="2563" width="14.85546875" style="1" customWidth="1"/>
    <col min="2564" max="2564" width="28.42578125" style="1"/>
    <col min="2565" max="2565" width="23" style="1" customWidth="1"/>
    <col min="2566" max="2815" width="28.42578125" style="1"/>
    <col min="2816" max="2816" width="28.5703125" style="1" customWidth="1"/>
    <col min="2817" max="2817" width="52.7109375" style="1" customWidth="1"/>
    <col min="2818" max="2818" width="14.5703125" style="1" customWidth="1"/>
    <col min="2819" max="2819" width="14.85546875" style="1" customWidth="1"/>
    <col min="2820" max="2820" width="28.42578125" style="1"/>
    <col min="2821" max="2821" width="23" style="1" customWidth="1"/>
    <col min="2822" max="3071" width="28.42578125" style="1"/>
    <col min="3072" max="3072" width="28.5703125" style="1" customWidth="1"/>
    <col min="3073" max="3073" width="52.7109375" style="1" customWidth="1"/>
    <col min="3074" max="3074" width="14.5703125" style="1" customWidth="1"/>
    <col min="3075" max="3075" width="14.85546875" style="1" customWidth="1"/>
    <col min="3076" max="3076" width="28.42578125" style="1"/>
    <col min="3077" max="3077" width="23" style="1" customWidth="1"/>
    <col min="3078" max="3327" width="28.42578125" style="1"/>
    <col min="3328" max="3328" width="28.5703125" style="1" customWidth="1"/>
    <col min="3329" max="3329" width="52.7109375" style="1" customWidth="1"/>
    <col min="3330" max="3330" width="14.5703125" style="1" customWidth="1"/>
    <col min="3331" max="3331" width="14.85546875" style="1" customWidth="1"/>
    <col min="3332" max="3332" width="28.42578125" style="1"/>
    <col min="3333" max="3333" width="23" style="1" customWidth="1"/>
    <col min="3334" max="3583" width="28.42578125" style="1"/>
    <col min="3584" max="3584" width="28.5703125" style="1" customWidth="1"/>
    <col min="3585" max="3585" width="52.7109375" style="1" customWidth="1"/>
    <col min="3586" max="3586" width="14.5703125" style="1" customWidth="1"/>
    <col min="3587" max="3587" width="14.85546875" style="1" customWidth="1"/>
    <col min="3588" max="3588" width="28.42578125" style="1"/>
    <col min="3589" max="3589" width="23" style="1" customWidth="1"/>
    <col min="3590" max="3839" width="28.42578125" style="1"/>
    <col min="3840" max="3840" width="28.5703125" style="1" customWidth="1"/>
    <col min="3841" max="3841" width="52.7109375" style="1" customWidth="1"/>
    <col min="3842" max="3842" width="14.5703125" style="1" customWidth="1"/>
    <col min="3843" max="3843" width="14.85546875" style="1" customWidth="1"/>
    <col min="3844" max="3844" width="28.42578125" style="1"/>
    <col min="3845" max="3845" width="23" style="1" customWidth="1"/>
    <col min="3846" max="4095" width="28.42578125" style="1"/>
    <col min="4096" max="4096" width="28.5703125" style="1" customWidth="1"/>
    <col min="4097" max="4097" width="52.7109375" style="1" customWidth="1"/>
    <col min="4098" max="4098" width="14.5703125" style="1" customWidth="1"/>
    <col min="4099" max="4099" width="14.85546875" style="1" customWidth="1"/>
    <col min="4100" max="4100" width="28.42578125" style="1"/>
    <col min="4101" max="4101" width="23" style="1" customWidth="1"/>
    <col min="4102" max="4351" width="28.42578125" style="1"/>
    <col min="4352" max="4352" width="28.5703125" style="1" customWidth="1"/>
    <col min="4353" max="4353" width="52.7109375" style="1" customWidth="1"/>
    <col min="4354" max="4354" width="14.5703125" style="1" customWidth="1"/>
    <col min="4355" max="4355" width="14.85546875" style="1" customWidth="1"/>
    <col min="4356" max="4356" width="28.42578125" style="1"/>
    <col min="4357" max="4357" width="23" style="1" customWidth="1"/>
    <col min="4358" max="4607" width="28.42578125" style="1"/>
    <col min="4608" max="4608" width="28.5703125" style="1" customWidth="1"/>
    <col min="4609" max="4609" width="52.7109375" style="1" customWidth="1"/>
    <col min="4610" max="4610" width="14.5703125" style="1" customWidth="1"/>
    <col min="4611" max="4611" width="14.85546875" style="1" customWidth="1"/>
    <col min="4612" max="4612" width="28.42578125" style="1"/>
    <col min="4613" max="4613" width="23" style="1" customWidth="1"/>
    <col min="4614" max="4863" width="28.42578125" style="1"/>
    <col min="4864" max="4864" width="28.5703125" style="1" customWidth="1"/>
    <col min="4865" max="4865" width="52.7109375" style="1" customWidth="1"/>
    <col min="4866" max="4866" width="14.5703125" style="1" customWidth="1"/>
    <col min="4867" max="4867" width="14.85546875" style="1" customWidth="1"/>
    <col min="4868" max="4868" width="28.42578125" style="1"/>
    <col min="4869" max="4869" width="23" style="1" customWidth="1"/>
    <col min="4870" max="5119" width="28.42578125" style="1"/>
    <col min="5120" max="5120" width="28.5703125" style="1" customWidth="1"/>
    <col min="5121" max="5121" width="52.7109375" style="1" customWidth="1"/>
    <col min="5122" max="5122" width="14.5703125" style="1" customWidth="1"/>
    <col min="5123" max="5123" width="14.85546875" style="1" customWidth="1"/>
    <col min="5124" max="5124" width="28.42578125" style="1"/>
    <col min="5125" max="5125" width="23" style="1" customWidth="1"/>
    <col min="5126" max="5375" width="28.42578125" style="1"/>
    <col min="5376" max="5376" width="28.5703125" style="1" customWidth="1"/>
    <col min="5377" max="5377" width="52.7109375" style="1" customWidth="1"/>
    <col min="5378" max="5378" width="14.5703125" style="1" customWidth="1"/>
    <col min="5379" max="5379" width="14.85546875" style="1" customWidth="1"/>
    <col min="5380" max="5380" width="28.42578125" style="1"/>
    <col min="5381" max="5381" width="23" style="1" customWidth="1"/>
    <col min="5382" max="5631" width="28.42578125" style="1"/>
    <col min="5632" max="5632" width="28.5703125" style="1" customWidth="1"/>
    <col min="5633" max="5633" width="52.7109375" style="1" customWidth="1"/>
    <col min="5634" max="5634" width="14.5703125" style="1" customWidth="1"/>
    <col min="5635" max="5635" width="14.85546875" style="1" customWidth="1"/>
    <col min="5636" max="5636" width="28.42578125" style="1"/>
    <col min="5637" max="5637" width="23" style="1" customWidth="1"/>
    <col min="5638" max="5887" width="28.42578125" style="1"/>
    <col min="5888" max="5888" width="28.5703125" style="1" customWidth="1"/>
    <col min="5889" max="5889" width="52.7109375" style="1" customWidth="1"/>
    <col min="5890" max="5890" width="14.5703125" style="1" customWidth="1"/>
    <col min="5891" max="5891" width="14.85546875" style="1" customWidth="1"/>
    <col min="5892" max="5892" width="28.42578125" style="1"/>
    <col min="5893" max="5893" width="23" style="1" customWidth="1"/>
    <col min="5894" max="6143" width="28.42578125" style="1"/>
    <col min="6144" max="6144" width="28.5703125" style="1" customWidth="1"/>
    <col min="6145" max="6145" width="52.7109375" style="1" customWidth="1"/>
    <col min="6146" max="6146" width="14.5703125" style="1" customWidth="1"/>
    <col min="6147" max="6147" width="14.85546875" style="1" customWidth="1"/>
    <col min="6148" max="6148" width="28.42578125" style="1"/>
    <col min="6149" max="6149" width="23" style="1" customWidth="1"/>
    <col min="6150" max="6399" width="28.42578125" style="1"/>
    <col min="6400" max="6400" width="28.5703125" style="1" customWidth="1"/>
    <col min="6401" max="6401" width="52.7109375" style="1" customWidth="1"/>
    <col min="6402" max="6402" width="14.5703125" style="1" customWidth="1"/>
    <col min="6403" max="6403" width="14.85546875" style="1" customWidth="1"/>
    <col min="6404" max="6404" width="28.42578125" style="1"/>
    <col min="6405" max="6405" width="23" style="1" customWidth="1"/>
    <col min="6406" max="6655" width="28.42578125" style="1"/>
    <col min="6656" max="6656" width="28.5703125" style="1" customWidth="1"/>
    <col min="6657" max="6657" width="52.7109375" style="1" customWidth="1"/>
    <col min="6658" max="6658" width="14.5703125" style="1" customWidth="1"/>
    <col min="6659" max="6659" width="14.85546875" style="1" customWidth="1"/>
    <col min="6660" max="6660" width="28.42578125" style="1"/>
    <col min="6661" max="6661" width="23" style="1" customWidth="1"/>
    <col min="6662" max="6911" width="28.42578125" style="1"/>
    <col min="6912" max="6912" width="28.5703125" style="1" customWidth="1"/>
    <col min="6913" max="6913" width="52.7109375" style="1" customWidth="1"/>
    <col min="6914" max="6914" width="14.5703125" style="1" customWidth="1"/>
    <col min="6915" max="6915" width="14.85546875" style="1" customWidth="1"/>
    <col min="6916" max="6916" width="28.42578125" style="1"/>
    <col min="6917" max="6917" width="23" style="1" customWidth="1"/>
    <col min="6918" max="7167" width="28.42578125" style="1"/>
    <col min="7168" max="7168" width="28.5703125" style="1" customWidth="1"/>
    <col min="7169" max="7169" width="52.7109375" style="1" customWidth="1"/>
    <col min="7170" max="7170" width="14.5703125" style="1" customWidth="1"/>
    <col min="7171" max="7171" width="14.85546875" style="1" customWidth="1"/>
    <col min="7172" max="7172" width="28.42578125" style="1"/>
    <col min="7173" max="7173" width="23" style="1" customWidth="1"/>
    <col min="7174" max="7423" width="28.42578125" style="1"/>
    <col min="7424" max="7424" width="28.5703125" style="1" customWidth="1"/>
    <col min="7425" max="7425" width="52.7109375" style="1" customWidth="1"/>
    <col min="7426" max="7426" width="14.5703125" style="1" customWidth="1"/>
    <col min="7427" max="7427" width="14.85546875" style="1" customWidth="1"/>
    <col min="7428" max="7428" width="28.42578125" style="1"/>
    <col min="7429" max="7429" width="23" style="1" customWidth="1"/>
    <col min="7430" max="7679" width="28.42578125" style="1"/>
    <col min="7680" max="7680" width="28.5703125" style="1" customWidth="1"/>
    <col min="7681" max="7681" width="52.7109375" style="1" customWidth="1"/>
    <col min="7682" max="7682" width="14.5703125" style="1" customWidth="1"/>
    <col min="7683" max="7683" width="14.85546875" style="1" customWidth="1"/>
    <col min="7684" max="7684" width="28.42578125" style="1"/>
    <col min="7685" max="7685" width="23" style="1" customWidth="1"/>
    <col min="7686" max="7935" width="28.42578125" style="1"/>
    <col min="7936" max="7936" width="28.5703125" style="1" customWidth="1"/>
    <col min="7937" max="7937" width="52.7109375" style="1" customWidth="1"/>
    <col min="7938" max="7938" width="14.5703125" style="1" customWidth="1"/>
    <col min="7939" max="7939" width="14.85546875" style="1" customWidth="1"/>
    <col min="7940" max="7940" width="28.42578125" style="1"/>
    <col min="7941" max="7941" width="23" style="1" customWidth="1"/>
    <col min="7942" max="8191" width="28.42578125" style="1"/>
    <col min="8192" max="8192" width="28.5703125" style="1" customWidth="1"/>
    <col min="8193" max="8193" width="52.7109375" style="1" customWidth="1"/>
    <col min="8194" max="8194" width="14.5703125" style="1" customWidth="1"/>
    <col min="8195" max="8195" width="14.85546875" style="1" customWidth="1"/>
    <col min="8196" max="8196" width="28.42578125" style="1"/>
    <col min="8197" max="8197" width="23" style="1" customWidth="1"/>
    <col min="8198" max="8447" width="28.42578125" style="1"/>
    <col min="8448" max="8448" width="28.5703125" style="1" customWidth="1"/>
    <col min="8449" max="8449" width="52.7109375" style="1" customWidth="1"/>
    <col min="8450" max="8450" width="14.5703125" style="1" customWidth="1"/>
    <col min="8451" max="8451" width="14.85546875" style="1" customWidth="1"/>
    <col min="8452" max="8452" width="28.42578125" style="1"/>
    <col min="8453" max="8453" width="23" style="1" customWidth="1"/>
    <col min="8454" max="8703" width="28.42578125" style="1"/>
    <col min="8704" max="8704" width="28.5703125" style="1" customWidth="1"/>
    <col min="8705" max="8705" width="52.7109375" style="1" customWidth="1"/>
    <col min="8706" max="8706" width="14.5703125" style="1" customWidth="1"/>
    <col min="8707" max="8707" width="14.85546875" style="1" customWidth="1"/>
    <col min="8708" max="8708" width="28.42578125" style="1"/>
    <col min="8709" max="8709" width="23" style="1" customWidth="1"/>
    <col min="8710" max="8959" width="28.42578125" style="1"/>
    <col min="8960" max="8960" width="28.5703125" style="1" customWidth="1"/>
    <col min="8961" max="8961" width="52.7109375" style="1" customWidth="1"/>
    <col min="8962" max="8962" width="14.5703125" style="1" customWidth="1"/>
    <col min="8963" max="8963" width="14.85546875" style="1" customWidth="1"/>
    <col min="8964" max="8964" width="28.42578125" style="1"/>
    <col min="8965" max="8965" width="23" style="1" customWidth="1"/>
    <col min="8966" max="9215" width="28.42578125" style="1"/>
    <col min="9216" max="9216" width="28.5703125" style="1" customWidth="1"/>
    <col min="9217" max="9217" width="52.7109375" style="1" customWidth="1"/>
    <col min="9218" max="9218" width="14.5703125" style="1" customWidth="1"/>
    <col min="9219" max="9219" width="14.85546875" style="1" customWidth="1"/>
    <col min="9220" max="9220" width="28.42578125" style="1"/>
    <col min="9221" max="9221" width="23" style="1" customWidth="1"/>
    <col min="9222" max="9471" width="28.42578125" style="1"/>
    <col min="9472" max="9472" width="28.5703125" style="1" customWidth="1"/>
    <col min="9473" max="9473" width="52.7109375" style="1" customWidth="1"/>
    <col min="9474" max="9474" width="14.5703125" style="1" customWidth="1"/>
    <col min="9475" max="9475" width="14.85546875" style="1" customWidth="1"/>
    <col min="9476" max="9476" width="28.42578125" style="1"/>
    <col min="9477" max="9477" width="23" style="1" customWidth="1"/>
    <col min="9478" max="9727" width="28.42578125" style="1"/>
    <col min="9728" max="9728" width="28.5703125" style="1" customWidth="1"/>
    <col min="9729" max="9729" width="52.7109375" style="1" customWidth="1"/>
    <col min="9730" max="9730" width="14.5703125" style="1" customWidth="1"/>
    <col min="9731" max="9731" width="14.85546875" style="1" customWidth="1"/>
    <col min="9732" max="9732" width="28.42578125" style="1"/>
    <col min="9733" max="9733" width="23" style="1" customWidth="1"/>
    <col min="9734" max="9983" width="28.42578125" style="1"/>
    <col min="9984" max="9984" width="28.5703125" style="1" customWidth="1"/>
    <col min="9985" max="9985" width="52.7109375" style="1" customWidth="1"/>
    <col min="9986" max="9986" width="14.5703125" style="1" customWidth="1"/>
    <col min="9987" max="9987" width="14.85546875" style="1" customWidth="1"/>
    <col min="9988" max="9988" width="28.42578125" style="1"/>
    <col min="9989" max="9989" width="23" style="1" customWidth="1"/>
    <col min="9990" max="10239" width="28.42578125" style="1"/>
    <col min="10240" max="10240" width="28.5703125" style="1" customWidth="1"/>
    <col min="10241" max="10241" width="52.7109375" style="1" customWidth="1"/>
    <col min="10242" max="10242" width="14.5703125" style="1" customWidth="1"/>
    <col min="10243" max="10243" width="14.85546875" style="1" customWidth="1"/>
    <col min="10244" max="10244" width="28.42578125" style="1"/>
    <col min="10245" max="10245" width="23" style="1" customWidth="1"/>
    <col min="10246" max="10495" width="28.42578125" style="1"/>
    <col min="10496" max="10496" width="28.5703125" style="1" customWidth="1"/>
    <col min="10497" max="10497" width="52.7109375" style="1" customWidth="1"/>
    <col min="10498" max="10498" width="14.5703125" style="1" customWidth="1"/>
    <col min="10499" max="10499" width="14.85546875" style="1" customWidth="1"/>
    <col min="10500" max="10500" width="28.42578125" style="1"/>
    <col min="10501" max="10501" width="23" style="1" customWidth="1"/>
    <col min="10502" max="10751" width="28.42578125" style="1"/>
    <col min="10752" max="10752" width="28.5703125" style="1" customWidth="1"/>
    <col min="10753" max="10753" width="52.7109375" style="1" customWidth="1"/>
    <col min="10754" max="10754" width="14.5703125" style="1" customWidth="1"/>
    <col min="10755" max="10755" width="14.85546875" style="1" customWidth="1"/>
    <col min="10756" max="10756" width="28.42578125" style="1"/>
    <col min="10757" max="10757" width="23" style="1" customWidth="1"/>
    <col min="10758" max="11007" width="28.42578125" style="1"/>
    <col min="11008" max="11008" width="28.5703125" style="1" customWidth="1"/>
    <col min="11009" max="11009" width="52.7109375" style="1" customWidth="1"/>
    <col min="11010" max="11010" width="14.5703125" style="1" customWidth="1"/>
    <col min="11011" max="11011" width="14.85546875" style="1" customWidth="1"/>
    <col min="11012" max="11012" width="28.42578125" style="1"/>
    <col min="11013" max="11013" width="23" style="1" customWidth="1"/>
    <col min="11014" max="11263" width="28.42578125" style="1"/>
    <col min="11264" max="11264" width="28.5703125" style="1" customWidth="1"/>
    <col min="11265" max="11265" width="52.7109375" style="1" customWidth="1"/>
    <col min="11266" max="11266" width="14.5703125" style="1" customWidth="1"/>
    <col min="11267" max="11267" width="14.85546875" style="1" customWidth="1"/>
    <col min="11268" max="11268" width="28.42578125" style="1"/>
    <col min="11269" max="11269" width="23" style="1" customWidth="1"/>
    <col min="11270" max="11519" width="28.42578125" style="1"/>
    <col min="11520" max="11520" width="28.5703125" style="1" customWidth="1"/>
    <col min="11521" max="11521" width="52.7109375" style="1" customWidth="1"/>
    <col min="11522" max="11522" width="14.5703125" style="1" customWidth="1"/>
    <col min="11523" max="11523" width="14.85546875" style="1" customWidth="1"/>
    <col min="11524" max="11524" width="28.42578125" style="1"/>
    <col min="11525" max="11525" width="23" style="1" customWidth="1"/>
    <col min="11526" max="11775" width="28.42578125" style="1"/>
    <col min="11776" max="11776" width="28.5703125" style="1" customWidth="1"/>
    <col min="11777" max="11777" width="52.7109375" style="1" customWidth="1"/>
    <col min="11778" max="11778" width="14.5703125" style="1" customWidth="1"/>
    <col min="11779" max="11779" width="14.85546875" style="1" customWidth="1"/>
    <col min="11780" max="11780" width="28.42578125" style="1"/>
    <col min="11781" max="11781" width="23" style="1" customWidth="1"/>
    <col min="11782" max="12031" width="28.42578125" style="1"/>
    <col min="12032" max="12032" width="28.5703125" style="1" customWidth="1"/>
    <col min="12033" max="12033" width="52.7109375" style="1" customWidth="1"/>
    <col min="12034" max="12034" width="14.5703125" style="1" customWidth="1"/>
    <col min="12035" max="12035" width="14.85546875" style="1" customWidth="1"/>
    <col min="12036" max="12036" width="28.42578125" style="1"/>
    <col min="12037" max="12037" width="23" style="1" customWidth="1"/>
    <col min="12038" max="12287" width="28.42578125" style="1"/>
    <col min="12288" max="12288" width="28.5703125" style="1" customWidth="1"/>
    <col min="12289" max="12289" width="52.7109375" style="1" customWidth="1"/>
    <col min="12290" max="12290" width="14.5703125" style="1" customWidth="1"/>
    <col min="12291" max="12291" width="14.85546875" style="1" customWidth="1"/>
    <col min="12292" max="12292" width="28.42578125" style="1"/>
    <col min="12293" max="12293" width="23" style="1" customWidth="1"/>
    <col min="12294" max="12543" width="28.42578125" style="1"/>
    <col min="12544" max="12544" width="28.5703125" style="1" customWidth="1"/>
    <col min="12545" max="12545" width="52.7109375" style="1" customWidth="1"/>
    <col min="12546" max="12546" width="14.5703125" style="1" customWidth="1"/>
    <col min="12547" max="12547" width="14.85546875" style="1" customWidth="1"/>
    <col min="12548" max="12548" width="28.42578125" style="1"/>
    <col min="12549" max="12549" width="23" style="1" customWidth="1"/>
    <col min="12550" max="12799" width="28.42578125" style="1"/>
    <col min="12800" max="12800" width="28.5703125" style="1" customWidth="1"/>
    <col min="12801" max="12801" width="52.7109375" style="1" customWidth="1"/>
    <col min="12802" max="12802" width="14.5703125" style="1" customWidth="1"/>
    <col min="12803" max="12803" width="14.85546875" style="1" customWidth="1"/>
    <col min="12804" max="12804" width="28.42578125" style="1"/>
    <col min="12805" max="12805" width="23" style="1" customWidth="1"/>
    <col min="12806" max="13055" width="28.42578125" style="1"/>
    <col min="13056" max="13056" width="28.5703125" style="1" customWidth="1"/>
    <col min="13057" max="13057" width="52.7109375" style="1" customWidth="1"/>
    <col min="13058" max="13058" width="14.5703125" style="1" customWidth="1"/>
    <col min="13059" max="13059" width="14.85546875" style="1" customWidth="1"/>
    <col min="13060" max="13060" width="28.42578125" style="1"/>
    <col min="13061" max="13061" width="23" style="1" customWidth="1"/>
    <col min="13062" max="13311" width="28.42578125" style="1"/>
    <col min="13312" max="13312" width="28.5703125" style="1" customWidth="1"/>
    <col min="13313" max="13313" width="52.7109375" style="1" customWidth="1"/>
    <col min="13314" max="13314" width="14.5703125" style="1" customWidth="1"/>
    <col min="13315" max="13315" width="14.85546875" style="1" customWidth="1"/>
    <col min="13316" max="13316" width="28.42578125" style="1"/>
    <col min="13317" max="13317" width="23" style="1" customWidth="1"/>
    <col min="13318" max="13567" width="28.42578125" style="1"/>
    <col min="13568" max="13568" width="28.5703125" style="1" customWidth="1"/>
    <col min="13569" max="13569" width="52.7109375" style="1" customWidth="1"/>
    <col min="13570" max="13570" width="14.5703125" style="1" customWidth="1"/>
    <col min="13571" max="13571" width="14.85546875" style="1" customWidth="1"/>
    <col min="13572" max="13572" width="28.42578125" style="1"/>
    <col min="13573" max="13573" width="23" style="1" customWidth="1"/>
    <col min="13574" max="13823" width="28.42578125" style="1"/>
    <col min="13824" max="13824" width="28.5703125" style="1" customWidth="1"/>
    <col min="13825" max="13825" width="52.7109375" style="1" customWidth="1"/>
    <col min="13826" max="13826" width="14.5703125" style="1" customWidth="1"/>
    <col min="13827" max="13827" width="14.85546875" style="1" customWidth="1"/>
    <col min="13828" max="13828" width="28.42578125" style="1"/>
    <col min="13829" max="13829" width="23" style="1" customWidth="1"/>
    <col min="13830" max="14079" width="28.42578125" style="1"/>
    <col min="14080" max="14080" width="28.5703125" style="1" customWidth="1"/>
    <col min="14081" max="14081" width="52.7109375" style="1" customWidth="1"/>
    <col min="14082" max="14082" width="14.5703125" style="1" customWidth="1"/>
    <col min="14083" max="14083" width="14.85546875" style="1" customWidth="1"/>
    <col min="14084" max="14084" width="28.42578125" style="1"/>
    <col min="14085" max="14085" width="23" style="1" customWidth="1"/>
    <col min="14086" max="14335" width="28.42578125" style="1"/>
    <col min="14336" max="14336" width="28.5703125" style="1" customWidth="1"/>
    <col min="14337" max="14337" width="52.7109375" style="1" customWidth="1"/>
    <col min="14338" max="14338" width="14.5703125" style="1" customWidth="1"/>
    <col min="14339" max="14339" width="14.85546875" style="1" customWidth="1"/>
    <col min="14340" max="14340" width="28.42578125" style="1"/>
    <col min="14341" max="14341" width="23" style="1" customWidth="1"/>
    <col min="14342" max="14591" width="28.42578125" style="1"/>
    <col min="14592" max="14592" width="28.5703125" style="1" customWidth="1"/>
    <col min="14593" max="14593" width="52.7109375" style="1" customWidth="1"/>
    <col min="14594" max="14594" width="14.5703125" style="1" customWidth="1"/>
    <col min="14595" max="14595" width="14.85546875" style="1" customWidth="1"/>
    <col min="14596" max="14596" width="28.42578125" style="1"/>
    <col min="14597" max="14597" width="23" style="1" customWidth="1"/>
    <col min="14598" max="14847" width="28.42578125" style="1"/>
    <col min="14848" max="14848" width="28.5703125" style="1" customWidth="1"/>
    <col min="14849" max="14849" width="52.7109375" style="1" customWidth="1"/>
    <col min="14850" max="14850" width="14.5703125" style="1" customWidth="1"/>
    <col min="14851" max="14851" width="14.85546875" style="1" customWidth="1"/>
    <col min="14852" max="14852" width="28.42578125" style="1"/>
    <col min="14853" max="14853" width="23" style="1" customWidth="1"/>
    <col min="14854" max="15103" width="28.42578125" style="1"/>
    <col min="15104" max="15104" width="28.5703125" style="1" customWidth="1"/>
    <col min="15105" max="15105" width="52.7109375" style="1" customWidth="1"/>
    <col min="15106" max="15106" width="14.5703125" style="1" customWidth="1"/>
    <col min="15107" max="15107" width="14.85546875" style="1" customWidth="1"/>
    <col min="15108" max="15108" width="28.42578125" style="1"/>
    <col min="15109" max="15109" width="23" style="1" customWidth="1"/>
    <col min="15110" max="15359" width="28.42578125" style="1"/>
    <col min="15360" max="15360" width="28.5703125" style="1" customWidth="1"/>
    <col min="15361" max="15361" width="52.7109375" style="1" customWidth="1"/>
    <col min="15362" max="15362" width="14.5703125" style="1" customWidth="1"/>
    <col min="15363" max="15363" width="14.85546875" style="1" customWidth="1"/>
    <col min="15364" max="15364" width="28.42578125" style="1"/>
    <col min="15365" max="15365" width="23" style="1" customWidth="1"/>
    <col min="15366" max="15615" width="28.42578125" style="1"/>
    <col min="15616" max="15616" width="28.5703125" style="1" customWidth="1"/>
    <col min="15617" max="15617" width="52.7109375" style="1" customWidth="1"/>
    <col min="15618" max="15618" width="14.5703125" style="1" customWidth="1"/>
    <col min="15619" max="15619" width="14.85546875" style="1" customWidth="1"/>
    <col min="15620" max="15620" width="28.42578125" style="1"/>
    <col min="15621" max="15621" width="23" style="1" customWidth="1"/>
    <col min="15622" max="15871" width="28.42578125" style="1"/>
    <col min="15872" max="15872" width="28.5703125" style="1" customWidth="1"/>
    <col min="15873" max="15873" width="52.7109375" style="1" customWidth="1"/>
    <col min="15874" max="15874" width="14.5703125" style="1" customWidth="1"/>
    <col min="15875" max="15875" width="14.85546875" style="1" customWidth="1"/>
    <col min="15876" max="15876" width="28.42578125" style="1"/>
    <col min="15877" max="15877" width="23" style="1" customWidth="1"/>
    <col min="15878" max="16127" width="28.42578125" style="1"/>
    <col min="16128" max="16128" width="28.5703125" style="1" customWidth="1"/>
    <col min="16129" max="16129" width="52.7109375" style="1" customWidth="1"/>
    <col min="16130" max="16130" width="14.5703125" style="1" customWidth="1"/>
    <col min="16131" max="16131" width="14.85546875" style="1" customWidth="1"/>
    <col min="16132" max="16132" width="28.42578125" style="1"/>
    <col min="16133" max="16133" width="23" style="1" customWidth="1"/>
    <col min="16134" max="16384" width="28.42578125" style="1"/>
  </cols>
  <sheetData>
    <row r="1" spans="1:255" ht="12.75" x14ac:dyDescent="0.2">
      <c r="A1" s="283" t="s">
        <v>411</v>
      </c>
      <c r="B1" s="283"/>
      <c r="C1" s="283"/>
    </row>
    <row r="2" spans="1:255" ht="12.75" x14ac:dyDescent="0.2">
      <c r="A2" s="283" t="s">
        <v>1</v>
      </c>
      <c r="B2" s="283"/>
      <c r="C2" s="283"/>
    </row>
    <row r="3" spans="1:255" ht="12.75" x14ac:dyDescent="0.2">
      <c r="A3" s="283" t="s">
        <v>428</v>
      </c>
      <c r="B3" s="283"/>
      <c r="C3" s="283"/>
    </row>
    <row r="4" spans="1:255" ht="12.75" x14ac:dyDescent="0.2">
      <c r="A4" s="283" t="s">
        <v>0</v>
      </c>
      <c r="B4" s="283"/>
      <c r="C4" s="283"/>
    </row>
    <row r="5" spans="1:255" ht="12.75" x14ac:dyDescent="0.2">
      <c r="A5" s="283" t="s">
        <v>1</v>
      </c>
      <c r="B5" s="283"/>
      <c r="C5" s="283"/>
    </row>
    <row r="6" spans="1:255" ht="12.75" x14ac:dyDescent="0.2">
      <c r="A6" s="283" t="s">
        <v>2</v>
      </c>
      <c r="B6" s="283"/>
      <c r="C6" s="283"/>
    </row>
    <row r="7" spans="1:255" x14ac:dyDescent="0.25">
      <c r="B7" s="3"/>
      <c r="C7" s="4"/>
    </row>
    <row r="8" spans="1:255" ht="18.75" x14ac:dyDescent="0.2">
      <c r="A8" s="284" t="s">
        <v>3</v>
      </c>
      <c r="B8" s="284"/>
      <c r="C8" s="284"/>
    </row>
    <row r="9" spans="1:255" x14ac:dyDescent="0.25">
      <c r="C9" s="148" t="s">
        <v>4</v>
      </c>
    </row>
    <row r="10" spans="1:255" ht="28.5" x14ac:dyDescent="0.2">
      <c r="A10" s="6" t="s">
        <v>5</v>
      </c>
      <c r="B10" s="6" t="s">
        <v>6</v>
      </c>
      <c r="C10" s="7" t="s">
        <v>7</v>
      </c>
    </row>
    <row r="11" spans="1:255" ht="21" customHeight="1" x14ac:dyDescent="0.25">
      <c r="A11" s="6" t="s">
        <v>8</v>
      </c>
      <c r="B11" s="8" t="s">
        <v>9</v>
      </c>
      <c r="C11" s="7">
        <f>C15+C12</f>
        <v>721971.9700000002</v>
      </c>
      <c r="D11" s="9"/>
    </row>
    <row r="12" spans="1:255" ht="15.75" x14ac:dyDescent="0.25">
      <c r="A12" s="6" t="s">
        <v>10</v>
      </c>
      <c r="B12" s="8" t="s">
        <v>11</v>
      </c>
      <c r="C12" s="7">
        <f>SUM(C13)</f>
        <v>104716.3</v>
      </c>
      <c r="D12" s="9"/>
    </row>
    <row r="13" spans="1:255" ht="31.5" x14ac:dyDescent="0.25">
      <c r="A13" s="10" t="s">
        <v>12</v>
      </c>
      <c r="B13" s="8" t="s">
        <v>13</v>
      </c>
      <c r="C13" s="7">
        <f>SUM(C14)</f>
        <v>104716.3</v>
      </c>
      <c r="D13" s="9"/>
    </row>
    <row r="14" spans="1:255" s="15" customFormat="1" ht="31.5" x14ac:dyDescent="0.25">
      <c r="A14" s="11" t="s">
        <v>14</v>
      </c>
      <c r="B14" s="12" t="s">
        <v>15</v>
      </c>
      <c r="C14" s="13">
        <v>104716.3</v>
      </c>
      <c r="D14" s="14"/>
    </row>
    <row r="15" spans="1:255" ht="31.5" x14ac:dyDescent="0.25">
      <c r="A15" s="6" t="s">
        <v>16</v>
      </c>
      <c r="B15" s="8" t="s">
        <v>17</v>
      </c>
      <c r="C15" s="7">
        <f>SUM(C16+C18+C31)</f>
        <v>617255.67000000016</v>
      </c>
    </row>
    <row r="16" spans="1:255" ht="31.5" x14ac:dyDescent="0.25">
      <c r="A16" s="16" t="s">
        <v>18</v>
      </c>
      <c r="B16" s="17" t="s">
        <v>19</v>
      </c>
      <c r="C16" s="18">
        <f>SUM(C17)</f>
        <v>71248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ht="47.25" x14ac:dyDescent="0.25">
      <c r="A17" s="20" t="s">
        <v>20</v>
      </c>
      <c r="B17" s="21" t="s">
        <v>21</v>
      </c>
      <c r="C17" s="22">
        <v>71248</v>
      </c>
    </row>
    <row r="18" spans="1:255" ht="36.75" customHeight="1" x14ac:dyDescent="0.25">
      <c r="A18" s="23" t="s">
        <v>22</v>
      </c>
      <c r="B18" s="24" t="s">
        <v>23</v>
      </c>
      <c r="C18" s="25">
        <f>SUM(C19:C30)</f>
        <v>187795.75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ht="63" x14ac:dyDescent="0.2">
      <c r="A19" s="26" t="s">
        <v>24</v>
      </c>
      <c r="B19" s="27" t="s">
        <v>25</v>
      </c>
      <c r="C19" s="28">
        <v>95994.15</v>
      </c>
      <c r="D19" s="15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15" customFormat="1" ht="129.75" customHeight="1" x14ac:dyDescent="0.25">
      <c r="A20" s="29" t="s">
        <v>26</v>
      </c>
      <c r="B20" s="30" t="s">
        <v>27</v>
      </c>
      <c r="C20" s="28">
        <v>9434.42</v>
      </c>
    </row>
    <row r="21" spans="1:255" s="15" customFormat="1" ht="94.5" x14ac:dyDescent="0.25">
      <c r="A21" s="31" t="s">
        <v>28</v>
      </c>
      <c r="B21" s="32" t="s">
        <v>29</v>
      </c>
      <c r="C21" s="22">
        <v>1508.44</v>
      </c>
    </row>
    <row r="22" spans="1:255" s="15" customFormat="1" ht="63" x14ac:dyDescent="0.25">
      <c r="A22" s="29" t="s">
        <v>30</v>
      </c>
      <c r="B22" s="30" t="s">
        <v>31</v>
      </c>
      <c r="C22" s="28">
        <v>1201.24</v>
      </c>
    </row>
    <row r="23" spans="1:255" s="15" customFormat="1" ht="31.5" x14ac:dyDescent="0.25">
      <c r="A23" s="20" t="s">
        <v>32</v>
      </c>
      <c r="B23" s="34" t="s">
        <v>414</v>
      </c>
      <c r="C23" s="28">
        <v>39303.47</v>
      </c>
    </row>
    <row r="24" spans="1:255" s="15" customFormat="1" ht="63" x14ac:dyDescent="0.25">
      <c r="A24" s="20" t="s">
        <v>32</v>
      </c>
      <c r="B24" s="30" t="s">
        <v>413</v>
      </c>
      <c r="C24" s="28">
        <v>4000</v>
      </c>
    </row>
    <row r="25" spans="1:255" ht="63" x14ac:dyDescent="0.25">
      <c r="A25" s="20" t="s">
        <v>32</v>
      </c>
      <c r="B25" s="27" t="s">
        <v>33</v>
      </c>
      <c r="C25" s="28">
        <v>4799.3599999999997</v>
      </c>
      <c r="D25" s="15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ht="31.5" x14ac:dyDescent="0.25">
      <c r="A26" s="20" t="s">
        <v>32</v>
      </c>
      <c r="B26" s="33" t="s">
        <v>34</v>
      </c>
      <c r="C26" s="22">
        <v>115.45</v>
      </c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ht="35.25" customHeight="1" x14ac:dyDescent="0.25">
      <c r="A27" s="20" t="s">
        <v>32</v>
      </c>
      <c r="B27" s="34" t="s">
        <v>35</v>
      </c>
      <c r="C27" s="22">
        <v>572</v>
      </c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ht="63" x14ac:dyDescent="0.25">
      <c r="A28" s="20" t="s">
        <v>32</v>
      </c>
      <c r="B28" s="34" t="s">
        <v>36</v>
      </c>
      <c r="C28" s="22">
        <v>16359.46</v>
      </c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ht="31.5" x14ac:dyDescent="0.25">
      <c r="A29" s="20" t="s">
        <v>32</v>
      </c>
      <c r="B29" s="34" t="s">
        <v>412</v>
      </c>
      <c r="C29" s="22">
        <v>12207.76</v>
      </c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ht="47.25" x14ac:dyDescent="0.25">
      <c r="A30" s="20" t="s">
        <v>32</v>
      </c>
      <c r="B30" s="34" t="s">
        <v>37</v>
      </c>
      <c r="C30" s="22">
        <v>2300</v>
      </c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ht="31.5" x14ac:dyDescent="0.25">
      <c r="A31" s="23" t="s">
        <v>38</v>
      </c>
      <c r="B31" s="35" t="s">
        <v>39</v>
      </c>
      <c r="C31" s="25">
        <f>SUM(C32:C46)</f>
        <v>358211.9200000001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ht="47.25" x14ac:dyDescent="0.25">
      <c r="A32" s="20" t="s">
        <v>40</v>
      </c>
      <c r="B32" s="34" t="s">
        <v>41</v>
      </c>
      <c r="C32" s="22">
        <v>1358.64</v>
      </c>
    </row>
    <row r="33" spans="1:255" ht="47.25" x14ac:dyDescent="0.25">
      <c r="A33" s="20" t="s">
        <v>40</v>
      </c>
      <c r="B33" s="34" t="s">
        <v>42</v>
      </c>
      <c r="C33" s="13">
        <v>2581.91</v>
      </c>
    </row>
    <row r="34" spans="1:255" ht="47.25" x14ac:dyDescent="0.25">
      <c r="A34" s="20" t="s">
        <v>40</v>
      </c>
      <c r="B34" s="34" t="s">
        <v>43</v>
      </c>
      <c r="C34" s="22">
        <v>9664.2999999999993</v>
      </c>
    </row>
    <row r="35" spans="1:255" ht="47.25" x14ac:dyDescent="0.25">
      <c r="A35" s="20" t="s">
        <v>40</v>
      </c>
      <c r="B35" s="34" t="s">
        <v>44</v>
      </c>
      <c r="C35" s="22">
        <v>998</v>
      </c>
    </row>
    <row r="36" spans="1:255" ht="47.25" x14ac:dyDescent="0.25">
      <c r="A36" s="20" t="s">
        <v>40</v>
      </c>
      <c r="B36" s="34" t="s">
        <v>45</v>
      </c>
      <c r="C36" s="22">
        <v>3148.7</v>
      </c>
    </row>
    <row r="37" spans="1:255" ht="141.75" x14ac:dyDescent="0.25">
      <c r="A37" s="20" t="s">
        <v>40</v>
      </c>
      <c r="B37" s="34" t="s">
        <v>46</v>
      </c>
      <c r="C37" s="28">
        <v>300096.90000000002</v>
      </c>
    </row>
    <row r="38" spans="1:255" ht="78.75" x14ac:dyDescent="0.25">
      <c r="A38" s="20" t="s">
        <v>40</v>
      </c>
      <c r="B38" s="34" t="s">
        <v>47</v>
      </c>
      <c r="C38" s="28">
        <v>12220.27</v>
      </c>
    </row>
    <row r="39" spans="1:255" ht="47.25" x14ac:dyDescent="0.25">
      <c r="A39" s="20" t="s">
        <v>40</v>
      </c>
      <c r="B39" s="34" t="s">
        <v>48</v>
      </c>
      <c r="C39" s="22">
        <v>0.28000000000000003</v>
      </c>
    </row>
    <row r="40" spans="1:255" ht="47.25" x14ac:dyDescent="0.25">
      <c r="A40" s="20" t="s">
        <v>40</v>
      </c>
      <c r="B40" s="34" t="s">
        <v>49</v>
      </c>
      <c r="C40" s="22">
        <v>2828.55</v>
      </c>
    </row>
    <row r="41" spans="1:255" ht="63" x14ac:dyDescent="0.25">
      <c r="A41" s="20" t="s">
        <v>40</v>
      </c>
      <c r="B41" s="34" t="s">
        <v>50</v>
      </c>
      <c r="C41" s="22">
        <v>3592.09</v>
      </c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ht="47.25" x14ac:dyDescent="0.25">
      <c r="A42" s="20" t="s">
        <v>51</v>
      </c>
      <c r="B42" s="34" t="s">
        <v>52</v>
      </c>
      <c r="C42" s="22">
        <v>19544</v>
      </c>
    </row>
    <row r="43" spans="1:255" ht="63" x14ac:dyDescent="0.25">
      <c r="A43" s="20" t="s">
        <v>53</v>
      </c>
      <c r="B43" s="34" t="s">
        <v>54</v>
      </c>
      <c r="C43" s="22">
        <v>22.9</v>
      </c>
    </row>
    <row r="44" spans="1:255" ht="31.5" x14ac:dyDescent="0.25">
      <c r="A44" s="20" t="s">
        <v>55</v>
      </c>
      <c r="B44" s="34" t="s">
        <v>56</v>
      </c>
      <c r="C44" s="22">
        <v>496.78</v>
      </c>
    </row>
    <row r="45" spans="1:255" ht="31.5" x14ac:dyDescent="0.25">
      <c r="A45" s="20" t="s">
        <v>57</v>
      </c>
      <c r="B45" s="34" t="s">
        <v>58</v>
      </c>
      <c r="C45" s="22">
        <v>1647.6</v>
      </c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ht="63" x14ac:dyDescent="0.25">
      <c r="A46" s="20" t="s">
        <v>59</v>
      </c>
      <c r="B46" s="34" t="s">
        <v>60</v>
      </c>
      <c r="C46" s="28">
        <v>11</v>
      </c>
      <c r="D46" s="9"/>
    </row>
    <row r="47" spans="1:255" x14ac:dyDescent="0.25">
      <c r="C47" s="5"/>
      <c r="IL47" s="15"/>
      <c r="IM47" s="15"/>
      <c r="IN47" s="15"/>
      <c r="IO47" s="15"/>
      <c r="IP47" s="15"/>
      <c r="IQ47" s="15"/>
      <c r="IR47" s="15"/>
      <c r="IS47" s="15"/>
      <c r="IT47" s="15"/>
      <c r="IU47" s="15"/>
    </row>
    <row r="48" spans="1:255" x14ac:dyDescent="0.25">
      <c r="C48" s="5"/>
      <c r="IL48" s="15"/>
      <c r="IM48" s="15"/>
      <c r="IN48" s="15"/>
      <c r="IO48" s="15"/>
      <c r="IP48" s="15"/>
      <c r="IQ48" s="15"/>
      <c r="IR48" s="15"/>
      <c r="IS48" s="15"/>
      <c r="IT48" s="15"/>
      <c r="IU48" s="15"/>
    </row>
    <row r="49" spans="1:255" x14ac:dyDescent="0.25">
      <c r="C49" s="5"/>
      <c r="IL49" s="15"/>
      <c r="IM49" s="15"/>
      <c r="IN49" s="15"/>
      <c r="IO49" s="15"/>
      <c r="IP49" s="15"/>
      <c r="IQ49" s="15"/>
      <c r="IR49" s="15"/>
      <c r="IS49" s="15"/>
      <c r="IT49" s="15"/>
      <c r="IU49" s="15"/>
    </row>
    <row r="50" spans="1:255" x14ac:dyDescent="0.25">
      <c r="C50" s="5"/>
      <c r="IL50" s="15"/>
      <c r="IM50" s="15"/>
      <c r="IN50" s="15"/>
      <c r="IO50" s="15"/>
      <c r="IP50" s="15"/>
      <c r="IQ50" s="15"/>
      <c r="IR50" s="15"/>
      <c r="IS50" s="15"/>
      <c r="IT50" s="15"/>
      <c r="IU50" s="15"/>
    </row>
    <row r="51" spans="1:255" x14ac:dyDescent="0.25">
      <c r="C51" s="5"/>
      <c r="IL51" s="15"/>
      <c r="IM51" s="15"/>
      <c r="IN51" s="15"/>
      <c r="IO51" s="15"/>
      <c r="IP51" s="15"/>
      <c r="IQ51" s="15"/>
      <c r="IR51" s="15"/>
      <c r="IS51" s="15"/>
      <c r="IT51" s="15"/>
      <c r="IU51" s="15"/>
    </row>
    <row r="52" spans="1:255" x14ac:dyDescent="0.25">
      <c r="C52" s="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x14ac:dyDescent="0.25">
      <c r="C53" s="5"/>
      <c r="IL53" s="15"/>
      <c r="IM53" s="15"/>
      <c r="IN53" s="15"/>
      <c r="IO53" s="15"/>
      <c r="IP53" s="15"/>
      <c r="IQ53" s="15"/>
      <c r="IR53" s="15"/>
      <c r="IS53" s="15"/>
      <c r="IT53" s="15"/>
      <c r="IU53" s="15"/>
    </row>
    <row r="54" spans="1:255" x14ac:dyDescent="0.25">
      <c r="C54" s="5"/>
      <c r="IL54" s="15"/>
      <c r="IM54" s="15"/>
      <c r="IN54" s="15"/>
      <c r="IO54" s="15"/>
      <c r="IP54" s="15"/>
      <c r="IQ54" s="15"/>
      <c r="IR54" s="15"/>
      <c r="IS54" s="15"/>
      <c r="IT54" s="15"/>
      <c r="IU54" s="15"/>
    </row>
    <row r="55" spans="1:255" x14ac:dyDescent="0.25">
      <c r="C55" s="5"/>
      <c r="IL55" s="15"/>
      <c r="IM55" s="15"/>
      <c r="IN55" s="15"/>
      <c r="IO55" s="15"/>
      <c r="IP55" s="15"/>
      <c r="IQ55" s="15"/>
      <c r="IR55" s="15"/>
      <c r="IS55" s="15"/>
      <c r="IT55" s="15"/>
      <c r="IU55" s="15"/>
    </row>
    <row r="56" spans="1:255" x14ac:dyDescent="0.25">
      <c r="C56" s="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255" x14ac:dyDescent="0.25">
      <c r="C57" s="5"/>
      <c r="IL57" s="15"/>
      <c r="IM57" s="15"/>
      <c r="IN57" s="15"/>
      <c r="IO57" s="15"/>
      <c r="IP57" s="15"/>
      <c r="IQ57" s="15"/>
      <c r="IR57" s="15"/>
      <c r="IS57" s="15"/>
      <c r="IT57" s="15"/>
      <c r="IU57" s="15"/>
    </row>
    <row r="58" spans="1:255" x14ac:dyDescent="0.25">
      <c r="A58" s="1"/>
      <c r="C58" s="5"/>
      <c r="IL58" s="15"/>
      <c r="IM58" s="15"/>
      <c r="IN58" s="15"/>
      <c r="IO58" s="15"/>
      <c r="IP58" s="15"/>
      <c r="IQ58" s="15"/>
      <c r="IR58" s="15"/>
      <c r="IS58" s="15"/>
      <c r="IT58" s="15"/>
      <c r="IU58" s="15"/>
    </row>
    <row r="59" spans="1:255" x14ac:dyDescent="0.25">
      <c r="A59" s="1"/>
      <c r="C59" s="5"/>
      <c r="IL59" s="15"/>
      <c r="IM59" s="15"/>
      <c r="IN59" s="15"/>
      <c r="IO59" s="15"/>
      <c r="IP59" s="15"/>
      <c r="IQ59" s="15"/>
      <c r="IR59" s="15"/>
      <c r="IS59" s="15"/>
      <c r="IT59" s="15"/>
      <c r="IU59" s="15"/>
    </row>
    <row r="60" spans="1:255" x14ac:dyDescent="0.25">
      <c r="A60" s="1"/>
      <c r="C60" s="5"/>
      <c r="IL60" s="15"/>
      <c r="IM60" s="15"/>
      <c r="IN60" s="15"/>
      <c r="IO60" s="15"/>
      <c r="IP60" s="15"/>
      <c r="IQ60" s="15"/>
      <c r="IR60" s="15"/>
      <c r="IS60" s="15"/>
      <c r="IT60" s="15"/>
      <c r="IU60" s="15"/>
    </row>
    <row r="61" spans="1:255" x14ac:dyDescent="0.25">
      <c r="A61" s="1"/>
      <c r="C61" s="5"/>
      <c r="IL61" s="15"/>
      <c r="IM61" s="15"/>
      <c r="IN61" s="15"/>
      <c r="IO61" s="15"/>
      <c r="IP61" s="15"/>
      <c r="IQ61" s="15"/>
      <c r="IR61" s="15"/>
      <c r="IS61" s="15"/>
      <c r="IT61" s="15"/>
      <c r="IU61" s="15"/>
    </row>
    <row r="62" spans="1:255" x14ac:dyDescent="0.25">
      <c r="A62" s="1"/>
      <c r="C62" s="5"/>
      <c r="IL62" s="15"/>
      <c r="IM62" s="15"/>
      <c r="IN62" s="15"/>
      <c r="IO62" s="15"/>
      <c r="IP62" s="15"/>
      <c r="IQ62" s="15"/>
      <c r="IR62" s="15"/>
      <c r="IS62" s="15"/>
      <c r="IT62" s="15"/>
      <c r="IU62" s="15"/>
    </row>
    <row r="63" spans="1:255" x14ac:dyDescent="0.25">
      <c r="A63" s="1"/>
      <c r="C63" s="5"/>
      <c r="IL63" s="15"/>
      <c r="IM63" s="15"/>
      <c r="IN63" s="15"/>
      <c r="IO63" s="15"/>
      <c r="IP63" s="15"/>
      <c r="IQ63" s="15"/>
      <c r="IR63" s="15"/>
      <c r="IS63" s="15"/>
      <c r="IT63" s="15"/>
      <c r="IU63" s="15"/>
    </row>
    <row r="64" spans="1:255" x14ac:dyDescent="0.25">
      <c r="A64" s="1"/>
      <c r="C64" s="5"/>
      <c r="IL64" s="15"/>
      <c r="IM64" s="15"/>
      <c r="IN64" s="15"/>
      <c r="IO64" s="15"/>
      <c r="IP64" s="15"/>
      <c r="IQ64" s="15"/>
      <c r="IR64" s="15"/>
      <c r="IS64" s="15"/>
      <c r="IT64" s="15"/>
      <c r="IU64" s="15"/>
    </row>
    <row r="65" spans="1:255" x14ac:dyDescent="0.25">
      <c r="A65" s="1"/>
      <c r="C65" s="5"/>
      <c r="IL65" s="15"/>
      <c r="IM65" s="15"/>
      <c r="IN65" s="15"/>
      <c r="IO65" s="15"/>
      <c r="IP65" s="15"/>
      <c r="IQ65" s="15"/>
      <c r="IR65" s="15"/>
      <c r="IS65" s="15"/>
      <c r="IT65" s="15"/>
      <c r="IU65" s="15"/>
    </row>
    <row r="66" spans="1:255" x14ac:dyDescent="0.25">
      <c r="A66" s="1"/>
      <c r="C66" s="5"/>
      <c r="IL66" s="15"/>
      <c r="IM66" s="15"/>
      <c r="IN66" s="15"/>
      <c r="IO66" s="15"/>
      <c r="IP66" s="15"/>
      <c r="IQ66" s="15"/>
      <c r="IR66" s="15"/>
      <c r="IS66" s="15"/>
      <c r="IT66" s="15"/>
      <c r="IU66" s="15"/>
    </row>
    <row r="67" spans="1:255" x14ac:dyDescent="0.25">
      <c r="A67" s="1"/>
      <c r="C67" s="5"/>
      <c r="IL67" s="15"/>
      <c r="IM67" s="15"/>
      <c r="IN67" s="15"/>
      <c r="IO67" s="15"/>
      <c r="IP67" s="15"/>
      <c r="IQ67" s="15"/>
      <c r="IR67" s="15"/>
      <c r="IS67" s="15"/>
      <c r="IT67" s="15"/>
      <c r="IU67" s="15"/>
    </row>
    <row r="68" spans="1:255" x14ac:dyDescent="0.25">
      <c r="A68" s="1"/>
      <c r="C68" s="5"/>
      <c r="IL68" s="15"/>
      <c r="IM68" s="15"/>
      <c r="IN68" s="15"/>
      <c r="IO68" s="15"/>
      <c r="IP68" s="15"/>
      <c r="IQ68" s="15"/>
      <c r="IR68" s="15"/>
      <c r="IS68" s="15"/>
      <c r="IT68" s="15"/>
      <c r="IU68" s="15"/>
    </row>
    <row r="69" spans="1:255" x14ac:dyDescent="0.25">
      <c r="A69" s="1"/>
      <c r="C69" s="5"/>
      <c r="IL69" s="15"/>
      <c r="IM69" s="15"/>
      <c r="IN69" s="15"/>
      <c r="IO69" s="15"/>
      <c r="IP69" s="15"/>
      <c r="IQ69" s="15"/>
      <c r="IR69" s="15"/>
      <c r="IS69" s="15"/>
      <c r="IT69" s="15"/>
      <c r="IU69" s="15"/>
    </row>
    <row r="70" spans="1:255" x14ac:dyDescent="0.25">
      <c r="A70" s="1"/>
      <c r="C70" s="5"/>
      <c r="IL70" s="15"/>
      <c r="IM70" s="15"/>
      <c r="IN70" s="15"/>
      <c r="IO70" s="15"/>
      <c r="IP70" s="15"/>
      <c r="IQ70" s="15"/>
      <c r="IR70" s="15"/>
      <c r="IS70" s="15"/>
      <c r="IT70" s="15"/>
      <c r="IU70" s="15"/>
    </row>
    <row r="71" spans="1:255" x14ac:dyDescent="0.25">
      <c r="A71" s="1"/>
      <c r="C71" s="5"/>
      <c r="IL71" s="15"/>
      <c r="IM71" s="15"/>
      <c r="IN71" s="15"/>
      <c r="IO71" s="15"/>
      <c r="IP71" s="15"/>
      <c r="IQ71" s="15"/>
      <c r="IR71" s="15"/>
      <c r="IS71" s="15"/>
      <c r="IT71" s="15"/>
      <c r="IU71" s="15"/>
    </row>
    <row r="72" spans="1:255" x14ac:dyDescent="0.25">
      <c r="A72" s="1"/>
      <c r="C72" s="5"/>
      <c r="IL72" s="15"/>
      <c r="IM72" s="15"/>
      <c r="IN72" s="15"/>
      <c r="IO72" s="15"/>
      <c r="IP72" s="15"/>
      <c r="IQ72" s="15"/>
      <c r="IR72" s="15"/>
      <c r="IS72" s="15"/>
      <c r="IT72" s="15"/>
      <c r="IU72" s="15"/>
    </row>
    <row r="73" spans="1:255" x14ac:dyDescent="0.25">
      <c r="A73" s="1"/>
      <c r="C73" s="5"/>
      <c r="IL73" s="15"/>
      <c r="IM73" s="15"/>
      <c r="IN73" s="15"/>
      <c r="IO73" s="15"/>
      <c r="IP73" s="15"/>
      <c r="IQ73" s="15"/>
      <c r="IR73" s="15"/>
      <c r="IS73" s="15"/>
      <c r="IT73" s="15"/>
      <c r="IU73" s="15"/>
    </row>
    <row r="74" spans="1:255" x14ac:dyDescent="0.25">
      <c r="A74" s="1"/>
      <c r="C74" s="5"/>
      <c r="IL74" s="15"/>
      <c r="IM74" s="15"/>
      <c r="IN74" s="15"/>
      <c r="IO74" s="15"/>
      <c r="IP74" s="15"/>
      <c r="IQ74" s="15"/>
      <c r="IR74" s="15"/>
      <c r="IS74" s="15"/>
      <c r="IT74" s="15"/>
      <c r="IU74" s="15"/>
    </row>
    <row r="75" spans="1:255" x14ac:dyDescent="0.25">
      <c r="A75" s="1"/>
      <c r="C75" s="5"/>
      <c r="IL75" s="15"/>
      <c r="IM75" s="15"/>
      <c r="IN75" s="15"/>
      <c r="IO75" s="15"/>
      <c r="IP75" s="15"/>
      <c r="IQ75" s="15"/>
      <c r="IR75" s="15"/>
      <c r="IS75" s="15"/>
      <c r="IT75" s="15"/>
      <c r="IU75" s="15"/>
    </row>
    <row r="76" spans="1:255" x14ac:dyDescent="0.25">
      <c r="A76" s="1"/>
      <c r="C76" s="5"/>
      <c r="IL76" s="15"/>
      <c r="IM76" s="15"/>
      <c r="IN76" s="15"/>
      <c r="IO76" s="15"/>
      <c r="IP76" s="15"/>
      <c r="IQ76" s="15"/>
      <c r="IR76" s="15"/>
      <c r="IS76" s="15"/>
      <c r="IT76" s="15"/>
      <c r="IU76" s="15"/>
    </row>
    <row r="77" spans="1:255" x14ac:dyDescent="0.25">
      <c r="A77" s="1"/>
      <c r="C77" s="5"/>
      <c r="IL77" s="15"/>
      <c r="IM77" s="15"/>
      <c r="IN77" s="15"/>
      <c r="IO77" s="15"/>
      <c r="IP77" s="15"/>
      <c r="IQ77" s="15"/>
      <c r="IR77" s="15"/>
      <c r="IS77" s="15"/>
      <c r="IT77" s="15"/>
      <c r="IU77" s="15"/>
    </row>
    <row r="78" spans="1:255" x14ac:dyDescent="0.25">
      <c r="A78" s="1"/>
      <c r="C78" s="5"/>
      <c r="IL78" s="15"/>
      <c r="IM78" s="15"/>
      <c r="IN78" s="15"/>
      <c r="IO78" s="15"/>
      <c r="IP78" s="15"/>
      <c r="IQ78" s="15"/>
      <c r="IR78" s="15"/>
      <c r="IS78" s="15"/>
      <c r="IT78" s="15"/>
      <c r="IU78" s="15"/>
    </row>
    <row r="79" spans="1:255" x14ac:dyDescent="0.25">
      <c r="A79" s="1"/>
      <c r="C79" s="5"/>
      <c r="IL79" s="15"/>
      <c r="IM79" s="15"/>
      <c r="IN79" s="15"/>
      <c r="IO79" s="15"/>
      <c r="IP79" s="15"/>
      <c r="IQ79" s="15"/>
      <c r="IR79" s="15"/>
      <c r="IS79" s="15"/>
      <c r="IT79" s="15"/>
      <c r="IU79" s="15"/>
    </row>
    <row r="80" spans="1:255" x14ac:dyDescent="0.25">
      <c r="A80" s="1"/>
      <c r="C80" s="5"/>
      <c r="IL80" s="15"/>
      <c r="IM80" s="15"/>
      <c r="IN80" s="15"/>
      <c r="IO80" s="15"/>
      <c r="IP80" s="15"/>
      <c r="IQ80" s="15"/>
      <c r="IR80" s="15"/>
      <c r="IS80" s="15"/>
      <c r="IT80" s="15"/>
      <c r="IU80" s="15"/>
    </row>
    <row r="81" spans="1:255" x14ac:dyDescent="0.25">
      <c r="A81" s="1"/>
      <c r="C81" s="5"/>
      <c r="IL81" s="15"/>
      <c r="IM81" s="15"/>
      <c r="IN81" s="15"/>
      <c r="IO81" s="15"/>
      <c r="IP81" s="15"/>
      <c r="IQ81" s="15"/>
      <c r="IR81" s="15"/>
      <c r="IS81" s="15"/>
      <c r="IT81" s="15"/>
      <c r="IU81" s="15"/>
    </row>
    <row r="82" spans="1:255" x14ac:dyDescent="0.25">
      <c r="A82" s="1"/>
      <c r="C82" s="5"/>
      <c r="IL82" s="15"/>
      <c r="IM82" s="15"/>
      <c r="IN82" s="15"/>
      <c r="IO82" s="15"/>
      <c r="IP82" s="15"/>
      <c r="IQ82" s="15"/>
      <c r="IR82" s="15"/>
      <c r="IS82" s="15"/>
      <c r="IT82" s="15"/>
      <c r="IU82" s="15"/>
    </row>
    <row r="83" spans="1:255" x14ac:dyDescent="0.25">
      <c r="A83" s="1"/>
      <c r="C83" s="5"/>
      <c r="IL83" s="15"/>
      <c r="IM83" s="15"/>
      <c r="IN83" s="15"/>
      <c r="IO83" s="15"/>
      <c r="IP83" s="15"/>
      <c r="IQ83" s="15"/>
      <c r="IR83" s="15"/>
      <c r="IS83" s="15"/>
      <c r="IT83" s="15"/>
      <c r="IU83" s="15"/>
    </row>
    <row r="84" spans="1:255" x14ac:dyDescent="0.25">
      <c r="A84" s="1"/>
      <c r="C84" s="5"/>
      <c r="IL84" s="15"/>
      <c r="IM84" s="15"/>
      <c r="IN84" s="15"/>
      <c r="IO84" s="15"/>
      <c r="IP84" s="15"/>
      <c r="IQ84" s="15"/>
      <c r="IR84" s="15"/>
      <c r="IS84" s="15"/>
      <c r="IT84" s="15"/>
      <c r="IU84" s="15"/>
    </row>
    <row r="85" spans="1:255" x14ac:dyDescent="0.25">
      <c r="A85" s="1"/>
      <c r="C85" s="5"/>
      <c r="IL85" s="15"/>
      <c r="IM85" s="15"/>
      <c r="IN85" s="15"/>
      <c r="IO85" s="15"/>
      <c r="IP85" s="15"/>
      <c r="IQ85" s="15"/>
      <c r="IR85" s="15"/>
      <c r="IS85" s="15"/>
      <c r="IT85" s="15"/>
      <c r="IU85" s="15"/>
    </row>
    <row r="86" spans="1:255" x14ac:dyDescent="0.25">
      <c r="A86" s="1"/>
      <c r="C86" s="5"/>
      <c r="IL86" s="15"/>
      <c r="IM86" s="15"/>
      <c r="IN86" s="15"/>
      <c r="IO86" s="15"/>
      <c r="IP86" s="15"/>
      <c r="IQ86" s="15"/>
      <c r="IR86" s="15"/>
      <c r="IS86" s="15"/>
      <c r="IT86" s="15"/>
      <c r="IU86" s="15"/>
    </row>
    <row r="87" spans="1:255" x14ac:dyDescent="0.25">
      <c r="A87" s="1"/>
      <c r="C87" s="5"/>
      <c r="IL87" s="15"/>
      <c r="IM87" s="15"/>
      <c r="IN87" s="15"/>
      <c r="IO87" s="15"/>
      <c r="IP87" s="15"/>
      <c r="IQ87" s="15"/>
      <c r="IR87" s="15"/>
      <c r="IS87" s="15"/>
      <c r="IT87" s="15"/>
      <c r="IU87" s="15"/>
    </row>
    <row r="88" spans="1:255" x14ac:dyDescent="0.25">
      <c r="A88" s="1"/>
      <c r="C88" s="5"/>
      <c r="IL88" s="15"/>
      <c r="IM88" s="15"/>
      <c r="IN88" s="15"/>
      <c r="IO88" s="15"/>
      <c r="IP88" s="15"/>
      <c r="IQ88" s="15"/>
      <c r="IR88" s="15"/>
      <c r="IS88" s="15"/>
      <c r="IT88" s="15"/>
      <c r="IU88" s="15"/>
    </row>
    <row r="89" spans="1:255" x14ac:dyDescent="0.25">
      <c r="A89" s="1"/>
      <c r="C89" s="5"/>
      <c r="IL89" s="15"/>
      <c r="IM89" s="15"/>
      <c r="IN89" s="15"/>
      <c r="IO89" s="15"/>
      <c r="IP89" s="15"/>
      <c r="IQ89" s="15"/>
      <c r="IR89" s="15"/>
      <c r="IS89" s="15"/>
      <c r="IT89" s="15"/>
      <c r="IU89" s="15"/>
    </row>
    <row r="90" spans="1:255" x14ac:dyDescent="0.25">
      <c r="A90" s="1"/>
      <c r="C90" s="5"/>
      <c r="IL90" s="15"/>
      <c r="IM90" s="15"/>
      <c r="IN90" s="15"/>
      <c r="IO90" s="15"/>
      <c r="IP90" s="15"/>
      <c r="IQ90" s="15"/>
      <c r="IR90" s="15"/>
      <c r="IS90" s="15"/>
      <c r="IT90" s="15"/>
      <c r="IU90" s="15"/>
    </row>
    <row r="91" spans="1:255" x14ac:dyDescent="0.25">
      <c r="A91" s="1"/>
      <c r="C91" s="5"/>
      <c r="IL91" s="15"/>
      <c r="IM91" s="15"/>
      <c r="IN91" s="15"/>
      <c r="IO91" s="15"/>
      <c r="IP91" s="15"/>
      <c r="IQ91" s="15"/>
      <c r="IR91" s="15"/>
      <c r="IS91" s="15"/>
      <c r="IT91" s="15"/>
      <c r="IU91" s="15"/>
    </row>
    <row r="92" spans="1:255" x14ac:dyDescent="0.25">
      <c r="A92" s="1"/>
      <c r="C92" s="5"/>
      <c r="IL92" s="15"/>
      <c r="IM92" s="15"/>
      <c r="IN92" s="15"/>
      <c r="IO92" s="15"/>
      <c r="IP92" s="15"/>
      <c r="IQ92" s="15"/>
      <c r="IR92" s="15"/>
      <c r="IS92" s="15"/>
      <c r="IT92" s="15"/>
      <c r="IU92" s="15"/>
    </row>
    <row r="93" spans="1:255" x14ac:dyDescent="0.25">
      <c r="A93" s="1"/>
      <c r="C93" s="5"/>
      <c r="IL93" s="15"/>
      <c r="IM93" s="15"/>
      <c r="IN93" s="15"/>
      <c r="IO93" s="15"/>
      <c r="IP93" s="15"/>
      <c r="IQ93" s="15"/>
      <c r="IR93" s="15"/>
      <c r="IS93" s="15"/>
      <c r="IT93" s="15"/>
      <c r="IU93" s="15"/>
    </row>
    <row r="94" spans="1:255" x14ac:dyDescent="0.25">
      <c r="A94" s="1"/>
      <c r="C94" s="5"/>
      <c r="IL94" s="15"/>
      <c r="IM94" s="15"/>
      <c r="IN94" s="15"/>
      <c r="IO94" s="15"/>
      <c r="IP94" s="15"/>
      <c r="IQ94" s="15"/>
      <c r="IR94" s="15"/>
      <c r="IS94" s="15"/>
      <c r="IT94" s="15"/>
      <c r="IU94" s="15"/>
    </row>
    <row r="95" spans="1:255" x14ac:dyDescent="0.25">
      <c r="A95" s="1"/>
      <c r="C95" s="5"/>
      <c r="IL95" s="15"/>
      <c r="IM95" s="15"/>
      <c r="IN95" s="15"/>
      <c r="IO95" s="15"/>
      <c r="IP95" s="15"/>
      <c r="IQ95" s="15"/>
      <c r="IR95" s="15"/>
      <c r="IS95" s="15"/>
      <c r="IT95" s="15"/>
      <c r="IU95" s="15"/>
    </row>
    <row r="96" spans="1:255" x14ac:dyDescent="0.25">
      <c r="A96" s="1"/>
      <c r="C96" s="5"/>
      <c r="IL96" s="15"/>
      <c r="IM96" s="15"/>
      <c r="IN96" s="15"/>
      <c r="IO96" s="15"/>
      <c r="IP96" s="15"/>
      <c r="IQ96" s="15"/>
      <c r="IR96" s="15"/>
      <c r="IS96" s="15"/>
      <c r="IT96" s="15"/>
      <c r="IU96" s="15"/>
    </row>
    <row r="97" spans="1:255" x14ac:dyDescent="0.25">
      <c r="A97" s="1"/>
      <c r="C97" s="5"/>
      <c r="IL97" s="15"/>
      <c r="IM97" s="15"/>
      <c r="IN97" s="15"/>
      <c r="IO97" s="15"/>
      <c r="IP97" s="15"/>
      <c r="IQ97" s="15"/>
      <c r="IR97" s="15"/>
      <c r="IS97" s="15"/>
      <c r="IT97" s="15"/>
      <c r="IU97" s="15"/>
    </row>
    <row r="98" spans="1:255" x14ac:dyDescent="0.25">
      <c r="A98" s="1"/>
      <c r="C98" s="5"/>
      <c r="IL98" s="15"/>
      <c r="IM98" s="15"/>
      <c r="IN98" s="15"/>
      <c r="IO98" s="15"/>
      <c r="IP98" s="15"/>
      <c r="IQ98" s="15"/>
      <c r="IR98" s="15"/>
      <c r="IS98" s="15"/>
      <c r="IT98" s="15"/>
      <c r="IU98" s="15"/>
    </row>
    <row r="99" spans="1:255" x14ac:dyDescent="0.25">
      <c r="A99" s="1"/>
      <c r="C99" s="5"/>
      <c r="IL99" s="15"/>
      <c r="IM99" s="15"/>
      <c r="IN99" s="15"/>
      <c r="IO99" s="15"/>
      <c r="IP99" s="15"/>
      <c r="IQ99" s="15"/>
      <c r="IR99" s="15"/>
      <c r="IS99" s="15"/>
      <c r="IT99" s="15"/>
      <c r="IU99" s="15"/>
    </row>
    <row r="100" spans="1:255" x14ac:dyDescent="0.25">
      <c r="A100" s="1"/>
      <c r="C100" s="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</row>
    <row r="101" spans="1:255" x14ac:dyDescent="0.25">
      <c r="A101" s="1"/>
      <c r="C101" s="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</row>
    <row r="102" spans="1:255" x14ac:dyDescent="0.25">
      <c r="A102" s="1"/>
      <c r="C102" s="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</row>
    <row r="103" spans="1:255" x14ac:dyDescent="0.25">
      <c r="A103" s="1"/>
      <c r="C103" s="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</row>
    <row r="104" spans="1:255" x14ac:dyDescent="0.25">
      <c r="A104" s="1"/>
      <c r="C104" s="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</row>
    <row r="105" spans="1:255" x14ac:dyDescent="0.25">
      <c r="A105" s="1"/>
      <c r="C105" s="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</row>
    <row r="106" spans="1:255" x14ac:dyDescent="0.25">
      <c r="A106" s="1"/>
      <c r="C106" s="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</row>
    <row r="107" spans="1:255" x14ac:dyDescent="0.25">
      <c r="A107" s="1"/>
      <c r="C107" s="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</row>
    <row r="108" spans="1:255" x14ac:dyDescent="0.25">
      <c r="A108" s="1"/>
      <c r="C108" s="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</row>
    <row r="109" spans="1:255" x14ac:dyDescent="0.25">
      <c r="A109" s="1"/>
      <c r="C109" s="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</row>
    <row r="110" spans="1:255" x14ac:dyDescent="0.25">
      <c r="A110" s="1"/>
      <c r="C110" s="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</row>
    <row r="111" spans="1:255" x14ac:dyDescent="0.25">
      <c r="A111" s="1"/>
      <c r="C111" s="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</row>
    <row r="112" spans="1:255" x14ac:dyDescent="0.25">
      <c r="A112" s="1"/>
      <c r="C112" s="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</row>
    <row r="113" spans="1:255" x14ac:dyDescent="0.25">
      <c r="A113" s="1"/>
      <c r="C113" s="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</row>
    <row r="114" spans="1:255" x14ac:dyDescent="0.25">
      <c r="A114" s="1"/>
      <c r="C114" s="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</row>
    <row r="115" spans="1:255" x14ac:dyDescent="0.25">
      <c r="A115" s="1"/>
      <c r="C115" s="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</row>
    <row r="116" spans="1:255" x14ac:dyDescent="0.25">
      <c r="A116" s="1"/>
      <c r="C116" s="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</row>
    <row r="117" spans="1:255" x14ac:dyDescent="0.25">
      <c r="A117" s="1"/>
      <c r="C117" s="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</row>
    <row r="118" spans="1:255" x14ac:dyDescent="0.25">
      <c r="A118" s="1"/>
      <c r="C118" s="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</row>
    <row r="119" spans="1:255" x14ac:dyDescent="0.25">
      <c r="A119" s="1"/>
      <c r="C119" s="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</row>
    <row r="120" spans="1:255" x14ac:dyDescent="0.25">
      <c r="A120" s="1"/>
      <c r="C120" s="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</row>
    <row r="121" spans="1:255" x14ac:dyDescent="0.25">
      <c r="A121" s="1"/>
      <c r="C121" s="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</row>
    <row r="122" spans="1:255" x14ac:dyDescent="0.25">
      <c r="A122" s="1"/>
      <c r="C122" s="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</row>
    <row r="123" spans="1:255" x14ac:dyDescent="0.25">
      <c r="A123" s="1"/>
      <c r="C123" s="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</row>
    <row r="124" spans="1:255" x14ac:dyDescent="0.25">
      <c r="A124" s="1"/>
      <c r="C124" s="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</row>
    <row r="125" spans="1:255" x14ac:dyDescent="0.25">
      <c r="A125" s="1"/>
      <c r="C125" s="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</row>
    <row r="126" spans="1:255" x14ac:dyDescent="0.25">
      <c r="A126" s="1"/>
      <c r="C126" s="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</row>
    <row r="127" spans="1:255" x14ac:dyDescent="0.25">
      <c r="A127" s="1"/>
      <c r="C127" s="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</row>
    <row r="128" spans="1:255" x14ac:dyDescent="0.25">
      <c r="A128" s="1"/>
      <c r="C128" s="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</row>
    <row r="129" spans="1:255" x14ac:dyDescent="0.25">
      <c r="A129" s="1"/>
      <c r="C129" s="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</row>
    <row r="130" spans="1:255" x14ac:dyDescent="0.25">
      <c r="A130" s="1"/>
      <c r="C130" s="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</row>
    <row r="131" spans="1:255" x14ac:dyDescent="0.25">
      <c r="A131" s="1"/>
      <c r="C131" s="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</row>
    <row r="132" spans="1:255" x14ac:dyDescent="0.25">
      <c r="A132" s="1"/>
      <c r="C132" s="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</row>
    <row r="133" spans="1:255" x14ac:dyDescent="0.25">
      <c r="A133" s="1"/>
      <c r="C133" s="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</row>
    <row r="134" spans="1:255" x14ac:dyDescent="0.25">
      <c r="A134" s="1"/>
      <c r="C134" s="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</row>
    <row r="135" spans="1:255" x14ac:dyDescent="0.25">
      <c r="A135" s="1"/>
      <c r="C135" s="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</row>
    <row r="136" spans="1:255" x14ac:dyDescent="0.25">
      <c r="A136" s="1"/>
      <c r="C136" s="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</row>
    <row r="137" spans="1:255" x14ac:dyDescent="0.25">
      <c r="A137" s="1"/>
      <c r="C137" s="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</row>
    <row r="138" spans="1:255" x14ac:dyDescent="0.25">
      <c r="A138" s="1"/>
      <c r="C138" s="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</row>
    <row r="139" spans="1:255" x14ac:dyDescent="0.25">
      <c r="A139" s="1"/>
      <c r="C139" s="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</row>
    <row r="140" spans="1:255" x14ac:dyDescent="0.25">
      <c r="A140" s="1"/>
      <c r="C140" s="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</row>
    <row r="141" spans="1:255" x14ac:dyDescent="0.25">
      <c r="A141" s="1"/>
      <c r="C141" s="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</row>
    <row r="142" spans="1:255" x14ac:dyDescent="0.25">
      <c r="A142" s="1"/>
      <c r="C142" s="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</row>
    <row r="143" spans="1:255" x14ac:dyDescent="0.25">
      <c r="A143" s="1"/>
      <c r="C143" s="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</row>
    <row r="144" spans="1:255" x14ac:dyDescent="0.25">
      <c r="A144" s="1"/>
      <c r="C144" s="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</row>
    <row r="145" spans="1:255" x14ac:dyDescent="0.25">
      <c r="A145" s="1"/>
      <c r="C145" s="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</row>
    <row r="146" spans="1:255" x14ac:dyDescent="0.25">
      <c r="A146" s="1"/>
      <c r="C146" s="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</row>
    <row r="147" spans="1:255" x14ac:dyDescent="0.25">
      <c r="A147" s="1"/>
      <c r="C147" s="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</row>
    <row r="148" spans="1:255" x14ac:dyDescent="0.25">
      <c r="A148" s="1"/>
      <c r="C148" s="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</row>
    <row r="149" spans="1:255" x14ac:dyDescent="0.25">
      <c r="A149" s="1"/>
      <c r="C149" s="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</row>
    <row r="150" spans="1:255" x14ac:dyDescent="0.25">
      <c r="A150" s="1"/>
      <c r="C150" s="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</row>
    <row r="151" spans="1:255" x14ac:dyDescent="0.25">
      <c r="A151" s="1"/>
      <c r="C151" s="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</row>
    <row r="152" spans="1:255" x14ac:dyDescent="0.25">
      <c r="A152" s="1"/>
      <c r="C152" s="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</row>
    <row r="153" spans="1:255" x14ac:dyDescent="0.25">
      <c r="A153" s="1"/>
      <c r="C153" s="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</row>
    <row r="154" spans="1:255" x14ac:dyDescent="0.25">
      <c r="A154" s="1"/>
      <c r="C154" s="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</row>
    <row r="155" spans="1:255" x14ac:dyDescent="0.25">
      <c r="A155" s="1"/>
      <c r="C155" s="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</row>
    <row r="156" spans="1:255" x14ac:dyDescent="0.25">
      <c r="A156" s="1"/>
      <c r="C156" s="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</row>
    <row r="157" spans="1:255" x14ac:dyDescent="0.25">
      <c r="A157" s="1"/>
      <c r="C157" s="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</row>
    <row r="158" spans="1:255" x14ac:dyDescent="0.25">
      <c r="A158" s="1"/>
      <c r="C158" s="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</row>
    <row r="159" spans="1:255" x14ac:dyDescent="0.25">
      <c r="A159" s="1"/>
      <c r="C159" s="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</row>
    <row r="160" spans="1:255" x14ac:dyDescent="0.25">
      <c r="A160" s="1"/>
      <c r="C160" s="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</row>
    <row r="161" spans="1:255" x14ac:dyDescent="0.25">
      <c r="A161" s="1"/>
      <c r="C161" s="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</row>
    <row r="162" spans="1:255" x14ac:dyDescent="0.25">
      <c r="A162" s="1"/>
      <c r="C162" s="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</row>
    <row r="163" spans="1:255" x14ac:dyDescent="0.25">
      <c r="A163" s="1"/>
      <c r="C163" s="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</row>
    <row r="164" spans="1:255" x14ac:dyDescent="0.25">
      <c r="A164" s="1"/>
      <c r="C164" s="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</row>
    <row r="165" spans="1:255" x14ac:dyDescent="0.25">
      <c r="A165" s="1"/>
      <c r="C165" s="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</row>
    <row r="166" spans="1:255" x14ac:dyDescent="0.25">
      <c r="A166" s="1"/>
      <c r="C166" s="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</row>
    <row r="167" spans="1:255" x14ac:dyDescent="0.25">
      <c r="A167" s="1"/>
      <c r="C167" s="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</row>
    <row r="168" spans="1:255" x14ac:dyDescent="0.25">
      <c r="A168" s="1"/>
      <c r="C168" s="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</row>
    <row r="169" spans="1:255" x14ac:dyDescent="0.25">
      <c r="A169" s="1"/>
      <c r="C169" s="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</row>
    <row r="170" spans="1:255" x14ac:dyDescent="0.25">
      <c r="A170" s="1"/>
      <c r="C170" s="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</row>
    <row r="171" spans="1:255" x14ac:dyDescent="0.25">
      <c r="A171" s="1"/>
      <c r="C171" s="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</row>
    <row r="172" spans="1:255" x14ac:dyDescent="0.25">
      <c r="A172" s="1"/>
      <c r="C172" s="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</row>
    <row r="173" spans="1:255" x14ac:dyDescent="0.25">
      <c r="A173" s="1"/>
      <c r="C173" s="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</row>
    <row r="174" spans="1:255" x14ac:dyDescent="0.25">
      <c r="A174" s="1"/>
      <c r="C174" s="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</row>
    <row r="175" spans="1:255" x14ac:dyDescent="0.25">
      <c r="A175" s="1"/>
      <c r="C175" s="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</row>
    <row r="176" spans="1:255" x14ac:dyDescent="0.25">
      <c r="A176" s="1"/>
      <c r="C176" s="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</row>
    <row r="177" spans="1:255" x14ac:dyDescent="0.25">
      <c r="A177" s="1"/>
      <c r="C177" s="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</row>
    <row r="178" spans="1:255" x14ac:dyDescent="0.25">
      <c r="A178" s="1"/>
      <c r="C178" s="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</row>
    <row r="179" spans="1:255" x14ac:dyDescent="0.25">
      <c r="A179" s="1"/>
      <c r="C179" s="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</row>
    <row r="180" spans="1:255" x14ac:dyDescent="0.25">
      <c r="A180" s="1"/>
      <c r="C180" s="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</row>
    <row r="181" spans="1:255" x14ac:dyDescent="0.25">
      <c r="A181" s="1"/>
      <c r="C181" s="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</row>
    <row r="182" spans="1:255" x14ac:dyDescent="0.25">
      <c r="A182" s="1"/>
      <c r="C182" s="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</row>
    <row r="183" spans="1:255" x14ac:dyDescent="0.25">
      <c r="A183" s="1"/>
      <c r="C183" s="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</row>
    <row r="184" spans="1:255" x14ac:dyDescent="0.25">
      <c r="A184" s="1"/>
      <c r="C184" s="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</row>
    <row r="185" spans="1:255" x14ac:dyDescent="0.25">
      <c r="A185" s="1"/>
      <c r="C185" s="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</row>
    <row r="186" spans="1:255" x14ac:dyDescent="0.25">
      <c r="A186" s="1"/>
      <c r="C186" s="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</row>
    <row r="187" spans="1:255" x14ac:dyDescent="0.25">
      <c r="A187" s="1"/>
      <c r="C187" s="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</row>
    <row r="188" spans="1:255" x14ac:dyDescent="0.25">
      <c r="A188" s="1"/>
      <c r="C188" s="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</row>
    <row r="189" spans="1:255" x14ac:dyDescent="0.25">
      <c r="A189" s="1"/>
      <c r="C189" s="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</row>
    <row r="190" spans="1:255" x14ac:dyDescent="0.25">
      <c r="A190" s="1"/>
      <c r="C190" s="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</row>
    <row r="191" spans="1:255" x14ac:dyDescent="0.25">
      <c r="A191" s="1"/>
      <c r="C191" s="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</row>
    <row r="192" spans="1:255" x14ac:dyDescent="0.25">
      <c r="A192" s="1"/>
      <c r="C192" s="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</row>
    <row r="193" spans="1:255" x14ac:dyDescent="0.25">
      <c r="A193" s="1"/>
      <c r="C193" s="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</row>
    <row r="194" spans="1:255" x14ac:dyDescent="0.25">
      <c r="A194" s="1"/>
      <c r="C194" s="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</row>
    <row r="195" spans="1:255" x14ac:dyDescent="0.25">
      <c r="A195" s="1"/>
      <c r="C195" s="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</row>
    <row r="196" spans="1:255" x14ac:dyDescent="0.25">
      <c r="A196" s="1"/>
      <c r="C196" s="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</row>
    <row r="197" spans="1:255" x14ac:dyDescent="0.25">
      <c r="A197" s="1"/>
      <c r="C197" s="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</row>
    <row r="198" spans="1:255" x14ac:dyDescent="0.25">
      <c r="A198" s="1"/>
      <c r="C198" s="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</row>
    <row r="199" spans="1:255" x14ac:dyDescent="0.25">
      <c r="A199" s="1"/>
      <c r="C199" s="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</row>
    <row r="200" spans="1:255" x14ac:dyDescent="0.25">
      <c r="A200" s="1"/>
      <c r="C200" s="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</row>
    <row r="201" spans="1:255" x14ac:dyDescent="0.25">
      <c r="A201" s="1"/>
      <c r="C201" s="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</row>
    <row r="202" spans="1:255" x14ac:dyDescent="0.25">
      <c r="A202" s="1"/>
      <c r="C202" s="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</row>
    <row r="203" spans="1:255" x14ac:dyDescent="0.25">
      <c r="A203" s="1"/>
      <c r="C203" s="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</row>
    <row r="204" spans="1:255" x14ac:dyDescent="0.25">
      <c r="A204" s="1"/>
      <c r="C204" s="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</row>
    <row r="205" spans="1:255" x14ac:dyDescent="0.25">
      <c r="A205" s="1"/>
      <c r="C205" s="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</row>
    <row r="206" spans="1:255" x14ac:dyDescent="0.25">
      <c r="A206" s="1"/>
      <c r="C206" s="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</row>
    <row r="207" spans="1:255" x14ac:dyDescent="0.25">
      <c r="A207" s="1"/>
      <c r="C207" s="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</row>
    <row r="208" spans="1:255" x14ac:dyDescent="0.25">
      <c r="A208" s="1"/>
      <c r="C208" s="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</row>
    <row r="209" spans="1:255" x14ac:dyDescent="0.25">
      <c r="A209" s="1"/>
      <c r="C209" s="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</row>
    <row r="210" spans="1:255" x14ac:dyDescent="0.25">
      <c r="A210" s="1"/>
      <c r="C210" s="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</row>
    <row r="211" spans="1:255" x14ac:dyDescent="0.25">
      <c r="A211" s="1"/>
      <c r="C211" s="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</row>
    <row r="212" spans="1:255" x14ac:dyDescent="0.25">
      <c r="A212" s="1"/>
      <c r="C212" s="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</row>
    <row r="213" spans="1:255" x14ac:dyDescent="0.25">
      <c r="A213" s="1"/>
      <c r="C213" s="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</row>
    <row r="214" spans="1:255" x14ac:dyDescent="0.25">
      <c r="A214" s="1"/>
      <c r="C214" s="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</row>
    <row r="215" spans="1:255" x14ac:dyDescent="0.25">
      <c r="A215" s="1"/>
      <c r="C215" s="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</row>
    <row r="216" spans="1:255" x14ac:dyDescent="0.25">
      <c r="A216" s="1"/>
      <c r="C216" s="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</row>
    <row r="217" spans="1:255" x14ac:dyDescent="0.25">
      <c r="A217" s="1"/>
      <c r="C217" s="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</row>
    <row r="218" spans="1:255" x14ac:dyDescent="0.25">
      <c r="A218" s="1"/>
      <c r="C218" s="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</row>
    <row r="219" spans="1:255" x14ac:dyDescent="0.25">
      <c r="A219" s="1"/>
      <c r="C219" s="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</row>
    <row r="220" spans="1:255" x14ac:dyDescent="0.25">
      <c r="A220" s="1"/>
      <c r="C220" s="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</row>
    <row r="221" spans="1:255" x14ac:dyDescent="0.25">
      <c r="A221" s="1"/>
      <c r="C221" s="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</row>
    <row r="222" spans="1:255" x14ac:dyDescent="0.25">
      <c r="A222" s="1"/>
      <c r="C222" s="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</row>
    <row r="223" spans="1:255" x14ac:dyDescent="0.25">
      <c r="A223" s="1"/>
      <c r="C223" s="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</row>
    <row r="224" spans="1:255" x14ac:dyDescent="0.25">
      <c r="A224" s="1"/>
      <c r="C224" s="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</row>
    <row r="225" spans="1:255" x14ac:dyDescent="0.25">
      <c r="A225" s="1"/>
      <c r="C225" s="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</row>
    <row r="226" spans="1:255" x14ac:dyDescent="0.25">
      <c r="A226" s="1"/>
      <c r="C226" s="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</row>
    <row r="227" spans="1:255" x14ac:dyDescent="0.25">
      <c r="A227" s="1"/>
      <c r="C227" s="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</row>
    <row r="228" spans="1:255" x14ac:dyDescent="0.25">
      <c r="A228" s="1"/>
      <c r="C228" s="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</row>
    <row r="229" spans="1:255" x14ac:dyDescent="0.25">
      <c r="A229" s="1"/>
      <c r="C229" s="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</row>
    <row r="230" spans="1:255" x14ac:dyDescent="0.25">
      <c r="A230" s="1"/>
      <c r="C230" s="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</row>
    <row r="231" spans="1:255" x14ac:dyDescent="0.25">
      <c r="A231" s="1"/>
      <c r="C231" s="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</row>
    <row r="232" spans="1:255" x14ac:dyDescent="0.25">
      <c r="A232" s="1"/>
      <c r="C232" s="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</row>
    <row r="233" spans="1:255" x14ac:dyDescent="0.25">
      <c r="A233" s="1"/>
      <c r="C233" s="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</row>
    <row r="234" spans="1:255" x14ac:dyDescent="0.25">
      <c r="A234" s="1"/>
      <c r="C234" s="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</row>
    <row r="235" spans="1:255" x14ac:dyDescent="0.25">
      <c r="A235" s="1"/>
      <c r="C235" s="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</row>
    <row r="236" spans="1:255" x14ac:dyDescent="0.25">
      <c r="A236" s="1"/>
      <c r="C236" s="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</row>
    <row r="237" spans="1:255" x14ac:dyDescent="0.25">
      <c r="A237" s="1"/>
      <c r="C237" s="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</row>
    <row r="238" spans="1:255" x14ac:dyDescent="0.25">
      <c r="A238" s="1"/>
      <c r="C238" s="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</row>
    <row r="239" spans="1:255" x14ac:dyDescent="0.25">
      <c r="A239" s="1"/>
      <c r="C239" s="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</row>
    <row r="240" spans="1:255" x14ac:dyDescent="0.25">
      <c r="A240" s="1"/>
      <c r="C240" s="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</row>
    <row r="241" spans="1:255" x14ac:dyDescent="0.25">
      <c r="A241" s="1"/>
      <c r="C241" s="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</row>
    <row r="242" spans="1:255" x14ac:dyDescent="0.25">
      <c r="A242" s="1"/>
      <c r="C242" s="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</row>
    <row r="243" spans="1:255" x14ac:dyDescent="0.25">
      <c r="A243" s="1"/>
      <c r="C243" s="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</row>
    <row r="244" spans="1:255" x14ac:dyDescent="0.25">
      <c r="A244" s="1"/>
      <c r="C244" s="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</row>
    <row r="245" spans="1:255" x14ac:dyDescent="0.25">
      <c r="A245" s="1"/>
      <c r="C245" s="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</row>
    <row r="246" spans="1:255" x14ac:dyDescent="0.25">
      <c r="A246" s="1"/>
      <c r="C246" s="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</row>
    <row r="247" spans="1:255" x14ac:dyDescent="0.25">
      <c r="A247" s="1"/>
      <c r="C247" s="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</row>
    <row r="248" spans="1:255" x14ac:dyDescent="0.25">
      <c r="A248" s="1"/>
      <c r="C248" s="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</row>
    <row r="249" spans="1:255" x14ac:dyDescent="0.25">
      <c r="A249" s="1"/>
      <c r="C249" s="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</row>
    <row r="250" spans="1:255" x14ac:dyDescent="0.25">
      <c r="A250" s="1"/>
      <c r="C250" s="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</row>
    <row r="251" spans="1:255" x14ac:dyDescent="0.25">
      <c r="A251" s="1"/>
      <c r="C251" s="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</row>
    <row r="252" spans="1:255" x14ac:dyDescent="0.25">
      <c r="A252" s="1"/>
      <c r="C252" s="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</row>
    <row r="253" spans="1:255" x14ac:dyDescent="0.25">
      <c r="A253" s="1"/>
      <c r="C253" s="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</row>
    <row r="254" spans="1:255" x14ac:dyDescent="0.25">
      <c r="A254" s="1"/>
      <c r="C254" s="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</row>
    <row r="255" spans="1:255" x14ac:dyDescent="0.25">
      <c r="A255" s="1"/>
      <c r="C255" s="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</row>
    <row r="256" spans="1:255" x14ac:dyDescent="0.25">
      <c r="A256" s="1"/>
      <c r="C256" s="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</row>
    <row r="257" spans="1:255" x14ac:dyDescent="0.25">
      <c r="A257" s="1"/>
      <c r="C257" s="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</row>
    <row r="258" spans="1:255" x14ac:dyDescent="0.25">
      <c r="A258" s="1"/>
      <c r="C258" s="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</row>
    <row r="259" spans="1:255" x14ac:dyDescent="0.25">
      <c r="A259" s="1"/>
      <c r="C259" s="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</row>
    <row r="260" spans="1:255" x14ac:dyDescent="0.25">
      <c r="A260" s="1"/>
      <c r="C260" s="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</row>
    <row r="261" spans="1:255" x14ac:dyDescent="0.25">
      <c r="A261" s="1"/>
      <c r="C261" s="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</row>
    <row r="262" spans="1:255" x14ac:dyDescent="0.25">
      <c r="A262" s="1"/>
      <c r="C262" s="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</row>
    <row r="263" spans="1:255" x14ac:dyDescent="0.25">
      <c r="A263" s="1"/>
      <c r="C263" s="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</row>
    <row r="264" spans="1:255" x14ac:dyDescent="0.25">
      <c r="A264" s="1"/>
      <c r="C264" s="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</row>
    <row r="265" spans="1:255" x14ac:dyDescent="0.25">
      <c r="A265" s="1"/>
      <c r="C265" s="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</row>
    <row r="266" spans="1:255" x14ac:dyDescent="0.25">
      <c r="A266" s="1"/>
      <c r="C266" s="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</row>
    <row r="267" spans="1:255" x14ac:dyDescent="0.25">
      <c r="A267" s="1"/>
      <c r="C267" s="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</row>
    <row r="268" spans="1:255" x14ac:dyDescent="0.25">
      <c r="A268" s="1"/>
      <c r="C268" s="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</row>
    <row r="269" spans="1:255" x14ac:dyDescent="0.25">
      <c r="A269" s="1"/>
      <c r="C269" s="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</row>
    <row r="270" spans="1:255" x14ac:dyDescent="0.25">
      <c r="A270" s="1"/>
      <c r="C270" s="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</row>
    <row r="271" spans="1:255" x14ac:dyDescent="0.25">
      <c r="A271" s="1"/>
      <c r="C271" s="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</row>
    <row r="272" spans="1:255" x14ac:dyDescent="0.25">
      <c r="A272" s="1"/>
      <c r="C272" s="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</row>
    <row r="273" spans="1:255" x14ac:dyDescent="0.25">
      <c r="A273" s="1"/>
      <c r="C273" s="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</row>
    <row r="274" spans="1:255" x14ac:dyDescent="0.25">
      <c r="A274" s="1"/>
      <c r="C274" s="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</row>
    <row r="275" spans="1:255" x14ac:dyDescent="0.25">
      <c r="A275" s="1"/>
      <c r="C275" s="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</row>
    <row r="276" spans="1:255" x14ac:dyDescent="0.25">
      <c r="A276" s="1"/>
      <c r="C276" s="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</row>
    <row r="277" spans="1:255" x14ac:dyDescent="0.25">
      <c r="A277" s="1"/>
      <c r="C277" s="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</row>
    <row r="278" spans="1:255" x14ac:dyDescent="0.25">
      <c r="A278" s="1"/>
      <c r="C278" s="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</row>
    <row r="279" spans="1:255" x14ac:dyDescent="0.25">
      <c r="A279" s="1"/>
      <c r="C279" s="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</row>
    <row r="280" spans="1:255" x14ac:dyDescent="0.25">
      <c r="A280" s="1"/>
      <c r="C280" s="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</row>
    <row r="281" spans="1:255" x14ac:dyDescent="0.25">
      <c r="A281" s="1"/>
      <c r="C281" s="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</row>
    <row r="282" spans="1:255" x14ac:dyDescent="0.25">
      <c r="A282" s="1"/>
      <c r="C282" s="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</row>
    <row r="283" spans="1:255" x14ac:dyDescent="0.25">
      <c r="A283" s="1"/>
      <c r="C283" s="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</row>
    <row r="284" spans="1:255" x14ac:dyDescent="0.25">
      <c r="A284" s="1"/>
      <c r="C284" s="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</row>
    <row r="285" spans="1:255" x14ac:dyDescent="0.25">
      <c r="A285" s="1"/>
      <c r="C285" s="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</row>
    <row r="286" spans="1:255" x14ac:dyDescent="0.25">
      <c r="A286" s="1"/>
      <c r="C286" s="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</row>
    <row r="287" spans="1:255" x14ac:dyDescent="0.25">
      <c r="A287" s="1"/>
      <c r="C287" s="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</row>
    <row r="288" spans="1:255" x14ac:dyDescent="0.25">
      <c r="A288" s="1"/>
      <c r="C288" s="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</row>
    <row r="289" spans="1:255" x14ac:dyDescent="0.25">
      <c r="A289" s="1"/>
      <c r="C289" s="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</row>
    <row r="290" spans="1:255" x14ac:dyDescent="0.25">
      <c r="A290" s="1"/>
      <c r="C290" s="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</row>
    <row r="291" spans="1:255" x14ac:dyDescent="0.25">
      <c r="A291" s="1"/>
      <c r="C291" s="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</row>
    <row r="292" spans="1:255" x14ac:dyDescent="0.25">
      <c r="A292" s="1"/>
      <c r="C292" s="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</row>
    <row r="293" spans="1:255" x14ac:dyDescent="0.25">
      <c r="A293" s="1"/>
      <c r="C293" s="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</row>
    <row r="294" spans="1:255" x14ac:dyDescent="0.25">
      <c r="A294" s="1"/>
      <c r="C294" s="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</row>
    <row r="295" spans="1:255" x14ac:dyDescent="0.25">
      <c r="A295" s="1"/>
      <c r="C295" s="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</row>
    <row r="296" spans="1:255" x14ac:dyDescent="0.25">
      <c r="A296" s="1"/>
      <c r="C296" s="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</row>
    <row r="297" spans="1:255" x14ac:dyDescent="0.25">
      <c r="A297" s="1"/>
      <c r="C297" s="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</row>
    <row r="298" spans="1:255" x14ac:dyDescent="0.25">
      <c r="A298" s="1"/>
      <c r="C298" s="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</row>
    <row r="299" spans="1:255" x14ac:dyDescent="0.25">
      <c r="A299" s="1"/>
      <c r="C299" s="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</row>
    <row r="300" spans="1:255" x14ac:dyDescent="0.25">
      <c r="A300" s="1"/>
      <c r="C300" s="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</row>
    <row r="301" spans="1:255" x14ac:dyDescent="0.25">
      <c r="A301" s="1"/>
      <c r="C301" s="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</row>
    <row r="302" spans="1:255" x14ac:dyDescent="0.25">
      <c r="A302" s="1"/>
      <c r="C302" s="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</row>
    <row r="303" spans="1:255" x14ac:dyDescent="0.25">
      <c r="A303" s="1"/>
      <c r="C303" s="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</row>
    <row r="304" spans="1:255" x14ac:dyDescent="0.25">
      <c r="A304" s="1"/>
      <c r="C304" s="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</row>
    <row r="305" spans="1:255" x14ac:dyDescent="0.25">
      <c r="A305" s="1"/>
      <c r="C305" s="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</row>
    <row r="306" spans="1:255" x14ac:dyDescent="0.25">
      <c r="A306" s="1"/>
      <c r="C306" s="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</row>
    <row r="307" spans="1:255" x14ac:dyDescent="0.25">
      <c r="A307" s="1"/>
      <c r="C307" s="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</row>
    <row r="308" spans="1:255" x14ac:dyDescent="0.25">
      <c r="A308" s="1"/>
      <c r="C308" s="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</row>
    <row r="309" spans="1:255" x14ac:dyDescent="0.25">
      <c r="A309" s="1"/>
      <c r="C309" s="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</row>
    <row r="310" spans="1:255" x14ac:dyDescent="0.25">
      <c r="A310" s="1"/>
      <c r="C310" s="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</row>
    <row r="311" spans="1:255" x14ac:dyDescent="0.25">
      <c r="A311" s="1"/>
      <c r="C311" s="5"/>
      <c r="IL311" s="15"/>
      <c r="IM311" s="15"/>
      <c r="IN311" s="15"/>
      <c r="IO311" s="15"/>
      <c r="IP311" s="15"/>
      <c r="IQ311" s="15"/>
      <c r="IR311" s="15"/>
      <c r="IS311" s="15"/>
      <c r="IT311" s="15"/>
      <c r="IU311" s="15"/>
    </row>
    <row r="312" spans="1:255" x14ac:dyDescent="0.25">
      <c r="A312" s="1"/>
      <c r="C312" s="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</row>
    <row r="313" spans="1:255" x14ac:dyDescent="0.25">
      <c r="A313" s="1"/>
      <c r="C313" s="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</row>
    <row r="314" spans="1:255" x14ac:dyDescent="0.25">
      <c r="A314" s="1"/>
      <c r="C314" s="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</row>
    <row r="315" spans="1:255" x14ac:dyDescent="0.25">
      <c r="A315" s="1"/>
      <c r="C315" s="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</row>
    <row r="316" spans="1:255" x14ac:dyDescent="0.25">
      <c r="A316" s="1"/>
      <c r="C316" s="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</row>
    <row r="317" spans="1:255" x14ac:dyDescent="0.25">
      <c r="A317" s="1"/>
      <c r="C317" s="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</row>
    <row r="318" spans="1:255" x14ac:dyDescent="0.25">
      <c r="A318" s="1"/>
      <c r="C318" s="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</row>
    <row r="319" spans="1:255" x14ac:dyDescent="0.25">
      <c r="A319" s="1"/>
      <c r="C319" s="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</row>
    <row r="320" spans="1:255" x14ac:dyDescent="0.25">
      <c r="A320" s="1"/>
      <c r="C320" s="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</row>
    <row r="321" spans="1:255" x14ac:dyDescent="0.25">
      <c r="A321" s="1"/>
      <c r="C321" s="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</row>
    <row r="322" spans="1:255" x14ac:dyDescent="0.25">
      <c r="A322" s="1"/>
      <c r="C322" s="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</row>
    <row r="323" spans="1:255" x14ac:dyDescent="0.25">
      <c r="A323" s="1"/>
      <c r="C323" s="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</row>
    <row r="324" spans="1:255" x14ac:dyDescent="0.25">
      <c r="A324" s="1"/>
      <c r="C324" s="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</row>
    <row r="325" spans="1:255" x14ac:dyDescent="0.25">
      <c r="A325" s="1"/>
      <c r="C325" s="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</row>
    <row r="326" spans="1:255" x14ac:dyDescent="0.25">
      <c r="A326" s="1"/>
      <c r="C326" s="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</row>
    <row r="327" spans="1:255" x14ac:dyDescent="0.25">
      <c r="A327" s="1"/>
      <c r="C327" s="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</row>
    <row r="328" spans="1:255" x14ac:dyDescent="0.25">
      <c r="A328" s="1"/>
      <c r="C328" s="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</row>
    <row r="329" spans="1:255" x14ac:dyDescent="0.25">
      <c r="A329" s="1"/>
      <c r="C329" s="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</row>
    <row r="330" spans="1:255" x14ac:dyDescent="0.25">
      <c r="A330" s="1"/>
      <c r="C330" s="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</row>
    <row r="331" spans="1:255" x14ac:dyDescent="0.25">
      <c r="A331" s="1"/>
      <c r="C331" s="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</row>
    <row r="332" spans="1:255" x14ac:dyDescent="0.25">
      <c r="A332" s="1"/>
      <c r="C332" s="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</row>
    <row r="333" spans="1:255" x14ac:dyDescent="0.25">
      <c r="A333" s="1"/>
      <c r="C333" s="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</row>
    <row r="334" spans="1:255" x14ac:dyDescent="0.25">
      <c r="A334" s="1"/>
      <c r="C334" s="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</row>
    <row r="335" spans="1:255" x14ac:dyDescent="0.25">
      <c r="A335" s="1"/>
      <c r="C335" s="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</row>
    <row r="336" spans="1:255" x14ac:dyDescent="0.25">
      <c r="A336" s="1"/>
      <c r="C336" s="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</row>
    <row r="337" spans="1:255" x14ac:dyDescent="0.25">
      <c r="A337" s="1"/>
      <c r="C337" s="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</row>
    <row r="338" spans="1:255" x14ac:dyDescent="0.25">
      <c r="A338" s="1"/>
      <c r="C338" s="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</row>
    <row r="339" spans="1:255" x14ac:dyDescent="0.25">
      <c r="A339" s="1"/>
      <c r="C339" s="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</row>
    <row r="340" spans="1:255" x14ac:dyDescent="0.25">
      <c r="A340" s="1"/>
      <c r="C340" s="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</row>
    <row r="341" spans="1:255" x14ac:dyDescent="0.25">
      <c r="A341" s="1"/>
      <c r="C341" s="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</row>
    <row r="342" spans="1:255" x14ac:dyDescent="0.25">
      <c r="A342" s="1"/>
      <c r="C342" s="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</row>
    <row r="343" spans="1:255" x14ac:dyDescent="0.25">
      <c r="A343" s="1"/>
      <c r="C343" s="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</row>
    <row r="344" spans="1:255" x14ac:dyDescent="0.25">
      <c r="A344" s="1"/>
      <c r="C344" s="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</row>
    <row r="345" spans="1:255" x14ac:dyDescent="0.25">
      <c r="A345" s="1"/>
      <c r="C345" s="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</row>
    <row r="346" spans="1:255" x14ac:dyDescent="0.25">
      <c r="A346" s="1"/>
      <c r="C346" s="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</row>
    <row r="347" spans="1:255" x14ac:dyDescent="0.25">
      <c r="A347" s="1"/>
      <c r="C347" s="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</row>
    <row r="348" spans="1:255" x14ac:dyDescent="0.25">
      <c r="A348" s="1"/>
      <c r="C348" s="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</row>
    <row r="349" spans="1:255" x14ac:dyDescent="0.25">
      <c r="A349" s="1"/>
      <c r="C349" s="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</row>
    <row r="350" spans="1:255" x14ac:dyDescent="0.25">
      <c r="A350" s="1"/>
      <c r="C350" s="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</row>
    <row r="351" spans="1:255" x14ac:dyDescent="0.25">
      <c r="A351" s="1"/>
      <c r="C351" s="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</row>
    <row r="352" spans="1:255" x14ac:dyDescent="0.25">
      <c r="A352" s="1"/>
      <c r="C352" s="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</row>
    <row r="353" spans="1:255" x14ac:dyDescent="0.25">
      <c r="A353" s="1"/>
      <c r="C353" s="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</row>
    <row r="354" spans="1:255" x14ac:dyDescent="0.25">
      <c r="A354" s="1"/>
      <c r="C354" s="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</row>
    <row r="355" spans="1:255" x14ac:dyDescent="0.25">
      <c r="A355" s="1"/>
      <c r="C355" s="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</row>
    <row r="356" spans="1:255" x14ac:dyDescent="0.25">
      <c r="A356" s="1"/>
      <c r="C356" s="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</row>
    <row r="357" spans="1:255" x14ac:dyDescent="0.25">
      <c r="A357" s="1"/>
      <c r="C357" s="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</row>
    <row r="358" spans="1:255" x14ac:dyDescent="0.25">
      <c r="A358" s="1"/>
      <c r="C358" s="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</row>
    <row r="359" spans="1:255" x14ac:dyDescent="0.25">
      <c r="A359" s="1"/>
      <c r="C359" s="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</row>
    <row r="360" spans="1:255" x14ac:dyDescent="0.25">
      <c r="A360" s="1"/>
      <c r="C360" s="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</row>
    <row r="361" spans="1:255" x14ac:dyDescent="0.25">
      <c r="A361" s="1"/>
      <c r="C361" s="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</row>
    <row r="362" spans="1:255" x14ac:dyDescent="0.25">
      <c r="A362" s="1"/>
      <c r="C362" s="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</row>
    <row r="363" spans="1:255" x14ac:dyDescent="0.25">
      <c r="A363" s="1"/>
      <c r="C363" s="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</row>
    <row r="364" spans="1:255" x14ac:dyDescent="0.25">
      <c r="A364" s="1"/>
      <c r="C364" s="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</row>
    <row r="365" spans="1:255" x14ac:dyDescent="0.25">
      <c r="A365" s="1"/>
      <c r="C365" s="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</row>
    <row r="366" spans="1:255" x14ac:dyDescent="0.25">
      <c r="A366" s="1"/>
      <c r="C366" s="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</row>
    <row r="367" spans="1:255" x14ac:dyDescent="0.25">
      <c r="A367" s="1"/>
      <c r="C367" s="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</row>
    <row r="368" spans="1:255" x14ac:dyDescent="0.25">
      <c r="A368" s="1"/>
      <c r="C368" s="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</row>
    <row r="369" spans="1:255" x14ac:dyDescent="0.25">
      <c r="A369" s="1"/>
      <c r="C369" s="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</row>
    <row r="370" spans="1:255" x14ac:dyDescent="0.25">
      <c r="A370" s="1"/>
      <c r="C370" s="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</row>
    <row r="371" spans="1:255" x14ac:dyDescent="0.25">
      <c r="A371" s="1"/>
      <c r="C371" s="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</row>
    <row r="372" spans="1:255" x14ac:dyDescent="0.25">
      <c r="A372" s="1"/>
      <c r="C372" s="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</row>
    <row r="373" spans="1:255" x14ac:dyDescent="0.25">
      <c r="A373" s="1"/>
      <c r="C373" s="5"/>
      <c r="IL373" s="15"/>
      <c r="IM373" s="15"/>
      <c r="IN373" s="15"/>
      <c r="IO373" s="15"/>
      <c r="IP373" s="15"/>
      <c r="IQ373" s="15"/>
      <c r="IR373" s="15"/>
      <c r="IS373" s="15"/>
      <c r="IT373" s="15"/>
      <c r="IU373" s="15"/>
    </row>
    <row r="374" spans="1:255" x14ac:dyDescent="0.25">
      <c r="A374" s="1"/>
      <c r="C374" s="5"/>
      <c r="IL374" s="15"/>
      <c r="IM374" s="15"/>
      <c r="IN374" s="15"/>
      <c r="IO374" s="15"/>
      <c r="IP374" s="15"/>
      <c r="IQ374" s="15"/>
      <c r="IR374" s="15"/>
      <c r="IS374" s="15"/>
      <c r="IT374" s="15"/>
      <c r="IU374" s="15"/>
    </row>
    <row r="375" spans="1:255" x14ac:dyDescent="0.25">
      <c r="A375" s="1"/>
      <c r="C375" s="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</row>
    <row r="376" spans="1:255" x14ac:dyDescent="0.25">
      <c r="A376" s="1"/>
      <c r="C376" s="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</row>
    <row r="377" spans="1:255" x14ac:dyDescent="0.25">
      <c r="A377" s="1"/>
      <c r="C377" s="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</row>
    <row r="378" spans="1:255" x14ac:dyDescent="0.25">
      <c r="A378" s="1"/>
      <c r="C378" s="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</row>
    <row r="379" spans="1:255" x14ac:dyDescent="0.25">
      <c r="A379" s="1"/>
      <c r="C379" s="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</row>
    <row r="380" spans="1:255" x14ac:dyDescent="0.25">
      <c r="A380" s="1"/>
      <c r="C380" s="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</row>
    <row r="381" spans="1:255" x14ac:dyDescent="0.25">
      <c r="A381" s="1"/>
      <c r="C381" s="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</row>
    <row r="382" spans="1:255" x14ac:dyDescent="0.25">
      <c r="A382" s="1"/>
      <c r="C382" s="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</row>
    <row r="383" spans="1:255" x14ac:dyDescent="0.25">
      <c r="A383" s="1"/>
      <c r="C383" s="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</row>
    <row r="384" spans="1:255" x14ac:dyDescent="0.25">
      <c r="A384" s="1"/>
      <c r="C384" s="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</row>
    <row r="385" spans="1:255" x14ac:dyDescent="0.25">
      <c r="A385" s="1"/>
      <c r="C385" s="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</row>
    <row r="386" spans="1:255" x14ac:dyDescent="0.25">
      <c r="A386" s="1"/>
      <c r="C386" s="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</row>
    <row r="387" spans="1:255" x14ac:dyDescent="0.25">
      <c r="A387" s="1"/>
      <c r="C387" s="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</row>
    <row r="388" spans="1:255" x14ac:dyDescent="0.25">
      <c r="A388" s="1"/>
      <c r="C388" s="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</row>
    <row r="389" spans="1:255" x14ac:dyDescent="0.25">
      <c r="A389" s="1"/>
      <c r="C389" s="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</row>
    <row r="390" spans="1:255" x14ac:dyDescent="0.25">
      <c r="A390" s="1"/>
      <c r="C390" s="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</row>
    <row r="391" spans="1:255" x14ac:dyDescent="0.25">
      <c r="A391" s="1"/>
      <c r="C391" s="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</row>
    <row r="392" spans="1:255" x14ac:dyDescent="0.25">
      <c r="A392" s="1"/>
      <c r="C392" s="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</row>
    <row r="393" spans="1:255" x14ac:dyDescent="0.25">
      <c r="A393" s="1"/>
      <c r="C393" s="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</row>
    <row r="394" spans="1:255" x14ac:dyDescent="0.25">
      <c r="A394" s="1"/>
      <c r="C394" s="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</row>
    <row r="395" spans="1:255" x14ac:dyDescent="0.25">
      <c r="A395" s="1"/>
      <c r="C395" s="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</row>
    <row r="396" spans="1:255" x14ac:dyDescent="0.25">
      <c r="A396" s="1"/>
      <c r="C396" s="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</row>
    <row r="397" spans="1:255" x14ac:dyDescent="0.25">
      <c r="A397" s="1"/>
      <c r="C397" s="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</row>
    <row r="398" spans="1:255" x14ac:dyDescent="0.25">
      <c r="A398" s="1"/>
      <c r="C398" s="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</row>
    <row r="399" spans="1:255" x14ac:dyDescent="0.25">
      <c r="A399" s="1"/>
      <c r="C399" s="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</row>
    <row r="400" spans="1:255" x14ac:dyDescent="0.25">
      <c r="A400" s="1"/>
      <c r="C400" s="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</row>
    <row r="401" spans="1:255" x14ac:dyDescent="0.25">
      <c r="A401" s="1"/>
      <c r="C401" s="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</row>
    <row r="402" spans="1:255" x14ac:dyDescent="0.25">
      <c r="A402" s="1"/>
      <c r="C402" s="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</row>
    <row r="403" spans="1:255" x14ac:dyDescent="0.25">
      <c r="A403" s="1"/>
      <c r="C403" s="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</row>
    <row r="404" spans="1:255" x14ac:dyDescent="0.25">
      <c r="A404" s="1"/>
      <c r="C404" s="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</row>
    <row r="405" spans="1:255" x14ac:dyDescent="0.25">
      <c r="A405" s="1"/>
      <c r="C405" s="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</row>
    <row r="406" spans="1:255" x14ac:dyDescent="0.25">
      <c r="A406" s="1"/>
      <c r="C406" s="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</row>
    <row r="407" spans="1:255" x14ac:dyDescent="0.25">
      <c r="A407" s="1"/>
      <c r="C407" s="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</row>
    <row r="408" spans="1:255" x14ac:dyDescent="0.25">
      <c r="A408" s="1"/>
      <c r="C408" s="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</row>
    <row r="409" spans="1:255" x14ac:dyDescent="0.25">
      <c r="A409" s="1"/>
      <c r="C409" s="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</row>
    <row r="410" spans="1:255" x14ac:dyDescent="0.25">
      <c r="A410" s="1"/>
      <c r="C410" s="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</row>
    <row r="411" spans="1:255" x14ac:dyDescent="0.25">
      <c r="A411" s="1"/>
      <c r="C411" s="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</row>
    <row r="412" spans="1:255" x14ac:dyDescent="0.25">
      <c r="A412" s="1"/>
      <c r="C412" s="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</row>
    <row r="413" spans="1:255" x14ac:dyDescent="0.25">
      <c r="A413" s="1"/>
      <c r="C413" s="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</row>
    <row r="414" spans="1:255" x14ac:dyDescent="0.25">
      <c r="A414" s="1"/>
      <c r="C414" s="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</row>
    <row r="415" spans="1:255" x14ac:dyDescent="0.25">
      <c r="A415" s="1"/>
      <c r="C415" s="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</row>
    <row r="416" spans="1:255" x14ac:dyDescent="0.25">
      <c r="A416" s="1"/>
      <c r="C416" s="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</row>
    <row r="417" spans="1:255" x14ac:dyDescent="0.25">
      <c r="A417" s="1"/>
      <c r="C417" s="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</row>
    <row r="418" spans="1:255" x14ac:dyDescent="0.25">
      <c r="A418" s="1"/>
      <c r="C418" s="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</row>
    <row r="419" spans="1:255" x14ac:dyDescent="0.25">
      <c r="A419" s="1"/>
      <c r="C419" s="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</row>
    <row r="420" spans="1:255" x14ac:dyDescent="0.25">
      <c r="A420" s="1"/>
      <c r="C420" s="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</row>
    <row r="421" spans="1:255" x14ac:dyDescent="0.25">
      <c r="A421" s="1"/>
      <c r="C421" s="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</row>
    <row r="422" spans="1:255" x14ac:dyDescent="0.25">
      <c r="A422" s="1"/>
      <c r="C422" s="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</row>
    <row r="423" spans="1:255" x14ac:dyDescent="0.25">
      <c r="A423" s="1"/>
      <c r="C423" s="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</row>
    <row r="424" spans="1:255" x14ac:dyDescent="0.25">
      <c r="A424" s="1"/>
      <c r="C424" s="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</row>
    <row r="425" spans="1:255" x14ac:dyDescent="0.25">
      <c r="A425" s="1"/>
      <c r="C425" s="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</row>
    <row r="426" spans="1:255" x14ac:dyDescent="0.25">
      <c r="A426" s="1"/>
      <c r="C426" s="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</row>
  </sheetData>
  <mergeCells count="7">
    <mergeCell ref="A4:C4"/>
    <mergeCell ref="A5:C5"/>
    <mergeCell ref="A6:C6"/>
    <mergeCell ref="A8:C8"/>
    <mergeCell ref="A1:C1"/>
    <mergeCell ref="A2:C2"/>
    <mergeCell ref="A3:C3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18"/>
  <sheetViews>
    <sheetView zoomScale="110" zoomScaleNormal="110" workbookViewId="0">
      <selection activeCell="A3" sqref="A3:F3"/>
    </sheetView>
  </sheetViews>
  <sheetFormatPr defaultColWidth="50.85546875" defaultRowHeight="12.75" x14ac:dyDescent="0.2"/>
  <cols>
    <col min="1" max="1" width="75" style="37" customWidth="1"/>
    <col min="2" max="3" width="6.7109375" style="125" customWidth="1"/>
    <col min="4" max="4" width="14.85546875" style="125" customWidth="1"/>
    <col min="5" max="5" width="6" style="125" customWidth="1"/>
    <col min="6" max="6" width="16.140625" style="127" customWidth="1"/>
    <col min="7" max="7" width="11" style="37" customWidth="1"/>
    <col min="8" max="8" width="9.85546875" style="37" customWidth="1"/>
    <col min="9" max="245" width="8.85546875" style="37" customWidth="1"/>
    <col min="246" max="246" width="50.85546875" style="37" customWidth="1"/>
    <col min="247" max="248" width="6.7109375" style="37" customWidth="1"/>
    <col min="249" max="249" width="12.85546875" style="37" customWidth="1"/>
    <col min="250" max="250" width="6" style="37" customWidth="1"/>
    <col min="251" max="252" width="14.140625" style="37" customWidth="1"/>
    <col min="253" max="253" width="8.85546875" style="37" customWidth="1"/>
    <col min="254" max="254" width="50.85546875" style="37"/>
    <col min="255" max="255" width="68.28515625" style="37" customWidth="1"/>
    <col min="256" max="257" width="6.7109375" style="37" customWidth="1"/>
    <col min="258" max="258" width="14.85546875" style="37" customWidth="1"/>
    <col min="259" max="259" width="6" style="37" customWidth="1"/>
    <col min="260" max="260" width="16.140625" style="37" customWidth="1"/>
    <col min="261" max="261" width="14.140625" style="37" customWidth="1"/>
    <col min="262" max="262" width="11.140625" style="37" customWidth="1"/>
    <col min="263" max="501" width="8.85546875" style="37" customWidth="1"/>
    <col min="502" max="502" width="50.85546875" style="37" customWidth="1"/>
    <col min="503" max="504" width="6.7109375" style="37" customWidth="1"/>
    <col min="505" max="505" width="12.85546875" style="37" customWidth="1"/>
    <col min="506" max="506" width="6" style="37" customWidth="1"/>
    <col min="507" max="508" width="14.140625" style="37" customWidth="1"/>
    <col min="509" max="509" width="8.85546875" style="37" customWidth="1"/>
    <col min="510" max="510" width="50.85546875" style="37"/>
    <col min="511" max="511" width="68.28515625" style="37" customWidth="1"/>
    <col min="512" max="513" width="6.7109375" style="37" customWidth="1"/>
    <col min="514" max="514" width="14.85546875" style="37" customWidth="1"/>
    <col min="515" max="515" width="6" style="37" customWidth="1"/>
    <col min="516" max="516" width="16.140625" style="37" customWidth="1"/>
    <col min="517" max="517" width="14.140625" style="37" customWidth="1"/>
    <col min="518" max="518" width="11.140625" style="37" customWidth="1"/>
    <col min="519" max="757" width="8.85546875" style="37" customWidth="1"/>
    <col min="758" max="758" width="50.85546875" style="37" customWidth="1"/>
    <col min="759" max="760" width="6.7109375" style="37" customWidth="1"/>
    <col min="761" max="761" width="12.85546875" style="37" customWidth="1"/>
    <col min="762" max="762" width="6" style="37" customWidth="1"/>
    <col min="763" max="764" width="14.140625" style="37" customWidth="1"/>
    <col min="765" max="765" width="8.85546875" style="37" customWidth="1"/>
    <col min="766" max="766" width="50.85546875" style="37"/>
    <col min="767" max="767" width="68.28515625" style="37" customWidth="1"/>
    <col min="768" max="769" width="6.7109375" style="37" customWidth="1"/>
    <col min="770" max="770" width="14.85546875" style="37" customWidth="1"/>
    <col min="771" max="771" width="6" style="37" customWidth="1"/>
    <col min="772" max="772" width="16.140625" style="37" customWidth="1"/>
    <col min="773" max="773" width="14.140625" style="37" customWidth="1"/>
    <col min="774" max="774" width="11.140625" style="37" customWidth="1"/>
    <col min="775" max="1013" width="8.85546875" style="37" customWidth="1"/>
    <col min="1014" max="1014" width="50.85546875" style="37" customWidth="1"/>
    <col min="1015" max="1016" width="6.7109375" style="37" customWidth="1"/>
    <col min="1017" max="1017" width="12.85546875" style="37" customWidth="1"/>
    <col min="1018" max="1018" width="6" style="37" customWidth="1"/>
    <col min="1019" max="1020" width="14.140625" style="37" customWidth="1"/>
    <col min="1021" max="1021" width="8.85546875" style="37" customWidth="1"/>
    <col min="1022" max="1022" width="50.85546875" style="37"/>
    <col min="1023" max="1023" width="68.28515625" style="37" customWidth="1"/>
    <col min="1024" max="1025" width="6.7109375" style="37" customWidth="1"/>
    <col min="1026" max="1026" width="14.85546875" style="37" customWidth="1"/>
    <col min="1027" max="1027" width="6" style="37" customWidth="1"/>
    <col min="1028" max="1028" width="16.140625" style="37" customWidth="1"/>
    <col min="1029" max="1029" width="14.140625" style="37" customWidth="1"/>
    <col min="1030" max="1030" width="11.140625" style="37" customWidth="1"/>
    <col min="1031" max="1269" width="8.85546875" style="37" customWidth="1"/>
    <col min="1270" max="1270" width="50.85546875" style="37" customWidth="1"/>
    <col min="1271" max="1272" width="6.7109375" style="37" customWidth="1"/>
    <col min="1273" max="1273" width="12.85546875" style="37" customWidth="1"/>
    <col min="1274" max="1274" width="6" style="37" customWidth="1"/>
    <col min="1275" max="1276" width="14.140625" style="37" customWidth="1"/>
    <col min="1277" max="1277" width="8.85546875" style="37" customWidth="1"/>
    <col min="1278" max="1278" width="50.85546875" style="37"/>
    <col min="1279" max="1279" width="68.28515625" style="37" customWidth="1"/>
    <col min="1280" max="1281" width="6.7109375" style="37" customWidth="1"/>
    <col min="1282" max="1282" width="14.85546875" style="37" customWidth="1"/>
    <col min="1283" max="1283" width="6" style="37" customWidth="1"/>
    <col min="1284" max="1284" width="16.140625" style="37" customWidth="1"/>
    <col min="1285" max="1285" width="14.140625" style="37" customWidth="1"/>
    <col min="1286" max="1286" width="11.140625" style="37" customWidth="1"/>
    <col min="1287" max="1525" width="8.85546875" style="37" customWidth="1"/>
    <col min="1526" max="1526" width="50.85546875" style="37" customWidth="1"/>
    <col min="1527" max="1528" width="6.7109375" style="37" customWidth="1"/>
    <col min="1529" max="1529" width="12.85546875" style="37" customWidth="1"/>
    <col min="1530" max="1530" width="6" style="37" customWidth="1"/>
    <col min="1531" max="1532" width="14.140625" style="37" customWidth="1"/>
    <col min="1533" max="1533" width="8.85546875" style="37" customWidth="1"/>
    <col min="1534" max="1534" width="50.85546875" style="37"/>
    <col min="1535" max="1535" width="68.28515625" style="37" customWidth="1"/>
    <col min="1536" max="1537" width="6.7109375" style="37" customWidth="1"/>
    <col min="1538" max="1538" width="14.85546875" style="37" customWidth="1"/>
    <col min="1539" max="1539" width="6" style="37" customWidth="1"/>
    <col min="1540" max="1540" width="16.140625" style="37" customWidth="1"/>
    <col min="1541" max="1541" width="14.140625" style="37" customWidth="1"/>
    <col min="1542" max="1542" width="11.140625" style="37" customWidth="1"/>
    <col min="1543" max="1781" width="8.85546875" style="37" customWidth="1"/>
    <col min="1782" max="1782" width="50.85546875" style="37" customWidth="1"/>
    <col min="1783" max="1784" width="6.7109375" style="37" customWidth="1"/>
    <col min="1785" max="1785" width="12.85546875" style="37" customWidth="1"/>
    <col min="1786" max="1786" width="6" style="37" customWidth="1"/>
    <col min="1787" max="1788" width="14.140625" style="37" customWidth="1"/>
    <col min="1789" max="1789" width="8.85546875" style="37" customWidth="1"/>
    <col min="1790" max="1790" width="50.85546875" style="37"/>
    <col min="1791" max="1791" width="68.28515625" style="37" customWidth="1"/>
    <col min="1792" max="1793" width="6.7109375" style="37" customWidth="1"/>
    <col min="1794" max="1794" width="14.85546875" style="37" customWidth="1"/>
    <col min="1795" max="1795" width="6" style="37" customWidth="1"/>
    <col min="1796" max="1796" width="16.140625" style="37" customWidth="1"/>
    <col min="1797" max="1797" width="14.140625" style="37" customWidth="1"/>
    <col min="1798" max="1798" width="11.140625" style="37" customWidth="1"/>
    <col min="1799" max="2037" width="8.85546875" style="37" customWidth="1"/>
    <col min="2038" max="2038" width="50.85546875" style="37" customWidth="1"/>
    <col min="2039" max="2040" width="6.7109375" style="37" customWidth="1"/>
    <col min="2041" max="2041" width="12.85546875" style="37" customWidth="1"/>
    <col min="2042" max="2042" width="6" style="37" customWidth="1"/>
    <col min="2043" max="2044" width="14.140625" style="37" customWidth="1"/>
    <col min="2045" max="2045" width="8.85546875" style="37" customWidth="1"/>
    <col min="2046" max="2046" width="50.85546875" style="37"/>
    <col min="2047" max="2047" width="68.28515625" style="37" customWidth="1"/>
    <col min="2048" max="2049" width="6.7109375" style="37" customWidth="1"/>
    <col min="2050" max="2050" width="14.85546875" style="37" customWidth="1"/>
    <col min="2051" max="2051" width="6" style="37" customWidth="1"/>
    <col min="2052" max="2052" width="16.140625" style="37" customWidth="1"/>
    <col min="2053" max="2053" width="14.140625" style="37" customWidth="1"/>
    <col min="2054" max="2054" width="11.140625" style="37" customWidth="1"/>
    <col min="2055" max="2293" width="8.85546875" style="37" customWidth="1"/>
    <col min="2294" max="2294" width="50.85546875" style="37" customWidth="1"/>
    <col min="2295" max="2296" width="6.7109375" style="37" customWidth="1"/>
    <col min="2297" max="2297" width="12.85546875" style="37" customWidth="1"/>
    <col min="2298" max="2298" width="6" style="37" customWidth="1"/>
    <col min="2299" max="2300" width="14.140625" style="37" customWidth="1"/>
    <col min="2301" max="2301" width="8.85546875" style="37" customWidth="1"/>
    <col min="2302" max="2302" width="50.85546875" style="37"/>
    <col min="2303" max="2303" width="68.28515625" style="37" customWidth="1"/>
    <col min="2304" max="2305" width="6.7109375" style="37" customWidth="1"/>
    <col min="2306" max="2306" width="14.85546875" style="37" customWidth="1"/>
    <col min="2307" max="2307" width="6" style="37" customWidth="1"/>
    <col min="2308" max="2308" width="16.140625" style="37" customWidth="1"/>
    <col min="2309" max="2309" width="14.140625" style="37" customWidth="1"/>
    <col min="2310" max="2310" width="11.140625" style="37" customWidth="1"/>
    <col min="2311" max="2549" width="8.85546875" style="37" customWidth="1"/>
    <col min="2550" max="2550" width="50.85546875" style="37" customWidth="1"/>
    <col min="2551" max="2552" width="6.7109375" style="37" customWidth="1"/>
    <col min="2553" max="2553" width="12.85546875" style="37" customWidth="1"/>
    <col min="2554" max="2554" width="6" style="37" customWidth="1"/>
    <col min="2555" max="2556" width="14.140625" style="37" customWidth="1"/>
    <col min="2557" max="2557" width="8.85546875" style="37" customWidth="1"/>
    <col min="2558" max="2558" width="50.85546875" style="37"/>
    <col min="2559" max="2559" width="68.28515625" style="37" customWidth="1"/>
    <col min="2560" max="2561" width="6.7109375" style="37" customWidth="1"/>
    <col min="2562" max="2562" width="14.85546875" style="37" customWidth="1"/>
    <col min="2563" max="2563" width="6" style="37" customWidth="1"/>
    <col min="2564" max="2564" width="16.140625" style="37" customWidth="1"/>
    <col min="2565" max="2565" width="14.140625" style="37" customWidth="1"/>
    <col min="2566" max="2566" width="11.140625" style="37" customWidth="1"/>
    <col min="2567" max="2805" width="8.85546875" style="37" customWidth="1"/>
    <col min="2806" max="2806" width="50.85546875" style="37" customWidth="1"/>
    <col min="2807" max="2808" width="6.7109375" style="37" customWidth="1"/>
    <col min="2809" max="2809" width="12.85546875" style="37" customWidth="1"/>
    <col min="2810" max="2810" width="6" style="37" customWidth="1"/>
    <col min="2811" max="2812" width="14.140625" style="37" customWidth="1"/>
    <col min="2813" max="2813" width="8.85546875" style="37" customWidth="1"/>
    <col min="2814" max="2814" width="50.85546875" style="37"/>
    <col min="2815" max="2815" width="68.28515625" style="37" customWidth="1"/>
    <col min="2816" max="2817" width="6.7109375" style="37" customWidth="1"/>
    <col min="2818" max="2818" width="14.85546875" style="37" customWidth="1"/>
    <col min="2819" max="2819" width="6" style="37" customWidth="1"/>
    <col min="2820" max="2820" width="16.140625" style="37" customWidth="1"/>
    <col min="2821" max="2821" width="14.140625" style="37" customWidth="1"/>
    <col min="2822" max="2822" width="11.140625" style="37" customWidth="1"/>
    <col min="2823" max="3061" width="8.85546875" style="37" customWidth="1"/>
    <col min="3062" max="3062" width="50.85546875" style="37" customWidth="1"/>
    <col min="3063" max="3064" width="6.7109375" style="37" customWidth="1"/>
    <col min="3065" max="3065" width="12.85546875" style="37" customWidth="1"/>
    <col min="3066" max="3066" width="6" style="37" customWidth="1"/>
    <col min="3067" max="3068" width="14.140625" style="37" customWidth="1"/>
    <col min="3069" max="3069" width="8.85546875" style="37" customWidth="1"/>
    <col min="3070" max="3070" width="50.85546875" style="37"/>
    <col min="3071" max="3071" width="68.28515625" style="37" customWidth="1"/>
    <col min="3072" max="3073" width="6.7109375" style="37" customWidth="1"/>
    <col min="3074" max="3074" width="14.85546875" style="37" customWidth="1"/>
    <col min="3075" max="3075" width="6" style="37" customWidth="1"/>
    <col min="3076" max="3076" width="16.140625" style="37" customWidth="1"/>
    <col min="3077" max="3077" width="14.140625" style="37" customWidth="1"/>
    <col min="3078" max="3078" width="11.140625" style="37" customWidth="1"/>
    <col min="3079" max="3317" width="8.85546875" style="37" customWidth="1"/>
    <col min="3318" max="3318" width="50.85546875" style="37" customWidth="1"/>
    <col min="3319" max="3320" width="6.7109375" style="37" customWidth="1"/>
    <col min="3321" max="3321" width="12.85546875" style="37" customWidth="1"/>
    <col min="3322" max="3322" width="6" style="37" customWidth="1"/>
    <col min="3323" max="3324" width="14.140625" style="37" customWidth="1"/>
    <col min="3325" max="3325" width="8.85546875" style="37" customWidth="1"/>
    <col min="3326" max="3326" width="50.85546875" style="37"/>
    <col min="3327" max="3327" width="68.28515625" style="37" customWidth="1"/>
    <col min="3328" max="3329" width="6.7109375" style="37" customWidth="1"/>
    <col min="3330" max="3330" width="14.85546875" style="37" customWidth="1"/>
    <col min="3331" max="3331" width="6" style="37" customWidth="1"/>
    <col min="3332" max="3332" width="16.140625" style="37" customWidth="1"/>
    <col min="3333" max="3333" width="14.140625" style="37" customWidth="1"/>
    <col min="3334" max="3334" width="11.140625" style="37" customWidth="1"/>
    <col min="3335" max="3573" width="8.85546875" style="37" customWidth="1"/>
    <col min="3574" max="3574" width="50.85546875" style="37" customWidth="1"/>
    <col min="3575" max="3576" width="6.7109375" style="37" customWidth="1"/>
    <col min="3577" max="3577" width="12.85546875" style="37" customWidth="1"/>
    <col min="3578" max="3578" width="6" style="37" customWidth="1"/>
    <col min="3579" max="3580" width="14.140625" style="37" customWidth="1"/>
    <col min="3581" max="3581" width="8.85546875" style="37" customWidth="1"/>
    <col min="3582" max="3582" width="50.85546875" style="37"/>
    <col min="3583" max="3583" width="68.28515625" style="37" customWidth="1"/>
    <col min="3584" max="3585" width="6.7109375" style="37" customWidth="1"/>
    <col min="3586" max="3586" width="14.85546875" style="37" customWidth="1"/>
    <col min="3587" max="3587" width="6" style="37" customWidth="1"/>
    <col min="3588" max="3588" width="16.140625" style="37" customWidth="1"/>
    <col min="3589" max="3589" width="14.140625" style="37" customWidth="1"/>
    <col min="3590" max="3590" width="11.140625" style="37" customWidth="1"/>
    <col min="3591" max="3829" width="8.85546875" style="37" customWidth="1"/>
    <col min="3830" max="3830" width="50.85546875" style="37" customWidth="1"/>
    <col min="3831" max="3832" width="6.7109375" style="37" customWidth="1"/>
    <col min="3833" max="3833" width="12.85546875" style="37" customWidth="1"/>
    <col min="3834" max="3834" width="6" style="37" customWidth="1"/>
    <col min="3835" max="3836" width="14.140625" style="37" customWidth="1"/>
    <col min="3837" max="3837" width="8.85546875" style="37" customWidth="1"/>
    <col min="3838" max="3838" width="50.85546875" style="37"/>
    <col min="3839" max="3839" width="68.28515625" style="37" customWidth="1"/>
    <col min="3840" max="3841" width="6.7109375" style="37" customWidth="1"/>
    <col min="3842" max="3842" width="14.85546875" style="37" customWidth="1"/>
    <col min="3843" max="3843" width="6" style="37" customWidth="1"/>
    <col min="3844" max="3844" width="16.140625" style="37" customWidth="1"/>
    <col min="3845" max="3845" width="14.140625" style="37" customWidth="1"/>
    <col min="3846" max="3846" width="11.140625" style="37" customWidth="1"/>
    <col min="3847" max="4085" width="8.85546875" style="37" customWidth="1"/>
    <col min="4086" max="4086" width="50.85546875" style="37" customWidth="1"/>
    <col min="4087" max="4088" width="6.7109375" style="37" customWidth="1"/>
    <col min="4089" max="4089" width="12.85546875" style="37" customWidth="1"/>
    <col min="4090" max="4090" width="6" style="37" customWidth="1"/>
    <col min="4091" max="4092" width="14.140625" style="37" customWidth="1"/>
    <col min="4093" max="4093" width="8.85546875" style="37" customWidth="1"/>
    <col min="4094" max="4094" width="50.85546875" style="37"/>
    <col min="4095" max="4095" width="68.28515625" style="37" customWidth="1"/>
    <col min="4096" max="4097" width="6.7109375" style="37" customWidth="1"/>
    <col min="4098" max="4098" width="14.85546875" style="37" customWidth="1"/>
    <col min="4099" max="4099" width="6" style="37" customWidth="1"/>
    <col min="4100" max="4100" width="16.140625" style="37" customWidth="1"/>
    <col min="4101" max="4101" width="14.140625" style="37" customWidth="1"/>
    <col min="4102" max="4102" width="11.140625" style="37" customWidth="1"/>
    <col min="4103" max="4341" width="8.85546875" style="37" customWidth="1"/>
    <col min="4342" max="4342" width="50.85546875" style="37" customWidth="1"/>
    <col min="4343" max="4344" width="6.7109375" style="37" customWidth="1"/>
    <col min="4345" max="4345" width="12.85546875" style="37" customWidth="1"/>
    <col min="4346" max="4346" width="6" style="37" customWidth="1"/>
    <col min="4347" max="4348" width="14.140625" style="37" customWidth="1"/>
    <col min="4349" max="4349" width="8.85546875" style="37" customWidth="1"/>
    <col min="4350" max="4350" width="50.85546875" style="37"/>
    <col min="4351" max="4351" width="68.28515625" style="37" customWidth="1"/>
    <col min="4352" max="4353" width="6.7109375" style="37" customWidth="1"/>
    <col min="4354" max="4354" width="14.85546875" style="37" customWidth="1"/>
    <col min="4355" max="4355" width="6" style="37" customWidth="1"/>
    <col min="4356" max="4356" width="16.140625" style="37" customWidth="1"/>
    <col min="4357" max="4357" width="14.140625" style="37" customWidth="1"/>
    <col min="4358" max="4358" width="11.140625" style="37" customWidth="1"/>
    <col min="4359" max="4597" width="8.85546875" style="37" customWidth="1"/>
    <col min="4598" max="4598" width="50.85546875" style="37" customWidth="1"/>
    <col min="4599" max="4600" width="6.7109375" style="37" customWidth="1"/>
    <col min="4601" max="4601" width="12.85546875" style="37" customWidth="1"/>
    <col min="4602" max="4602" width="6" style="37" customWidth="1"/>
    <col min="4603" max="4604" width="14.140625" style="37" customWidth="1"/>
    <col min="4605" max="4605" width="8.85546875" style="37" customWidth="1"/>
    <col min="4606" max="4606" width="50.85546875" style="37"/>
    <col min="4607" max="4607" width="68.28515625" style="37" customWidth="1"/>
    <col min="4608" max="4609" width="6.7109375" style="37" customWidth="1"/>
    <col min="4610" max="4610" width="14.85546875" style="37" customWidth="1"/>
    <col min="4611" max="4611" width="6" style="37" customWidth="1"/>
    <col min="4612" max="4612" width="16.140625" style="37" customWidth="1"/>
    <col min="4613" max="4613" width="14.140625" style="37" customWidth="1"/>
    <col min="4614" max="4614" width="11.140625" style="37" customWidth="1"/>
    <col min="4615" max="4853" width="8.85546875" style="37" customWidth="1"/>
    <col min="4854" max="4854" width="50.85546875" style="37" customWidth="1"/>
    <col min="4855" max="4856" width="6.7109375" style="37" customWidth="1"/>
    <col min="4857" max="4857" width="12.85546875" style="37" customWidth="1"/>
    <col min="4858" max="4858" width="6" style="37" customWidth="1"/>
    <col min="4859" max="4860" width="14.140625" style="37" customWidth="1"/>
    <col min="4861" max="4861" width="8.85546875" style="37" customWidth="1"/>
    <col min="4862" max="4862" width="50.85546875" style="37"/>
    <col min="4863" max="4863" width="68.28515625" style="37" customWidth="1"/>
    <col min="4864" max="4865" width="6.7109375" style="37" customWidth="1"/>
    <col min="4866" max="4866" width="14.85546875" style="37" customWidth="1"/>
    <col min="4867" max="4867" width="6" style="37" customWidth="1"/>
    <col min="4868" max="4868" width="16.140625" style="37" customWidth="1"/>
    <col min="4869" max="4869" width="14.140625" style="37" customWidth="1"/>
    <col min="4870" max="4870" width="11.140625" style="37" customWidth="1"/>
    <col min="4871" max="5109" width="8.85546875" style="37" customWidth="1"/>
    <col min="5110" max="5110" width="50.85546875" style="37" customWidth="1"/>
    <col min="5111" max="5112" width="6.7109375" style="37" customWidth="1"/>
    <col min="5113" max="5113" width="12.85546875" style="37" customWidth="1"/>
    <col min="5114" max="5114" width="6" style="37" customWidth="1"/>
    <col min="5115" max="5116" width="14.140625" style="37" customWidth="1"/>
    <col min="5117" max="5117" width="8.85546875" style="37" customWidth="1"/>
    <col min="5118" max="5118" width="50.85546875" style="37"/>
    <col min="5119" max="5119" width="68.28515625" style="37" customWidth="1"/>
    <col min="5120" max="5121" width="6.7109375" style="37" customWidth="1"/>
    <col min="5122" max="5122" width="14.85546875" style="37" customWidth="1"/>
    <col min="5123" max="5123" width="6" style="37" customWidth="1"/>
    <col min="5124" max="5124" width="16.140625" style="37" customWidth="1"/>
    <col min="5125" max="5125" width="14.140625" style="37" customWidth="1"/>
    <col min="5126" max="5126" width="11.140625" style="37" customWidth="1"/>
    <col min="5127" max="5365" width="8.85546875" style="37" customWidth="1"/>
    <col min="5366" max="5366" width="50.85546875" style="37" customWidth="1"/>
    <col min="5367" max="5368" width="6.7109375" style="37" customWidth="1"/>
    <col min="5369" max="5369" width="12.85546875" style="37" customWidth="1"/>
    <col min="5370" max="5370" width="6" style="37" customWidth="1"/>
    <col min="5371" max="5372" width="14.140625" style="37" customWidth="1"/>
    <col min="5373" max="5373" width="8.85546875" style="37" customWidth="1"/>
    <col min="5374" max="5374" width="50.85546875" style="37"/>
    <col min="5375" max="5375" width="68.28515625" style="37" customWidth="1"/>
    <col min="5376" max="5377" width="6.7109375" style="37" customWidth="1"/>
    <col min="5378" max="5378" width="14.85546875" style="37" customWidth="1"/>
    <col min="5379" max="5379" width="6" style="37" customWidth="1"/>
    <col min="5380" max="5380" width="16.140625" style="37" customWidth="1"/>
    <col min="5381" max="5381" width="14.140625" style="37" customWidth="1"/>
    <col min="5382" max="5382" width="11.140625" style="37" customWidth="1"/>
    <col min="5383" max="5621" width="8.85546875" style="37" customWidth="1"/>
    <col min="5622" max="5622" width="50.85546875" style="37" customWidth="1"/>
    <col min="5623" max="5624" width="6.7109375" style="37" customWidth="1"/>
    <col min="5625" max="5625" width="12.85546875" style="37" customWidth="1"/>
    <col min="5626" max="5626" width="6" style="37" customWidth="1"/>
    <col min="5627" max="5628" width="14.140625" style="37" customWidth="1"/>
    <col min="5629" max="5629" width="8.85546875" style="37" customWidth="1"/>
    <col min="5630" max="5630" width="50.85546875" style="37"/>
    <col min="5631" max="5631" width="68.28515625" style="37" customWidth="1"/>
    <col min="5632" max="5633" width="6.7109375" style="37" customWidth="1"/>
    <col min="5634" max="5634" width="14.85546875" style="37" customWidth="1"/>
    <col min="5635" max="5635" width="6" style="37" customWidth="1"/>
    <col min="5636" max="5636" width="16.140625" style="37" customWidth="1"/>
    <col min="5637" max="5637" width="14.140625" style="37" customWidth="1"/>
    <col min="5638" max="5638" width="11.140625" style="37" customWidth="1"/>
    <col min="5639" max="5877" width="8.85546875" style="37" customWidth="1"/>
    <col min="5878" max="5878" width="50.85546875" style="37" customWidth="1"/>
    <col min="5879" max="5880" width="6.7109375" style="37" customWidth="1"/>
    <col min="5881" max="5881" width="12.85546875" style="37" customWidth="1"/>
    <col min="5882" max="5882" width="6" style="37" customWidth="1"/>
    <col min="5883" max="5884" width="14.140625" style="37" customWidth="1"/>
    <col min="5885" max="5885" width="8.85546875" style="37" customWidth="1"/>
    <col min="5886" max="5886" width="50.85546875" style="37"/>
    <col min="5887" max="5887" width="68.28515625" style="37" customWidth="1"/>
    <col min="5888" max="5889" width="6.7109375" style="37" customWidth="1"/>
    <col min="5890" max="5890" width="14.85546875" style="37" customWidth="1"/>
    <col min="5891" max="5891" width="6" style="37" customWidth="1"/>
    <col min="5892" max="5892" width="16.140625" style="37" customWidth="1"/>
    <col min="5893" max="5893" width="14.140625" style="37" customWidth="1"/>
    <col min="5894" max="5894" width="11.140625" style="37" customWidth="1"/>
    <col min="5895" max="6133" width="8.85546875" style="37" customWidth="1"/>
    <col min="6134" max="6134" width="50.85546875" style="37" customWidth="1"/>
    <col min="6135" max="6136" width="6.7109375" style="37" customWidth="1"/>
    <col min="6137" max="6137" width="12.85546875" style="37" customWidth="1"/>
    <col min="6138" max="6138" width="6" style="37" customWidth="1"/>
    <col min="6139" max="6140" width="14.140625" style="37" customWidth="1"/>
    <col min="6141" max="6141" width="8.85546875" style="37" customWidth="1"/>
    <col min="6142" max="6142" width="50.85546875" style="37"/>
    <col min="6143" max="6143" width="68.28515625" style="37" customWidth="1"/>
    <col min="6144" max="6145" width="6.7109375" style="37" customWidth="1"/>
    <col min="6146" max="6146" width="14.85546875" style="37" customWidth="1"/>
    <col min="6147" max="6147" width="6" style="37" customWidth="1"/>
    <col min="6148" max="6148" width="16.140625" style="37" customWidth="1"/>
    <col min="6149" max="6149" width="14.140625" style="37" customWidth="1"/>
    <col min="6150" max="6150" width="11.140625" style="37" customWidth="1"/>
    <col min="6151" max="6389" width="8.85546875" style="37" customWidth="1"/>
    <col min="6390" max="6390" width="50.85546875" style="37" customWidth="1"/>
    <col min="6391" max="6392" width="6.7109375" style="37" customWidth="1"/>
    <col min="6393" max="6393" width="12.85546875" style="37" customWidth="1"/>
    <col min="6394" max="6394" width="6" style="37" customWidth="1"/>
    <col min="6395" max="6396" width="14.140625" style="37" customWidth="1"/>
    <col min="6397" max="6397" width="8.85546875" style="37" customWidth="1"/>
    <col min="6398" max="6398" width="50.85546875" style="37"/>
    <col min="6399" max="6399" width="68.28515625" style="37" customWidth="1"/>
    <col min="6400" max="6401" width="6.7109375" style="37" customWidth="1"/>
    <col min="6402" max="6402" width="14.85546875" style="37" customWidth="1"/>
    <col min="6403" max="6403" width="6" style="37" customWidth="1"/>
    <col min="6404" max="6404" width="16.140625" style="37" customWidth="1"/>
    <col min="6405" max="6405" width="14.140625" style="37" customWidth="1"/>
    <col min="6406" max="6406" width="11.140625" style="37" customWidth="1"/>
    <col min="6407" max="6645" width="8.85546875" style="37" customWidth="1"/>
    <col min="6646" max="6646" width="50.85546875" style="37" customWidth="1"/>
    <col min="6647" max="6648" width="6.7109375" style="37" customWidth="1"/>
    <col min="6649" max="6649" width="12.85546875" style="37" customWidth="1"/>
    <col min="6650" max="6650" width="6" style="37" customWidth="1"/>
    <col min="6651" max="6652" width="14.140625" style="37" customWidth="1"/>
    <col min="6653" max="6653" width="8.85546875" style="37" customWidth="1"/>
    <col min="6654" max="6654" width="50.85546875" style="37"/>
    <col min="6655" max="6655" width="68.28515625" style="37" customWidth="1"/>
    <col min="6656" max="6657" width="6.7109375" style="37" customWidth="1"/>
    <col min="6658" max="6658" width="14.85546875" style="37" customWidth="1"/>
    <col min="6659" max="6659" width="6" style="37" customWidth="1"/>
    <col min="6660" max="6660" width="16.140625" style="37" customWidth="1"/>
    <col min="6661" max="6661" width="14.140625" style="37" customWidth="1"/>
    <col min="6662" max="6662" width="11.140625" style="37" customWidth="1"/>
    <col min="6663" max="6901" width="8.85546875" style="37" customWidth="1"/>
    <col min="6902" max="6902" width="50.85546875" style="37" customWidth="1"/>
    <col min="6903" max="6904" width="6.7109375" style="37" customWidth="1"/>
    <col min="6905" max="6905" width="12.85546875" style="37" customWidth="1"/>
    <col min="6906" max="6906" width="6" style="37" customWidth="1"/>
    <col min="6907" max="6908" width="14.140625" style="37" customWidth="1"/>
    <col min="6909" max="6909" width="8.85546875" style="37" customWidth="1"/>
    <col min="6910" max="6910" width="50.85546875" style="37"/>
    <col min="6911" max="6911" width="68.28515625" style="37" customWidth="1"/>
    <col min="6912" max="6913" width="6.7109375" style="37" customWidth="1"/>
    <col min="6914" max="6914" width="14.85546875" style="37" customWidth="1"/>
    <col min="6915" max="6915" width="6" style="37" customWidth="1"/>
    <col min="6916" max="6916" width="16.140625" style="37" customWidth="1"/>
    <col min="6917" max="6917" width="14.140625" style="37" customWidth="1"/>
    <col min="6918" max="6918" width="11.140625" style="37" customWidth="1"/>
    <col min="6919" max="7157" width="8.85546875" style="37" customWidth="1"/>
    <col min="7158" max="7158" width="50.85546875" style="37" customWidth="1"/>
    <col min="7159" max="7160" width="6.7109375" style="37" customWidth="1"/>
    <col min="7161" max="7161" width="12.85546875" style="37" customWidth="1"/>
    <col min="7162" max="7162" width="6" style="37" customWidth="1"/>
    <col min="7163" max="7164" width="14.140625" style="37" customWidth="1"/>
    <col min="7165" max="7165" width="8.85546875" style="37" customWidth="1"/>
    <col min="7166" max="7166" width="50.85546875" style="37"/>
    <col min="7167" max="7167" width="68.28515625" style="37" customWidth="1"/>
    <col min="7168" max="7169" width="6.7109375" style="37" customWidth="1"/>
    <col min="7170" max="7170" width="14.85546875" style="37" customWidth="1"/>
    <col min="7171" max="7171" width="6" style="37" customWidth="1"/>
    <col min="7172" max="7172" width="16.140625" style="37" customWidth="1"/>
    <col min="7173" max="7173" width="14.140625" style="37" customWidth="1"/>
    <col min="7174" max="7174" width="11.140625" style="37" customWidth="1"/>
    <col min="7175" max="7413" width="8.85546875" style="37" customWidth="1"/>
    <col min="7414" max="7414" width="50.85546875" style="37" customWidth="1"/>
    <col min="7415" max="7416" width="6.7109375" style="37" customWidth="1"/>
    <col min="7417" max="7417" width="12.85546875" style="37" customWidth="1"/>
    <col min="7418" max="7418" width="6" style="37" customWidth="1"/>
    <col min="7419" max="7420" width="14.140625" style="37" customWidth="1"/>
    <col min="7421" max="7421" width="8.85546875" style="37" customWidth="1"/>
    <col min="7422" max="7422" width="50.85546875" style="37"/>
    <col min="7423" max="7423" width="68.28515625" style="37" customWidth="1"/>
    <col min="7424" max="7425" width="6.7109375" style="37" customWidth="1"/>
    <col min="7426" max="7426" width="14.85546875" style="37" customWidth="1"/>
    <col min="7427" max="7427" width="6" style="37" customWidth="1"/>
    <col min="7428" max="7428" width="16.140625" style="37" customWidth="1"/>
    <col min="7429" max="7429" width="14.140625" style="37" customWidth="1"/>
    <col min="7430" max="7430" width="11.140625" style="37" customWidth="1"/>
    <col min="7431" max="7669" width="8.85546875" style="37" customWidth="1"/>
    <col min="7670" max="7670" width="50.85546875" style="37" customWidth="1"/>
    <col min="7671" max="7672" width="6.7109375" style="37" customWidth="1"/>
    <col min="7673" max="7673" width="12.85546875" style="37" customWidth="1"/>
    <col min="7674" max="7674" width="6" style="37" customWidth="1"/>
    <col min="7675" max="7676" width="14.140625" style="37" customWidth="1"/>
    <col min="7677" max="7677" width="8.85546875" style="37" customWidth="1"/>
    <col min="7678" max="7678" width="50.85546875" style="37"/>
    <col min="7679" max="7679" width="68.28515625" style="37" customWidth="1"/>
    <col min="7680" max="7681" width="6.7109375" style="37" customWidth="1"/>
    <col min="7682" max="7682" width="14.85546875" style="37" customWidth="1"/>
    <col min="7683" max="7683" width="6" style="37" customWidth="1"/>
    <col min="7684" max="7684" width="16.140625" style="37" customWidth="1"/>
    <col min="7685" max="7685" width="14.140625" style="37" customWidth="1"/>
    <col min="7686" max="7686" width="11.140625" style="37" customWidth="1"/>
    <col min="7687" max="7925" width="8.85546875" style="37" customWidth="1"/>
    <col min="7926" max="7926" width="50.85546875" style="37" customWidth="1"/>
    <col min="7927" max="7928" width="6.7109375" style="37" customWidth="1"/>
    <col min="7929" max="7929" width="12.85546875" style="37" customWidth="1"/>
    <col min="7930" max="7930" width="6" style="37" customWidth="1"/>
    <col min="7931" max="7932" width="14.140625" style="37" customWidth="1"/>
    <col min="7933" max="7933" width="8.85546875" style="37" customWidth="1"/>
    <col min="7934" max="7934" width="50.85546875" style="37"/>
    <col min="7935" max="7935" width="68.28515625" style="37" customWidth="1"/>
    <col min="7936" max="7937" width="6.7109375" style="37" customWidth="1"/>
    <col min="7938" max="7938" width="14.85546875" style="37" customWidth="1"/>
    <col min="7939" max="7939" width="6" style="37" customWidth="1"/>
    <col min="7940" max="7940" width="16.140625" style="37" customWidth="1"/>
    <col min="7941" max="7941" width="14.140625" style="37" customWidth="1"/>
    <col min="7942" max="7942" width="11.140625" style="37" customWidth="1"/>
    <col min="7943" max="8181" width="8.85546875" style="37" customWidth="1"/>
    <col min="8182" max="8182" width="50.85546875" style="37" customWidth="1"/>
    <col min="8183" max="8184" width="6.7109375" style="37" customWidth="1"/>
    <col min="8185" max="8185" width="12.85546875" style="37" customWidth="1"/>
    <col min="8186" max="8186" width="6" style="37" customWidth="1"/>
    <col min="8187" max="8188" width="14.140625" style="37" customWidth="1"/>
    <col min="8189" max="8189" width="8.85546875" style="37" customWidth="1"/>
    <col min="8190" max="8190" width="50.85546875" style="37"/>
    <col min="8191" max="8191" width="68.28515625" style="37" customWidth="1"/>
    <col min="8192" max="8193" width="6.7109375" style="37" customWidth="1"/>
    <col min="8194" max="8194" width="14.85546875" style="37" customWidth="1"/>
    <col min="8195" max="8195" width="6" style="37" customWidth="1"/>
    <col min="8196" max="8196" width="16.140625" style="37" customWidth="1"/>
    <col min="8197" max="8197" width="14.140625" style="37" customWidth="1"/>
    <col min="8198" max="8198" width="11.140625" style="37" customWidth="1"/>
    <col min="8199" max="8437" width="8.85546875" style="37" customWidth="1"/>
    <col min="8438" max="8438" width="50.85546875" style="37" customWidth="1"/>
    <col min="8439" max="8440" width="6.7109375" style="37" customWidth="1"/>
    <col min="8441" max="8441" width="12.85546875" style="37" customWidth="1"/>
    <col min="8442" max="8442" width="6" style="37" customWidth="1"/>
    <col min="8443" max="8444" width="14.140625" style="37" customWidth="1"/>
    <col min="8445" max="8445" width="8.85546875" style="37" customWidth="1"/>
    <col min="8446" max="8446" width="50.85546875" style="37"/>
    <col min="8447" max="8447" width="68.28515625" style="37" customWidth="1"/>
    <col min="8448" max="8449" width="6.7109375" style="37" customWidth="1"/>
    <col min="8450" max="8450" width="14.85546875" style="37" customWidth="1"/>
    <col min="8451" max="8451" width="6" style="37" customWidth="1"/>
    <col min="8452" max="8452" width="16.140625" style="37" customWidth="1"/>
    <col min="8453" max="8453" width="14.140625" style="37" customWidth="1"/>
    <col min="8454" max="8454" width="11.140625" style="37" customWidth="1"/>
    <col min="8455" max="8693" width="8.85546875" style="37" customWidth="1"/>
    <col min="8694" max="8694" width="50.85546875" style="37" customWidth="1"/>
    <col min="8695" max="8696" width="6.7109375" style="37" customWidth="1"/>
    <col min="8697" max="8697" width="12.85546875" style="37" customWidth="1"/>
    <col min="8698" max="8698" width="6" style="37" customWidth="1"/>
    <col min="8699" max="8700" width="14.140625" style="37" customWidth="1"/>
    <col min="8701" max="8701" width="8.85546875" style="37" customWidth="1"/>
    <col min="8702" max="8702" width="50.85546875" style="37"/>
    <col min="8703" max="8703" width="68.28515625" style="37" customWidth="1"/>
    <col min="8704" max="8705" width="6.7109375" style="37" customWidth="1"/>
    <col min="8706" max="8706" width="14.85546875" style="37" customWidth="1"/>
    <col min="8707" max="8707" width="6" style="37" customWidth="1"/>
    <col min="8708" max="8708" width="16.140625" style="37" customWidth="1"/>
    <col min="8709" max="8709" width="14.140625" style="37" customWidth="1"/>
    <col min="8710" max="8710" width="11.140625" style="37" customWidth="1"/>
    <col min="8711" max="8949" width="8.85546875" style="37" customWidth="1"/>
    <col min="8950" max="8950" width="50.85546875" style="37" customWidth="1"/>
    <col min="8951" max="8952" width="6.7109375" style="37" customWidth="1"/>
    <col min="8953" max="8953" width="12.85546875" style="37" customWidth="1"/>
    <col min="8954" max="8954" width="6" style="37" customWidth="1"/>
    <col min="8955" max="8956" width="14.140625" style="37" customWidth="1"/>
    <col min="8957" max="8957" width="8.85546875" style="37" customWidth="1"/>
    <col min="8958" max="8958" width="50.85546875" style="37"/>
    <col min="8959" max="8959" width="68.28515625" style="37" customWidth="1"/>
    <col min="8960" max="8961" width="6.7109375" style="37" customWidth="1"/>
    <col min="8962" max="8962" width="14.85546875" style="37" customWidth="1"/>
    <col min="8963" max="8963" width="6" style="37" customWidth="1"/>
    <col min="8964" max="8964" width="16.140625" style="37" customWidth="1"/>
    <col min="8965" max="8965" width="14.140625" style="37" customWidth="1"/>
    <col min="8966" max="8966" width="11.140625" style="37" customWidth="1"/>
    <col min="8967" max="9205" width="8.85546875" style="37" customWidth="1"/>
    <col min="9206" max="9206" width="50.85546875" style="37" customWidth="1"/>
    <col min="9207" max="9208" width="6.7109375" style="37" customWidth="1"/>
    <col min="9209" max="9209" width="12.85546875" style="37" customWidth="1"/>
    <col min="9210" max="9210" width="6" style="37" customWidth="1"/>
    <col min="9211" max="9212" width="14.140625" style="37" customWidth="1"/>
    <col min="9213" max="9213" width="8.85546875" style="37" customWidth="1"/>
    <col min="9214" max="9214" width="50.85546875" style="37"/>
    <col min="9215" max="9215" width="68.28515625" style="37" customWidth="1"/>
    <col min="9216" max="9217" width="6.7109375" style="37" customWidth="1"/>
    <col min="9218" max="9218" width="14.85546875" style="37" customWidth="1"/>
    <col min="9219" max="9219" width="6" style="37" customWidth="1"/>
    <col min="9220" max="9220" width="16.140625" style="37" customWidth="1"/>
    <col min="9221" max="9221" width="14.140625" style="37" customWidth="1"/>
    <col min="9222" max="9222" width="11.140625" style="37" customWidth="1"/>
    <col min="9223" max="9461" width="8.85546875" style="37" customWidth="1"/>
    <col min="9462" max="9462" width="50.85546875" style="37" customWidth="1"/>
    <col min="9463" max="9464" width="6.7109375" style="37" customWidth="1"/>
    <col min="9465" max="9465" width="12.85546875" style="37" customWidth="1"/>
    <col min="9466" max="9466" width="6" style="37" customWidth="1"/>
    <col min="9467" max="9468" width="14.140625" style="37" customWidth="1"/>
    <col min="9469" max="9469" width="8.85546875" style="37" customWidth="1"/>
    <col min="9470" max="9470" width="50.85546875" style="37"/>
    <col min="9471" max="9471" width="68.28515625" style="37" customWidth="1"/>
    <col min="9472" max="9473" width="6.7109375" style="37" customWidth="1"/>
    <col min="9474" max="9474" width="14.85546875" style="37" customWidth="1"/>
    <col min="9475" max="9475" width="6" style="37" customWidth="1"/>
    <col min="9476" max="9476" width="16.140625" style="37" customWidth="1"/>
    <col min="9477" max="9477" width="14.140625" style="37" customWidth="1"/>
    <col min="9478" max="9478" width="11.140625" style="37" customWidth="1"/>
    <col min="9479" max="9717" width="8.85546875" style="37" customWidth="1"/>
    <col min="9718" max="9718" width="50.85546875" style="37" customWidth="1"/>
    <col min="9719" max="9720" width="6.7109375" style="37" customWidth="1"/>
    <col min="9721" max="9721" width="12.85546875" style="37" customWidth="1"/>
    <col min="9722" max="9722" width="6" style="37" customWidth="1"/>
    <col min="9723" max="9724" width="14.140625" style="37" customWidth="1"/>
    <col min="9725" max="9725" width="8.85546875" style="37" customWidth="1"/>
    <col min="9726" max="9726" width="50.85546875" style="37"/>
    <col min="9727" max="9727" width="68.28515625" style="37" customWidth="1"/>
    <col min="9728" max="9729" width="6.7109375" style="37" customWidth="1"/>
    <col min="9730" max="9730" width="14.85546875" style="37" customWidth="1"/>
    <col min="9731" max="9731" width="6" style="37" customWidth="1"/>
    <col min="9732" max="9732" width="16.140625" style="37" customWidth="1"/>
    <col min="9733" max="9733" width="14.140625" style="37" customWidth="1"/>
    <col min="9734" max="9734" width="11.140625" style="37" customWidth="1"/>
    <col min="9735" max="9973" width="8.85546875" style="37" customWidth="1"/>
    <col min="9974" max="9974" width="50.85546875" style="37" customWidth="1"/>
    <col min="9975" max="9976" width="6.7109375" style="37" customWidth="1"/>
    <col min="9977" max="9977" width="12.85546875" style="37" customWidth="1"/>
    <col min="9978" max="9978" width="6" style="37" customWidth="1"/>
    <col min="9979" max="9980" width="14.140625" style="37" customWidth="1"/>
    <col min="9981" max="9981" width="8.85546875" style="37" customWidth="1"/>
    <col min="9982" max="9982" width="50.85546875" style="37"/>
    <col min="9983" max="9983" width="68.28515625" style="37" customWidth="1"/>
    <col min="9984" max="9985" width="6.7109375" style="37" customWidth="1"/>
    <col min="9986" max="9986" width="14.85546875" style="37" customWidth="1"/>
    <col min="9987" max="9987" width="6" style="37" customWidth="1"/>
    <col min="9988" max="9988" width="16.140625" style="37" customWidth="1"/>
    <col min="9989" max="9989" width="14.140625" style="37" customWidth="1"/>
    <col min="9990" max="9990" width="11.140625" style="37" customWidth="1"/>
    <col min="9991" max="10229" width="8.85546875" style="37" customWidth="1"/>
    <col min="10230" max="10230" width="50.85546875" style="37" customWidth="1"/>
    <col min="10231" max="10232" width="6.7109375" style="37" customWidth="1"/>
    <col min="10233" max="10233" width="12.85546875" style="37" customWidth="1"/>
    <col min="10234" max="10234" width="6" style="37" customWidth="1"/>
    <col min="10235" max="10236" width="14.140625" style="37" customWidth="1"/>
    <col min="10237" max="10237" width="8.85546875" style="37" customWidth="1"/>
    <col min="10238" max="10238" width="50.85546875" style="37"/>
    <col min="10239" max="10239" width="68.28515625" style="37" customWidth="1"/>
    <col min="10240" max="10241" width="6.7109375" style="37" customWidth="1"/>
    <col min="10242" max="10242" width="14.85546875" style="37" customWidth="1"/>
    <col min="10243" max="10243" width="6" style="37" customWidth="1"/>
    <col min="10244" max="10244" width="16.140625" style="37" customWidth="1"/>
    <col min="10245" max="10245" width="14.140625" style="37" customWidth="1"/>
    <col min="10246" max="10246" width="11.140625" style="37" customWidth="1"/>
    <col min="10247" max="10485" width="8.85546875" style="37" customWidth="1"/>
    <col min="10486" max="10486" width="50.85546875" style="37" customWidth="1"/>
    <col min="10487" max="10488" width="6.7109375" style="37" customWidth="1"/>
    <col min="10489" max="10489" width="12.85546875" style="37" customWidth="1"/>
    <col min="10490" max="10490" width="6" style="37" customWidth="1"/>
    <col min="10491" max="10492" width="14.140625" style="37" customWidth="1"/>
    <col min="10493" max="10493" width="8.85546875" style="37" customWidth="1"/>
    <col min="10494" max="10494" width="50.85546875" style="37"/>
    <col min="10495" max="10495" width="68.28515625" style="37" customWidth="1"/>
    <col min="10496" max="10497" width="6.7109375" style="37" customWidth="1"/>
    <col min="10498" max="10498" width="14.85546875" style="37" customWidth="1"/>
    <col min="10499" max="10499" width="6" style="37" customWidth="1"/>
    <col min="10500" max="10500" width="16.140625" style="37" customWidth="1"/>
    <col min="10501" max="10501" width="14.140625" style="37" customWidth="1"/>
    <col min="10502" max="10502" width="11.140625" style="37" customWidth="1"/>
    <col min="10503" max="10741" width="8.85546875" style="37" customWidth="1"/>
    <col min="10742" max="10742" width="50.85546875" style="37" customWidth="1"/>
    <col min="10743" max="10744" width="6.7109375" style="37" customWidth="1"/>
    <col min="10745" max="10745" width="12.85546875" style="37" customWidth="1"/>
    <col min="10746" max="10746" width="6" style="37" customWidth="1"/>
    <col min="10747" max="10748" width="14.140625" style="37" customWidth="1"/>
    <col min="10749" max="10749" width="8.85546875" style="37" customWidth="1"/>
    <col min="10750" max="10750" width="50.85546875" style="37"/>
    <col min="10751" max="10751" width="68.28515625" style="37" customWidth="1"/>
    <col min="10752" max="10753" width="6.7109375" style="37" customWidth="1"/>
    <col min="10754" max="10754" width="14.85546875" style="37" customWidth="1"/>
    <col min="10755" max="10755" width="6" style="37" customWidth="1"/>
    <col min="10756" max="10756" width="16.140625" style="37" customWidth="1"/>
    <col min="10757" max="10757" width="14.140625" style="37" customWidth="1"/>
    <col min="10758" max="10758" width="11.140625" style="37" customWidth="1"/>
    <col min="10759" max="10997" width="8.85546875" style="37" customWidth="1"/>
    <col min="10998" max="10998" width="50.85546875" style="37" customWidth="1"/>
    <col min="10999" max="11000" width="6.7109375" style="37" customWidth="1"/>
    <col min="11001" max="11001" width="12.85546875" style="37" customWidth="1"/>
    <col min="11002" max="11002" width="6" style="37" customWidth="1"/>
    <col min="11003" max="11004" width="14.140625" style="37" customWidth="1"/>
    <col min="11005" max="11005" width="8.85546875" style="37" customWidth="1"/>
    <col min="11006" max="11006" width="50.85546875" style="37"/>
    <col min="11007" max="11007" width="68.28515625" style="37" customWidth="1"/>
    <col min="11008" max="11009" width="6.7109375" style="37" customWidth="1"/>
    <col min="11010" max="11010" width="14.85546875" style="37" customWidth="1"/>
    <col min="11011" max="11011" width="6" style="37" customWidth="1"/>
    <col min="11012" max="11012" width="16.140625" style="37" customWidth="1"/>
    <col min="11013" max="11013" width="14.140625" style="37" customWidth="1"/>
    <col min="11014" max="11014" width="11.140625" style="37" customWidth="1"/>
    <col min="11015" max="11253" width="8.85546875" style="37" customWidth="1"/>
    <col min="11254" max="11254" width="50.85546875" style="37" customWidth="1"/>
    <col min="11255" max="11256" width="6.7109375" style="37" customWidth="1"/>
    <col min="11257" max="11257" width="12.85546875" style="37" customWidth="1"/>
    <col min="11258" max="11258" width="6" style="37" customWidth="1"/>
    <col min="11259" max="11260" width="14.140625" style="37" customWidth="1"/>
    <col min="11261" max="11261" width="8.85546875" style="37" customWidth="1"/>
    <col min="11262" max="11262" width="50.85546875" style="37"/>
    <col min="11263" max="11263" width="68.28515625" style="37" customWidth="1"/>
    <col min="11264" max="11265" width="6.7109375" style="37" customWidth="1"/>
    <col min="11266" max="11266" width="14.85546875" style="37" customWidth="1"/>
    <col min="11267" max="11267" width="6" style="37" customWidth="1"/>
    <col min="11268" max="11268" width="16.140625" style="37" customWidth="1"/>
    <col min="11269" max="11269" width="14.140625" style="37" customWidth="1"/>
    <col min="11270" max="11270" width="11.140625" style="37" customWidth="1"/>
    <col min="11271" max="11509" width="8.85546875" style="37" customWidth="1"/>
    <col min="11510" max="11510" width="50.85546875" style="37" customWidth="1"/>
    <col min="11511" max="11512" width="6.7109375" style="37" customWidth="1"/>
    <col min="11513" max="11513" width="12.85546875" style="37" customWidth="1"/>
    <col min="11514" max="11514" width="6" style="37" customWidth="1"/>
    <col min="11515" max="11516" width="14.140625" style="37" customWidth="1"/>
    <col min="11517" max="11517" width="8.85546875" style="37" customWidth="1"/>
    <col min="11518" max="11518" width="50.85546875" style="37"/>
    <col min="11519" max="11519" width="68.28515625" style="37" customWidth="1"/>
    <col min="11520" max="11521" width="6.7109375" style="37" customWidth="1"/>
    <col min="11522" max="11522" width="14.85546875" style="37" customWidth="1"/>
    <col min="11523" max="11523" width="6" style="37" customWidth="1"/>
    <col min="11524" max="11524" width="16.140625" style="37" customWidth="1"/>
    <col min="11525" max="11525" width="14.140625" style="37" customWidth="1"/>
    <col min="11526" max="11526" width="11.140625" style="37" customWidth="1"/>
    <col min="11527" max="11765" width="8.85546875" style="37" customWidth="1"/>
    <col min="11766" max="11766" width="50.85546875" style="37" customWidth="1"/>
    <col min="11767" max="11768" width="6.7109375" style="37" customWidth="1"/>
    <col min="11769" max="11769" width="12.85546875" style="37" customWidth="1"/>
    <col min="11770" max="11770" width="6" style="37" customWidth="1"/>
    <col min="11771" max="11772" width="14.140625" style="37" customWidth="1"/>
    <col min="11773" max="11773" width="8.85546875" style="37" customWidth="1"/>
    <col min="11774" max="11774" width="50.85546875" style="37"/>
    <col min="11775" max="11775" width="68.28515625" style="37" customWidth="1"/>
    <col min="11776" max="11777" width="6.7109375" style="37" customWidth="1"/>
    <col min="11778" max="11778" width="14.85546875" style="37" customWidth="1"/>
    <col min="11779" max="11779" width="6" style="37" customWidth="1"/>
    <col min="11780" max="11780" width="16.140625" style="37" customWidth="1"/>
    <col min="11781" max="11781" width="14.140625" style="37" customWidth="1"/>
    <col min="11782" max="11782" width="11.140625" style="37" customWidth="1"/>
    <col min="11783" max="12021" width="8.85546875" style="37" customWidth="1"/>
    <col min="12022" max="12022" width="50.85546875" style="37" customWidth="1"/>
    <col min="12023" max="12024" width="6.7109375" style="37" customWidth="1"/>
    <col min="12025" max="12025" width="12.85546875" style="37" customWidth="1"/>
    <col min="12026" max="12026" width="6" style="37" customWidth="1"/>
    <col min="12027" max="12028" width="14.140625" style="37" customWidth="1"/>
    <col min="12029" max="12029" width="8.85546875" style="37" customWidth="1"/>
    <col min="12030" max="12030" width="50.85546875" style="37"/>
    <col min="12031" max="12031" width="68.28515625" style="37" customWidth="1"/>
    <col min="12032" max="12033" width="6.7109375" style="37" customWidth="1"/>
    <col min="12034" max="12034" width="14.85546875" style="37" customWidth="1"/>
    <col min="12035" max="12035" width="6" style="37" customWidth="1"/>
    <col min="12036" max="12036" width="16.140625" style="37" customWidth="1"/>
    <col min="12037" max="12037" width="14.140625" style="37" customWidth="1"/>
    <col min="12038" max="12038" width="11.140625" style="37" customWidth="1"/>
    <col min="12039" max="12277" width="8.85546875" style="37" customWidth="1"/>
    <col min="12278" max="12278" width="50.85546875" style="37" customWidth="1"/>
    <col min="12279" max="12280" width="6.7109375" style="37" customWidth="1"/>
    <col min="12281" max="12281" width="12.85546875" style="37" customWidth="1"/>
    <col min="12282" max="12282" width="6" style="37" customWidth="1"/>
    <col min="12283" max="12284" width="14.140625" style="37" customWidth="1"/>
    <col min="12285" max="12285" width="8.85546875" style="37" customWidth="1"/>
    <col min="12286" max="12286" width="50.85546875" style="37"/>
    <col min="12287" max="12287" width="68.28515625" style="37" customWidth="1"/>
    <col min="12288" max="12289" width="6.7109375" style="37" customWidth="1"/>
    <col min="12290" max="12290" width="14.85546875" style="37" customWidth="1"/>
    <col min="12291" max="12291" width="6" style="37" customWidth="1"/>
    <col min="12292" max="12292" width="16.140625" style="37" customWidth="1"/>
    <col min="12293" max="12293" width="14.140625" style="37" customWidth="1"/>
    <col min="12294" max="12294" width="11.140625" style="37" customWidth="1"/>
    <col min="12295" max="12533" width="8.85546875" style="37" customWidth="1"/>
    <col min="12534" max="12534" width="50.85546875" style="37" customWidth="1"/>
    <col min="12535" max="12536" width="6.7109375" style="37" customWidth="1"/>
    <col min="12537" max="12537" width="12.85546875" style="37" customWidth="1"/>
    <col min="12538" max="12538" width="6" style="37" customWidth="1"/>
    <col min="12539" max="12540" width="14.140625" style="37" customWidth="1"/>
    <col min="12541" max="12541" width="8.85546875" style="37" customWidth="1"/>
    <col min="12542" max="12542" width="50.85546875" style="37"/>
    <col min="12543" max="12543" width="68.28515625" style="37" customWidth="1"/>
    <col min="12544" max="12545" width="6.7109375" style="37" customWidth="1"/>
    <col min="12546" max="12546" width="14.85546875" style="37" customWidth="1"/>
    <col min="12547" max="12547" width="6" style="37" customWidth="1"/>
    <col min="12548" max="12548" width="16.140625" style="37" customWidth="1"/>
    <col min="12549" max="12549" width="14.140625" style="37" customWidth="1"/>
    <col min="12550" max="12550" width="11.140625" style="37" customWidth="1"/>
    <col min="12551" max="12789" width="8.85546875" style="37" customWidth="1"/>
    <col min="12790" max="12790" width="50.85546875" style="37" customWidth="1"/>
    <col min="12791" max="12792" width="6.7109375" style="37" customWidth="1"/>
    <col min="12793" max="12793" width="12.85546875" style="37" customWidth="1"/>
    <col min="12794" max="12794" width="6" style="37" customWidth="1"/>
    <col min="12795" max="12796" width="14.140625" style="37" customWidth="1"/>
    <col min="12797" max="12797" width="8.85546875" style="37" customWidth="1"/>
    <col min="12798" max="12798" width="50.85546875" style="37"/>
    <col min="12799" max="12799" width="68.28515625" style="37" customWidth="1"/>
    <col min="12800" max="12801" width="6.7109375" style="37" customWidth="1"/>
    <col min="12802" max="12802" width="14.85546875" style="37" customWidth="1"/>
    <col min="12803" max="12803" width="6" style="37" customWidth="1"/>
    <col min="12804" max="12804" width="16.140625" style="37" customWidth="1"/>
    <col min="12805" max="12805" width="14.140625" style="37" customWidth="1"/>
    <col min="12806" max="12806" width="11.140625" style="37" customWidth="1"/>
    <col min="12807" max="13045" width="8.85546875" style="37" customWidth="1"/>
    <col min="13046" max="13046" width="50.85546875" style="37" customWidth="1"/>
    <col min="13047" max="13048" width="6.7109375" style="37" customWidth="1"/>
    <col min="13049" max="13049" width="12.85546875" style="37" customWidth="1"/>
    <col min="13050" max="13050" width="6" style="37" customWidth="1"/>
    <col min="13051" max="13052" width="14.140625" style="37" customWidth="1"/>
    <col min="13053" max="13053" width="8.85546875" style="37" customWidth="1"/>
    <col min="13054" max="13054" width="50.85546875" style="37"/>
    <col min="13055" max="13055" width="68.28515625" style="37" customWidth="1"/>
    <col min="13056" max="13057" width="6.7109375" style="37" customWidth="1"/>
    <col min="13058" max="13058" width="14.85546875" style="37" customWidth="1"/>
    <col min="13059" max="13059" width="6" style="37" customWidth="1"/>
    <col min="13060" max="13060" width="16.140625" style="37" customWidth="1"/>
    <col min="13061" max="13061" width="14.140625" style="37" customWidth="1"/>
    <col min="13062" max="13062" width="11.140625" style="37" customWidth="1"/>
    <col min="13063" max="13301" width="8.85546875" style="37" customWidth="1"/>
    <col min="13302" max="13302" width="50.85546875" style="37" customWidth="1"/>
    <col min="13303" max="13304" width="6.7109375" style="37" customWidth="1"/>
    <col min="13305" max="13305" width="12.85546875" style="37" customWidth="1"/>
    <col min="13306" max="13306" width="6" style="37" customWidth="1"/>
    <col min="13307" max="13308" width="14.140625" style="37" customWidth="1"/>
    <col min="13309" max="13309" width="8.85546875" style="37" customWidth="1"/>
    <col min="13310" max="13310" width="50.85546875" style="37"/>
    <col min="13311" max="13311" width="68.28515625" style="37" customWidth="1"/>
    <col min="13312" max="13313" width="6.7109375" style="37" customWidth="1"/>
    <col min="13314" max="13314" width="14.85546875" style="37" customWidth="1"/>
    <col min="13315" max="13315" width="6" style="37" customWidth="1"/>
    <col min="13316" max="13316" width="16.140625" style="37" customWidth="1"/>
    <col min="13317" max="13317" width="14.140625" style="37" customWidth="1"/>
    <col min="13318" max="13318" width="11.140625" style="37" customWidth="1"/>
    <col min="13319" max="13557" width="8.85546875" style="37" customWidth="1"/>
    <col min="13558" max="13558" width="50.85546875" style="37" customWidth="1"/>
    <col min="13559" max="13560" width="6.7109375" style="37" customWidth="1"/>
    <col min="13561" max="13561" width="12.85546875" style="37" customWidth="1"/>
    <col min="13562" max="13562" width="6" style="37" customWidth="1"/>
    <col min="13563" max="13564" width="14.140625" style="37" customWidth="1"/>
    <col min="13565" max="13565" width="8.85546875" style="37" customWidth="1"/>
    <col min="13566" max="13566" width="50.85546875" style="37"/>
    <col min="13567" max="13567" width="68.28515625" style="37" customWidth="1"/>
    <col min="13568" max="13569" width="6.7109375" style="37" customWidth="1"/>
    <col min="13570" max="13570" width="14.85546875" style="37" customWidth="1"/>
    <col min="13571" max="13571" width="6" style="37" customWidth="1"/>
    <col min="13572" max="13572" width="16.140625" style="37" customWidth="1"/>
    <col min="13573" max="13573" width="14.140625" style="37" customWidth="1"/>
    <col min="13574" max="13574" width="11.140625" style="37" customWidth="1"/>
    <col min="13575" max="13813" width="8.85546875" style="37" customWidth="1"/>
    <col min="13814" max="13814" width="50.85546875" style="37" customWidth="1"/>
    <col min="13815" max="13816" width="6.7109375" style="37" customWidth="1"/>
    <col min="13817" max="13817" width="12.85546875" style="37" customWidth="1"/>
    <col min="13818" max="13818" width="6" style="37" customWidth="1"/>
    <col min="13819" max="13820" width="14.140625" style="37" customWidth="1"/>
    <col min="13821" max="13821" width="8.85546875" style="37" customWidth="1"/>
    <col min="13822" max="13822" width="50.85546875" style="37"/>
    <col min="13823" max="13823" width="68.28515625" style="37" customWidth="1"/>
    <col min="13824" max="13825" width="6.7109375" style="37" customWidth="1"/>
    <col min="13826" max="13826" width="14.85546875" style="37" customWidth="1"/>
    <col min="13827" max="13827" width="6" style="37" customWidth="1"/>
    <col min="13828" max="13828" width="16.140625" style="37" customWidth="1"/>
    <col min="13829" max="13829" width="14.140625" style="37" customWidth="1"/>
    <col min="13830" max="13830" width="11.140625" style="37" customWidth="1"/>
    <col min="13831" max="14069" width="8.85546875" style="37" customWidth="1"/>
    <col min="14070" max="14070" width="50.85546875" style="37" customWidth="1"/>
    <col min="14071" max="14072" width="6.7109375" style="37" customWidth="1"/>
    <col min="14073" max="14073" width="12.85546875" style="37" customWidth="1"/>
    <col min="14074" max="14074" width="6" style="37" customWidth="1"/>
    <col min="14075" max="14076" width="14.140625" style="37" customWidth="1"/>
    <col min="14077" max="14077" width="8.85546875" style="37" customWidth="1"/>
    <col min="14078" max="14078" width="50.85546875" style="37"/>
    <col min="14079" max="14079" width="68.28515625" style="37" customWidth="1"/>
    <col min="14080" max="14081" width="6.7109375" style="37" customWidth="1"/>
    <col min="14082" max="14082" width="14.85546875" style="37" customWidth="1"/>
    <col min="14083" max="14083" width="6" style="37" customWidth="1"/>
    <col min="14084" max="14084" width="16.140625" style="37" customWidth="1"/>
    <col min="14085" max="14085" width="14.140625" style="37" customWidth="1"/>
    <col min="14086" max="14086" width="11.140625" style="37" customWidth="1"/>
    <col min="14087" max="14325" width="8.85546875" style="37" customWidth="1"/>
    <col min="14326" max="14326" width="50.85546875" style="37" customWidth="1"/>
    <col min="14327" max="14328" width="6.7109375" style="37" customWidth="1"/>
    <col min="14329" max="14329" width="12.85546875" style="37" customWidth="1"/>
    <col min="14330" max="14330" width="6" style="37" customWidth="1"/>
    <col min="14331" max="14332" width="14.140625" style="37" customWidth="1"/>
    <col min="14333" max="14333" width="8.85546875" style="37" customWidth="1"/>
    <col min="14334" max="14334" width="50.85546875" style="37"/>
    <col min="14335" max="14335" width="68.28515625" style="37" customWidth="1"/>
    <col min="14336" max="14337" width="6.7109375" style="37" customWidth="1"/>
    <col min="14338" max="14338" width="14.85546875" style="37" customWidth="1"/>
    <col min="14339" max="14339" width="6" style="37" customWidth="1"/>
    <col min="14340" max="14340" width="16.140625" style="37" customWidth="1"/>
    <col min="14341" max="14341" width="14.140625" style="37" customWidth="1"/>
    <col min="14342" max="14342" width="11.140625" style="37" customWidth="1"/>
    <col min="14343" max="14581" width="8.85546875" style="37" customWidth="1"/>
    <col min="14582" max="14582" width="50.85546875" style="37" customWidth="1"/>
    <col min="14583" max="14584" width="6.7109375" style="37" customWidth="1"/>
    <col min="14585" max="14585" width="12.85546875" style="37" customWidth="1"/>
    <col min="14586" max="14586" width="6" style="37" customWidth="1"/>
    <col min="14587" max="14588" width="14.140625" style="37" customWidth="1"/>
    <col min="14589" max="14589" width="8.85546875" style="37" customWidth="1"/>
    <col min="14590" max="14590" width="50.85546875" style="37"/>
    <col min="14591" max="14591" width="68.28515625" style="37" customWidth="1"/>
    <col min="14592" max="14593" width="6.7109375" style="37" customWidth="1"/>
    <col min="14594" max="14594" width="14.85546875" style="37" customWidth="1"/>
    <col min="14595" max="14595" width="6" style="37" customWidth="1"/>
    <col min="14596" max="14596" width="16.140625" style="37" customWidth="1"/>
    <col min="14597" max="14597" width="14.140625" style="37" customWidth="1"/>
    <col min="14598" max="14598" width="11.140625" style="37" customWidth="1"/>
    <col min="14599" max="14837" width="8.85546875" style="37" customWidth="1"/>
    <col min="14838" max="14838" width="50.85546875" style="37" customWidth="1"/>
    <col min="14839" max="14840" width="6.7109375" style="37" customWidth="1"/>
    <col min="14841" max="14841" width="12.85546875" style="37" customWidth="1"/>
    <col min="14842" max="14842" width="6" style="37" customWidth="1"/>
    <col min="14843" max="14844" width="14.140625" style="37" customWidth="1"/>
    <col min="14845" max="14845" width="8.85546875" style="37" customWidth="1"/>
    <col min="14846" max="14846" width="50.85546875" style="37"/>
    <col min="14847" max="14847" width="68.28515625" style="37" customWidth="1"/>
    <col min="14848" max="14849" width="6.7109375" style="37" customWidth="1"/>
    <col min="14850" max="14850" width="14.85546875" style="37" customWidth="1"/>
    <col min="14851" max="14851" width="6" style="37" customWidth="1"/>
    <col min="14852" max="14852" width="16.140625" style="37" customWidth="1"/>
    <col min="14853" max="14853" width="14.140625" style="37" customWidth="1"/>
    <col min="14854" max="14854" width="11.140625" style="37" customWidth="1"/>
    <col min="14855" max="15093" width="8.85546875" style="37" customWidth="1"/>
    <col min="15094" max="15094" width="50.85546875" style="37" customWidth="1"/>
    <col min="15095" max="15096" width="6.7109375" style="37" customWidth="1"/>
    <col min="15097" max="15097" width="12.85546875" style="37" customWidth="1"/>
    <col min="15098" max="15098" width="6" style="37" customWidth="1"/>
    <col min="15099" max="15100" width="14.140625" style="37" customWidth="1"/>
    <col min="15101" max="15101" width="8.85546875" style="37" customWidth="1"/>
    <col min="15102" max="15102" width="50.85546875" style="37"/>
    <col min="15103" max="15103" width="68.28515625" style="37" customWidth="1"/>
    <col min="15104" max="15105" width="6.7109375" style="37" customWidth="1"/>
    <col min="15106" max="15106" width="14.85546875" style="37" customWidth="1"/>
    <col min="15107" max="15107" width="6" style="37" customWidth="1"/>
    <col min="15108" max="15108" width="16.140625" style="37" customWidth="1"/>
    <col min="15109" max="15109" width="14.140625" style="37" customWidth="1"/>
    <col min="15110" max="15110" width="11.140625" style="37" customWidth="1"/>
    <col min="15111" max="15349" width="8.85546875" style="37" customWidth="1"/>
    <col min="15350" max="15350" width="50.85546875" style="37" customWidth="1"/>
    <col min="15351" max="15352" width="6.7109375" style="37" customWidth="1"/>
    <col min="15353" max="15353" width="12.85546875" style="37" customWidth="1"/>
    <col min="15354" max="15354" width="6" style="37" customWidth="1"/>
    <col min="15355" max="15356" width="14.140625" style="37" customWidth="1"/>
    <col min="15357" max="15357" width="8.85546875" style="37" customWidth="1"/>
    <col min="15358" max="15358" width="50.85546875" style="37"/>
    <col min="15359" max="15359" width="68.28515625" style="37" customWidth="1"/>
    <col min="15360" max="15361" width="6.7109375" style="37" customWidth="1"/>
    <col min="15362" max="15362" width="14.85546875" style="37" customWidth="1"/>
    <col min="15363" max="15363" width="6" style="37" customWidth="1"/>
    <col min="15364" max="15364" width="16.140625" style="37" customWidth="1"/>
    <col min="15365" max="15365" width="14.140625" style="37" customWidth="1"/>
    <col min="15366" max="15366" width="11.140625" style="37" customWidth="1"/>
    <col min="15367" max="15605" width="8.85546875" style="37" customWidth="1"/>
    <col min="15606" max="15606" width="50.85546875" style="37" customWidth="1"/>
    <col min="15607" max="15608" width="6.7109375" style="37" customWidth="1"/>
    <col min="15609" max="15609" width="12.85546875" style="37" customWidth="1"/>
    <col min="15610" max="15610" width="6" style="37" customWidth="1"/>
    <col min="15611" max="15612" width="14.140625" style="37" customWidth="1"/>
    <col min="15613" max="15613" width="8.85546875" style="37" customWidth="1"/>
    <col min="15614" max="15614" width="50.85546875" style="37"/>
    <col min="15615" max="15615" width="68.28515625" style="37" customWidth="1"/>
    <col min="15616" max="15617" width="6.7109375" style="37" customWidth="1"/>
    <col min="15618" max="15618" width="14.85546875" style="37" customWidth="1"/>
    <col min="15619" max="15619" width="6" style="37" customWidth="1"/>
    <col min="15620" max="15620" width="16.140625" style="37" customWidth="1"/>
    <col min="15621" max="15621" width="14.140625" style="37" customWidth="1"/>
    <col min="15622" max="15622" width="11.140625" style="37" customWidth="1"/>
    <col min="15623" max="15861" width="8.85546875" style="37" customWidth="1"/>
    <col min="15862" max="15862" width="50.85546875" style="37" customWidth="1"/>
    <col min="15863" max="15864" width="6.7109375" style="37" customWidth="1"/>
    <col min="15865" max="15865" width="12.85546875" style="37" customWidth="1"/>
    <col min="15866" max="15866" width="6" style="37" customWidth="1"/>
    <col min="15867" max="15868" width="14.140625" style="37" customWidth="1"/>
    <col min="15869" max="15869" width="8.85546875" style="37" customWidth="1"/>
    <col min="15870" max="15870" width="50.85546875" style="37"/>
    <col min="15871" max="15871" width="68.28515625" style="37" customWidth="1"/>
    <col min="15872" max="15873" width="6.7109375" style="37" customWidth="1"/>
    <col min="15874" max="15874" width="14.85546875" style="37" customWidth="1"/>
    <col min="15875" max="15875" width="6" style="37" customWidth="1"/>
    <col min="15876" max="15876" width="16.140625" style="37" customWidth="1"/>
    <col min="15877" max="15877" width="14.140625" style="37" customWidth="1"/>
    <col min="15878" max="15878" width="11.140625" style="37" customWidth="1"/>
    <col min="15879" max="16117" width="8.85546875" style="37" customWidth="1"/>
    <col min="16118" max="16118" width="50.85546875" style="37" customWidth="1"/>
    <col min="16119" max="16120" width="6.7109375" style="37" customWidth="1"/>
    <col min="16121" max="16121" width="12.85546875" style="37" customWidth="1"/>
    <col min="16122" max="16122" width="6" style="37" customWidth="1"/>
    <col min="16123" max="16124" width="14.140625" style="37" customWidth="1"/>
    <col min="16125" max="16125" width="8.85546875" style="37" customWidth="1"/>
    <col min="16126" max="16126" width="50.85546875" style="37"/>
    <col min="16127" max="16127" width="68.28515625" style="37" customWidth="1"/>
    <col min="16128" max="16129" width="6.7109375" style="37" customWidth="1"/>
    <col min="16130" max="16130" width="14.85546875" style="37" customWidth="1"/>
    <col min="16131" max="16131" width="6" style="37" customWidth="1"/>
    <col min="16132" max="16132" width="16.140625" style="37" customWidth="1"/>
    <col min="16133" max="16133" width="14.140625" style="37" customWidth="1"/>
    <col min="16134" max="16134" width="11.140625" style="37" customWidth="1"/>
    <col min="16135" max="16373" width="8.85546875" style="37" customWidth="1"/>
    <col min="16374" max="16374" width="50.85546875" style="37" customWidth="1"/>
    <col min="16375" max="16376" width="6.7109375" style="37" customWidth="1"/>
    <col min="16377" max="16377" width="12.85546875" style="37" customWidth="1"/>
    <col min="16378" max="16378" width="6" style="37" customWidth="1"/>
    <col min="16379" max="16380" width="14.140625" style="37" customWidth="1"/>
    <col min="16381" max="16381" width="8.85546875" style="37" customWidth="1"/>
    <col min="16382" max="16384" width="50.85546875" style="37"/>
  </cols>
  <sheetData>
    <row r="1" spans="1:253" x14ac:dyDescent="0.2">
      <c r="A1" s="285" t="s">
        <v>420</v>
      </c>
      <c r="B1" s="285"/>
      <c r="C1" s="285"/>
      <c r="D1" s="285"/>
      <c r="E1" s="285"/>
      <c r="F1" s="285"/>
    </row>
    <row r="2" spans="1:253" x14ac:dyDescent="0.2">
      <c r="A2" s="285" t="s">
        <v>62</v>
      </c>
      <c r="B2" s="285"/>
      <c r="C2" s="285"/>
      <c r="D2" s="285"/>
      <c r="E2" s="285"/>
      <c r="F2" s="285"/>
    </row>
    <row r="3" spans="1:253" x14ac:dyDescent="0.2">
      <c r="A3" s="285" t="s">
        <v>428</v>
      </c>
      <c r="B3" s="285"/>
      <c r="C3" s="285"/>
      <c r="D3" s="285"/>
      <c r="E3" s="285"/>
      <c r="F3" s="285"/>
    </row>
    <row r="4" spans="1:253" x14ac:dyDescent="0.2">
      <c r="A4" s="285" t="s">
        <v>61</v>
      </c>
      <c r="B4" s="285"/>
      <c r="C4" s="285"/>
      <c r="D4" s="285"/>
      <c r="E4" s="285"/>
      <c r="F4" s="285"/>
    </row>
    <row r="5" spans="1:253" x14ac:dyDescent="0.2">
      <c r="A5" s="285" t="s">
        <v>62</v>
      </c>
      <c r="B5" s="285"/>
      <c r="C5" s="285"/>
      <c r="D5" s="285"/>
      <c r="E5" s="285"/>
      <c r="F5" s="285"/>
    </row>
    <row r="6" spans="1:253" x14ac:dyDescent="0.2">
      <c r="A6" s="285" t="s">
        <v>2</v>
      </c>
      <c r="B6" s="285"/>
      <c r="C6" s="285"/>
      <c r="D6" s="285"/>
      <c r="E6" s="285"/>
      <c r="F6" s="285"/>
    </row>
    <row r="7" spans="1:253" x14ac:dyDescent="0.2">
      <c r="A7" s="38"/>
      <c r="B7" s="38"/>
      <c r="C7" s="38"/>
      <c r="D7" s="38"/>
      <c r="E7" s="38"/>
      <c r="F7" s="39"/>
    </row>
    <row r="8" spans="1:253" ht="54" customHeight="1" x14ac:dyDescent="0.3">
      <c r="A8" s="286" t="s">
        <v>63</v>
      </c>
      <c r="B8" s="286"/>
      <c r="C8" s="286"/>
      <c r="D8" s="286"/>
      <c r="E8" s="286"/>
      <c r="F8" s="286"/>
    </row>
    <row r="9" spans="1:253" ht="18.75" x14ac:dyDescent="0.3">
      <c r="A9" s="40"/>
      <c r="B9" s="40"/>
      <c r="C9" s="40"/>
      <c r="D9" s="40"/>
      <c r="E9" s="40"/>
      <c r="F9" s="41" t="s">
        <v>4</v>
      </c>
    </row>
    <row r="10" spans="1:253" x14ac:dyDescent="0.2">
      <c r="A10" s="287" t="s">
        <v>64</v>
      </c>
      <c r="B10" s="288" t="s">
        <v>65</v>
      </c>
      <c r="C10" s="288" t="s">
        <v>66</v>
      </c>
      <c r="D10" s="288" t="s">
        <v>67</v>
      </c>
      <c r="E10" s="288" t="s">
        <v>68</v>
      </c>
      <c r="F10" s="289" t="s">
        <v>69</v>
      </c>
    </row>
    <row r="11" spans="1:253" x14ac:dyDescent="0.2">
      <c r="A11" s="287"/>
      <c r="B11" s="288"/>
      <c r="C11" s="288"/>
      <c r="D11" s="288"/>
      <c r="E11" s="288"/>
      <c r="F11" s="289"/>
    </row>
    <row r="12" spans="1:253" x14ac:dyDescent="0.2">
      <c r="A12" s="42">
        <v>1</v>
      </c>
      <c r="B12" s="43" t="s">
        <v>70</v>
      </c>
      <c r="C12" s="43" t="s">
        <v>71</v>
      </c>
      <c r="D12" s="43" t="s">
        <v>72</v>
      </c>
      <c r="E12" s="43" t="s">
        <v>73</v>
      </c>
      <c r="F12" s="44">
        <v>6</v>
      </c>
    </row>
    <row r="13" spans="1:253" ht="15.75" x14ac:dyDescent="0.25">
      <c r="A13" s="45" t="s">
        <v>74</v>
      </c>
      <c r="B13" s="46" t="s">
        <v>75</v>
      </c>
      <c r="C13" s="46"/>
      <c r="D13" s="46"/>
      <c r="E13" s="46"/>
      <c r="F13" s="47">
        <f>SUM(F14+F18+F25+F38+F41+F35)</f>
        <v>143900.63999999998</v>
      </c>
    </row>
    <row r="14" spans="1:253" ht="28.5" x14ac:dyDescent="0.2">
      <c r="A14" s="48" t="s">
        <v>76</v>
      </c>
      <c r="B14" s="49" t="s">
        <v>75</v>
      </c>
      <c r="C14" s="49" t="s">
        <v>77</v>
      </c>
      <c r="D14" s="49"/>
      <c r="E14" s="49"/>
      <c r="F14" s="50">
        <f>SUM(F17)</f>
        <v>1692.6</v>
      </c>
    </row>
    <row r="15" spans="1:253" ht="13.5" x14ac:dyDescent="0.25">
      <c r="A15" s="51" t="s">
        <v>78</v>
      </c>
      <c r="B15" s="52" t="s">
        <v>75</v>
      </c>
      <c r="C15" s="52" t="s">
        <v>77</v>
      </c>
      <c r="D15" s="52" t="s">
        <v>79</v>
      </c>
      <c r="E15" s="52"/>
      <c r="F15" s="53">
        <f>SUM(F17)</f>
        <v>1692.6</v>
      </c>
    </row>
    <row r="16" spans="1:253" ht="18" customHeight="1" x14ac:dyDescent="0.2">
      <c r="A16" s="54" t="s">
        <v>80</v>
      </c>
      <c r="B16" s="55" t="s">
        <v>75</v>
      </c>
      <c r="C16" s="55" t="s">
        <v>77</v>
      </c>
      <c r="D16" s="55" t="s">
        <v>79</v>
      </c>
      <c r="E16" s="55"/>
      <c r="F16" s="56">
        <f>SUM(F17)</f>
        <v>1692.6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</row>
    <row r="17" spans="1:254" ht="38.25" x14ac:dyDescent="0.2">
      <c r="A17" s="58" t="s">
        <v>81</v>
      </c>
      <c r="B17" s="59" t="s">
        <v>75</v>
      </c>
      <c r="C17" s="59" t="s">
        <v>77</v>
      </c>
      <c r="D17" s="59" t="s">
        <v>79</v>
      </c>
      <c r="E17" s="59" t="s">
        <v>82</v>
      </c>
      <c r="F17" s="60">
        <v>1692.6</v>
      </c>
    </row>
    <row r="18" spans="1:254" ht="28.5" x14ac:dyDescent="0.2">
      <c r="A18" s="48" t="s">
        <v>83</v>
      </c>
      <c r="B18" s="49" t="s">
        <v>75</v>
      </c>
      <c r="C18" s="49" t="s">
        <v>84</v>
      </c>
      <c r="D18" s="49"/>
      <c r="E18" s="49"/>
      <c r="F18" s="50">
        <f>SUM(F19+F21)</f>
        <v>7286.6799999999994</v>
      </c>
    </row>
    <row r="19" spans="1:254" ht="27" x14ac:dyDescent="0.25">
      <c r="A19" s="61" t="s">
        <v>85</v>
      </c>
      <c r="B19" s="62" t="s">
        <v>75</v>
      </c>
      <c r="C19" s="62" t="s">
        <v>84</v>
      </c>
      <c r="D19" s="62" t="s">
        <v>86</v>
      </c>
      <c r="E19" s="52"/>
      <c r="F19" s="53">
        <f>SUM(F20)</f>
        <v>1269.78</v>
      </c>
      <c r="G19" s="63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3"/>
    </row>
    <row r="20" spans="1:254" ht="38.25" x14ac:dyDescent="0.2">
      <c r="A20" s="54" t="s">
        <v>81</v>
      </c>
      <c r="B20" s="65" t="s">
        <v>75</v>
      </c>
      <c r="C20" s="65" t="s">
        <v>84</v>
      </c>
      <c r="D20" s="65" t="s">
        <v>86</v>
      </c>
      <c r="E20" s="55" t="s">
        <v>82</v>
      </c>
      <c r="F20" s="56">
        <v>1269.78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</row>
    <row r="21" spans="1:254" ht="13.5" x14ac:dyDescent="0.25">
      <c r="A21" s="51" t="s">
        <v>78</v>
      </c>
      <c r="B21" s="52" t="s">
        <v>75</v>
      </c>
      <c r="C21" s="52" t="s">
        <v>84</v>
      </c>
      <c r="D21" s="52" t="s">
        <v>87</v>
      </c>
      <c r="E21" s="52"/>
      <c r="F21" s="53">
        <f>SUM(F22)</f>
        <v>6016.9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</row>
    <row r="22" spans="1:254" x14ac:dyDescent="0.2">
      <c r="A22" s="58" t="s">
        <v>88</v>
      </c>
      <c r="B22" s="59" t="s">
        <v>75</v>
      </c>
      <c r="C22" s="59" t="s">
        <v>84</v>
      </c>
      <c r="D22" s="59" t="s">
        <v>87</v>
      </c>
      <c r="E22" s="59"/>
      <c r="F22" s="60">
        <f>SUM(F23+F24)</f>
        <v>6016.9</v>
      </c>
    </row>
    <row r="23" spans="1:254" ht="38.25" x14ac:dyDescent="0.2">
      <c r="A23" s="54" t="s">
        <v>81</v>
      </c>
      <c r="B23" s="55" t="s">
        <v>75</v>
      </c>
      <c r="C23" s="55" t="s">
        <v>84</v>
      </c>
      <c r="D23" s="55" t="s">
        <v>87</v>
      </c>
      <c r="E23" s="55" t="s">
        <v>82</v>
      </c>
      <c r="F23" s="56">
        <v>4587.8599999999997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</row>
    <row r="24" spans="1:254" x14ac:dyDescent="0.2">
      <c r="A24" s="54" t="s">
        <v>89</v>
      </c>
      <c r="B24" s="55" t="s">
        <v>75</v>
      </c>
      <c r="C24" s="55" t="s">
        <v>84</v>
      </c>
      <c r="D24" s="55" t="s">
        <v>87</v>
      </c>
      <c r="E24" s="55" t="s">
        <v>90</v>
      </c>
      <c r="F24" s="56">
        <v>1429.04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</row>
    <row r="25" spans="1:254" ht="14.25" x14ac:dyDescent="0.2">
      <c r="A25" s="48" t="s">
        <v>91</v>
      </c>
      <c r="B25" s="66" t="s">
        <v>75</v>
      </c>
      <c r="C25" s="66" t="s">
        <v>92</v>
      </c>
      <c r="D25" s="66"/>
      <c r="E25" s="66"/>
      <c r="F25" s="67">
        <f>SUM(F28+F26)</f>
        <v>79974.719999999987</v>
      </c>
    </row>
    <row r="26" spans="1:254" ht="27" x14ac:dyDescent="0.25">
      <c r="A26" s="51" t="s">
        <v>93</v>
      </c>
      <c r="B26" s="68" t="s">
        <v>75</v>
      </c>
      <c r="C26" s="69" t="s">
        <v>92</v>
      </c>
      <c r="D26" s="52" t="s">
        <v>94</v>
      </c>
      <c r="E26" s="69"/>
      <c r="F26" s="53">
        <f>SUM(F27)</f>
        <v>2447.7600000000002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</row>
    <row r="27" spans="1:254" ht="38.25" x14ac:dyDescent="0.2">
      <c r="A27" s="54" t="s">
        <v>81</v>
      </c>
      <c r="B27" s="55" t="s">
        <v>75</v>
      </c>
      <c r="C27" s="55" t="s">
        <v>92</v>
      </c>
      <c r="D27" s="55" t="s">
        <v>94</v>
      </c>
      <c r="E27" s="55" t="s">
        <v>82</v>
      </c>
      <c r="F27" s="56">
        <v>2447.7600000000002</v>
      </c>
    </row>
    <row r="28" spans="1:254" ht="13.5" x14ac:dyDescent="0.25">
      <c r="A28" s="51" t="s">
        <v>78</v>
      </c>
      <c r="B28" s="52" t="s">
        <v>75</v>
      </c>
      <c r="C28" s="52" t="s">
        <v>92</v>
      </c>
      <c r="D28" s="52"/>
      <c r="E28" s="52"/>
      <c r="F28" s="53">
        <f>SUM(F31+F29)</f>
        <v>77526.959999999992</v>
      </c>
    </row>
    <row r="29" spans="1:254" x14ac:dyDescent="0.2">
      <c r="A29" s="54" t="s">
        <v>95</v>
      </c>
      <c r="B29" s="55" t="s">
        <v>75</v>
      </c>
      <c r="C29" s="55" t="s">
        <v>92</v>
      </c>
      <c r="D29" s="55" t="s">
        <v>96</v>
      </c>
      <c r="E29" s="55"/>
      <c r="F29" s="56">
        <f>SUM(F30)</f>
        <v>6294.87</v>
      </c>
    </row>
    <row r="30" spans="1:254" ht="53.25" customHeight="1" x14ac:dyDescent="0.2">
      <c r="A30" s="58" t="s">
        <v>81</v>
      </c>
      <c r="B30" s="59" t="s">
        <v>75</v>
      </c>
      <c r="C30" s="59" t="s">
        <v>92</v>
      </c>
      <c r="D30" s="59" t="s">
        <v>96</v>
      </c>
      <c r="E30" s="59" t="s">
        <v>82</v>
      </c>
      <c r="F30" s="60">
        <v>6294.87</v>
      </c>
    </row>
    <row r="31" spans="1:254" x14ac:dyDescent="0.2">
      <c r="A31" s="54" t="s">
        <v>88</v>
      </c>
      <c r="B31" s="55" t="s">
        <v>75</v>
      </c>
      <c r="C31" s="55" t="s">
        <v>92</v>
      </c>
      <c r="D31" s="55" t="s">
        <v>87</v>
      </c>
      <c r="E31" s="55"/>
      <c r="F31" s="56">
        <f>SUM(F32+F33+F34)</f>
        <v>71232.09</v>
      </c>
    </row>
    <row r="32" spans="1:254" ht="47.25" customHeight="1" x14ac:dyDescent="0.2">
      <c r="A32" s="58" t="s">
        <v>81</v>
      </c>
      <c r="B32" s="59" t="s">
        <v>75</v>
      </c>
      <c r="C32" s="59" t="s">
        <v>92</v>
      </c>
      <c r="D32" s="59" t="s">
        <v>87</v>
      </c>
      <c r="E32" s="59" t="s">
        <v>82</v>
      </c>
      <c r="F32" s="60">
        <v>62260.02</v>
      </c>
    </row>
    <row r="33" spans="1:254" x14ac:dyDescent="0.2">
      <c r="A33" s="58" t="s">
        <v>97</v>
      </c>
      <c r="B33" s="59" t="s">
        <v>75</v>
      </c>
      <c r="C33" s="59" t="s">
        <v>92</v>
      </c>
      <c r="D33" s="59" t="s">
        <v>87</v>
      </c>
      <c r="E33" s="59" t="s">
        <v>90</v>
      </c>
      <c r="F33" s="60">
        <v>8912.07</v>
      </c>
    </row>
    <row r="34" spans="1:254" x14ac:dyDescent="0.2">
      <c r="A34" s="58" t="s">
        <v>98</v>
      </c>
      <c r="B34" s="70" t="s">
        <v>75</v>
      </c>
      <c r="C34" s="71" t="s">
        <v>92</v>
      </c>
      <c r="D34" s="59" t="s">
        <v>87</v>
      </c>
      <c r="E34" s="71" t="s">
        <v>99</v>
      </c>
      <c r="F34" s="56">
        <v>60</v>
      </c>
    </row>
    <row r="35" spans="1:254" ht="15" x14ac:dyDescent="0.25">
      <c r="A35" s="48" t="s">
        <v>100</v>
      </c>
      <c r="B35" s="46" t="s">
        <v>75</v>
      </c>
      <c r="C35" s="72" t="s">
        <v>101</v>
      </c>
      <c r="D35" s="72"/>
      <c r="E35" s="72"/>
      <c r="F35" s="47">
        <f>SUM(F36)</f>
        <v>22.9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</row>
    <row r="36" spans="1:254" ht="40.5" x14ac:dyDescent="0.25">
      <c r="A36" s="51" t="s">
        <v>102</v>
      </c>
      <c r="B36" s="52" t="s">
        <v>75</v>
      </c>
      <c r="C36" s="52" t="s">
        <v>101</v>
      </c>
      <c r="D36" s="52" t="s">
        <v>103</v>
      </c>
      <c r="E36" s="52"/>
      <c r="F36" s="53">
        <f>SUM(F37)</f>
        <v>22.9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</row>
    <row r="37" spans="1:254" ht="26.25" x14ac:dyDescent="0.25">
      <c r="A37" s="54" t="s">
        <v>104</v>
      </c>
      <c r="B37" s="55" t="s">
        <v>75</v>
      </c>
      <c r="C37" s="55" t="s">
        <v>101</v>
      </c>
      <c r="D37" s="55" t="s">
        <v>103</v>
      </c>
      <c r="E37" s="55" t="s">
        <v>90</v>
      </c>
      <c r="F37" s="56">
        <v>22.9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</row>
    <row r="38" spans="1:254" ht="14.25" x14ac:dyDescent="0.2">
      <c r="A38" s="48" t="s">
        <v>105</v>
      </c>
      <c r="B38" s="46" t="s">
        <v>75</v>
      </c>
      <c r="C38" s="46" t="s">
        <v>106</v>
      </c>
      <c r="D38" s="46"/>
      <c r="E38" s="46"/>
      <c r="F38" s="47">
        <f>SUM(F39)</f>
        <v>2000</v>
      </c>
    </row>
    <row r="39" spans="1:254" ht="13.5" x14ac:dyDescent="0.25">
      <c r="A39" s="51" t="s">
        <v>107</v>
      </c>
      <c r="B39" s="68" t="s">
        <v>75</v>
      </c>
      <c r="C39" s="68" t="s">
        <v>106</v>
      </c>
      <c r="D39" s="68" t="s">
        <v>108</v>
      </c>
      <c r="E39" s="68"/>
      <c r="F39" s="53">
        <f>SUM(F40)</f>
        <v>2000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3"/>
    </row>
    <row r="40" spans="1:254" x14ac:dyDescent="0.2">
      <c r="A40" s="58" t="s">
        <v>98</v>
      </c>
      <c r="B40" s="70" t="s">
        <v>75</v>
      </c>
      <c r="C40" s="70" t="s">
        <v>106</v>
      </c>
      <c r="D40" s="70" t="s">
        <v>108</v>
      </c>
      <c r="E40" s="70" t="s">
        <v>99</v>
      </c>
      <c r="F40" s="60">
        <v>2000</v>
      </c>
    </row>
    <row r="41" spans="1:254" ht="14.25" x14ac:dyDescent="0.2">
      <c r="A41" s="48" t="s">
        <v>109</v>
      </c>
      <c r="B41" s="46" t="s">
        <v>75</v>
      </c>
      <c r="C41" s="46" t="s">
        <v>110</v>
      </c>
      <c r="D41" s="46"/>
      <c r="E41" s="46"/>
      <c r="F41" s="47">
        <f>SUM(F42+F52+F57+F46+F50+F75)</f>
        <v>52923.74</v>
      </c>
    </row>
    <row r="42" spans="1:254" ht="13.5" x14ac:dyDescent="0.25">
      <c r="A42" s="51" t="s">
        <v>78</v>
      </c>
      <c r="B42" s="52" t="s">
        <v>75</v>
      </c>
      <c r="C42" s="52" t="s">
        <v>110</v>
      </c>
      <c r="D42" s="52" t="s">
        <v>111</v>
      </c>
      <c r="E42" s="52"/>
      <c r="F42" s="53">
        <f>SUM(F43)</f>
        <v>1647.6</v>
      </c>
    </row>
    <row r="43" spans="1:254" x14ac:dyDescent="0.2">
      <c r="A43" s="58" t="s">
        <v>112</v>
      </c>
      <c r="B43" s="59" t="s">
        <v>113</v>
      </c>
      <c r="C43" s="59" t="s">
        <v>110</v>
      </c>
      <c r="D43" s="59" t="s">
        <v>111</v>
      </c>
      <c r="E43" s="59"/>
      <c r="F43" s="60">
        <f>SUM(F44+F45)</f>
        <v>1647.6</v>
      </c>
    </row>
    <row r="44" spans="1:254" ht="48.75" customHeight="1" x14ac:dyDescent="0.2">
      <c r="A44" s="54" t="s">
        <v>81</v>
      </c>
      <c r="B44" s="55" t="s">
        <v>75</v>
      </c>
      <c r="C44" s="55" t="s">
        <v>110</v>
      </c>
      <c r="D44" s="55" t="s">
        <v>111</v>
      </c>
      <c r="E44" s="55" t="s">
        <v>82</v>
      </c>
      <c r="F44" s="56">
        <v>1188.31</v>
      </c>
    </row>
    <row r="45" spans="1:254" x14ac:dyDescent="0.2">
      <c r="A45" s="54" t="s">
        <v>97</v>
      </c>
      <c r="B45" s="55" t="s">
        <v>75</v>
      </c>
      <c r="C45" s="55" t="s">
        <v>110</v>
      </c>
      <c r="D45" s="55" t="s">
        <v>111</v>
      </c>
      <c r="E45" s="55" t="s">
        <v>90</v>
      </c>
      <c r="F45" s="56">
        <v>459.29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</row>
    <row r="46" spans="1:254" ht="27" x14ac:dyDescent="0.25">
      <c r="A46" s="51" t="s">
        <v>114</v>
      </c>
      <c r="B46" s="68" t="s">
        <v>75</v>
      </c>
      <c r="C46" s="68" t="s">
        <v>110</v>
      </c>
      <c r="D46" s="68" t="s">
        <v>115</v>
      </c>
      <c r="E46" s="68"/>
      <c r="F46" s="53">
        <f>SUM(F47)</f>
        <v>998</v>
      </c>
    </row>
    <row r="47" spans="1:254" ht="25.5" x14ac:dyDescent="0.2">
      <c r="A47" s="58" t="s">
        <v>116</v>
      </c>
      <c r="B47" s="70" t="s">
        <v>75</v>
      </c>
      <c r="C47" s="70" t="s">
        <v>110</v>
      </c>
      <c r="D47" s="70" t="s">
        <v>115</v>
      </c>
      <c r="E47" s="70"/>
      <c r="F47" s="60">
        <f>SUM(F48+F49)</f>
        <v>998</v>
      </c>
    </row>
    <row r="48" spans="1:254" ht="38.25" x14ac:dyDescent="0.2">
      <c r="A48" s="54" t="s">
        <v>81</v>
      </c>
      <c r="B48" s="55" t="s">
        <v>75</v>
      </c>
      <c r="C48" s="55" t="s">
        <v>110</v>
      </c>
      <c r="D48" s="74" t="s">
        <v>115</v>
      </c>
      <c r="E48" s="55" t="s">
        <v>82</v>
      </c>
      <c r="F48" s="56">
        <v>740.58</v>
      </c>
    </row>
    <row r="49" spans="1:253" ht="18" customHeight="1" x14ac:dyDescent="0.2">
      <c r="A49" s="54" t="s">
        <v>97</v>
      </c>
      <c r="B49" s="55" t="s">
        <v>75</v>
      </c>
      <c r="C49" s="55" t="s">
        <v>110</v>
      </c>
      <c r="D49" s="74" t="s">
        <v>115</v>
      </c>
      <c r="E49" s="55" t="s">
        <v>90</v>
      </c>
      <c r="F49" s="56">
        <v>257.42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</row>
    <row r="50" spans="1:253" ht="38.25" x14ac:dyDescent="0.2">
      <c r="A50" s="58" t="s">
        <v>117</v>
      </c>
      <c r="B50" s="59" t="s">
        <v>75</v>
      </c>
      <c r="C50" s="59" t="s">
        <v>110</v>
      </c>
      <c r="D50" s="59" t="s">
        <v>118</v>
      </c>
      <c r="E50" s="59"/>
      <c r="F50" s="60">
        <f>SUM(F51)</f>
        <v>0.28000000000000003</v>
      </c>
    </row>
    <row r="51" spans="1:253" x14ac:dyDescent="0.2">
      <c r="A51" s="54" t="s">
        <v>97</v>
      </c>
      <c r="B51" s="55" t="s">
        <v>75</v>
      </c>
      <c r="C51" s="55" t="s">
        <v>110</v>
      </c>
      <c r="D51" s="55" t="s">
        <v>118</v>
      </c>
      <c r="E51" s="55" t="s">
        <v>90</v>
      </c>
      <c r="F51" s="56">
        <v>0.28000000000000003</v>
      </c>
    </row>
    <row r="52" spans="1:253" ht="27" x14ac:dyDescent="0.25">
      <c r="A52" s="51" t="s">
        <v>119</v>
      </c>
      <c r="B52" s="52" t="s">
        <v>75</v>
      </c>
      <c r="C52" s="52" t="s">
        <v>110</v>
      </c>
      <c r="D52" s="52" t="s">
        <v>120</v>
      </c>
      <c r="E52" s="52"/>
      <c r="F52" s="53">
        <f>SUM(F53)</f>
        <v>6080.18</v>
      </c>
    </row>
    <row r="53" spans="1:253" x14ac:dyDescent="0.2">
      <c r="A53" s="54" t="s">
        <v>121</v>
      </c>
      <c r="B53" s="55" t="s">
        <v>75</v>
      </c>
      <c r="C53" s="55" t="s">
        <v>110</v>
      </c>
      <c r="D53" s="55" t="s">
        <v>120</v>
      </c>
      <c r="E53" s="55"/>
      <c r="F53" s="56">
        <f>SUM(F54+F56+F55)</f>
        <v>6080.18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</row>
    <row r="54" spans="1:253" x14ac:dyDescent="0.2">
      <c r="A54" s="54" t="s">
        <v>97</v>
      </c>
      <c r="B54" s="55" t="s">
        <v>75</v>
      </c>
      <c r="C54" s="55" t="s">
        <v>110</v>
      </c>
      <c r="D54" s="55" t="s">
        <v>122</v>
      </c>
      <c r="E54" s="55" t="s">
        <v>90</v>
      </c>
      <c r="F54" s="56">
        <v>2900</v>
      </c>
    </row>
    <row r="55" spans="1:253" x14ac:dyDescent="0.2">
      <c r="A55" s="54" t="s">
        <v>98</v>
      </c>
      <c r="B55" s="55" t="s">
        <v>75</v>
      </c>
      <c r="C55" s="55" t="s">
        <v>110</v>
      </c>
      <c r="D55" s="55" t="s">
        <v>122</v>
      </c>
      <c r="E55" s="55" t="s">
        <v>99</v>
      </c>
      <c r="F55" s="56">
        <v>200</v>
      </c>
    </row>
    <row r="56" spans="1:253" x14ac:dyDescent="0.2">
      <c r="A56" s="58" t="s">
        <v>98</v>
      </c>
      <c r="B56" s="59" t="s">
        <v>75</v>
      </c>
      <c r="C56" s="59" t="s">
        <v>110</v>
      </c>
      <c r="D56" s="59" t="s">
        <v>123</v>
      </c>
      <c r="E56" s="59" t="s">
        <v>99</v>
      </c>
      <c r="F56" s="60">
        <v>2980.18</v>
      </c>
    </row>
    <row r="57" spans="1:253" ht="13.5" x14ac:dyDescent="0.25">
      <c r="A57" s="51" t="s">
        <v>124</v>
      </c>
      <c r="B57" s="68" t="s">
        <v>75</v>
      </c>
      <c r="C57" s="68" t="s">
        <v>110</v>
      </c>
      <c r="D57" s="68" t="s">
        <v>125</v>
      </c>
      <c r="E57" s="52"/>
      <c r="F57" s="53">
        <f>SUM(F58+F62+F73+F72)</f>
        <v>43700.9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</row>
    <row r="58" spans="1:253" x14ac:dyDescent="0.2">
      <c r="A58" s="75" t="s">
        <v>126</v>
      </c>
      <c r="B58" s="70" t="s">
        <v>75</v>
      </c>
      <c r="C58" s="70" t="s">
        <v>110</v>
      </c>
      <c r="D58" s="70" t="s">
        <v>127</v>
      </c>
      <c r="E58" s="70"/>
      <c r="F58" s="60">
        <f>SUM(F59+F60+F61)</f>
        <v>4394.7199999999993</v>
      </c>
    </row>
    <row r="59" spans="1:253" x14ac:dyDescent="0.2">
      <c r="A59" s="54" t="s">
        <v>97</v>
      </c>
      <c r="B59" s="74" t="s">
        <v>75</v>
      </c>
      <c r="C59" s="74" t="s">
        <v>110</v>
      </c>
      <c r="D59" s="74" t="s">
        <v>127</v>
      </c>
      <c r="E59" s="74" t="s">
        <v>90</v>
      </c>
      <c r="F59" s="56">
        <v>198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76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</row>
    <row r="60" spans="1:253" ht="38.25" x14ac:dyDescent="0.2">
      <c r="A60" s="54" t="s">
        <v>81</v>
      </c>
      <c r="B60" s="74" t="s">
        <v>75</v>
      </c>
      <c r="C60" s="74" t="s">
        <v>110</v>
      </c>
      <c r="D60" s="74" t="s">
        <v>128</v>
      </c>
      <c r="E60" s="74" t="s">
        <v>82</v>
      </c>
      <c r="F60" s="56">
        <v>4046.72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76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</row>
    <row r="61" spans="1:253" x14ac:dyDescent="0.2">
      <c r="A61" s="54" t="s">
        <v>97</v>
      </c>
      <c r="B61" s="74" t="s">
        <v>75</v>
      </c>
      <c r="C61" s="74" t="s">
        <v>110</v>
      </c>
      <c r="D61" s="74" t="s">
        <v>128</v>
      </c>
      <c r="E61" s="74" t="s">
        <v>90</v>
      </c>
      <c r="F61" s="56">
        <v>150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76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</row>
    <row r="62" spans="1:253" ht="25.5" x14ac:dyDescent="0.2">
      <c r="A62" s="77" t="s">
        <v>129</v>
      </c>
      <c r="B62" s="70" t="s">
        <v>75</v>
      </c>
      <c r="C62" s="70" t="s">
        <v>130</v>
      </c>
      <c r="D62" s="70" t="s">
        <v>131</v>
      </c>
      <c r="E62" s="70"/>
      <c r="F62" s="60">
        <f>SUM(F63+F67+F68+F69+F70+F71+F65+F64+F66)</f>
        <v>25074.68</v>
      </c>
    </row>
    <row r="63" spans="1:253" x14ac:dyDescent="0.2">
      <c r="A63" s="54" t="s">
        <v>97</v>
      </c>
      <c r="B63" s="74" t="s">
        <v>75</v>
      </c>
      <c r="C63" s="74" t="s">
        <v>110</v>
      </c>
      <c r="D63" s="74" t="s">
        <v>131</v>
      </c>
      <c r="E63" s="74" t="s">
        <v>90</v>
      </c>
      <c r="F63" s="56">
        <v>3727.5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</row>
    <row r="64" spans="1:253" x14ac:dyDescent="0.2">
      <c r="A64" s="54" t="s">
        <v>156</v>
      </c>
      <c r="B64" s="74" t="s">
        <v>75</v>
      </c>
      <c r="C64" s="74" t="s">
        <v>110</v>
      </c>
      <c r="D64" s="74" t="s">
        <v>131</v>
      </c>
      <c r="E64" s="74" t="s">
        <v>157</v>
      </c>
      <c r="F64" s="56">
        <v>500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</row>
    <row r="65" spans="1:254" s="57" customFormat="1" ht="25.5" x14ac:dyDescent="0.2">
      <c r="A65" s="54" t="s">
        <v>132</v>
      </c>
      <c r="B65" s="74" t="s">
        <v>75</v>
      </c>
      <c r="C65" s="74" t="s">
        <v>110</v>
      </c>
      <c r="D65" s="74" t="s">
        <v>131</v>
      </c>
      <c r="E65" s="74" t="s">
        <v>133</v>
      </c>
      <c r="F65" s="56">
        <v>15</v>
      </c>
    </row>
    <row r="66" spans="1:254" s="57" customFormat="1" x14ac:dyDescent="0.2">
      <c r="A66" s="54" t="s">
        <v>98</v>
      </c>
      <c r="B66" s="74" t="s">
        <v>75</v>
      </c>
      <c r="C66" s="74" t="s">
        <v>110</v>
      </c>
      <c r="D66" s="74" t="s">
        <v>131</v>
      </c>
      <c r="E66" s="74" t="s">
        <v>99</v>
      </c>
      <c r="F66" s="56">
        <v>4000</v>
      </c>
    </row>
    <row r="67" spans="1:254" ht="38.25" x14ac:dyDescent="0.2">
      <c r="A67" s="54" t="s">
        <v>81</v>
      </c>
      <c r="B67" s="74" t="s">
        <v>75</v>
      </c>
      <c r="C67" s="74" t="s">
        <v>110</v>
      </c>
      <c r="D67" s="74" t="s">
        <v>134</v>
      </c>
      <c r="E67" s="74" t="s">
        <v>82</v>
      </c>
      <c r="F67" s="56">
        <v>4788.82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</row>
    <row r="68" spans="1:254" x14ac:dyDescent="0.2">
      <c r="A68" s="54" t="s">
        <v>97</v>
      </c>
      <c r="B68" s="74" t="s">
        <v>75</v>
      </c>
      <c r="C68" s="74" t="s">
        <v>110</v>
      </c>
      <c r="D68" s="74" t="s">
        <v>134</v>
      </c>
      <c r="E68" s="74" t="s">
        <v>90</v>
      </c>
      <c r="F68" s="56">
        <v>2853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</row>
    <row r="69" spans="1:254" x14ac:dyDescent="0.2">
      <c r="A69" s="54" t="s">
        <v>97</v>
      </c>
      <c r="B69" s="74" t="s">
        <v>75</v>
      </c>
      <c r="C69" s="74" t="s">
        <v>110</v>
      </c>
      <c r="D69" s="74" t="s">
        <v>135</v>
      </c>
      <c r="E69" s="74" t="s">
        <v>90</v>
      </c>
      <c r="F69" s="56">
        <v>835.49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</row>
    <row r="70" spans="1:254" ht="38.25" x14ac:dyDescent="0.2">
      <c r="A70" s="54" t="s">
        <v>81</v>
      </c>
      <c r="B70" s="74" t="s">
        <v>75</v>
      </c>
      <c r="C70" s="74" t="s">
        <v>110</v>
      </c>
      <c r="D70" s="74" t="s">
        <v>136</v>
      </c>
      <c r="E70" s="74" t="s">
        <v>82</v>
      </c>
      <c r="F70" s="56">
        <v>1617.11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</row>
    <row r="71" spans="1:254" x14ac:dyDescent="0.2">
      <c r="A71" s="54" t="s">
        <v>97</v>
      </c>
      <c r="B71" s="74" t="s">
        <v>75</v>
      </c>
      <c r="C71" s="74" t="s">
        <v>110</v>
      </c>
      <c r="D71" s="74" t="s">
        <v>136</v>
      </c>
      <c r="E71" s="74" t="s">
        <v>90</v>
      </c>
      <c r="F71" s="56">
        <v>6737.76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</row>
    <row r="72" spans="1:254" s="57" customFormat="1" x14ac:dyDescent="0.2">
      <c r="A72" s="54" t="s">
        <v>156</v>
      </c>
      <c r="B72" s="55" t="s">
        <v>75</v>
      </c>
      <c r="C72" s="55" t="s">
        <v>110</v>
      </c>
      <c r="D72" s="55" t="s">
        <v>415</v>
      </c>
      <c r="E72" s="55" t="s">
        <v>157</v>
      </c>
      <c r="F72" s="56">
        <v>14121.5</v>
      </c>
    </row>
    <row r="73" spans="1:254" ht="38.25" x14ac:dyDescent="0.2">
      <c r="A73" s="78" t="s">
        <v>137</v>
      </c>
      <c r="B73" s="70" t="s">
        <v>75</v>
      </c>
      <c r="C73" s="70" t="s">
        <v>110</v>
      </c>
      <c r="D73" s="70" t="s">
        <v>138</v>
      </c>
      <c r="E73" s="70"/>
      <c r="F73" s="60">
        <f>SUM(F74)</f>
        <v>110</v>
      </c>
    </row>
    <row r="74" spans="1:254" x14ac:dyDescent="0.2">
      <c r="A74" s="54" t="s">
        <v>97</v>
      </c>
      <c r="B74" s="74" t="s">
        <v>75</v>
      </c>
      <c r="C74" s="74" t="s">
        <v>110</v>
      </c>
      <c r="D74" s="74" t="s">
        <v>138</v>
      </c>
      <c r="E74" s="74" t="s">
        <v>90</v>
      </c>
      <c r="F74" s="56">
        <v>110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</row>
    <row r="75" spans="1:254" x14ac:dyDescent="0.2">
      <c r="A75" s="79" t="s">
        <v>139</v>
      </c>
      <c r="B75" s="80" t="s">
        <v>75</v>
      </c>
      <c r="C75" s="80" t="s">
        <v>110</v>
      </c>
      <c r="D75" s="80" t="s">
        <v>140</v>
      </c>
      <c r="E75" s="80"/>
      <c r="F75" s="50">
        <f>SUM(F76)</f>
        <v>496.78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x14ac:dyDescent="0.2">
      <c r="A76" s="54" t="s">
        <v>97</v>
      </c>
      <c r="B76" s="70" t="s">
        <v>75</v>
      </c>
      <c r="C76" s="70" t="s">
        <v>110</v>
      </c>
      <c r="D76" s="70" t="s">
        <v>140</v>
      </c>
      <c r="E76" s="74" t="s">
        <v>90</v>
      </c>
      <c r="F76" s="56">
        <v>496.78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</row>
    <row r="77" spans="1:254" ht="15.75" x14ac:dyDescent="0.25">
      <c r="A77" s="45" t="s">
        <v>141</v>
      </c>
      <c r="B77" s="81" t="s">
        <v>77</v>
      </c>
      <c r="C77" s="81"/>
      <c r="D77" s="81"/>
      <c r="E77" s="81"/>
      <c r="F77" s="82">
        <f t="shared" ref="F77:F79" si="0">SUM(F78)</f>
        <v>41</v>
      </c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  <c r="FM77" s="83"/>
      <c r="FN77" s="83"/>
      <c r="FO77" s="83"/>
      <c r="FP77" s="83"/>
      <c r="FQ77" s="83"/>
      <c r="FR77" s="83"/>
      <c r="FS77" s="83"/>
      <c r="FT77" s="83"/>
      <c r="FU77" s="83"/>
      <c r="FV77" s="83"/>
      <c r="FW77" s="83"/>
      <c r="FX77" s="83"/>
      <c r="FY77" s="83"/>
      <c r="FZ77" s="83"/>
      <c r="GA77" s="83"/>
      <c r="GB77" s="83"/>
      <c r="GC77" s="83"/>
      <c r="GD77" s="83"/>
      <c r="GE77" s="83"/>
      <c r="GF77" s="83"/>
      <c r="GG77" s="83"/>
      <c r="GH77" s="83"/>
      <c r="GI77" s="83"/>
      <c r="GJ77" s="83"/>
      <c r="GK77" s="83"/>
      <c r="GL77" s="83"/>
      <c r="GM77" s="83"/>
      <c r="GN77" s="83"/>
      <c r="GO77" s="83"/>
      <c r="GP77" s="83"/>
      <c r="GQ77" s="83"/>
      <c r="GR77" s="83"/>
      <c r="GS77" s="83"/>
      <c r="GT77" s="83"/>
      <c r="GU77" s="83"/>
      <c r="GV77" s="83"/>
      <c r="GW77" s="83"/>
      <c r="GX77" s="83"/>
      <c r="GY77" s="83"/>
      <c r="GZ77" s="83"/>
      <c r="HA77" s="83"/>
      <c r="HB77" s="83"/>
      <c r="HC77" s="83"/>
      <c r="HD77" s="83"/>
      <c r="HE77" s="83"/>
      <c r="HF77" s="83"/>
      <c r="HG77" s="83"/>
      <c r="HH77" s="83"/>
      <c r="HI77" s="83"/>
      <c r="HJ77" s="83"/>
      <c r="HK77" s="83"/>
      <c r="HL77" s="83"/>
      <c r="HM77" s="83"/>
      <c r="HN77" s="83"/>
      <c r="HO77" s="83"/>
      <c r="HP77" s="83"/>
      <c r="HQ77" s="83"/>
      <c r="HR77" s="83"/>
      <c r="HS77" s="83"/>
      <c r="HT77" s="83"/>
      <c r="HU77" s="83"/>
      <c r="HV77" s="83"/>
      <c r="HW77" s="83"/>
      <c r="HX77" s="83"/>
      <c r="HY77" s="83"/>
      <c r="HZ77" s="83"/>
      <c r="IA77" s="83"/>
      <c r="IB77" s="83"/>
      <c r="IC77" s="83"/>
      <c r="ID77" s="83"/>
      <c r="IE77" s="83"/>
      <c r="IF77" s="83"/>
      <c r="IG77" s="83"/>
      <c r="IH77" s="83"/>
      <c r="II77" s="83"/>
      <c r="IJ77" s="83"/>
      <c r="IK77" s="83"/>
      <c r="IL77" s="83"/>
      <c r="IM77" s="83"/>
      <c r="IN77" s="83"/>
      <c r="IO77" s="83"/>
      <c r="IP77" s="83"/>
      <c r="IQ77" s="83"/>
      <c r="IR77" s="83"/>
      <c r="IS77" s="83"/>
    </row>
    <row r="78" spans="1:254" ht="13.5" x14ac:dyDescent="0.25">
      <c r="A78" s="51" t="s">
        <v>142</v>
      </c>
      <c r="B78" s="68" t="s">
        <v>77</v>
      </c>
      <c r="C78" s="68" t="s">
        <v>92</v>
      </c>
      <c r="D78" s="68"/>
      <c r="E78" s="68"/>
      <c r="F78" s="53">
        <f t="shared" si="0"/>
        <v>41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</row>
    <row r="79" spans="1:254" ht="13.5" x14ac:dyDescent="0.25">
      <c r="A79" s="75" t="s">
        <v>126</v>
      </c>
      <c r="B79" s="68" t="s">
        <v>77</v>
      </c>
      <c r="C79" s="68" t="s">
        <v>92</v>
      </c>
      <c r="D79" s="68" t="s">
        <v>127</v>
      </c>
      <c r="E79" s="68"/>
      <c r="F79" s="53">
        <f t="shared" si="0"/>
        <v>41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</row>
    <row r="80" spans="1:254" x14ac:dyDescent="0.2">
      <c r="A80" s="58" t="s">
        <v>97</v>
      </c>
      <c r="B80" s="74" t="s">
        <v>77</v>
      </c>
      <c r="C80" s="74" t="s">
        <v>92</v>
      </c>
      <c r="D80" s="74" t="s">
        <v>127</v>
      </c>
      <c r="E80" s="74" t="s">
        <v>90</v>
      </c>
      <c r="F80" s="56">
        <v>41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</row>
    <row r="81" spans="1:253" ht="15.75" x14ac:dyDescent="0.25">
      <c r="A81" s="45" t="s">
        <v>143</v>
      </c>
      <c r="B81" s="84" t="s">
        <v>84</v>
      </c>
      <c r="C81" s="84"/>
      <c r="D81" s="84"/>
      <c r="E81" s="84"/>
      <c r="F81" s="82">
        <f t="shared" ref="F81:F83" si="1">SUM(F82)</f>
        <v>550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</row>
    <row r="82" spans="1:253" ht="27" x14ac:dyDescent="0.25">
      <c r="A82" s="51" t="s">
        <v>144</v>
      </c>
      <c r="B82" s="52" t="s">
        <v>84</v>
      </c>
      <c r="C82" s="52" t="s">
        <v>145</v>
      </c>
      <c r="D82" s="52"/>
      <c r="E82" s="52"/>
      <c r="F82" s="53">
        <f t="shared" si="1"/>
        <v>550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</row>
    <row r="83" spans="1:253" ht="13.5" x14ac:dyDescent="0.25">
      <c r="A83" s="51" t="s">
        <v>124</v>
      </c>
      <c r="B83" s="52" t="s">
        <v>84</v>
      </c>
      <c r="C83" s="52" t="s">
        <v>145</v>
      </c>
      <c r="D83" s="52" t="s">
        <v>125</v>
      </c>
      <c r="E83" s="52"/>
      <c r="F83" s="53">
        <f t="shared" si="1"/>
        <v>550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</row>
    <row r="84" spans="1:253" x14ac:dyDescent="0.2">
      <c r="A84" s="58" t="s">
        <v>126</v>
      </c>
      <c r="B84" s="49" t="s">
        <v>84</v>
      </c>
      <c r="C84" s="49" t="s">
        <v>145</v>
      </c>
      <c r="D84" s="49" t="s">
        <v>127</v>
      </c>
      <c r="E84" s="49"/>
      <c r="F84" s="50">
        <f>SUM(F89+F86)</f>
        <v>550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</row>
    <row r="85" spans="1:253" x14ac:dyDescent="0.2">
      <c r="A85" s="54" t="s">
        <v>146</v>
      </c>
      <c r="B85" s="55" t="s">
        <v>84</v>
      </c>
      <c r="C85" s="55" t="s">
        <v>145</v>
      </c>
      <c r="D85" s="55" t="s">
        <v>127</v>
      </c>
      <c r="E85" s="55"/>
      <c r="F85" s="56">
        <f>SUM(F86)</f>
        <v>350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</row>
    <row r="86" spans="1:253" ht="38.25" x14ac:dyDescent="0.2">
      <c r="A86" s="54" t="s">
        <v>81</v>
      </c>
      <c r="B86" s="59" t="s">
        <v>84</v>
      </c>
      <c r="C86" s="59" t="s">
        <v>145</v>
      </c>
      <c r="D86" s="59" t="s">
        <v>127</v>
      </c>
      <c r="E86" s="59" t="s">
        <v>82</v>
      </c>
      <c r="F86" s="60">
        <v>350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</row>
    <row r="87" spans="1:253" x14ac:dyDescent="0.2">
      <c r="A87" s="75" t="s">
        <v>126</v>
      </c>
      <c r="B87" s="55" t="s">
        <v>84</v>
      </c>
      <c r="C87" s="55" t="s">
        <v>145</v>
      </c>
      <c r="D87" s="55" t="s">
        <v>127</v>
      </c>
      <c r="E87" s="55"/>
      <c r="F87" s="56">
        <f>SUM(F89)</f>
        <v>200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</row>
    <row r="88" spans="1:253" ht="33" customHeight="1" x14ac:dyDescent="0.2">
      <c r="A88" s="54" t="s">
        <v>147</v>
      </c>
      <c r="B88" s="55" t="s">
        <v>84</v>
      </c>
      <c r="C88" s="55" t="s">
        <v>145</v>
      </c>
      <c r="D88" s="55" t="s">
        <v>127</v>
      </c>
      <c r="E88" s="55"/>
      <c r="F88" s="56">
        <f>SUM(F89)</f>
        <v>200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</row>
    <row r="89" spans="1:253" ht="25.5" x14ac:dyDescent="0.2">
      <c r="A89" s="58" t="s">
        <v>132</v>
      </c>
      <c r="B89" s="59" t="s">
        <v>84</v>
      </c>
      <c r="C89" s="59" t="s">
        <v>145</v>
      </c>
      <c r="D89" s="59" t="s">
        <v>127</v>
      </c>
      <c r="E89" s="59" t="s">
        <v>133</v>
      </c>
      <c r="F89" s="60">
        <v>200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</row>
    <row r="90" spans="1:253" ht="15.75" x14ac:dyDescent="0.25">
      <c r="A90" s="45" t="s">
        <v>148</v>
      </c>
      <c r="B90" s="81" t="s">
        <v>92</v>
      </c>
      <c r="C90" s="81"/>
      <c r="D90" s="81"/>
      <c r="E90" s="81"/>
      <c r="F90" s="82">
        <f>SUM(F104+F96+F91)</f>
        <v>66546.45</v>
      </c>
    </row>
    <row r="91" spans="1:253" x14ac:dyDescent="0.2">
      <c r="A91" s="79" t="s">
        <v>149</v>
      </c>
      <c r="B91" s="80" t="s">
        <v>92</v>
      </c>
      <c r="C91" s="80" t="s">
        <v>150</v>
      </c>
      <c r="D91" s="80"/>
      <c r="E91" s="80"/>
      <c r="F91" s="50">
        <f>SUM(F94+F92)</f>
        <v>7011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</row>
    <row r="92" spans="1:253" ht="25.5" x14ac:dyDescent="0.2">
      <c r="A92" s="58" t="s">
        <v>151</v>
      </c>
      <c r="B92" s="70" t="s">
        <v>92</v>
      </c>
      <c r="C92" s="70" t="s">
        <v>150</v>
      </c>
      <c r="D92" s="59" t="s">
        <v>122</v>
      </c>
      <c r="E92" s="70"/>
      <c r="F92" s="60">
        <f>SUM(F93)</f>
        <v>7000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</row>
    <row r="93" spans="1:253" x14ac:dyDescent="0.2">
      <c r="A93" s="54" t="s">
        <v>98</v>
      </c>
      <c r="B93" s="74" t="s">
        <v>92</v>
      </c>
      <c r="C93" s="74" t="s">
        <v>150</v>
      </c>
      <c r="D93" s="55" t="s">
        <v>122</v>
      </c>
      <c r="E93" s="70" t="s">
        <v>99</v>
      </c>
      <c r="F93" s="60">
        <v>7000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</row>
    <row r="94" spans="1:253" ht="25.5" x14ac:dyDescent="0.2">
      <c r="A94" s="58" t="s">
        <v>152</v>
      </c>
      <c r="B94" s="70" t="s">
        <v>92</v>
      </c>
      <c r="C94" s="70" t="s">
        <v>150</v>
      </c>
      <c r="D94" s="70" t="s">
        <v>347</v>
      </c>
      <c r="E94" s="70"/>
      <c r="F94" s="60">
        <f>SUM(F95)</f>
        <v>11</v>
      </c>
    </row>
    <row r="95" spans="1:253" x14ac:dyDescent="0.2">
      <c r="A95" s="54" t="s">
        <v>97</v>
      </c>
      <c r="B95" s="74" t="s">
        <v>92</v>
      </c>
      <c r="C95" s="74" t="s">
        <v>150</v>
      </c>
      <c r="D95" s="74" t="s">
        <v>347</v>
      </c>
      <c r="E95" s="74" t="s">
        <v>90</v>
      </c>
      <c r="F95" s="56">
        <v>11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</row>
    <row r="96" spans="1:253" x14ac:dyDescent="0.2">
      <c r="A96" s="79" t="s">
        <v>153</v>
      </c>
      <c r="B96" s="49" t="s">
        <v>92</v>
      </c>
      <c r="C96" s="49" t="s">
        <v>154</v>
      </c>
      <c r="D96" s="49"/>
      <c r="E96" s="49"/>
      <c r="F96" s="50">
        <f>SUM(F99+F97)</f>
        <v>59277.95</v>
      </c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</row>
    <row r="97" spans="1:253" ht="25.5" x14ac:dyDescent="0.2">
      <c r="A97" s="58" t="s">
        <v>155</v>
      </c>
      <c r="B97" s="70" t="s">
        <v>92</v>
      </c>
      <c r="C97" s="70" t="s">
        <v>154</v>
      </c>
      <c r="D97" s="70" t="s">
        <v>349</v>
      </c>
      <c r="E97" s="70"/>
      <c r="F97" s="60">
        <f>SUM(F98)</f>
        <v>47980.35</v>
      </c>
    </row>
    <row r="98" spans="1:253" x14ac:dyDescent="0.2">
      <c r="A98" s="54" t="s">
        <v>156</v>
      </c>
      <c r="B98" s="74" t="s">
        <v>92</v>
      </c>
      <c r="C98" s="74" t="s">
        <v>154</v>
      </c>
      <c r="D98" s="74" t="s">
        <v>349</v>
      </c>
      <c r="E98" s="74" t="s">
        <v>157</v>
      </c>
      <c r="F98" s="56">
        <v>47980.35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</row>
    <row r="99" spans="1:253" ht="13.5" x14ac:dyDescent="0.25">
      <c r="A99" s="51" t="s">
        <v>124</v>
      </c>
      <c r="B99" s="68" t="s">
        <v>92</v>
      </c>
      <c r="C99" s="68" t="s">
        <v>154</v>
      </c>
      <c r="D99" s="52" t="s">
        <v>125</v>
      </c>
      <c r="E99" s="68"/>
      <c r="F99" s="53">
        <f>SUM(F100)</f>
        <v>11297.6</v>
      </c>
    </row>
    <row r="100" spans="1:253" ht="36" customHeight="1" x14ac:dyDescent="0.2">
      <c r="A100" s="85" t="s">
        <v>158</v>
      </c>
      <c r="B100" s="59" t="s">
        <v>92</v>
      </c>
      <c r="C100" s="59" t="s">
        <v>154</v>
      </c>
      <c r="D100" s="59" t="s">
        <v>159</v>
      </c>
      <c r="E100" s="59"/>
      <c r="F100" s="60">
        <f>SUM(F101:F103)</f>
        <v>11297.6</v>
      </c>
    </row>
    <row r="101" spans="1:253" x14ac:dyDescent="0.2">
      <c r="A101" s="54" t="s">
        <v>97</v>
      </c>
      <c r="B101" s="55" t="s">
        <v>92</v>
      </c>
      <c r="C101" s="55" t="s">
        <v>154</v>
      </c>
      <c r="D101" s="55" t="s">
        <v>159</v>
      </c>
      <c r="E101" s="55" t="s">
        <v>90</v>
      </c>
      <c r="F101" s="56">
        <v>6297.6</v>
      </c>
    </row>
    <row r="102" spans="1:253" x14ac:dyDescent="0.2">
      <c r="A102" s="54" t="s">
        <v>97</v>
      </c>
      <c r="B102" s="55" t="s">
        <v>92</v>
      </c>
      <c r="C102" s="55" t="s">
        <v>154</v>
      </c>
      <c r="D102" s="55" t="s">
        <v>419</v>
      </c>
      <c r="E102" s="55" t="s">
        <v>90</v>
      </c>
      <c r="F102" s="56">
        <v>4000</v>
      </c>
    </row>
    <row r="103" spans="1:253" ht="25.5" x14ac:dyDescent="0.2">
      <c r="A103" s="54" t="s">
        <v>132</v>
      </c>
      <c r="B103" s="55" t="s">
        <v>160</v>
      </c>
      <c r="C103" s="55" t="s">
        <v>154</v>
      </c>
      <c r="D103" s="55" t="s">
        <v>159</v>
      </c>
      <c r="E103" s="55" t="s">
        <v>133</v>
      </c>
      <c r="F103" s="56">
        <v>1000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  <c r="HP103" s="57"/>
      <c r="HQ103" s="57"/>
      <c r="HR103" s="57"/>
      <c r="HS103" s="57"/>
      <c r="HT103" s="57"/>
      <c r="HU103" s="57"/>
      <c r="HV103" s="57"/>
      <c r="HW103" s="57"/>
      <c r="HX103" s="57"/>
      <c r="HY103" s="57"/>
      <c r="HZ103" s="57"/>
      <c r="IA103" s="57"/>
      <c r="IB103" s="57"/>
      <c r="IC103" s="57"/>
      <c r="ID103" s="57"/>
      <c r="IE103" s="57"/>
      <c r="IF103" s="57"/>
      <c r="IG103" s="57"/>
      <c r="IH103" s="57"/>
      <c r="II103" s="57"/>
      <c r="IJ103" s="57"/>
      <c r="IK103" s="57"/>
      <c r="IL103" s="57"/>
      <c r="IM103" s="57"/>
      <c r="IN103" s="57"/>
      <c r="IO103" s="57"/>
      <c r="IP103" s="57"/>
      <c r="IQ103" s="57"/>
      <c r="IR103" s="57"/>
      <c r="IS103" s="57"/>
    </row>
    <row r="104" spans="1:253" x14ac:dyDescent="0.2">
      <c r="A104" s="79" t="s">
        <v>161</v>
      </c>
      <c r="B104" s="80" t="s">
        <v>92</v>
      </c>
      <c r="C104" s="80" t="s">
        <v>162</v>
      </c>
      <c r="D104" s="80"/>
      <c r="E104" s="80"/>
      <c r="F104" s="50">
        <f>SUM(F105)</f>
        <v>257.5</v>
      </c>
    </row>
    <row r="105" spans="1:253" ht="13.5" x14ac:dyDescent="0.25">
      <c r="A105" s="51" t="s">
        <v>124</v>
      </c>
      <c r="B105" s="80" t="s">
        <v>92</v>
      </c>
      <c r="C105" s="80" t="s">
        <v>162</v>
      </c>
      <c r="D105" s="52" t="s">
        <v>125</v>
      </c>
      <c r="E105" s="80"/>
      <c r="F105" s="50">
        <f>SUM(F108+F106)</f>
        <v>257.5</v>
      </c>
    </row>
    <row r="106" spans="1:253" ht="26.25" x14ac:dyDescent="0.25">
      <c r="A106" s="77" t="s">
        <v>163</v>
      </c>
      <c r="B106" s="68" t="s">
        <v>92</v>
      </c>
      <c r="C106" s="68" t="s">
        <v>162</v>
      </c>
      <c r="D106" s="52" t="s">
        <v>131</v>
      </c>
      <c r="E106" s="68"/>
      <c r="F106" s="53">
        <f>SUM(F107)</f>
        <v>207.5</v>
      </c>
    </row>
    <row r="107" spans="1:253" x14ac:dyDescent="0.2">
      <c r="A107" s="54" t="s">
        <v>97</v>
      </c>
      <c r="B107" s="55" t="s">
        <v>92</v>
      </c>
      <c r="C107" s="55" t="s">
        <v>162</v>
      </c>
      <c r="D107" s="55" t="s">
        <v>131</v>
      </c>
      <c r="E107" s="55" t="s">
        <v>90</v>
      </c>
      <c r="F107" s="86">
        <v>207.5</v>
      </c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</row>
    <row r="108" spans="1:253" ht="25.5" x14ac:dyDescent="0.2">
      <c r="A108" s="58" t="s">
        <v>164</v>
      </c>
      <c r="B108" s="70" t="s">
        <v>92</v>
      </c>
      <c r="C108" s="70" t="s">
        <v>162</v>
      </c>
      <c r="D108" s="70" t="s">
        <v>165</v>
      </c>
      <c r="E108" s="70"/>
      <c r="F108" s="60">
        <f>SUM(F109:F109)</f>
        <v>50</v>
      </c>
    </row>
    <row r="109" spans="1:253" x14ac:dyDescent="0.2">
      <c r="A109" s="54" t="s">
        <v>98</v>
      </c>
      <c r="B109" s="74" t="s">
        <v>92</v>
      </c>
      <c r="C109" s="74" t="s">
        <v>162</v>
      </c>
      <c r="D109" s="74" t="s">
        <v>165</v>
      </c>
      <c r="E109" s="55" t="s">
        <v>99</v>
      </c>
      <c r="F109" s="56">
        <v>50</v>
      </c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7"/>
      <c r="IJ109" s="57"/>
      <c r="IK109" s="57"/>
      <c r="IL109" s="57"/>
      <c r="IM109" s="57"/>
      <c r="IN109" s="57"/>
      <c r="IO109" s="57"/>
      <c r="IP109" s="57"/>
      <c r="IQ109" s="57"/>
      <c r="IR109" s="57"/>
      <c r="IS109" s="57"/>
    </row>
    <row r="110" spans="1:253" ht="15.75" x14ac:dyDescent="0.25">
      <c r="A110" s="45" t="s">
        <v>166</v>
      </c>
      <c r="B110" s="81" t="s">
        <v>101</v>
      </c>
      <c r="C110" s="81"/>
      <c r="D110" s="81"/>
      <c r="E110" s="81"/>
      <c r="F110" s="82">
        <f>SUM(F111+F133+F155+F122)</f>
        <v>272262.09000000003</v>
      </c>
    </row>
    <row r="111" spans="1:253" ht="15" x14ac:dyDescent="0.25">
      <c r="A111" s="87" t="s">
        <v>167</v>
      </c>
      <c r="B111" s="88" t="s">
        <v>101</v>
      </c>
      <c r="C111" s="88" t="s">
        <v>75</v>
      </c>
      <c r="D111" s="88"/>
      <c r="E111" s="88"/>
      <c r="F111" s="89">
        <f>SUM(F112)</f>
        <v>25992.86</v>
      </c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  <c r="GY111" s="57"/>
      <c r="GZ111" s="57"/>
      <c r="HA111" s="57"/>
      <c r="HB111" s="57"/>
      <c r="HC111" s="57"/>
      <c r="HD111" s="57"/>
      <c r="HE111" s="57"/>
      <c r="HF111" s="57"/>
      <c r="HG111" s="57"/>
      <c r="HH111" s="57"/>
      <c r="HI111" s="57"/>
      <c r="HJ111" s="57"/>
      <c r="HK111" s="57"/>
      <c r="HL111" s="57"/>
      <c r="HM111" s="57"/>
      <c r="HN111" s="57"/>
      <c r="HO111" s="57"/>
      <c r="HP111" s="57"/>
      <c r="HQ111" s="57"/>
      <c r="HR111" s="57"/>
      <c r="HS111" s="57"/>
      <c r="HT111" s="57"/>
      <c r="HU111" s="57"/>
      <c r="HV111" s="57"/>
      <c r="HW111" s="57"/>
      <c r="HX111" s="57"/>
      <c r="HY111" s="57"/>
      <c r="HZ111" s="57"/>
      <c r="IA111" s="57"/>
      <c r="IB111" s="57"/>
      <c r="IC111" s="57"/>
      <c r="ID111" s="57"/>
      <c r="IE111" s="57"/>
      <c r="IF111" s="57"/>
      <c r="IG111" s="57"/>
      <c r="IH111" s="57"/>
      <c r="II111" s="57"/>
      <c r="IJ111" s="57"/>
      <c r="IK111" s="57"/>
      <c r="IL111" s="57"/>
      <c r="IM111" s="57"/>
      <c r="IN111" s="57"/>
      <c r="IO111" s="57"/>
      <c r="IP111" s="57"/>
      <c r="IQ111" s="57"/>
      <c r="IR111" s="57"/>
      <c r="IS111" s="57"/>
    </row>
    <row r="112" spans="1:253" ht="13.5" x14ac:dyDescent="0.25">
      <c r="A112" s="51" t="s">
        <v>124</v>
      </c>
      <c r="B112" s="52" t="s">
        <v>101</v>
      </c>
      <c r="C112" s="52" t="s">
        <v>75</v>
      </c>
      <c r="D112" s="52" t="s">
        <v>125</v>
      </c>
      <c r="E112" s="52"/>
      <c r="F112" s="90">
        <f>SUM(F113+F120+F116)</f>
        <v>25992.86</v>
      </c>
    </row>
    <row r="113" spans="1:254" ht="25.5" x14ac:dyDescent="0.2">
      <c r="A113" s="58" t="s">
        <v>168</v>
      </c>
      <c r="B113" s="70" t="s">
        <v>101</v>
      </c>
      <c r="C113" s="70" t="s">
        <v>75</v>
      </c>
      <c r="D113" s="70" t="s">
        <v>169</v>
      </c>
      <c r="E113" s="70"/>
      <c r="F113" s="60">
        <f>SUM(F115+F114)</f>
        <v>13500</v>
      </c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1"/>
      <c r="HT113" s="91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</row>
    <row r="114" spans="1:254" ht="25.5" x14ac:dyDescent="0.2">
      <c r="A114" s="54" t="s">
        <v>132</v>
      </c>
      <c r="B114" s="74" t="s">
        <v>101</v>
      </c>
      <c r="C114" s="74" t="s">
        <v>75</v>
      </c>
      <c r="D114" s="74" t="s">
        <v>169</v>
      </c>
      <c r="E114" s="74" t="s">
        <v>133</v>
      </c>
      <c r="F114" s="56">
        <v>9000</v>
      </c>
      <c r="G114" s="57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  <c r="EE114" s="92"/>
      <c r="EF114" s="92"/>
      <c r="EG114" s="92"/>
      <c r="EH114" s="92"/>
      <c r="EI114" s="92"/>
      <c r="EJ114" s="92"/>
      <c r="EK114" s="92"/>
      <c r="EL114" s="92"/>
      <c r="EM114" s="92"/>
      <c r="EN114" s="92"/>
      <c r="EO114" s="92"/>
      <c r="EP114" s="92"/>
      <c r="EQ114" s="92"/>
      <c r="ER114" s="92"/>
      <c r="ES114" s="92"/>
      <c r="ET114" s="92"/>
      <c r="EU114" s="92"/>
      <c r="EV114" s="92"/>
      <c r="EW114" s="92"/>
      <c r="EX114" s="92"/>
      <c r="EY114" s="92"/>
      <c r="EZ114" s="92"/>
      <c r="FA114" s="92"/>
      <c r="FB114" s="92"/>
      <c r="FC114" s="92"/>
      <c r="FD114" s="92"/>
      <c r="FE114" s="92"/>
      <c r="FF114" s="92"/>
      <c r="FG114" s="92"/>
      <c r="FH114" s="92"/>
      <c r="FI114" s="92"/>
      <c r="FJ114" s="92"/>
      <c r="FK114" s="92"/>
      <c r="FL114" s="92"/>
      <c r="FM114" s="92"/>
      <c r="FN114" s="92"/>
      <c r="FO114" s="92"/>
      <c r="FP114" s="92"/>
      <c r="FQ114" s="92"/>
      <c r="FR114" s="92"/>
      <c r="FS114" s="92"/>
      <c r="FT114" s="92"/>
      <c r="FU114" s="92"/>
      <c r="FV114" s="92"/>
      <c r="FW114" s="92"/>
      <c r="FX114" s="92"/>
      <c r="FY114" s="92"/>
      <c r="FZ114" s="92"/>
      <c r="GA114" s="92"/>
      <c r="GB114" s="92"/>
      <c r="GC114" s="92"/>
      <c r="GD114" s="92"/>
      <c r="GE114" s="92"/>
      <c r="GF114" s="92"/>
      <c r="GG114" s="92"/>
      <c r="GH114" s="92"/>
      <c r="GI114" s="92"/>
      <c r="GJ114" s="92"/>
      <c r="GK114" s="92"/>
      <c r="GL114" s="92"/>
      <c r="GM114" s="92"/>
      <c r="GN114" s="92"/>
      <c r="GO114" s="92"/>
      <c r="GP114" s="92"/>
      <c r="GQ114" s="92"/>
      <c r="GR114" s="92"/>
      <c r="GS114" s="92"/>
      <c r="GT114" s="92"/>
      <c r="GU114" s="92"/>
      <c r="GV114" s="92"/>
      <c r="GW114" s="92"/>
      <c r="GX114" s="92"/>
      <c r="GY114" s="92"/>
      <c r="GZ114" s="92"/>
      <c r="HA114" s="92"/>
      <c r="HB114" s="92"/>
      <c r="HC114" s="92"/>
      <c r="HD114" s="92"/>
      <c r="HE114" s="92"/>
      <c r="HF114" s="92"/>
      <c r="HG114" s="92"/>
      <c r="HH114" s="92"/>
      <c r="HI114" s="92"/>
      <c r="HJ114" s="92"/>
      <c r="HK114" s="92"/>
      <c r="HL114" s="92"/>
      <c r="HM114" s="92"/>
      <c r="HN114" s="92"/>
      <c r="HO114" s="92"/>
      <c r="HP114" s="92"/>
      <c r="HQ114" s="92"/>
      <c r="HR114" s="92"/>
      <c r="HS114" s="92"/>
      <c r="HT114" s="92"/>
      <c r="HU114" s="92"/>
      <c r="HV114" s="92"/>
      <c r="HW114" s="92"/>
      <c r="HX114" s="92"/>
      <c r="HY114" s="92"/>
      <c r="HZ114" s="92"/>
      <c r="IA114" s="92"/>
      <c r="IB114" s="92"/>
      <c r="IC114" s="92"/>
      <c r="ID114" s="92"/>
      <c r="IE114" s="92"/>
      <c r="IF114" s="92"/>
      <c r="IG114" s="92"/>
      <c r="IH114" s="92"/>
      <c r="II114" s="92"/>
      <c r="IJ114" s="92"/>
      <c r="IK114" s="92"/>
      <c r="IL114" s="92"/>
      <c r="IM114" s="92"/>
      <c r="IN114" s="92"/>
      <c r="IO114" s="92"/>
      <c r="IP114" s="92"/>
      <c r="IQ114" s="92"/>
      <c r="IR114" s="92"/>
      <c r="IS114" s="92"/>
      <c r="IT114" s="57"/>
    </row>
    <row r="115" spans="1:254" x14ac:dyDescent="0.2">
      <c r="A115" s="54" t="s">
        <v>97</v>
      </c>
      <c r="B115" s="55" t="s">
        <v>101</v>
      </c>
      <c r="C115" s="55" t="s">
        <v>75</v>
      </c>
      <c r="D115" s="55" t="s">
        <v>170</v>
      </c>
      <c r="E115" s="74" t="s">
        <v>90</v>
      </c>
      <c r="F115" s="56">
        <v>4500</v>
      </c>
      <c r="G115" s="57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  <c r="FH115" s="92"/>
      <c r="FI115" s="92"/>
      <c r="FJ115" s="92"/>
      <c r="FK115" s="92"/>
      <c r="FL115" s="92"/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  <c r="GG115" s="92"/>
      <c r="GH115" s="92"/>
      <c r="GI115" s="92"/>
      <c r="GJ115" s="92"/>
      <c r="GK115" s="92"/>
      <c r="GL115" s="92"/>
      <c r="GM115" s="92"/>
      <c r="GN115" s="92"/>
      <c r="GO115" s="92"/>
      <c r="GP115" s="92"/>
      <c r="GQ115" s="92"/>
      <c r="GR115" s="92"/>
      <c r="GS115" s="92"/>
      <c r="GT115" s="92"/>
      <c r="GU115" s="92"/>
      <c r="GV115" s="92"/>
      <c r="GW115" s="92"/>
      <c r="GX115" s="92"/>
      <c r="GY115" s="92"/>
      <c r="GZ115" s="92"/>
      <c r="HA115" s="92"/>
      <c r="HB115" s="92"/>
      <c r="HC115" s="92"/>
      <c r="HD115" s="92"/>
      <c r="HE115" s="92"/>
      <c r="HF115" s="92"/>
      <c r="HG115" s="92"/>
      <c r="HH115" s="92"/>
      <c r="HI115" s="92"/>
      <c r="HJ115" s="92"/>
      <c r="HK115" s="92"/>
      <c r="HL115" s="92"/>
      <c r="HM115" s="92"/>
      <c r="HN115" s="92"/>
      <c r="HO115" s="92"/>
      <c r="HP115" s="92"/>
      <c r="HQ115" s="92"/>
      <c r="HR115" s="92"/>
      <c r="HS115" s="92"/>
      <c r="HT115" s="92"/>
      <c r="HU115" s="92"/>
      <c r="HV115" s="92"/>
      <c r="HW115" s="92"/>
      <c r="HX115" s="92"/>
      <c r="HY115" s="92"/>
      <c r="HZ115" s="92"/>
      <c r="IA115" s="92"/>
      <c r="IB115" s="92"/>
      <c r="IC115" s="92"/>
      <c r="ID115" s="92"/>
      <c r="IE115" s="92"/>
      <c r="IF115" s="92"/>
      <c r="IG115" s="92"/>
      <c r="IH115" s="92"/>
      <c r="II115" s="92"/>
      <c r="IJ115" s="92"/>
      <c r="IK115" s="92"/>
      <c r="IL115" s="92"/>
      <c r="IM115" s="92"/>
      <c r="IN115" s="92"/>
      <c r="IO115" s="92"/>
      <c r="IP115" s="92"/>
      <c r="IQ115" s="92"/>
      <c r="IR115" s="92"/>
      <c r="IS115" s="92"/>
      <c r="IT115" s="57"/>
    </row>
    <row r="116" spans="1:254" ht="34.5" customHeight="1" x14ac:dyDescent="0.2">
      <c r="A116" s="58" t="s">
        <v>171</v>
      </c>
      <c r="B116" s="59" t="s">
        <v>101</v>
      </c>
      <c r="C116" s="59" t="s">
        <v>75</v>
      </c>
      <c r="D116" s="59"/>
      <c r="E116" s="70"/>
      <c r="F116" s="60">
        <f>SUM(F117+F118+F119)</f>
        <v>12442.86</v>
      </c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1"/>
      <c r="HT116" s="91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</row>
    <row r="117" spans="1:254" ht="36" customHeight="1" x14ac:dyDescent="0.2">
      <c r="A117" s="54" t="s">
        <v>156</v>
      </c>
      <c r="B117" s="55" t="s">
        <v>101</v>
      </c>
      <c r="C117" s="55" t="s">
        <v>75</v>
      </c>
      <c r="D117" s="55" t="s">
        <v>172</v>
      </c>
      <c r="E117" s="74" t="s">
        <v>157</v>
      </c>
      <c r="F117" s="56">
        <v>9434.42</v>
      </c>
      <c r="G117" s="57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2"/>
      <c r="BO117" s="92"/>
      <c r="BP117" s="92"/>
      <c r="BQ117" s="92"/>
      <c r="BR117" s="92"/>
      <c r="BS117" s="92"/>
      <c r="BT117" s="92"/>
      <c r="BU117" s="92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92"/>
      <c r="CI117" s="92"/>
      <c r="CJ117" s="92"/>
      <c r="CK117" s="92"/>
      <c r="CL117" s="92"/>
      <c r="CM117" s="92"/>
      <c r="CN117" s="92"/>
      <c r="CO117" s="92"/>
      <c r="CP117" s="92"/>
      <c r="CQ117" s="92"/>
      <c r="CR117" s="92"/>
      <c r="CS117" s="92"/>
      <c r="CT117" s="92"/>
      <c r="CU117" s="92"/>
      <c r="CV117" s="92"/>
      <c r="CW117" s="92"/>
      <c r="CX117" s="92"/>
      <c r="CY117" s="92"/>
      <c r="CZ117" s="92"/>
      <c r="DA117" s="92"/>
      <c r="DB117" s="92"/>
      <c r="DC117" s="92"/>
      <c r="DD117" s="92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2"/>
      <c r="DU117" s="92"/>
      <c r="DV117" s="92"/>
      <c r="DW117" s="92"/>
      <c r="DX117" s="92"/>
      <c r="DY117" s="92"/>
      <c r="DZ117" s="92"/>
      <c r="EA117" s="92"/>
      <c r="EB117" s="92"/>
      <c r="EC117" s="92"/>
      <c r="ED117" s="92"/>
      <c r="EE117" s="92"/>
      <c r="EF117" s="92"/>
      <c r="EG117" s="92"/>
      <c r="EH117" s="92"/>
      <c r="EI117" s="92"/>
      <c r="EJ117" s="92"/>
      <c r="EK117" s="92"/>
      <c r="EL117" s="92"/>
      <c r="EM117" s="92"/>
      <c r="EN117" s="92"/>
      <c r="EO117" s="92"/>
      <c r="EP117" s="92"/>
      <c r="EQ117" s="92"/>
      <c r="ER117" s="92"/>
      <c r="ES117" s="92"/>
      <c r="ET117" s="92"/>
      <c r="EU117" s="92"/>
      <c r="EV117" s="92"/>
      <c r="EW117" s="92"/>
      <c r="EX117" s="92"/>
      <c r="EY117" s="92"/>
      <c r="EZ117" s="92"/>
      <c r="FA117" s="92"/>
      <c r="FB117" s="92"/>
      <c r="FC117" s="92"/>
      <c r="FD117" s="92"/>
      <c r="FE117" s="92"/>
      <c r="FF117" s="92"/>
      <c r="FG117" s="92"/>
      <c r="FH117" s="92"/>
      <c r="FI117" s="92"/>
      <c r="FJ117" s="92"/>
      <c r="FK117" s="92"/>
      <c r="FL117" s="92"/>
      <c r="FM117" s="92"/>
      <c r="FN117" s="92"/>
      <c r="FO117" s="92"/>
      <c r="FP117" s="92"/>
      <c r="FQ117" s="92"/>
      <c r="FR117" s="92"/>
      <c r="FS117" s="92"/>
      <c r="FT117" s="92"/>
      <c r="FU117" s="92"/>
      <c r="FV117" s="92"/>
      <c r="FW117" s="92"/>
      <c r="FX117" s="92"/>
      <c r="FY117" s="92"/>
      <c r="FZ117" s="92"/>
      <c r="GA117" s="92"/>
      <c r="GB117" s="92"/>
      <c r="GC117" s="92"/>
      <c r="GD117" s="92"/>
      <c r="GE117" s="92"/>
      <c r="GF117" s="92"/>
      <c r="GG117" s="92"/>
      <c r="GH117" s="92"/>
      <c r="GI117" s="92"/>
      <c r="GJ117" s="92"/>
      <c r="GK117" s="92"/>
      <c r="GL117" s="92"/>
      <c r="GM117" s="92"/>
      <c r="GN117" s="92"/>
      <c r="GO117" s="92"/>
      <c r="GP117" s="92"/>
      <c r="GQ117" s="92"/>
      <c r="GR117" s="92"/>
      <c r="GS117" s="92"/>
      <c r="GT117" s="92"/>
      <c r="GU117" s="92"/>
      <c r="GV117" s="92"/>
      <c r="GW117" s="92"/>
      <c r="GX117" s="92"/>
      <c r="GY117" s="92"/>
      <c r="GZ117" s="92"/>
      <c r="HA117" s="92"/>
      <c r="HB117" s="92"/>
      <c r="HC117" s="92"/>
      <c r="HD117" s="92"/>
      <c r="HE117" s="92"/>
      <c r="HF117" s="92"/>
      <c r="HG117" s="92"/>
      <c r="HH117" s="92"/>
      <c r="HI117" s="92"/>
      <c r="HJ117" s="92"/>
      <c r="HK117" s="92"/>
      <c r="HL117" s="92"/>
      <c r="HM117" s="92"/>
      <c r="HN117" s="92"/>
      <c r="HO117" s="92"/>
      <c r="HP117" s="92"/>
      <c r="HQ117" s="92"/>
      <c r="HR117" s="92"/>
      <c r="HS117" s="92"/>
      <c r="HT117" s="92"/>
      <c r="HU117" s="92"/>
      <c r="HV117" s="92"/>
      <c r="HW117" s="92"/>
      <c r="HX117" s="92"/>
      <c r="HY117" s="92"/>
      <c r="HZ117" s="92"/>
      <c r="IA117" s="92"/>
      <c r="IB117" s="92"/>
      <c r="IC117" s="92"/>
      <c r="ID117" s="92"/>
      <c r="IE117" s="92"/>
      <c r="IF117" s="92"/>
      <c r="IG117" s="92"/>
      <c r="IH117" s="92"/>
      <c r="II117" s="92"/>
      <c r="IJ117" s="92"/>
      <c r="IK117" s="92"/>
      <c r="IL117" s="92"/>
      <c r="IM117" s="92"/>
      <c r="IN117" s="92"/>
      <c r="IO117" s="92"/>
      <c r="IP117" s="92"/>
      <c r="IQ117" s="92"/>
      <c r="IR117" s="92"/>
      <c r="IS117" s="92"/>
      <c r="IT117" s="57"/>
    </row>
    <row r="118" spans="1:254" ht="30.75" customHeight="1" x14ac:dyDescent="0.2">
      <c r="A118" s="54" t="s">
        <v>156</v>
      </c>
      <c r="B118" s="55" t="s">
        <v>101</v>
      </c>
      <c r="C118" s="55" t="s">
        <v>75</v>
      </c>
      <c r="D118" s="55" t="s">
        <v>173</v>
      </c>
      <c r="E118" s="74" t="s">
        <v>157</v>
      </c>
      <c r="F118" s="56">
        <v>1508.44</v>
      </c>
      <c r="G118" s="57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57"/>
    </row>
    <row r="119" spans="1:254" ht="31.5" customHeight="1" x14ac:dyDescent="0.2">
      <c r="A119" s="54" t="s">
        <v>156</v>
      </c>
      <c r="B119" s="55" t="s">
        <v>101</v>
      </c>
      <c r="C119" s="55" t="s">
        <v>75</v>
      </c>
      <c r="D119" s="55" t="s">
        <v>424</v>
      </c>
      <c r="E119" s="74" t="s">
        <v>157</v>
      </c>
      <c r="F119" s="56">
        <v>1500</v>
      </c>
      <c r="G119" s="57"/>
      <c r="H119" s="57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57"/>
    </row>
    <row r="120" spans="1:254" ht="25.5" x14ac:dyDescent="0.2">
      <c r="A120" s="58" t="s">
        <v>174</v>
      </c>
      <c r="B120" s="59" t="s">
        <v>101</v>
      </c>
      <c r="C120" s="59" t="s">
        <v>75</v>
      </c>
      <c r="D120" s="59" t="s">
        <v>175</v>
      </c>
      <c r="E120" s="70"/>
      <c r="F120" s="60">
        <f>SUM(F121)</f>
        <v>50</v>
      </c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1"/>
      <c r="DE120" s="91"/>
      <c r="DF120" s="91"/>
      <c r="DG120" s="91"/>
      <c r="DH120" s="91"/>
      <c r="DI120" s="91"/>
      <c r="DJ120" s="91"/>
      <c r="DK120" s="91"/>
      <c r="DL120" s="91"/>
      <c r="DM120" s="91"/>
      <c r="DN120" s="91"/>
      <c r="DO120" s="91"/>
      <c r="DP120" s="91"/>
      <c r="DQ120" s="91"/>
      <c r="DR120" s="91"/>
      <c r="DS120" s="91"/>
      <c r="DT120" s="91"/>
      <c r="DU120" s="91"/>
      <c r="DV120" s="91"/>
      <c r="DW120" s="91"/>
      <c r="DX120" s="91"/>
      <c r="DY120" s="91"/>
      <c r="DZ120" s="91"/>
      <c r="EA120" s="91"/>
      <c r="EB120" s="91"/>
      <c r="EC120" s="91"/>
      <c r="ED120" s="91"/>
      <c r="EE120" s="91"/>
      <c r="EF120" s="91"/>
      <c r="EG120" s="91"/>
      <c r="EH120" s="91"/>
      <c r="EI120" s="91"/>
      <c r="EJ120" s="91"/>
      <c r="EK120" s="91"/>
      <c r="EL120" s="91"/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91"/>
      <c r="EY120" s="91"/>
      <c r="EZ120" s="91"/>
      <c r="FA120" s="91"/>
      <c r="FB120" s="91"/>
      <c r="FC120" s="91"/>
      <c r="FD120" s="91"/>
      <c r="FE120" s="91"/>
      <c r="FF120" s="91"/>
      <c r="FG120" s="91"/>
      <c r="FH120" s="91"/>
      <c r="FI120" s="91"/>
      <c r="FJ120" s="91"/>
      <c r="FK120" s="91"/>
      <c r="FL120" s="91"/>
      <c r="FM120" s="91"/>
      <c r="FN120" s="91"/>
      <c r="FO120" s="91"/>
      <c r="FP120" s="91"/>
      <c r="FQ120" s="91"/>
      <c r="FR120" s="91"/>
      <c r="FS120" s="91"/>
      <c r="FT120" s="91"/>
      <c r="FU120" s="91"/>
      <c r="FV120" s="91"/>
      <c r="FW120" s="91"/>
      <c r="FX120" s="91"/>
      <c r="FY120" s="91"/>
      <c r="FZ120" s="91"/>
      <c r="GA120" s="91"/>
      <c r="GB120" s="91"/>
      <c r="GC120" s="91"/>
      <c r="GD120" s="91"/>
      <c r="GE120" s="91"/>
      <c r="GF120" s="91"/>
      <c r="GG120" s="91"/>
      <c r="GH120" s="91"/>
      <c r="GI120" s="91"/>
      <c r="GJ120" s="91"/>
      <c r="GK120" s="91"/>
      <c r="GL120" s="91"/>
      <c r="GM120" s="91"/>
      <c r="GN120" s="91"/>
      <c r="GO120" s="91"/>
      <c r="GP120" s="91"/>
      <c r="GQ120" s="91"/>
      <c r="GR120" s="91"/>
      <c r="GS120" s="91"/>
      <c r="GT120" s="91"/>
      <c r="GU120" s="91"/>
      <c r="GV120" s="91"/>
      <c r="GW120" s="91"/>
      <c r="GX120" s="91"/>
      <c r="GY120" s="91"/>
      <c r="GZ120" s="91"/>
      <c r="HA120" s="91"/>
      <c r="HB120" s="91"/>
      <c r="HC120" s="91"/>
      <c r="HD120" s="91"/>
      <c r="HE120" s="91"/>
      <c r="HF120" s="91"/>
      <c r="HG120" s="91"/>
      <c r="HH120" s="91"/>
      <c r="HI120" s="91"/>
      <c r="HJ120" s="91"/>
      <c r="HK120" s="91"/>
      <c r="HL120" s="91"/>
      <c r="HM120" s="91"/>
      <c r="HN120" s="91"/>
      <c r="HO120" s="91"/>
      <c r="HP120" s="91"/>
      <c r="HQ120" s="91"/>
      <c r="HR120" s="91"/>
      <c r="HS120" s="91"/>
      <c r="HT120" s="91"/>
      <c r="HU120" s="91"/>
      <c r="HV120" s="91"/>
      <c r="HW120" s="91"/>
      <c r="HX120" s="91"/>
      <c r="HY120" s="91"/>
      <c r="HZ120" s="91"/>
      <c r="IA120" s="91"/>
      <c r="IB120" s="91"/>
      <c r="IC120" s="91"/>
      <c r="ID120" s="91"/>
      <c r="IE120" s="91"/>
      <c r="IF120" s="91"/>
      <c r="IG120" s="91"/>
      <c r="IH120" s="91"/>
      <c r="II120" s="91"/>
      <c r="IJ120" s="91"/>
      <c r="IK120" s="91"/>
      <c r="IL120" s="91"/>
      <c r="IM120" s="91"/>
      <c r="IN120" s="91"/>
      <c r="IO120" s="91"/>
      <c r="IP120" s="91"/>
      <c r="IQ120" s="91"/>
      <c r="IR120" s="91"/>
      <c r="IS120" s="91"/>
    </row>
    <row r="121" spans="1:254" x14ac:dyDescent="0.2">
      <c r="A121" s="54" t="s">
        <v>97</v>
      </c>
      <c r="B121" s="55" t="s">
        <v>101</v>
      </c>
      <c r="C121" s="55" t="s">
        <v>75</v>
      </c>
      <c r="D121" s="55" t="s">
        <v>175</v>
      </c>
      <c r="E121" s="74" t="s">
        <v>90</v>
      </c>
      <c r="F121" s="56">
        <v>50</v>
      </c>
      <c r="G121" s="57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57"/>
    </row>
    <row r="122" spans="1:254" ht="15" x14ac:dyDescent="0.25">
      <c r="A122" s="87" t="s">
        <v>176</v>
      </c>
      <c r="B122" s="93" t="s">
        <v>101</v>
      </c>
      <c r="C122" s="93" t="s">
        <v>77</v>
      </c>
      <c r="D122" s="93"/>
      <c r="E122" s="88"/>
      <c r="F122" s="89">
        <f>SUM(F125+F127+F123)</f>
        <v>79479.58</v>
      </c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4"/>
      <c r="DB122" s="94"/>
      <c r="DC122" s="94"/>
      <c r="DD122" s="94"/>
      <c r="DE122" s="94"/>
      <c r="DF122" s="94"/>
      <c r="DG122" s="94"/>
      <c r="DH122" s="94"/>
      <c r="DI122" s="94"/>
      <c r="DJ122" s="94"/>
      <c r="DK122" s="94"/>
      <c r="DL122" s="94"/>
      <c r="DM122" s="94"/>
      <c r="DN122" s="94"/>
      <c r="DO122" s="94"/>
      <c r="DP122" s="94"/>
      <c r="DQ122" s="94"/>
      <c r="DR122" s="94"/>
      <c r="DS122" s="94"/>
      <c r="DT122" s="94"/>
      <c r="DU122" s="94"/>
      <c r="DV122" s="94"/>
      <c r="DW122" s="94"/>
      <c r="DX122" s="94"/>
      <c r="DY122" s="94"/>
      <c r="DZ122" s="94"/>
      <c r="EA122" s="94"/>
      <c r="EB122" s="94"/>
      <c r="EC122" s="94"/>
      <c r="ED122" s="94"/>
      <c r="EE122" s="94"/>
      <c r="EF122" s="94"/>
      <c r="EG122" s="94"/>
      <c r="EH122" s="94"/>
      <c r="EI122" s="94"/>
      <c r="EJ122" s="94"/>
      <c r="EK122" s="94"/>
      <c r="EL122" s="94"/>
      <c r="EM122" s="94"/>
      <c r="EN122" s="94"/>
      <c r="EO122" s="94"/>
      <c r="EP122" s="94"/>
      <c r="EQ122" s="94"/>
      <c r="ER122" s="94"/>
      <c r="ES122" s="94"/>
      <c r="ET122" s="94"/>
      <c r="EU122" s="94"/>
      <c r="EV122" s="94"/>
      <c r="EW122" s="94"/>
      <c r="EX122" s="94"/>
      <c r="EY122" s="94"/>
      <c r="EZ122" s="94"/>
      <c r="FA122" s="94"/>
      <c r="FB122" s="94"/>
      <c r="FC122" s="94"/>
      <c r="FD122" s="94"/>
      <c r="FE122" s="94"/>
      <c r="FF122" s="94"/>
      <c r="FG122" s="94"/>
      <c r="FH122" s="94"/>
      <c r="FI122" s="94"/>
      <c r="FJ122" s="94"/>
      <c r="FK122" s="94"/>
      <c r="FL122" s="94"/>
      <c r="FM122" s="94"/>
      <c r="FN122" s="94"/>
      <c r="FO122" s="94"/>
      <c r="FP122" s="94"/>
      <c r="FQ122" s="94"/>
      <c r="FR122" s="94"/>
      <c r="FS122" s="94"/>
      <c r="FT122" s="94"/>
      <c r="FU122" s="94"/>
      <c r="FV122" s="94"/>
      <c r="FW122" s="94"/>
      <c r="FX122" s="94"/>
      <c r="FY122" s="94"/>
      <c r="FZ122" s="94"/>
      <c r="GA122" s="94"/>
      <c r="GB122" s="94"/>
      <c r="GC122" s="94"/>
      <c r="GD122" s="94"/>
      <c r="GE122" s="94"/>
      <c r="GF122" s="94"/>
      <c r="GG122" s="94"/>
      <c r="GH122" s="94"/>
      <c r="GI122" s="94"/>
      <c r="GJ122" s="94"/>
      <c r="GK122" s="94"/>
      <c r="GL122" s="94"/>
      <c r="GM122" s="94"/>
      <c r="GN122" s="94"/>
      <c r="GO122" s="94"/>
      <c r="GP122" s="94"/>
      <c r="GQ122" s="94"/>
      <c r="GR122" s="94"/>
      <c r="GS122" s="94"/>
      <c r="GT122" s="94"/>
      <c r="GU122" s="94"/>
      <c r="GV122" s="94"/>
      <c r="GW122" s="94"/>
      <c r="GX122" s="94"/>
      <c r="GY122" s="94"/>
      <c r="GZ122" s="94"/>
      <c r="HA122" s="94"/>
      <c r="HB122" s="94"/>
      <c r="HC122" s="94"/>
      <c r="HD122" s="94"/>
      <c r="HE122" s="94"/>
      <c r="HF122" s="94"/>
      <c r="HG122" s="94"/>
      <c r="HH122" s="94"/>
      <c r="HI122" s="94"/>
      <c r="HJ122" s="94"/>
      <c r="HK122" s="94"/>
      <c r="HL122" s="94"/>
      <c r="HM122" s="94"/>
      <c r="HN122" s="94"/>
      <c r="HO122" s="94"/>
      <c r="HP122" s="94"/>
      <c r="HQ122" s="94"/>
      <c r="HR122" s="94"/>
      <c r="HS122" s="94"/>
      <c r="HT122" s="94"/>
      <c r="HU122" s="94"/>
      <c r="HV122" s="94"/>
      <c r="HW122" s="94"/>
      <c r="HX122" s="94"/>
      <c r="HY122" s="94"/>
      <c r="HZ122" s="94"/>
      <c r="IA122" s="94"/>
      <c r="IB122" s="94"/>
      <c r="IC122" s="94"/>
      <c r="ID122" s="94"/>
      <c r="IE122" s="94"/>
      <c r="IF122" s="94"/>
      <c r="IG122" s="94"/>
      <c r="IH122" s="94"/>
      <c r="II122" s="94"/>
      <c r="IJ122" s="94"/>
      <c r="IK122" s="94"/>
      <c r="IL122" s="94"/>
      <c r="IM122" s="94"/>
      <c r="IN122" s="94"/>
      <c r="IO122" s="94"/>
      <c r="IP122" s="94"/>
      <c r="IQ122" s="94"/>
      <c r="IR122" s="94"/>
      <c r="IS122" s="94"/>
    </row>
    <row r="123" spans="1:254" ht="15" x14ac:dyDescent="0.25">
      <c r="A123" s="58" t="s">
        <v>414</v>
      </c>
      <c r="B123" s="59" t="s">
        <v>101</v>
      </c>
      <c r="C123" s="59" t="s">
        <v>77</v>
      </c>
      <c r="D123" s="59" t="s">
        <v>418</v>
      </c>
      <c r="E123" s="70"/>
      <c r="F123" s="60">
        <f>SUM(F124)</f>
        <v>39303.47</v>
      </c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  <c r="CW123" s="94"/>
      <c r="CX123" s="94"/>
      <c r="CY123" s="94"/>
      <c r="CZ123" s="94"/>
      <c r="DA123" s="94"/>
      <c r="DB123" s="94"/>
      <c r="DC123" s="94"/>
      <c r="DD123" s="94"/>
      <c r="DE123" s="94"/>
      <c r="DF123" s="94"/>
      <c r="DG123" s="94"/>
      <c r="DH123" s="94"/>
      <c r="DI123" s="94"/>
      <c r="DJ123" s="94"/>
      <c r="DK123" s="94"/>
      <c r="DL123" s="94"/>
      <c r="DM123" s="94"/>
      <c r="DN123" s="94"/>
      <c r="DO123" s="94"/>
      <c r="DP123" s="94"/>
      <c r="DQ123" s="94"/>
      <c r="DR123" s="94"/>
      <c r="DS123" s="94"/>
      <c r="DT123" s="94"/>
      <c r="DU123" s="94"/>
      <c r="DV123" s="94"/>
      <c r="DW123" s="94"/>
      <c r="DX123" s="94"/>
      <c r="DY123" s="94"/>
      <c r="DZ123" s="94"/>
      <c r="EA123" s="94"/>
      <c r="EB123" s="94"/>
      <c r="EC123" s="94"/>
      <c r="ED123" s="94"/>
      <c r="EE123" s="94"/>
      <c r="EF123" s="94"/>
      <c r="EG123" s="94"/>
      <c r="EH123" s="94"/>
      <c r="EI123" s="94"/>
      <c r="EJ123" s="94"/>
      <c r="EK123" s="94"/>
      <c r="EL123" s="94"/>
      <c r="EM123" s="94"/>
      <c r="EN123" s="94"/>
      <c r="EO123" s="94"/>
      <c r="EP123" s="94"/>
      <c r="EQ123" s="94"/>
      <c r="ER123" s="94"/>
      <c r="ES123" s="94"/>
      <c r="ET123" s="94"/>
      <c r="EU123" s="94"/>
      <c r="EV123" s="94"/>
      <c r="EW123" s="94"/>
      <c r="EX123" s="94"/>
      <c r="EY123" s="94"/>
      <c r="EZ123" s="94"/>
      <c r="FA123" s="94"/>
      <c r="FB123" s="94"/>
      <c r="FC123" s="94"/>
      <c r="FD123" s="94"/>
      <c r="FE123" s="94"/>
      <c r="FF123" s="94"/>
      <c r="FG123" s="94"/>
      <c r="FH123" s="94"/>
      <c r="FI123" s="94"/>
      <c r="FJ123" s="94"/>
      <c r="FK123" s="94"/>
      <c r="FL123" s="94"/>
      <c r="FM123" s="94"/>
      <c r="FN123" s="94"/>
      <c r="FO123" s="94"/>
      <c r="FP123" s="94"/>
      <c r="FQ123" s="94"/>
      <c r="FR123" s="94"/>
      <c r="FS123" s="94"/>
      <c r="FT123" s="94"/>
      <c r="FU123" s="94"/>
      <c r="FV123" s="94"/>
      <c r="FW123" s="94"/>
      <c r="FX123" s="94"/>
      <c r="FY123" s="94"/>
      <c r="FZ123" s="94"/>
      <c r="GA123" s="94"/>
      <c r="GB123" s="94"/>
      <c r="GC123" s="94"/>
      <c r="GD123" s="94"/>
      <c r="GE123" s="94"/>
      <c r="GF123" s="94"/>
      <c r="GG123" s="94"/>
      <c r="GH123" s="94"/>
      <c r="GI123" s="94"/>
      <c r="GJ123" s="94"/>
      <c r="GK123" s="94"/>
      <c r="GL123" s="94"/>
      <c r="GM123" s="94"/>
      <c r="GN123" s="94"/>
      <c r="GO123" s="94"/>
      <c r="GP123" s="94"/>
      <c r="GQ123" s="94"/>
      <c r="GR123" s="94"/>
      <c r="GS123" s="94"/>
      <c r="GT123" s="94"/>
      <c r="GU123" s="94"/>
      <c r="GV123" s="94"/>
      <c r="GW123" s="94"/>
      <c r="GX123" s="94"/>
      <c r="GY123" s="94"/>
      <c r="GZ123" s="94"/>
      <c r="HA123" s="94"/>
      <c r="HB123" s="94"/>
      <c r="HC123" s="94"/>
      <c r="HD123" s="94"/>
      <c r="HE123" s="94"/>
      <c r="HF123" s="94"/>
      <c r="HG123" s="94"/>
      <c r="HH123" s="94"/>
      <c r="HI123" s="94"/>
      <c r="HJ123" s="94"/>
      <c r="HK123" s="94"/>
      <c r="HL123" s="94"/>
      <c r="HM123" s="94"/>
      <c r="HN123" s="94"/>
      <c r="HO123" s="94"/>
      <c r="HP123" s="94"/>
      <c r="HQ123" s="94"/>
      <c r="HR123" s="94"/>
      <c r="HS123" s="94"/>
      <c r="HT123" s="94"/>
      <c r="HU123" s="94"/>
      <c r="HV123" s="94"/>
      <c r="HW123" s="94"/>
      <c r="HX123" s="94"/>
      <c r="HY123" s="94"/>
      <c r="HZ123" s="94"/>
      <c r="IA123" s="94"/>
      <c r="IB123" s="94"/>
      <c r="IC123" s="94"/>
      <c r="ID123" s="94"/>
      <c r="IE123" s="94"/>
      <c r="IF123" s="94"/>
      <c r="IG123" s="94"/>
      <c r="IH123" s="94"/>
      <c r="II123" s="94"/>
      <c r="IJ123" s="94"/>
      <c r="IK123" s="94"/>
      <c r="IL123" s="94"/>
      <c r="IM123" s="94"/>
      <c r="IN123" s="94"/>
      <c r="IO123" s="94"/>
      <c r="IP123" s="94"/>
      <c r="IQ123" s="94"/>
      <c r="IR123" s="94"/>
      <c r="IS123" s="94"/>
    </row>
    <row r="124" spans="1:254" ht="15" x14ac:dyDescent="0.25">
      <c r="A124" s="54" t="s">
        <v>98</v>
      </c>
      <c r="B124" s="55" t="s">
        <v>101</v>
      </c>
      <c r="C124" s="55" t="s">
        <v>77</v>
      </c>
      <c r="D124" s="55" t="s">
        <v>418</v>
      </c>
      <c r="E124" s="74" t="s">
        <v>99</v>
      </c>
      <c r="F124" s="56">
        <v>39303.47</v>
      </c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4"/>
      <c r="DB124" s="94"/>
      <c r="DC124" s="94"/>
      <c r="DD124" s="94"/>
      <c r="DE124" s="94"/>
      <c r="DF124" s="94"/>
      <c r="DG124" s="94"/>
      <c r="DH124" s="94"/>
      <c r="DI124" s="94"/>
      <c r="DJ124" s="94"/>
      <c r="DK124" s="94"/>
      <c r="DL124" s="94"/>
      <c r="DM124" s="94"/>
      <c r="DN124" s="94"/>
      <c r="DO124" s="94"/>
      <c r="DP124" s="94"/>
      <c r="DQ124" s="94"/>
      <c r="DR124" s="94"/>
      <c r="DS124" s="94"/>
      <c r="DT124" s="94"/>
      <c r="DU124" s="94"/>
      <c r="DV124" s="94"/>
      <c r="DW124" s="94"/>
      <c r="DX124" s="94"/>
      <c r="DY124" s="94"/>
      <c r="DZ124" s="94"/>
      <c r="EA124" s="94"/>
      <c r="EB124" s="94"/>
      <c r="EC124" s="94"/>
      <c r="ED124" s="94"/>
      <c r="EE124" s="94"/>
      <c r="EF124" s="94"/>
      <c r="EG124" s="94"/>
      <c r="EH124" s="94"/>
      <c r="EI124" s="94"/>
      <c r="EJ124" s="94"/>
      <c r="EK124" s="94"/>
      <c r="EL124" s="94"/>
      <c r="EM124" s="94"/>
      <c r="EN124" s="94"/>
      <c r="EO124" s="94"/>
      <c r="EP124" s="94"/>
      <c r="EQ124" s="94"/>
      <c r="ER124" s="94"/>
      <c r="ES124" s="94"/>
      <c r="ET124" s="94"/>
      <c r="EU124" s="94"/>
      <c r="EV124" s="94"/>
      <c r="EW124" s="94"/>
      <c r="EX124" s="94"/>
      <c r="EY124" s="94"/>
      <c r="EZ124" s="94"/>
      <c r="FA124" s="94"/>
      <c r="FB124" s="94"/>
      <c r="FC124" s="94"/>
      <c r="FD124" s="94"/>
      <c r="FE124" s="94"/>
      <c r="FF124" s="94"/>
      <c r="FG124" s="94"/>
      <c r="FH124" s="94"/>
      <c r="FI124" s="94"/>
      <c r="FJ124" s="94"/>
      <c r="FK124" s="94"/>
      <c r="FL124" s="94"/>
      <c r="FM124" s="94"/>
      <c r="FN124" s="94"/>
      <c r="FO124" s="94"/>
      <c r="FP124" s="94"/>
      <c r="FQ124" s="94"/>
      <c r="FR124" s="94"/>
      <c r="FS124" s="94"/>
      <c r="FT124" s="94"/>
      <c r="FU124" s="94"/>
      <c r="FV124" s="94"/>
      <c r="FW124" s="94"/>
      <c r="FX124" s="94"/>
      <c r="FY124" s="94"/>
      <c r="FZ124" s="94"/>
      <c r="GA124" s="94"/>
      <c r="GB124" s="94"/>
      <c r="GC124" s="94"/>
      <c r="GD124" s="94"/>
      <c r="GE124" s="94"/>
      <c r="GF124" s="94"/>
      <c r="GG124" s="94"/>
      <c r="GH124" s="94"/>
      <c r="GI124" s="94"/>
      <c r="GJ124" s="94"/>
      <c r="GK124" s="94"/>
      <c r="GL124" s="94"/>
      <c r="GM124" s="94"/>
      <c r="GN124" s="94"/>
      <c r="GO124" s="94"/>
      <c r="GP124" s="94"/>
      <c r="GQ124" s="94"/>
      <c r="GR124" s="94"/>
      <c r="GS124" s="94"/>
      <c r="GT124" s="94"/>
      <c r="GU124" s="94"/>
      <c r="GV124" s="94"/>
      <c r="GW124" s="94"/>
      <c r="GX124" s="94"/>
      <c r="GY124" s="94"/>
      <c r="GZ124" s="94"/>
      <c r="HA124" s="94"/>
      <c r="HB124" s="94"/>
      <c r="HC124" s="94"/>
      <c r="HD124" s="94"/>
      <c r="HE124" s="94"/>
      <c r="HF124" s="94"/>
      <c r="HG124" s="94"/>
      <c r="HH124" s="94"/>
      <c r="HI124" s="94"/>
      <c r="HJ124" s="94"/>
      <c r="HK124" s="94"/>
      <c r="HL124" s="94"/>
      <c r="HM124" s="94"/>
      <c r="HN124" s="94"/>
      <c r="HO124" s="94"/>
      <c r="HP124" s="94"/>
      <c r="HQ124" s="94"/>
      <c r="HR124" s="94"/>
      <c r="HS124" s="94"/>
      <c r="HT124" s="94"/>
      <c r="HU124" s="94"/>
      <c r="HV124" s="94"/>
      <c r="HW124" s="94"/>
      <c r="HX124" s="94"/>
      <c r="HY124" s="94"/>
      <c r="HZ124" s="94"/>
      <c r="IA124" s="94"/>
      <c r="IB124" s="94"/>
      <c r="IC124" s="94"/>
      <c r="ID124" s="94"/>
      <c r="IE124" s="94"/>
      <c r="IF124" s="94"/>
      <c r="IG124" s="94"/>
      <c r="IH124" s="94"/>
      <c r="II124" s="94"/>
      <c r="IJ124" s="94"/>
      <c r="IK124" s="94"/>
      <c r="IL124" s="94"/>
      <c r="IM124" s="94"/>
      <c r="IN124" s="94"/>
      <c r="IO124" s="94"/>
      <c r="IP124" s="94"/>
      <c r="IQ124" s="94"/>
      <c r="IR124" s="94"/>
      <c r="IS124" s="94"/>
    </row>
    <row r="125" spans="1:254" ht="14.25" x14ac:dyDescent="0.2">
      <c r="A125" s="58" t="s">
        <v>121</v>
      </c>
      <c r="B125" s="59" t="s">
        <v>101</v>
      </c>
      <c r="C125" s="59" t="s">
        <v>77</v>
      </c>
      <c r="D125" s="59" t="s">
        <v>122</v>
      </c>
      <c r="E125" s="59"/>
      <c r="F125" s="60">
        <f>SUM(F126)</f>
        <v>500</v>
      </c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  <c r="FH125" s="95"/>
      <c r="FI125" s="95"/>
      <c r="FJ125" s="95"/>
      <c r="FK125" s="95"/>
      <c r="FL125" s="95"/>
      <c r="FM125" s="95"/>
      <c r="FN125" s="95"/>
      <c r="FO125" s="95"/>
      <c r="FP125" s="95"/>
      <c r="FQ125" s="95"/>
      <c r="FR125" s="95"/>
      <c r="FS125" s="95"/>
      <c r="FT125" s="95"/>
      <c r="FU125" s="95"/>
      <c r="FV125" s="95"/>
      <c r="FW125" s="95"/>
      <c r="FX125" s="95"/>
      <c r="FY125" s="95"/>
      <c r="FZ125" s="95"/>
      <c r="GA125" s="95"/>
      <c r="GB125" s="95"/>
      <c r="GC125" s="95"/>
      <c r="GD125" s="95"/>
      <c r="GE125" s="95"/>
      <c r="GF125" s="95"/>
      <c r="GG125" s="95"/>
      <c r="GH125" s="95"/>
      <c r="GI125" s="95"/>
      <c r="GJ125" s="95"/>
      <c r="GK125" s="95"/>
      <c r="GL125" s="95"/>
      <c r="GM125" s="95"/>
      <c r="GN125" s="95"/>
      <c r="GO125" s="95"/>
      <c r="GP125" s="95"/>
      <c r="GQ125" s="95"/>
      <c r="GR125" s="95"/>
      <c r="GS125" s="95"/>
      <c r="GT125" s="95"/>
      <c r="GU125" s="95"/>
      <c r="GV125" s="95"/>
      <c r="GW125" s="95"/>
      <c r="GX125" s="95"/>
      <c r="GY125" s="95"/>
      <c r="GZ125" s="95"/>
      <c r="HA125" s="95"/>
      <c r="HB125" s="95"/>
      <c r="HC125" s="95"/>
      <c r="HD125" s="95"/>
      <c r="HE125" s="95"/>
      <c r="HF125" s="95"/>
      <c r="HG125" s="95"/>
      <c r="HH125" s="95"/>
      <c r="HI125" s="95"/>
      <c r="HJ125" s="95"/>
      <c r="HK125" s="95"/>
      <c r="HL125" s="95"/>
      <c r="HM125" s="95"/>
      <c r="HN125" s="95"/>
      <c r="HO125" s="95"/>
      <c r="HP125" s="95"/>
      <c r="HQ125" s="95"/>
      <c r="HR125" s="95"/>
      <c r="HS125" s="95"/>
      <c r="HT125" s="95"/>
      <c r="HU125" s="95"/>
      <c r="HV125" s="95"/>
      <c r="HW125" s="95"/>
      <c r="HX125" s="95"/>
      <c r="HY125" s="95"/>
      <c r="HZ125" s="95"/>
      <c r="IA125" s="95"/>
      <c r="IB125" s="95"/>
      <c r="IC125" s="95"/>
      <c r="ID125" s="95"/>
      <c r="IE125" s="95"/>
      <c r="IF125" s="95"/>
      <c r="IG125" s="95"/>
      <c r="IH125" s="95"/>
      <c r="II125" s="95"/>
      <c r="IJ125" s="95"/>
      <c r="IK125" s="95"/>
      <c r="IL125" s="95"/>
      <c r="IM125" s="95"/>
      <c r="IN125" s="95"/>
      <c r="IO125" s="95"/>
      <c r="IP125" s="95"/>
      <c r="IQ125" s="95"/>
      <c r="IR125" s="95"/>
      <c r="IS125" s="95"/>
    </row>
    <row r="126" spans="1:254" ht="15" x14ac:dyDescent="0.25">
      <c r="A126" s="54" t="s">
        <v>98</v>
      </c>
      <c r="B126" s="55" t="s">
        <v>101</v>
      </c>
      <c r="C126" s="55" t="s">
        <v>77</v>
      </c>
      <c r="D126" s="55" t="s">
        <v>122</v>
      </c>
      <c r="E126" s="55" t="s">
        <v>99</v>
      </c>
      <c r="F126" s="56">
        <v>500</v>
      </c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CQ126" s="94"/>
      <c r="CR126" s="94"/>
      <c r="CS126" s="94"/>
      <c r="CT126" s="94"/>
      <c r="CU126" s="94"/>
      <c r="CV126" s="94"/>
      <c r="CW126" s="94"/>
      <c r="CX126" s="94"/>
      <c r="CY126" s="94"/>
      <c r="CZ126" s="94"/>
      <c r="DA126" s="94"/>
      <c r="DB126" s="94"/>
      <c r="DC126" s="94"/>
      <c r="DD126" s="94"/>
      <c r="DE126" s="94"/>
      <c r="DF126" s="94"/>
      <c r="DG126" s="94"/>
      <c r="DH126" s="94"/>
      <c r="DI126" s="94"/>
      <c r="DJ126" s="94"/>
      <c r="DK126" s="94"/>
      <c r="DL126" s="94"/>
      <c r="DM126" s="94"/>
      <c r="DN126" s="94"/>
      <c r="DO126" s="94"/>
      <c r="DP126" s="94"/>
      <c r="DQ126" s="94"/>
      <c r="DR126" s="94"/>
      <c r="DS126" s="94"/>
      <c r="DT126" s="94"/>
      <c r="DU126" s="94"/>
      <c r="DV126" s="94"/>
      <c r="DW126" s="94"/>
      <c r="DX126" s="94"/>
      <c r="DY126" s="94"/>
      <c r="DZ126" s="94"/>
      <c r="EA126" s="94"/>
      <c r="EB126" s="94"/>
      <c r="EC126" s="94"/>
      <c r="ED126" s="94"/>
      <c r="EE126" s="94"/>
      <c r="EF126" s="94"/>
      <c r="EG126" s="94"/>
      <c r="EH126" s="94"/>
      <c r="EI126" s="94"/>
      <c r="EJ126" s="94"/>
      <c r="EK126" s="94"/>
      <c r="EL126" s="94"/>
      <c r="EM126" s="94"/>
      <c r="EN126" s="94"/>
      <c r="EO126" s="94"/>
      <c r="EP126" s="94"/>
      <c r="EQ126" s="94"/>
      <c r="ER126" s="94"/>
      <c r="ES126" s="94"/>
      <c r="ET126" s="94"/>
      <c r="EU126" s="94"/>
      <c r="EV126" s="94"/>
      <c r="EW126" s="94"/>
      <c r="EX126" s="94"/>
      <c r="EY126" s="94"/>
      <c r="EZ126" s="94"/>
      <c r="FA126" s="94"/>
      <c r="FB126" s="94"/>
      <c r="FC126" s="94"/>
      <c r="FD126" s="94"/>
      <c r="FE126" s="94"/>
      <c r="FF126" s="94"/>
      <c r="FG126" s="94"/>
      <c r="FH126" s="94"/>
      <c r="FI126" s="94"/>
      <c r="FJ126" s="94"/>
      <c r="FK126" s="94"/>
      <c r="FL126" s="94"/>
      <c r="FM126" s="94"/>
      <c r="FN126" s="94"/>
      <c r="FO126" s="94"/>
      <c r="FP126" s="94"/>
      <c r="FQ126" s="94"/>
      <c r="FR126" s="94"/>
      <c r="FS126" s="94"/>
      <c r="FT126" s="94"/>
      <c r="FU126" s="94"/>
      <c r="FV126" s="94"/>
      <c r="FW126" s="94"/>
      <c r="FX126" s="94"/>
      <c r="FY126" s="94"/>
      <c r="FZ126" s="94"/>
      <c r="GA126" s="94"/>
      <c r="GB126" s="94"/>
      <c r="GC126" s="94"/>
      <c r="GD126" s="94"/>
      <c r="GE126" s="94"/>
      <c r="GF126" s="94"/>
      <c r="GG126" s="94"/>
      <c r="GH126" s="94"/>
      <c r="GI126" s="94"/>
      <c r="GJ126" s="94"/>
      <c r="GK126" s="94"/>
      <c r="GL126" s="94"/>
      <c r="GM126" s="94"/>
      <c r="GN126" s="94"/>
      <c r="GO126" s="94"/>
      <c r="GP126" s="94"/>
      <c r="GQ126" s="94"/>
      <c r="GR126" s="94"/>
      <c r="GS126" s="94"/>
      <c r="GT126" s="94"/>
      <c r="GU126" s="94"/>
      <c r="GV126" s="94"/>
      <c r="GW126" s="94"/>
      <c r="GX126" s="94"/>
      <c r="GY126" s="94"/>
      <c r="GZ126" s="94"/>
      <c r="HA126" s="94"/>
      <c r="HB126" s="94"/>
      <c r="HC126" s="94"/>
      <c r="HD126" s="94"/>
      <c r="HE126" s="94"/>
      <c r="HF126" s="94"/>
      <c r="HG126" s="94"/>
      <c r="HH126" s="94"/>
      <c r="HI126" s="94"/>
      <c r="HJ126" s="94"/>
      <c r="HK126" s="94"/>
      <c r="HL126" s="94"/>
      <c r="HM126" s="94"/>
      <c r="HN126" s="94"/>
      <c r="HO126" s="94"/>
      <c r="HP126" s="94"/>
      <c r="HQ126" s="94"/>
      <c r="HR126" s="94"/>
      <c r="HS126" s="94"/>
      <c r="HT126" s="94"/>
      <c r="HU126" s="94"/>
      <c r="HV126" s="94"/>
      <c r="HW126" s="94"/>
      <c r="HX126" s="94"/>
      <c r="HY126" s="94"/>
      <c r="HZ126" s="94"/>
      <c r="IA126" s="94"/>
      <c r="IB126" s="94"/>
      <c r="IC126" s="94"/>
      <c r="ID126" s="94"/>
      <c r="IE126" s="94"/>
      <c r="IF126" s="94"/>
      <c r="IG126" s="94"/>
      <c r="IH126" s="94"/>
      <c r="II126" s="94"/>
      <c r="IJ126" s="94"/>
      <c r="IK126" s="94"/>
      <c r="IL126" s="94"/>
      <c r="IM126" s="94"/>
      <c r="IN126" s="94"/>
      <c r="IO126" s="94"/>
      <c r="IP126" s="94"/>
      <c r="IQ126" s="94"/>
      <c r="IR126" s="94"/>
      <c r="IS126" s="94"/>
    </row>
    <row r="127" spans="1:254" ht="13.5" x14ac:dyDescent="0.25">
      <c r="A127" s="51" t="s">
        <v>124</v>
      </c>
      <c r="B127" s="68" t="s">
        <v>101</v>
      </c>
      <c r="C127" s="68" t="s">
        <v>77</v>
      </c>
      <c r="D127" s="52" t="s">
        <v>125</v>
      </c>
      <c r="E127" s="80"/>
      <c r="F127" s="50">
        <f>SUM(F128+F131+F132)</f>
        <v>39676.11</v>
      </c>
    </row>
    <row r="128" spans="1:254" x14ac:dyDescent="0.2">
      <c r="A128" s="58" t="s">
        <v>177</v>
      </c>
      <c r="B128" s="59" t="s">
        <v>101</v>
      </c>
      <c r="C128" s="59" t="s">
        <v>77</v>
      </c>
      <c r="D128" s="70" t="s">
        <v>178</v>
      </c>
      <c r="E128" s="59"/>
      <c r="F128" s="60">
        <f>SUM(F129)</f>
        <v>4000</v>
      </c>
    </row>
    <row r="129" spans="1:253" x14ac:dyDescent="0.2">
      <c r="A129" s="54" t="s">
        <v>97</v>
      </c>
      <c r="B129" s="55" t="s">
        <v>101</v>
      </c>
      <c r="C129" s="55" t="s">
        <v>77</v>
      </c>
      <c r="D129" s="74" t="s">
        <v>178</v>
      </c>
      <c r="E129" s="55" t="s">
        <v>90</v>
      </c>
      <c r="F129" s="60">
        <v>4000</v>
      </c>
    </row>
    <row r="130" spans="1:253" ht="25.5" x14ac:dyDescent="0.2">
      <c r="A130" s="58" t="s">
        <v>179</v>
      </c>
      <c r="B130" s="55" t="s">
        <v>101</v>
      </c>
      <c r="C130" s="55" t="s">
        <v>77</v>
      </c>
      <c r="D130" s="70" t="s">
        <v>180</v>
      </c>
      <c r="E130" s="55"/>
      <c r="F130" s="60">
        <f>SUM(F131:F132)</f>
        <v>35676.11</v>
      </c>
    </row>
    <row r="131" spans="1:253" x14ac:dyDescent="0.2">
      <c r="A131" s="54" t="s">
        <v>156</v>
      </c>
      <c r="B131" s="59" t="s">
        <v>101</v>
      </c>
      <c r="C131" s="59" t="s">
        <v>77</v>
      </c>
      <c r="D131" s="70" t="s">
        <v>181</v>
      </c>
      <c r="E131" s="59" t="s">
        <v>157</v>
      </c>
      <c r="F131" s="60">
        <v>33892.300000000003</v>
      </c>
    </row>
    <row r="132" spans="1:253" x14ac:dyDescent="0.2">
      <c r="A132" s="54" t="s">
        <v>156</v>
      </c>
      <c r="B132" s="55" t="s">
        <v>101</v>
      </c>
      <c r="C132" s="55" t="s">
        <v>77</v>
      </c>
      <c r="D132" s="74" t="s">
        <v>180</v>
      </c>
      <c r="E132" s="55" t="s">
        <v>157</v>
      </c>
      <c r="F132" s="60">
        <v>1783.81</v>
      </c>
    </row>
    <row r="133" spans="1:253" ht="13.5" x14ac:dyDescent="0.25">
      <c r="A133" s="51" t="s">
        <v>182</v>
      </c>
      <c r="B133" s="68" t="s">
        <v>101</v>
      </c>
      <c r="C133" s="68" t="s">
        <v>84</v>
      </c>
      <c r="D133" s="68"/>
      <c r="E133" s="68"/>
      <c r="F133" s="53">
        <f>SUM(F134+F150)</f>
        <v>149889.65</v>
      </c>
    </row>
    <row r="134" spans="1:253" ht="13.5" x14ac:dyDescent="0.25">
      <c r="A134" s="51" t="s">
        <v>124</v>
      </c>
      <c r="B134" s="68" t="s">
        <v>101</v>
      </c>
      <c r="C134" s="68" t="s">
        <v>84</v>
      </c>
      <c r="D134" s="68" t="s">
        <v>125</v>
      </c>
      <c r="E134" s="68"/>
      <c r="F134" s="53">
        <f>SUM(F135)</f>
        <v>137558.53</v>
      </c>
    </row>
    <row r="135" spans="1:253" ht="25.5" x14ac:dyDescent="0.2">
      <c r="A135" s="58" t="s">
        <v>183</v>
      </c>
      <c r="B135" s="59" t="s">
        <v>101</v>
      </c>
      <c r="C135" s="59" t="s">
        <v>84</v>
      </c>
      <c r="D135" s="59" t="s">
        <v>184</v>
      </c>
      <c r="E135" s="59"/>
      <c r="F135" s="96">
        <f>SUM(F136+F137+F144+F145+F146+F148+F149+F147)</f>
        <v>137558.53</v>
      </c>
    </row>
    <row r="136" spans="1:253" ht="25.5" x14ac:dyDescent="0.2">
      <c r="A136" s="54" t="s">
        <v>132</v>
      </c>
      <c r="B136" s="55" t="s">
        <v>101</v>
      </c>
      <c r="C136" s="55" t="s">
        <v>84</v>
      </c>
      <c r="D136" s="55" t="s">
        <v>184</v>
      </c>
      <c r="E136" s="55" t="s">
        <v>133</v>
      </c>
      <c r="F136" s="86">
        <v>500</v>
      </c>
    </row>
    <row r="137" spans="1:253" x14ac:dyDescent="0.2">
      <c r="A137" s="58" t="s">
        <v>182</v>
      </c>
      <c r="B137" s="70" t="s">
        <v>101</v>
      </c>
      <c r="C137" s="70" t="s">
        <v>84</v>
      </c>
      <c r="D137" s="70" t="s">
        <v>184</v>
      </c>
      <c r="E137" s="70"/>
      <c r="F137" s="60">
        <f>SUM(F138+F142+F140)</f>
        <v>59000</v>
      </c>
    </row>
    <row r="138" spans="1:253" x14ac:dyDescent="0.2">
      <c r="A138" s="77" t="s">
        <v>185</v>
      </c>
      <c r="B138" s="70" t="s">
        <v>101</v>
      </c>
      <c r="C138" s="70" t="s">
        <v>84</v>
      </c>
      <c r="D138" s="70" t="s">
        <v>186</v>
      </c>
      <c r="E138" s="70"/>
      <c r="F138" s="60">
        <f>SUM(F139)</f>
        <v>8500</v>
      </c>
    </row>
    <row r="139" spans="1:253" ht="25.5" x14ac:dyDescent="0.2">
      <c r="A139" s="54" t="s">
        <v>132</v>
      </c>
      <c r="B139" s="74" t="s">
        <v>101</v>
      </c>
      <c r="C139" s="74" t="s">
        <v>84</v>
      </c>
      <c r="D139" s="74" t="s">
        <v>186</v>
      </c>
      <c r="E139" s="74" t="s">
        <v>133</v>
      </c>
      <c r="F139" s="56">
        <v>8500</v>
      </c>
      <c r="H139" s="9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  <c r="FF139" s="57"/>
      <c r="FG139" s="57"/>
      <c r="FH139" s="57"/>
      <c r="FI139" s="57"/>
      <c r="FJ139" s="57"/>
      <c r="FK139" s="57"/>
      <c r="FL139" s="57"/>
      <c r="FM139" s="57"/>
      <c r="FN139" s="57"/>
      <c r="FO139" s="57"/>
      <c r="FP139" s="57"/>
      <c r="FQ139" s="57"/>
      <c r="FR139" s="57"/>
      <c r="FS139" s="57"/>
      <c r="FT139" s="57"/>
      <c r="FU139" s="57"/>
      <c r="FV139" s="57"/>
      <c r="FW139" s="57"/>
      <c r="FX139" s="57"/>
      <c r="FY139" s="57"/>
      <c r="FZ139" s="57"/>
      <c r="GA139" s="57"/>
      <c r="GB139" s="57"/>
      <c r="GC139" s="57"/>
      <c r="GD139" s="57"/>
      <c r="GE139" s="57"/>
      <c r="GF139" s="57"/>
      <c r="GG139" s="57"/>
      <c r="GH139" s="57"/>
      <c r="GI139" s="57"/>
      <c r="GJ139" s="57"/>
      <c r="GK139" s="57"/>
      <c r="GL139" s="57"/>
      <c r="GM139" s="57"/>
      <c r="GN139" s="57"/>
      <c r="GO139" s="57"/>
      <c r="GP139" s="57"/>
      <c r="GQ139" s="57"/>
      <c r="GR139" s="57"/>
      <c r="GS139" s="57"/>
      <c r="GT139" s="57"/>
      <c r="GU139" s="57"/>
      <c r="GV139" s="57"/>
      <c r="GW139" s="57"/>
      <c r="GX139" s="57"/>
      <c r="GY139" s="57"/>
      <c r="GZ139" s="57"/>
      <c r="HA139" s="57"/>
      <c r="HB139" s="57"/>
      <c r="HC139" s="57"/>
      <c r="HD139" s="57"/>
      <c r="HE139" s="57"/>
      <c r="HF139" s="57"/>
      <c r="HG139" s="57"/>
      <c r="HH139" s="57"/>
      <c r="HI139" s="57"/>
      <c r="HJ139" s="57"/>
      <c r="HK139" s="57"/>
      <c r="HL139" s="57"/>
      <c r="HM139" s="57"/>
      <c r="HN139" s="57"/>
      <c r="HO139" s="57"/>
      <c r="HP139" s="57"/>
      <c r="HQ139" s="57"/>
      <c r="HR139" s="57"/>
      <c r="HS139" s="57"/>
      <c r="HT139" s="57"/>
      <c r="HU139" s="57"/>
      <c r="HV139" s="57"/>
      <c r="HW139" s="57"/>
      <c r="HX139" s="57"/>
      <c r="HY139" s="57"/>
      <c r="HZ139" s="57"/>
      <c r="IA139" s="57"/>
      <c r="IB139" s="57"/>
      <c r="IC139" s="57"/>
      <c r="ID139" s="57"/>
      <c r="IE139" s="57"/>
      <c r="IF139" s="57"/>
      <c r="IG139" s="57"/>
      <c r="IH139" s="57"/>
      <c r="II139" s="57"/>
      <c r="IJ139" s="57"/>
      <c r="IK139" s="57"/>
      <c r="IL139" s="57"/>
      <c r="IM139" s="57"/>
      <c r="IN139" s="57"/>
      <c r="IO139" s="57"/>
      <c r="IP139" s="57"/>
      <c r="IQ139" s="57"/>
      <c r="IR139" s="57"/>
      <c r="IS139" s="57"/>
    </row>
    <row r="140" spans="1:253" x14ac:dyDescent="0.2">
      <c r="A140" s="58" t="s">
        <v>187</v>
      </c>
      <c r="B140" s="70" t="s">
        <v>101</v>
      </c>
      <c r="C140" s="70" t="s">
        <v>84</v>
      </c>
      <c r="D140" s="70" t="s">
        <v>188</v>
      </c>
      <c r="E140" s="70"/>
      <c r="F140" s="60">
        <f>SUM(F141)</f>
        <v>47000</v>
      </c>
    </row>
    <row r="141" spans="1:253" ht="25.5" x14ac:dyDescent="0.2">
      <c r="A141" s="54" t="s">
        <v>132</v>
      </c>
      <c r="B141" s="74" t="s">
        <v>101</v>
      </c>
      <c r="C141" s="74" t="s">
        <v>84</v>
      </c>
      <c r="D141" s="74" t="s">
        <v>188</v>
      </c>
      <c r="E141" s="74" t="s">
        <v>133</v>
      </c>
      <c r="F141" s="56">
        <v>47000</v>
      </c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/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57"/>
      <c r="EY141" s="57"/>
      <c r="EZ141" s="57"/>
      <c r="FA141" s="57"/>
      <c r="FB141" s="57"/>
      <c r="FC141" s="57"/>
      <c r="FD141" s="57"/>
      <c r="FE141" s="57"/>
      <c r="FF141" s="57"/>
      <c r="FG141" s="57"/>
      <c r="FH141" s="57"/>
      <c r="FI141" s="57"/>
      <c r="FJ141" s="57"/>
      <c r="FK141" s="57"/>
      <c r="FL141" s="57"/>
      <c r="FM141" s="57"/>
      <c r="FN141" s="57"/>
      <c r="FO141" s="57"/>
      <c r="FP141" s="57"/>
      <c r="FQ141" s="57"/>
      <c r="FR141" s="57"/>
      <c r="FS141" s="57"/>
      <c r="FT141" s="57"/>
      <c r="FU141" s="57"/>
      <c r="FV141" s="57"/>
      <c r="FW141" s="57"/>
      <c r="FX141" s="57"/>
      <c r="FY141" s="57"/>
      <c r="FZ141" s="57"/>
      <c r="GA141" s="57"/>
      <c r="GB141" s="57"/>
      <c r="GC141" s="57"/>
      <c r="GD141" s="57"/>
      <c r="GE141" s="57"/>
      <c r="GF141" s="57"/>
      <c r="GG141" s="57"/>
      <c r="GH141" s="57"/>
      <c r="GI141" s="57"/>
      <c r="GJ141" s="57"/>
      <c r="GK141" s="57"/>
      <c r="GL141" s="57"/>
      <c r="GM141" s="57"/>
      <c r="GN141" s="57"/>
      <c r="GO141" s="57"/>
      <c r="GP141" s="57"/>
      <c r="GQ141" s="57"/>
      <c r="GR141" s="57"/>
      <c r="GS141" s="57"/>
      <c r="GT141" s="57"/>
      <c r="GU141" s="57"/>
      <c r="GV141" s="57"/>
      <c r="GW141" s="57"/>
      <c r="GX141" s="57"/>
      <c r="GY141" s="57"/>
      <c r="GZ141" s="57"/>
      <c r="HA141" s="57"/>
      <c r="HB141" s="57"/>
      <c r="HC141" s="57"/>
      <c r="HD141" s="57"/>
      <c r="HE141" s="57"/>
      <c r="HF141" s="57"/>
      <c r="HG141" s="57"/>
      <c r="HH141" s="57"/>
      <c r="HI141" s="57"/>
      <c r="HJ141" s="57"/>
      <c r="HK141" s="57"/>
      <c r="HL141" s="57"/>
      <c r="HM141" s="57"/>
      <c r="HN141" s="57"/>
      <c r="HO141" s="57"/>
      <c r="HP141" s="57"/>
      <c r="HQ141" s="57"/>
      <c r="HR141" s="57"/>
      <c r="HS141" s="57"/>
      <c r="HT141" s="57"/>
      <c r="HU141" s="57"/>
      <c r="HV141" s="57"/>
      <c r="HW141" s="57"/>
      <c r="HX141" s="57"/>
      <c r="HY141" s="57"/>
      <c r="HZ141" s="57"/>
      <c r="IA141" s="57"/>
      <c r="IB141" s="57"/>
      <c r="IC141" s="57"/>
      <c r="ID141" s="57"/>
      <c r="IE141" s="57"/>
      <c r="IF141" s="57"/>
      <c r="IG141" s="57"/>
      <c r="IH141" s="57"/>
      <c r="II141" s="57"/>
      <c r="IJ141" s="57"/>
      <c r="IK141" s="57"/>
      <c r="IL141" s="57"/>
      <c r="IM141" s="57"/>
      <c r="IN141" s="57"/>
      <c r="IO141" s="57"/>
      <c r="IP141" s="57"/>
      <c r="IQ141" s="57"/>
      <c r="IR141" s="57"/>
      <c r="IS141" s="57"/>
    </row>
    <row r="142" spans="1:253" x14ac:dyDescent="0.2">
      <c r="A142" s="77" t="s">
        <v>189</v>
      </c>
      <c r="B142" s="70" t="s">
        <v>101</v>
      </c>
      <c r="C142" s="70" t="s">
        <v>84</v>
      </c>
      <c r="D142" s="70" t="s">
        <v>190</v>
      </c>
      <c r="E142" s="70"/>
      <c r="F142" s="60">
        <f>SUM(F143)</f>
        <v>3500</v>
      </c>
    </row>
    <row r="143" spans="1:253" ht="25.5" x14ac:dyDescent="0.2">
      <c r="A143" s="54" t="s">
        <v>132</v>
      </c>
      <c r="B143" s="74" t="s">
        <v>101</v>
      </c>
      <c r="C143" s="74" t="s">
        <v>84</v>
      </c>
      <c r="D143" s="74" t="s">
        <v>190</v>
      </c>
      <c r="E143" s="74" t="s">
        <v>133</v>
      </c>
      <c r="F143" s="56">
        <v>3500</v>
      </c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57"/>
      <c r="EF143" s="57"/>
      <c r="EG143" s="57"/>
      <c r="EH143" s="57"/>
      <c r="EI143" s="57"/>
      <c r="EJ143" s="57"/>
      <c r="EK143" s="57"/>
      <c r="EL143" s="57"/>
      <c r="EM143" s="57"/>
      <c r="EN143" s="57"/>
      <c r="EO143" s="57"/>
      <c r="EP143" s="57"/>
      <c r="EQ143" s="57"/>
      <c r="ER143" s="57"/>
      <c r="ES143" s="57"/>
      <c r="ET143" s="57"/>
      <c r="EU143" s="57"/>
      <c r="EV143" s="57"/>
      <c r="EW143" s="57"/>
      <c r="EX143" s="57"/>
      <c r="EY143" s="57"/>
      <c r="EZ143" s="57"/>
      <c r="FA143" s="57"/>
      <c r="FB143" s="57"/>
      <c r="FC143" s="57"/>
      <c r="FD143" s="57"/>
      <c r="FE143" s="57"/>
      <c r="FF143" s="57"/>
      <c r="FG143" s="57"/>
      <c r="FH143" s="57"/>
      <c r="FI143" s="57"/>
      <c r="FJ143" s="57"/>
      <c r="FK143" s="57"/>
      <c r="FL143" s="57"/>
      <c r="FM143" s="57"/>
      <c r="FN143" s="57"/>
      <c r="FO143" s="57"/>
      <c r="FP143" s="57"/>
      <c r="FQ143" s="57"/>
      <c r="FR143" s="57"/>
      <c r="FS143" s="57"/>
      <c r="FT143" s="57"/>
      <c r="FU143" s="57"/>
      <c r="FV143" s="57"/>
      <c r="FW143" s="57"/>
      <c r="FX143" s="57"/>
      <c r="FY143" s="57"/>
      <c r="FZ143" s="57"/>
      <c r="GA143" s="57"/>
      <c r="GB143" s="57"/>
      <c r="GC143" s="57"/>
      <c r="GD143" s="57"/>
      <c r="GE143" s="57"/>
      <c r="GF143" s="57"/>
      <c r="GG143" s="57"/>
      <c r="GH143" s="57"/>
      <c r="GI143" s="57"/>
      <c r="GJ143" s="57"/>
      <c r="GK143" s="57"/>
      <c r="GL143" s="57"/>
      <c r="GM143" s="57"/>
      <c r="GN143" s="57"/>
      <c r="GO143" s="57"/>
      <c r="GP143" s="57"/>
      <c r="GQ143" s="57"/>
      <c r="GR143" s="57"/>
      <c r="GS143" s="57"/>
      <c r="GT143" s="57"/>
      <c r="GU143" s="57"/>
      <c r="GV143" s="57"/>
      <c r="GW143" s="57"/>
      <c r="GX143" s="57"/>
      <c r="GY143" s="57"/>
      <c r="GZ143" s="57"/>
      <c r="HA143" s="57"/>
      <c r="HB143" s="57"/>
      <c r="HC143" s="57"/>
      <c r="HD143" s="57"/>
      <c r="HE143" s="57"/>
      <c r="HF143" s="57"/>
      <c r="HG143" s="57"/>
      <c r="HH143" s="57"/>
      <c r="HI143" s="57"/>
      <c r="HJ143" s="57"/>
      <c r="HK143" s="57"/>
      <c r="HL143" s="57"/>
      <c r="HM143" s="57"/>
      <c r="HN143" s="57"/>
      <c r="HO143" s="57"/>
      <c r="HP143" s="57"/>
      <c r="HQ143" s="57"/>
      <c r="HR143" s="57"/>
      <c r="HS143" s="57"/>
      <c r="HT143" s="57"/>
      <c r="HU143" s="57"/>
      <c r="HV143" s="57"/>
      <c r="HW143" s="57"/>
      <c r="HX143" s="57"/>
      <c r="HY143" s="57"/>
      <c r="HZ143" s="57"/>
      <c r="IA143" s="57"/>
      <c r="IB143" s="57"/>
      <c r="IC143" s="57"/>
      <c r="ID143" s="57"/>
      <c r="IE143" s="57"/>
      <c r="IF143" s="57"/>
      <c r="IG143" s="57"/>
      <c r="IH143" s="57"/>
      <c r="II143" s="57"/>
      <c r="IJ143" s="57"/>
      <c r="IK143" s="57"/>
      <c r="IL143" s="57"/>
      <c r="IM143" s="57"/>
      <c r="IN143" s="57"/>
      <c r="IO143" s="57"/>
      <c r="IP143" s="57"/>
      <c r="IQ143" s="57"/>
      <c r="IR143" s="57"/>
      <c r="IS143" s="57"/>
    </row>
    <row r="144" spans="1:253" ht="38.25" x14ac:dyDescent="0.2">
      <c r="A144" s="54" t="s">
        <v>81</v>
      </c>
      <c r="B144" s="74" t="s">
        <v>101</v>
      </c>
      <c r="C144" s="98" t="s">
        <v>84</v>
      </c>
      <c r="D144" s="98" t="s">
        <v>191</v>
      </c>
      <c r="E144" s="98" t="s">
        <v>82</v>
      </c>
      <c r="F144" s="56">
        <v>30</v>
      </c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  <c r="EI144" s="57"/>
      <c r="EJ144" s="57"/>
      <c r="EK144" s="57"/>
      <c r="EL144" s="57"/>
      <c r="EM144" s="57"/>
      <c r="EN144" s="57"/>
      <c r="EO144" s="57"/>
      <c r="EP144" s="57"/>
      <c r="EQ144" s="57"/>
      <c r="ER144" s="57"/>
      <c r="ES144" s="57"/>
      <c r="ET144" s="57"/>
      <c r="EU144" s="57"/>
      <c r="EV144" s="57"/>
      <c r="EW144" s="57"/>
      <c r="EX144" s="57"/>
      <c r="EY144" s="57"/>
      <c r="EZ144" s="57"/>
      <c r="FA144" s="57"/>
      <c r="FB144" s="57"/>
      <c r="FC144" s="57"/>
      <c r="FD144" s="57"/>
      <c r="FE144" s="57"/>
      <c r="FF144" s="57"/>
      <c r="FG144" s="57"/>
      <c r="FH144" s="57"/>
      <c r="FI144" s="57"/>
      <c r="FJ144" s="57"/>
      <c r="FK144" s="57"/>
      <c r="FL144" s="57"/>
      <c r="FM144" s="57"/>
      <c r="FN144" s="57"/>
      <c r="FO144" s="57"/>
      <c r="FP144" s="57"/>
      <c r="FQ144" s="57"/>
      <c r="FR144" s="57"/>
      <c r="FS144" s="57"/>
      <c r="FT144" s="57"/>
      <c r="FU144" s="57"/>
      <c r="FV144" s="57"/>
      <c r="FW144" s="57"/>
      <c r="FX144" s="57"/>
      <c r="FY144" s="57"/>
      <c r="FZ144" s="57"/>
      <c r="GA144" s="57"/>
      <c r="GB144" s="57"/>
      <c r="GC144" s="57"/>
      <c r="GD144" s="57"/>
      <c r="GE144" s="57"/>
      <c r="GF144" s="57"/>
      <c r="GG144" s="57"/>
      <c r="GH144" s="57"/>
      <c r="GI144" s="57"/>
      <c r="GJ144" s="57"/>
      <c r="GK144" s="57"/>
      <c r="GL144" s="57"/>
      <c r="GM144" s="57"/>
      <c r="GN144" s="57"/>
      <c r="GO144" s="57"/>
      <c r="GP144" s="57"/>
      <c r="GQ144" s="57"/>
      <c r="GR144" s="57"/>
      <c r="GS144" s="57"/>
      <c r="GT144" s="57"/>
      <c r="GU144" s="57"/>
      <c r="GV144" s="57"/>
      <c r="GW144" s="57"/>
      <c r="GX144" s="57"/>
      <c r="GY144" s="57"/>
      <c r="GZ144" s="57"/>
      <c r="HA144" s="57"/>
      <c r="HB144" s="57"/>
      <c r="HC144" s="57"/>
      <c r="HD144" s="57"/>
      <c r="HE144" s="57"/>
      <c r="HF144" s="57"/>
      <c r="HG144" s="57"/>
      <c r="HH144" s="57"/>
      <c r="HI144" s="57"/>
      <c r="HJ144" s="57"/>
      <c r="HK144" s="57"/>
      <c r="HL144" s="57"/>
      <c r="HM144" s="57"/>
      <c r="HN144" s="57"/>
      <c r="HO144" s="57"/>
      <c r="HP144" s="57"/>
      <c r="HQ144" s="57"/>
      <c r="HR144" s="57"/>
      <c r="HS144" s="57"/>
      <c r="HT144" s="57"/>
      <c r="HU144" s="57"/>
      <c r="HV144" s="57"/>
      <c r="HW144" s="57"/>
      <c r="HX144" s="57"/>
      <c r="HY144" s="57"/>
      <c r="HZ144" s="57"/>
      <c r="IA144" s="57"/>
      <c r="IB144" s="57"/>
      <c r="IC144" s="57"/>
      <c r="ID144" s="57"/>
      <c r="IE144" s="57"/>
      <c r="IF144" s="57"/>
      <c r="IG144" s="57"/>
      <c r="IH144" s="57"/>
      <c r="II144" s="57"/>
      <c r="IJ144" s="57"/>
      <c r="IK144" s="57"/>
      <c r="IL144" s="57"/>
      <c r="IM144" s="57"/>
      <c r="IN144" s="57"/>
      <c r="IO144" s="57"/>
      <c r="IP144" s="57"/>
      <c r="IQ144" s="57"/>
      <c r="IR144" s="57"/>
      <c r="IS144" s="57"/>
    </row>
    <row r="145" spans="1:254" x14ac:dyDescent="0.2">
      <c r="A145" s="54" t="s">
        <v>97</v>
      </c>
      <c r="B145" s="74" t="s">
        <v>101</v>
      </c>
      <c r="C145" s="98" t="s">
        <v>84</v>
      </c>
      <c r="D145" s="98" t="s">
        <v>191</v>
      </c>
      <c r="E145" s="98" t="s">
        <v>90</v>
      </c>
      <c r="F145" s="56">
        <v>1168.19</v>
      </c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  <c r="EI145" s="57"/>
      <c r="EJ145" s="57"/>
      <c r="EK145" s="57"/>
      <c r="EL145" s="57"/>
      <c r="EM145" s="57"/>
      <c r="EN145" s="57"/>
      <c r="EO145" s="57"/>
      <c r="EP145" s="57"/>
      <c r="EQ145" s="57"/>
      <c r="ER145" s="57"/>
      <c r="ES145" s="57"/>
      <c r="ET145" s="57"/>
      <c r="EU145" s="57"/>
      <c r="EV145" s="57"/>
      <c r="EW145" s="57"/>
      <c r="EX145" s="57"/>
      <c r="EY145" s="57"/>
      <c r="EZ145" s="57"/>
      <c r="FA145" s="57"/>
      <c r="FB145" s="57"/>
      <c r="FC145" s="57"/>
      <c r="FD145" s="57"/>
      <c r="FE145" s="57"/>
      <c r="FF145" s="57"/>
      <c r="FG145" s="57"/>
      <c r="FH145" s="57"/>
      <c r="FI145" s="57"/>
      <c r="FJ145" s="57"/>
      <c r="FK145" s="57"/>
      <c r="FL145" s="57"/>
      <c r="FM145" s="57"/>
      <c r="FN145" s="57"/>
      <c r="FO145" s="57"/>
      <c r="FP145" s="57"/>
      <c r="FQ145" s="57"/>
      <c r="FR145" s="57"/>
      <c r="FS145" s="57"/>
      <c r="FT145" s="57"/>
      <c r="FU145" s="57"/>
      <c r="FV145" s="57"/>
      <c r="FW145" s="57"/>
      <c r="FX145" s="57"/>
      <c r="FY145" s="57"/>
      <c r="FZ145" s="57"/>
      <c r="GA145" s="57"/>
      <c r="GB145" s="57"/>
      <c r="GC145" s="57"/>
      <c r="GD145" s="57"/>
      <c r="GE145" s="57"/>
      <c r="GF145" s="57"/>
      <c r="GG145" s="57"/>
      <c r="GH145" s="57"/>
      <c r="GI145" s="57"/>
      <c r="GJ145" s="57"/>
      <c r="GK145" s="57"/>
      <c r="GL145" s="57"/>
      <c r="GM145" s="57"/>
      <c r="GN145" s="57"/>
      <c r="GO145" s="57"/>
      <c r="GP145" s="57"/>
      <c r="GQ145" s="57"/>
      <c r="GR145" s="57"/>
      <c r="GS145" s="57"/>
      <c r="GT145" s="57"/>
      <c r="GU145" s="57"/>
      <c r="GV145" s="57"/>
      <c r="GW145" s="57"/>
      <c r="GX145" s="57"/>
      <c r="GY145" s="57"/>
      <c r="GZ145" s="57"/>
      <c r="HA145" s="57"/>
      <c r="HB145" s="57"/>
      <c r="HC145" s="57"/>
      <c r="HD145" s="57"/>
      <c r="HE145" s="57"/>
      <c r="HF145" s="57"/>
      <c r="HG145" s="57"/>
      <c r="HH145" s="57"/>
      <c r="HI145" s="57"/>
      <c r="HJ145" s="57"/>
      <c r="HK145" s="57"/>
      <c r="HL145" s="57"/>
      <c r="HM145" s="57"/>
      <c r="HN145" s="57"/>
      <c r="HO145" s="57"/>
      <c r="HP145" s="57"/>
      <c r="HQ145" s="57"/>
      <c r="HR145" s="57"/>
      <c r="HS145" s="57"/>
      <c r="HT145" s="57"/>
      <c r="HU145" s="57"/>
      <c r="HV145" s="57"/>
      <c r="HW145" s="57"/>
      <c r="HX145" s="57"/>
      <c r="HY145" s="57"/>
      <c r="HZ145" s="57"/>
      <c r="IA145" s="57"/>
      <c r="IB145" s="57"/>
      <c r="IC145" s="57"/>
      <c r="ID145" s="57"/>
      <c r="IE145" s="57"/>
      <c r="IF145" s="57"/>
      <c r="IG145" s="57"/>
      <c r="IH145" s="57"/>
      <c r="II145" s="57"/>
      <c r="IJ145" s="57"/>
      <c r="IK145" s="57"/>
      <c r="IL145" s="57"/>
      <c r="IM145" s="57"/>
      <c r="IN145" s="57"/>
      <c r="IO145" s="57"/>
      <c r="IP145" s="57"/>
      <c r="IQ145" s="57"/>
      <c r="IR145" s="57"/>
      <c r="IS145" s="57"/>
    </row>
    <row r="146" spans="1:254" x14ac:dyDescent="0.2">
      <c r="A146" s="54" t="s">
        <v>156</v>
      </c>
      <c r="B146" s="74" t="s">
        <v>101</v>
      </c>
      <c r="C146" s="98" t="s">
        <v>84</v>
      </c>
      <c r="D146" s="98" t="s">
        <v>191</v>
      </c>
      <c r="E146" s="98" t="s">
        <v>157</v>
      </c>
      <c r="F146" s="56">
        <v>3411</v>
      </c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  <c r="EG146" s="57"/>
      <c r="EH146" s="57"/>
      <c r="EI146" s="57"/>
      <c r="EJ146" s="57"/>
      <c r="EK146" s="57"/>
      <c r="EL146" s="57"/>
      <c r="EM146" s="57"/>
      <c r="EN146" s="57"/>
      <c r="EO146" s="57"/>
      <c r="EP146" s="57"/>
      <c r="EQ146" s="57"/>
      <c r="ER146" s="57"/>
      <c r="ES146" s="57"/>
      <c r="ET146" s="57"/>
      <c r="EU146" s="57"/>
      <c r="EV146" s="57"/>
      <c r="EW146" s="57"/>
      <c r="EX146" s="57"/>
      <c r="EY146" s="57"/>
      <c r="EZ146" s="57"/>
      <c r="FA146" s="57"/>
      <c r="FB146" s="57"/>
      <c r="FC146" s="57"/>
      <c r="FD146" s="57"/>
      <c r="FE146" s="57"/>
      <c r="FF146" s="57"/>
      <c r="FG146" s="57"/>
      <c r="FH146" s="57"/>
      <c r="FI146" s="57"/>
      <c r="FJ146" s="57"/>
      <c r="FK146" s="57"/>
      <c r="FL146" s="57"/>
      <c r="FM146" s="57"/>
      <c r="FN146" s="57"/>
      <c r="FO146" s="57"/>
      <c r="FP146" s="57"/>
      <c r="FQ146" s="57"/>
      <c r="FR146" s="57"/>
      <c r="FS146" s="57"/>
      <c r="FT146" s="57"/>
      <c r="FU146" s="57"/>
      <c r="FV146" s="57"/>
      <c r="FW146" s="57"/>
      <c r="FX146" s="57"/>
      <c r="FY146" s="57"/>
      <c r="FZ146" s="57"/>
      <c r="GA146" s="57"/>
      <c r="GB146" s="57"/>
      <c r="GC146" s="57"/>
      <c r="GD146" s="57"/>
      <c r="GE146" s="57"/>
      <c r="GF146" s="57"/>
      <c r="GG146" s="57"/>
      <c r="GH146" s="57"/>
      <c r="GI146" s="57"/>
      <c r="GJ146" s="57"/>
      <c r="GK146" s="57"/>
      <c r="GL146" s="57"/>
      <c r="GM146" s="57"/>
      <c r="GN146" s="57"/>
      <c r="GO146" s="57"/>
      <c r="GP146" s="57"/>
      <c r="GQ146" s="57"/>
      <c r="GR146" s="57"/>
      <c r="GS146" s="57"/>
      <c r="GT146" s="57"/>
      <c r="GU146" s="57"/>
      <c r="GV146" s="57"/>
      <c r="GW146" s="57"/>
      <c r="GX146" s="57"/>
      <c r="GY146" s="57"/>
      <c r="GZ146" s="57"/>
      <c r="HA146" s="57"/>
      <c r="HB146" s="57"/>
      <c r="HC146" s="57"/>
      <c r="HD146" s="57"/>
      <c r="HE146" s="57"/>
      <c r="HF146" s="57"/>
      <c r="HG146" s="57"/>
      <c r="HH146" s="57"/>
      <c r="HI146" s="57"/>
      <c r="HJ146" s="57"/>
      <c r="HK146" s="57"/>
      <c r="HL146" s="57"/>
      <c r="HM146" s="57"/>
      <c r="HN146" s="57"/>
      <c r="HO146" s="57"/>
      <c r="HP146" s="57"/>
      <c r="HQ146" s="57"/>
      <c r="HR146" s="57"/>
      <c r="HS146" s="57"/>
      <c r="HT146" s="57"/>
      <c r="HU146" s="57"/>
      <c r="HV146" s="57"/>
      <c r="HW146" s="57"/>
      <c r="HX146" s="57"/>
      <c r="HY146" s="57"/>
      <c r="HZ146" s="57"/>
      <c r="IA146" s="57"/>
      <c r="IB146" s="57"/>
      <c r="IC146" s="57"/>
      <c r="ID146" s="57"/>
      <c r="IE146" s="57"/>
      <c r="IF146" s="57"/>
      <c r="IG146" s="57"/>
      <c r="IH146" s="57"/>
      <c r="II146" s="57"/>
      <c r="IJ146" s="57"/>
      <c r="IK146" s="57"/>
      <c r="IL146" s="57"/>
      <c r="IM146" s="57"/>
      <c r="IN146" s="57"/>
      <c r="IO146" s="57"/>
      <c r="IP146" s="57"/>
      <c r="IQ146" s="57"/>
      <c r="IR146" s="57"/>
      <c r="IS146" s="57"/>
    </row>
    <row r="147" spans="1:254" ht="42.75" customHeight="1" x14ac:dyDescent="0.2">
      <c r="A147" s="54" t="s">
        <v>81</v>
      </c>
      <c r="B147" s="74" t="s">
        <v>101</v>
      </c>
      <c r="C147" s="98" t="s">
        <v>84</v>
      </c>
      <c r="D147" s="98" t="s">
        <v>192</v>
      </c>
      <c r="E147" s="98" t="s">
        <v>82</v>
      </c>
      <c r="F147" s="56">
        <v>1017.81</v>
      </c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57"/>
      <c r="DX147" s="57"/>
      <c r="DY147" s="57"/>
      <c r="DZ147" s="57"/>
      <c r="EA147" s="57"/>
      <c r="EB147" s="57"/>
      <c r="EC147" s="57"/>
      <c r="ED147" s="57"/>
      <c r="EE147" s="57"/>
      <c r="EF147" s="57"/>
      <c r="EG147" s="57"/>
      <c r="EH147" s="57"/>
      <c r="EI147" s="57"/>
      <c r="EJ147" s="57"/>
      <c r="EK147" s="57"/>
      <c r="EL147" s="57"/>
      <c r="EM147" s="57"/>
      <c r="EN147" s="57"/>
      <c r="EO147" s="57"/>
      <c r="EP147" s="57"/>
      <c r="EQ147" s="57"/>
      <c r="ER147" s="57"/>
      <c r="ES147" s="57"/>
      <c r="ET147" s="57"/>
      <c r="EU147" s="57"/>
      <c r="EV147" s="57"/>
      <c r="EW147" s="57"/>
      <c r="EX147" s="57"/>
      <c r="EY147" s="57"/>
      <c r="EZ147" s="57"/>
      <c r="FA147" s="57"/>
      <c r="FB147" s="57"/>
      <c r="FC147" s="57"/>
      <c r="FD147" s="57"/>
      <c r="FE147" s="57"/>
      <c r="FF147" s="57"/>
      <c r="FG147" s="57"/>
      <c r="FH147" s="57"/>
      <c r="FI147" s="57"/>
      <c r="FJ147" s="57"/>
      <c r="FK147" s="57"/>
      <c r="FL147" s="57"/>
      <c r="FM147" s="57"/>
      <c r="FN147" s="57"/>
      <c r="FO147" s="57"/>
      <c r="FP147" s="57"/>
      <c r="FQ147" s="57"/>
      <c r="FR147" s="57"/>
      <c r="FS147" s="57"/>
      <c r="FT147" s="57"/>
      <c r="FU147" s="57"/>
      <c r="FV147" s="57"/>
      <c r="FW147" s="57"/>
      <c r="FX147" s="57"/>
      <c r="FY147" s="57"/>
      <c r="FZ147" s="57"/>
      <c r="GA147" s="57"/>
      <c r="GB147" s="57"/>
      <c r="GC147" s="57"/>
      <c r="GD147" s="57"/>
      <c r="GE147" s="57"/>
      <c r="GF147" s="57"/>
      <c r="GG147" s="57"/>
      <c r="GH147" s="57"/>
      <c r="GI147" s="57"/>
      <c r="GJ147" s="57"/>
      <c r="GK147" s="57"/>
      <c r="GL147" s="57"/>
      <c r="GM147" s="57"/>
      <c r="GN147" s="57"/>
      <c r="GO147" s="57"/>
      <c r="GP147" s="57"/>
      <c r="GQ147" s="57"/>
      <c r="GR147" s="57"/>
      <c r="GS147" s="57"/>
      <c r="GT147" s="57"/>
      <c r="GU147" s="57"/>
      <c r="GV147" s="57"/>
      <c r="GW147" s="57"/>
      <c r="GX147" s="57"/>
      <c r="GY147" s="57"/>
      <c r="GZ147" s="57"/>
      <c r="HA147" s="57"/>
      <c r="HB147" s="57"/>
      <c r="HC147" s="57"/>
      <c r="HD147" s="57"/>
      <c r="HE147" s="57"/>
      <c r="HF147" s="57"/>
      <c r="HG147" s="57"/>
      <c r="HH147" s="57"/>
      <c r="HI147" s="57"/>
      <c r="HJ147" s="57"/>
      <c r="HK147" s="57"/>
      <c r="HL147" s="57"/>
      <c r="HM147" s="57"/>
      <c r="HN147" s="57"/>
      <c r="HO147" s="57"/>
      <c r="HP147" s="57"/>
      <c r="HQ147" s="57"/>
      <c r="HR147" s="57"/>
      <c r="HS147" s="57"/>
      <c r="HT147" s="57"/>
      <c r="HU147" s="57"/>
      <c r="HV147" s="57"/>
      <c r="HW147" s="57"/>
      <c r="HX147" s="57"/>
      <c r="HY147" s="57"/>
      <c r="HZ147" s="57"/>
      <c r="IA147" s="57"/>
      <c r="IB147" s="57"/>
      <c r="IC147" s="57"/>
      <c r="ID147" s="57"/>
      <c r="IE147" s="57"/>
      <c r="IF147" s="57"/>
      <c r="IG147" s="57"/>
      <c r="IH147" s="57"/>
      <c r="II147" s="57"/>
      <c r="IJ147" s="57"/>
      <c r="IK147" s="57"/>
      <c r="IL147" s="57"/>
      <c r="IM147" s="57"/>
      <c r="IN147" s="57"/>
      <c r="IO147" s="57"/>
      <c r="IP147" s="57"/>
      <c r="IQ147" s="57"/>
      <c r="IR147" s="57"/>
      <c r="IS147" s="57"/>
    </row>
    <row r="148" spans="1:254" ht="20.25" customHeight="1" x14ac:dyDescent="0.2">
      <c r="A148" s="54" t="s">
        <v>97</v>
      </c>
      <c r="B148" s="74" t="s">
        <v>101</v>
      </c>
      <c r="C148" s="98" t="s">
        <v>84</v>
      </c>
      <c r="D148" s="98" t="s">
        <v>192</v>
      </c>
      <c r="E148" s="98" t="s">
        <v>90</v>
      </c>
      <c r="F148" s="56">
        <v>11586.98</v>
      </c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/>
      <c r="EL148" s="57"/>
      <c r="EM148" s="57"/>
      <c r="EN148" s="57"/>
      <c r="EO148" s="57"/>
      <c r="EP148" s="57"/>
      <c r="EQ148" s="57"/>
      <c r="ER148" s="57"/>
      <c r="ES148" s="57"/>
      <c r="ET148" s="57"/>
      <c r="EU148" s="57"/>
      <c r="EV148" s="57"/>
      <c r="EW148" s="57"/>
      <c r="EX148" s="57"/>
      <c r="EY148" s="57"/>
      <c r="EZ148" s="57"/>
      <c r="FA148" s="57"/>
      <c r="FB148" s="57"/>
      <c r="FC148" s="57"/>
      <c r="FD148" s="57"/>
      <c r="FE148" s="57"/>
      <c r="FF148" s="57"/>
      <c r="FG148" s="57"/>
      <c r="FH148" s="57"/>
      <c r="FI148" s="57"/>
      <c r="FJ148" s="57"/>
      <c r="FK148" s="57"/>
      <c r="FL148" s="57"/>
      <c r="FM148" s="57"/>
      <c r="FN148" s="57"/>
      <c r="FO148" s="57"/>
      <c r="FP148" s="57"/>
      <c r="FQ148" s="57"/>
      <c r="FR148" s="57"/>
      <c r="FS148" s="57"/>
      <c r="FT148" s="57"/>
      <c r="FU148" s="57"/>
      <c r="FV148" s="57"/>
      <c r="FW148" s="57"/>
      <c r="FX148" s="57"/>
      <c r="FY148" s="57"/>
      <c r="FZ148" s="57"/>
      <c r="GA148" s="57"/>
      <c r="GB148" s="57"/>
      <c r="GC148" s="57"/>
      <c r="GD148" s="57"/>
      <c r="GE148" s="57"/>
      <c r="GF148" s="57"/>
      <c r="GG148" s="57"/>
      <c r="GH148" s="57"/>
      <c r="GI148" s="57"/>
      <c r="GJ148" s="57"/>
      <c r="GK148" s="57"/>
      <c r="GL148" s="57"/>
      <c r="GM148" s="57"/>
      <c r="GN148" s="57"/>
      <c r="GO148" s="57"/>
      <c r="GP148" s="57"/>
      <c r="GQ148" s="57"/>
      <c r="GR148" s="57"/>
      <c r="GS148" s="57"/>
      <c r="GT148" s="57"/>
      <c r="GU148" s="57"/>
      <c r="GV148" s="57"/>
      <c r="GW148" s="57"/>
      <c r="GX148" s="57"/>
      <c r="GY148" s="57"/>
      <c r="GZ148" s="57"/>
      <c r="HA148" s="57"/>
      <c r="HB148" s="57"/>
      <c r="HC148" s="57"/>
      <c r="HD148" s="57"/>
      <c r="HE148" s="57"/>
      <c r="HF148" s="57"/>
      <c r="HG148" s="57"/>
      <c r="HH148" s="57"/>
      <c r="HI148" s="57"/>
      <c r="HJ148" s="57"/>
      <c r="HK148" s="57"/>
      <c r="HL148" s="57"/>
      <c r="HM148" s="57"/>
      <c r="HN148" s="57"/>
      <c r="HO148" s="57"/>
      <c r="HP148" s="57"/>
      <c r="HQ148" s="57"/>
      <c r="HR148" s="57"/>
      <c r="HS148" s="57"/>
      <c r="HT148" s="57"/>
      <c r="HU148" s="57"/>
      <c r="HV148" s="57"/>
      <c r="HW148" s="57"/>
      <c r="HX148" s="57"/>
      <c r="HY148" s="57"/>
      <c r="HZ148" s="57"/>
      <c r="IA148" s="57"/>
      <c r="IB148" s="57"/>
      <c r="IC148" s="57"/>
      <c r="ID148" s="57"/>
      <c r="IE148" s="57"/>
      <c r="IF148" s="57"/>
      <c r="IG148" s="57"/>
      <c r="IH148" s="57"/>
      <c r="II148" s="57"/>
      <c r="IJ148" s="57"/>
      <c r="IK148" s="57"/>
      <c r="IL148" s="57"/>
      <c r="IM148" s="57"/>
      <c r="IN148" s="57"/>
      <c r="IO148" s="57"/>
      <c r="IP148" s="57"/>
      <c r="IQ148" s="57"/>
      <c r="IR148" s="57"/>
      <c r="IS148" s="57"/>
    </row>
    <row r="149" spans="1:254" ht="34.5" customHeight="1" x14ac:dyDescent="0.2">
      <c r="A149" s="54" t="s">
        <v>156</v>
      </c>
      <c r="B149" s="74" t="s">
        <v>101</v>
      </c>
      <c r="C149" s="98" t="s">
        <v>84</v>
      </c>
      <c r="D149" s="98" t="s">
        <v>192</v>
      </c>
      <c r="E149" s="98" t="s">
        <v>157</v>
      </c>
      <c r="F149" s="56">
        <v>60844.55</v>
      </c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  <c r="EI149" s="57"/>
      <c r="EJ149" s="57"/>
      <c r="EK149" s="57"/>
      <c r="EL149" s="57"/>
      <c r="EM149" s="57"/>
      <c r="EN149" s="57"/>
      <c r="EO149" s="57"/>
      <c r="EP149" s="57"/>
      <c r="EQ149" s="57"/>
      <c r="ER149" s="57"/>
      <c r="ES149" s="57"/>
      <c r="ET149" s="57"/>
      <c r="EU149" s="57"/>
      <c r="EV149" s="57"/>
      <c r="EW149" s="57"/>
      <c r="EX149" s="57"/>
      <c r="EY149" s="57"/>
      <c r="EZ149" s="57"/>
      <c r="FA149" s="57"/>
      <c r="FB149" s="57"/>
      <c r="FC149" s="57"/>
      <c r="FD149" s="57"/>
      <c r="FE149" s="57"/>
      <c r="FF149" s="57"/>
      <c r="FG149" s="57"/>
      <c r="FH149" s="57"/>
      <c r="FI149" s="57"/>
      <c r="FJ149" s="57"/>
      <c r="FK149" s="57"/>
      <c r="FL149" s="57"/>
      <c r="FM149" s="57"/>
      <c r="FN149" s="57"/>
      <c r="FO149" s="57"/>
      <c r="FP149" s="57"/>
      <c r="FQ149" s="57"/>
      <c r="FR149" s="57"/>
      <c r="FS149" s="57"/>
      <c r="FT149" s="57"/>
      <c r="FU149" s="57"/>
      <c r="FV149" s="57"/>
      <c r="FW149" s="57"/>
      <c r="FX149" s="57"/>
      <c r="FY149" s="57"/>
      <c r="FZ149" s="57"/>
      <c r="GA149" s="57"/>
      <c r="GB149" s="57"/>
      <c r="GC149" s="57"/>
      <c r="GD149" s="57"/>
      <c r="GE149" s="57"/>
      <c r="GF149" s="57"/>
      <c r="GG149" s="57"/>
      <c r="GH149" s="57"/>
      <c r="GI149" s="57"/>
      <c r="GJ149" s="57"/>
      <c r="GK149" s="57"/>
      <c r="GL149" s="57"/>
      <c r="GM149" s="57"/>
      <c r="GN149" s="57"/>
      <c r="GO149" s="57"/>
      <c r="GP149" s="57"/>
      <c r="GQ149" s="57"/>
      <c r="GR149" s="57"/>
      <c r="GS149" s="57"/>
      <c r="GT149" s="57"/>
      <c r="GU149" s="57"/>
      <c r="GV149" s="57"/>
      <c r="GW149" s="57"/>
      <c r="GX149" s="57"/>
      <c r="GY149" s="57"/>
      <c r="GZ149" s="57"/>
      <c r="HA149" s="57"/>
      <c r="HB149" s="57"/>
      <c r="HC149" s="57"/>
      <c r="HD149" s="57"/>
      <c r="HE149" s="57"/>
      <c r="HF149" s="57"/>
      <c r="HG149" s="57"/>
      <c r="HH149" s="57"/>
      <c r="HI149" s="57"/>
      <c r="HJ149" s="57"/>
      <c r="HK149" s="57"/>
      <c r="HL149" s="57"/>
      <c r="HM149" s="57"/>
      <c r="HN149" s="57"/>
      <c r="HO149" s="57"/>
      <c r="HP149" s="57"/>
      <c r="HQ149" s="57"/>
      <c r="HR149" s="57"/>
      <c r="HS149" s="57"/>
      <c r="HT149" s="57"/>
      <c r="HU149" s="57"/>
      <c r="HV149" s="57"/>
      <c r="HW149" s="57"/>
      <c r="HX149" s="57"/>
      <c r="HY149" s="57"/>
      <c r="HZ149" s="57"/>
      <c r="IA149" s="57"/>
      <c r="IB149" s="57"/>
      <c r="IC149" s="57"/>
      <c r="ID149" s="57"/>
      <c r="IE149" s="57"/>
      <c r="IF149" s="57"/>
      <c r="IG149" s="57"/>
      <c r="IH149" s="57"/>
      <c r="II149" s="57"/>
      <c r="IJ149" s="57"/>
      <c r="IK149" s="57"/>
      <c r="IL149" s="57"/>
      <c r="IM149" s="57"/>
      <c r="IN149" s="57"/>
      <c r="IO149" s="57"/>
      <c r="IP149" s="57"/>
      <c r="IQ149" s="57"/>
      <c r="IR149" s="57"/>
      <c r="IS149" s="57"/>
    </row>
    <row r="150" spans="1:254" ht="26.25" x14ac:dyDescent="0.25">
      <c r="A150" s="75" t="s">
        <v>193</v>
      </c>
      <c r="B150" s="74" t="s">
        <v>101</v>
      </c>
      <c r="C150" s="98" t="s">
        <v>84</v>
      </c>
      <c r="D150" s="71" t="s">
        <v>194</v>
      </c>
      <c r="E150" s="98"/>
      <c r="F150" s="56">
        <f>SUM(F154+F151+F152+F153)</f>
        <v>12331.119999999999</v>
      </c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4"/>
      <c r="IS150" s="64"/>
    </row>
    <row r="151" spans="1:254" ht="18.75" customHeight="1" x14ac:dyDescent="0.25">
      <c r="A151" s="54" t="s">
        <v>97</v>
      </c>
      <c r="B151" s="74" t="s">
        <v>101</v>
      </c>
      <c r="C151" s="98" t="s">
        <v>84</v>
      </c>
      <c r="D151" s="98" t="s">
        <v>195</v>
      </c>
      <c r="E151" s="98" t="s">
        <v>90</v>
      </c>
      <c r="F151" s="56">
        <v>800</v>
      </c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</row>
    <row r="152" spans="1:254" ht="46.5" customHeight="1" x14ac:dyDescent="0.25">
      <c r="A152" s="54" t="s">
        <v>81</v>
      </c>
      <c r="B152" s="74" t="s">
        <v>101</v>
      </c>
      <c r="C152" s="98" t="s">
        <v>84</v>
      </c>
      <c r="D152" s="98" t="s">
        <v>196</v>
      </c>
      <c r="E152" s="98" t="s">
        <v>82</v>
      </c>
      <c r="F152" s="56">
        <v>146.61000000000001</v>
      </c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4"/>
      <c r="IS152" s="64"/>
    </row>
    <row r="153" spans="1:254" ht="13.5" x14ac:dyDescent="0.25">
      <c r="A153" s="54" t="s">
        <v>97</v>
      </c>
      <c r="B153" s="74" t="s">
        <v>101</v>
      </c>
      <c r="C153" s="98" t="s">
        <v>84</v>
      </c>
      <c r="D153" s="98" t="s">
        <v>196</v>
      </c>
      <c r="E153" s="98" t="s">
        <v>90</v>
      </c>
      <c r="F153" s="56">
        <v>6684.51</v>
      </c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  <c r="IJ153" s="64"/>
      <c r="IK153" s="64"/>
      <c r="IL153" s="64"/>
      <c r="IM153" s="64"/>
      <c r="IN153" s="64"/>
      <c r="IO153" s="64"/>
      <c r="IP153" s="64"/>
      <c r="IQ153" s="64"/>
      <c r="IR153" s="64"/>
      <c r="IS153" s="64"/>
    </row>
    <row r="154" spans="1:254" ht="26.25" x14ac:dyDescent="0.25">
      <c r="A154" s="99" t="s">
        <v>132</v>
      </c>
      <c r="B154" s="74" t="s">
        <v>101</v>
      </c>
      <c r="C154" s="74" t="s">
        <v>84</v>
      </c>
      <c r="D154" s="74" t="s">
        <v>197</v>
      </c>
      <c r="E154" s="74" t="s">
        <v>133</v>
      </c>
      <c r="F154" s="56">
        <v>4700</v>
      </c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64"/>
      <c r="IO154" s="64"/>
      <c r="IP154" s="64"/>
      <c r="IQ154" s="64"/>
      <c r="IR154" s="64"/>
      <c r="IS154" s="64"/>
    </row>
    <row r="155" spans="1:254" ht="14.25" x14ac:dyDescent="0.2">
      <c r="A155" s="100" t="s">
        <v>198</v>
      </c>
      <c r="B155" s="66" t="s">
        <v>101</v>
      </c>
      <c r="C155" s="101" t="s">
        <v>101</v>
      </c>
      <c r="D155" s="72"/>
      <c r="E155" s="72"/>
      <c r="F155" s="47">
        <f>SUM(F156+F158+F162+F164)</f>
        <v>16900</v>
      </c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  <c r="FF155" s="95"/>
      <c r="FG155" s="95"/>
      <c r="FH155" s="95"/>
      <c r="FI155" s="95"/>
      <c r="FJ155" s="95"/>
      <c r="FK155" s="95"/>
      <c r="FL155" s="95"/>
      <c r="FM155" s="95"/>
      <c r="FN155" s="95"/>
      <c r="FO155" s="95"/>
      <c r="FP155" s="95"/>
      <c r="FQ155" s="95"/>
      <c r="FR155" s="95"/>
      <c r="FS155" s="95"/>
      <c r="FT155" s="95"/>
      <c r="FU155" s="95"/>
      <c r="FV155" s="95"/>
      <c r="FW155" s="95"/>
      <c r="FX155" s="95"/>
      <c r="FY155" s="95"/>
      <c r="FZ155" s="95"/>
      <c r="GA155" s="95"/>
      <c r="GB155" s="95"/>
      <c r="GC155" s="95"/>
      <c r="GD155" s="95"/>
      <c r="GE155" s="95"/>
      <c r="GF155" s="95"/>
      <c r="GG155" s="95"/>
      <c r="GH155" s="95"/>
      <c r="GI155" s="95"/>
      <c r="GJ155" s="95"/>
      <c r="GK155" s="95"/>
      <c r="GL155" s="95"/>
      <c r="GM155" s="95"/>
      <c r="GN155" s="95"/>
      <c r="GO155" s="95"/>
      <c r="GP155" s="95"/>
      <c r="GQ155" s="95"/>
      <c r="GR155" s="95"/>
      <c r="GS155" s="95"/>
      <c r="GT155" s="95"/>
      <c r="GU155" s="95"/>
      <c r="GV155" s="95"/>
      <c r="GW155" s="95"/>
      <c r="GX155" s="95"/>
      <c r="GY155" s="95"/>
      <c r="GZ155" s="95"/>
      <c r="HA155" s="95"/>
      <c r="HB155" s="95"/>
      <c r="HC155" s="95"/>
      <c r="HD155" s="95"/>
      <c r="HE155" s="95"/>
      <c r="HF155" s="95"/>
      <c r="HG155" s="95"/>
      <c r="HH155" s="95"/>
      <c r="HI155" s="95"/>
      <c r="HJ155" s="95"/>
      <c r="HK155" s="95"/>
      <c r="HL155" s="95"/>
      <c r="HM155" s="95"/>
      <c r="HN155" s="95"/>
      <c r="HO155" s="95"/>
      <c r="HP155" s="95"/>
      <c r="HQ155" s="95"/>
      <c r="HR155" s="95"/>
      <c r="HS155" s="95"/>
      <c r="HT155" s="95"/>
      <c r="HU155" s="95"/>
      <c r="HV155" s="95"/>
      <c r="HW155" s="95"/>
      <c r="HX155" s="95"/>
      <c r="HY155" s="95"/>
      <c r="HZ155" s="95"/>
      <c r="IA155" s="95"/>
      <c r="IB155" s="95"/>
      <c r="IC155" s="95"/>
      <c r="ID155" s="95"/>
      <c r="IE155" s="95"/>
      <c r="IF155" s="95"/>
      <c r="IG155" s="95"/>
      <c r="IH155" s="95"/>
      <c r="II155" s="95"/>
      <c r="IJ155" s="95"/>
      <c r="IK155" s="95"/>
      <c r="IL155" s="95"/>
      <c r="IM155" s="95"/>
      <c r="IN155" s="95"/>
      <c r="IO155" s="95"/>
      <c r="IP155" s="95"/>
      <c r="IQ155" s="95"/>
      <c r="IR155" s="95"/>
      <c r="IS155" s="95"/>
    </row>
    <row r="156" spans="1:254" x14ac:dyDescent="0.2">
      <c r="A156" s="58" t="s">
        <v>121</v>
      </c>
      <c r="B156" s="59" t="s">
        <v>101</v>
      </c>
      <c r="C156" s="59" t="s">
        <v>101</v>
      </c>
      <c r="D156" s="59" t="s">
        <v>122</v>
      </c>
      <c r="E156" s="59"/>
      <c r="F156" s="96">
        <f>SUM(F157)</f>
        <v>500</v>
      </c>
    </row>
    <row r="157" spans="1:254" x14ac:dyDescent="0.2">
      <c r="A157" s="54" t="s">
        <v>98</v>
      </c>
      <c r="B157" s="55" t="s">
        <v>101</v>
      </c>
      <c r="C157" s="55" t="s">
        <v>101</v>
      </c>
      <c r="D157" s="55" t="s">
        <v>122</v>
      </c>
      <c r="E157" s="55" t="s">
        <v>99</v>
      </c>
      <c r="F157" s="56">
        <v>500</v>
      </c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  <c r="EI157" s="57"/>
      <c r="EJ157" s="57"/>
      <c r="EK157" s="57"/>
      <c r="EL157" s="57"/>
      <c r="EM157" s="57"/>
      <c r="EN157" s="57"/>
      <c r="EO157" s="57"/>
      <c r="EP157" s="57"/>
      <c r="EQ157" s="57"/>
      <c r="ER157" s="57"/>
      <c r="ES157" s="57"/>
      <c r="ET157" s="57"/>
      <c r="EU157" s="57"/>
      <c r="EV157" s="57"/>
      <c r="EW157" s="57"/>
      <c r="EX157" s="57"/>
      <c r="EY157" s="57"/>
      <c r="EZ157" s="57"/>
      <c r="FA157" s="57"/>
      <c r="FB157" s="57"/>
      <c r="FC157" s="57"/>
      <c r="FD157" s="57"/>
      <c r="FE157" s="57"/>
      <c r="FF157" s="57"/>
      <c r="FG157" s="57"/>
      <c r="FH157" s="57"/>
      <c r="FI157" s="57"/>
      <c r="FJ157" s="57"/>
      <c r="FK157" s="57"/>
      <c r="FL157" s="57"/>
      <c r="FM157" s="57"/>
      <c r="FN157" s="57"/>
      <c r="FO157" s="57"/>
      <c r="FP157" s="57"/>
      <c r="FQ157" s="57"/>
      <c r="FR157" s="57"/>
      <c r="FS157" s="57"/>
      <c r="FT157" s="57"/>
      <c r="FU157" s="57"/>
      <c r="FV157" s="57"/>
      <c r="FW157" s="57"/>
      <c r="FX157" s="57"/>
      <c r="FY157" s="57"/>
      <c r="FZ157" s="57"/>
      <c r="GA157" s="57"/>
      <c r="GB157" s="57"/>
      <c r="GC157" s="57"/>
      <c r="GD157" s="57"/>
      <c r="GE157" s="57"/>
      <c r="GF157" s="57"/>
      <c r="GG157" s="57"/>
      <c r="GH157" s="57"/>
      <c r="GI157" s="57"/>
      <c r="GJ157" s="57"/>
      <c r="GK157" s="57"/>
      <c r="GL157" s="57"/>
      <c r="GM157" s="57"/>
      <c r="GN157" s="57"/>
      <c r="GO157" s="57"/>
      <c r="GP157" s="57"/>
      <c r="GQ157" s="57"/>
      <c r="GR157" s="57"/>
      <c r="GS157" s="57"/>
      <c r="GT157" s="57"/>
      <c r="GU157" s="57"/>
      <c r="GV157" s="57"/>
      <c r="GW157" s="57"/>
      <c r="GX157" s="57"/>
      <c r="GY157" s="57"/>
      <c r="GZ157" s="57"/>
      <c r="HA157" s="57"/>
      <c r="HB157" s="57"/>
      <c r="HC157" s="57"/>
      <c r="HD157" s="57"/>
      <c r="HE157" s="57"/>
      <c r="HF157" s="57"/>
      <c r="HG157" s="57"/>
      <c r="HH157" s="57"/>
      <c r="HI157" s="57"/>
      <c r="HJ157" s="57"/>
      <c r="HK157" s="57"/>
      <c r="HL157" s="57"/>
      <c r="HM157" s="57"/>
      <c r="HN157" s="57"/>
      <c r="HO157" s="57"/>
      <c r="HP157" s="57"/>
      <c r="HQ157" s="57"/>
      <c r="HR157" s="57"/>
      <c r="HS157" s="57"/>
      <c r="HT157" s="57"/>
      <c r="HU157" s="57"/>
      <c r="HV157" s="57"/>
      <c r="HW157" s="57"/>
      <c r="HX157" s="57"/>
      <c r="HY157" s="57"/>
      <c r="HZ157" s="57"/>
      <c r="IA157" s="57"/>
      <c r="IB157" s="57"/>
      <c r="IC157" s="57"/>
      <c r="ID157" s="57"/>
      <c r="IE157" s="57"/>
      <c r="IF157" s="57"/>
      <c r="IG157" s="57"/>
      <c r="IH157" s="57"/>
      <c r="II157" s="57"/>
      <c r="IJ157" s="57"/>
      <c r="IK157" s="57"/>
      <c r="IL157" s="57"/>
      <c r="IM157" s="57"/>
      <c r="IN157" s="57"/>
      <c r="IO157" s="57"/>
      <c r="IP157" s="57"/>
      <c r="IQ157" s="57"/>
      <c r="IR157" s="57"/>
      <c r="IS157" s="57"/>
      <c r="IT157" s="57"/>
    </row>
    <row r="158" spans="1:254" ht="13.5" x14ac:dyDescent="0.25">
      <c r="A158" s="51" t="s">
        <v>124</v>
      </c>
      <c r="B158" s="49" t="s">
        <v>101</v>
      </c>
      <c r="C158" s="102" t="s">
        <v>101</v>
      </c>
      <c r="D158" s="103" t="s">
        <v>125</v>
      </c>
      <c r="E158" s="103"/>
      <c r="F158" s="50">
        <f>SUM(F159)</f>
        <v>500</v>
      </c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04"/>
      <c r="BJ158" s="104"/>
      <c r="BK158" s="104"/>
      <c r="BL158" s="104"/>
      <c r="BM158" s="104"/>
      <c r="BN158" s="104"/>
      <c r="BO158" s="104"/>
      <c r="BP158" s="104"/>
      <c r="BQ158" s="104"/>
      <c r="BR158" s="104"/>
      <c r="BS158" s="104"/>
      <c r="BT158" s="104"/>
      <c r="BU158" s="104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04"/>
      <c r="EB158" s="104"/>
      <c r="EC158" s="104"/>
      <c r="ED158" s="104"/>
      <c r="EE158" s="104"/>
      <c r="EF158" s="104"/>
      <c r="EG158" s="104"/>
      <c r="EH158" s="104"/>
      <c r="EI158" s="104"/>
      <c r="EJ158" s="104"/>
      <c r="EK158" s="104"/>
      <c r="EL158" s="104"/>
      <c r="EM158" s="104"/>
      <c r="EN158" s="104"/>
      <c r="EO158" s="104"/>
      <c r="EP158" s="104"/>
      <c r="EQ158" s="104"/>
      <c r="ER158" s="104"/>
      <c r="ES158" s="104"/>
      <c r="ET158" s="104"/>
      <c r="EU158" s="104"/>
      <c r="EV158" s="104"/>
      <c r="EW158" s="104"/>
      <c r="EX158" s="104"/>
      <c r="EY158" s="104"/>
      <c r="EZ158" s="104"/>
      <c r="FA158" s="104"/>
      <c r="FB158" s="104"/>
      <c r="FC158" s="104"/>
      <c r="FD158" s="104"/>
      <c r="FE158" s="104"/>
      <c r="FF158" s="104"/>
      <c r="FG158" s="104"/>
      <c r="FH158" s="104"/>
      <c r="FI158" s="104"/>
      <c r="FJ158" s="104"/>
      <c r="FK158" s="104"/>
      <c r="FL158" s="104"/>
      <c r="FM158" s="104"/>
      <c r="FN158" s="104"/>
      <c r="FO158" s="104"/>
      <c r="FP158" s="104"/>
      <c r="FQ158" s="104"/>
      <c r="FR158" s="104"/>
      <c r="FS158" s="104"/>
      <c r="FT158" s="104"/>
      <c r="FU158" s="104"/>
      <c r="FV158" s="104"/>
      <c r="FW158" s="104"/>
      <c r="FX158" s="104"/>
      <c r="FY158" s="104"/>
      <c r="FZ158" s="104"/>
      <c r="GA158" s="104"/>
      <c r="GB158" s="104"/>
      <c r="GC158" s="104"/>
      <c r="GD158" s="104"/>
      <c r="GE158" s="104"/>
      <c r="GF158" s="104"/>
      <c r="GG158" s="104"/>
      <c r="GH158" s="104"/>
      <c r="GI158" s="104"/>
      <c r="GJ158" s="104"/>
      <c r="GK158" s="104"/>
      <c r="GL158" s="104"/>
      <c r="GM158" s="104"/>
      <c r="GN158" s="104"/>
      <c r="GO158" s="104"/>
      <c r="GP158" s="104"/>
      <c r="GQ158" s="104"/>
      <c r="GR158" s="104"/>
      <c r="GS158" s="104"/>
      <c r="GT158" s="104"/>
      <c r="GU158" s="104"/>
      <c r="GV158" s="104"/>
      <c r="GW158" s="104"/>
      <c r="GX158" s="104"/>
      <c r="GY158" s="104"/>
      <c r="GZ158" s="104"/>
      <c r="HA158" s="104"/>
      <c r="HB158" s="104"/>
      <c r="HC158" s="104"/>
      <c r="HD158" s="104"/>
      <c r="HE158" s="104"/>
      <c r="HF158" s="104"/>
      <c r="HG158" s="104"/>
      <c r="HH158" s="104"/>
      <c r="HI158" s="104"/>
      <c r="HJ158" s="104"/>
      <c r="HK158" s="104"/>
      <c r="HL158" s="104"/>
      <c r="HM158" s="104"/>
      <c r="HN158" s="104"/>
      <c r="HO158" s="104"/>
      <c r="HP158" s="104"/>
      <c r="HQ158" s="104"/>
      <c r="HR158" s="104"/>
      <c r="HS158" s="104"/>
      <c r="HT158" s="104"/>
      <c r="HU158" s="104"/>
      <c r="HV158" s="104"/>
      <c r="HW158" s="104"/>
      <c r="HX158" s="104"/>
      <c r="HY158" s="104"/>
      <c r="HZ158" s="104"/>
      <c r="IA158" s="104"/>
      <c r="IB158" s="104"/>
      <c r="IC158" s="104"/>
      <c r="ID158" s="104"/>
      <c r="IE158" s="104"/>
      <c r="IF158" s="104"/>
      <c r="IG158" s="104"/>
      <c r="IH158" s="104"/>
      <c r="II158" s="104"/>
      <c r="IJ158" s="104"/>
      <c r="IK158" s="104"/>
      <c r="IL158" s="104"/>
      <c r="IM158" s="104"/>
      <c r="IN158" s="104"/>
      <c r="IO158" s="104"/>
      <c r="IP158" s="104"/>
      <c r="IQ158" s="104"/>
      <c r="IR158" s="104"/>
      <c r="IS158" s="104"/>
    </row>
    <row r="159" spans="1:254" ht="26.25" x14ac:dyDescent="0.25">
      <c r="A159" s="105" t="s">
        <v>199</v>
      </c>
      <c r="B159" s="59" t="s">
        <v>101</v>
      </c>
      <c r="C159" s="106" t="s">
        <v>101</v>
      </c>
      <c r="D159" s="71" t="s">
        <v>200</v>
      </c>
      <c r="E159" s="71"/>
      <c r="F159" s="60">
        <f>SUM(F160+F161)</f>
        <v>500</v>
      </c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107"/>
      <c r="DN159" s="107"/>
      <c r="DO159" s="107"/>
      <c r="DP159" s="107"/>
      <c r="DQ159" s="107"/>
      <c r="DR159" s="107"/>
      <c r="DS159" s="107"/>
      <c r="DT159" s="107"/>
      <c r="DU159" s="107"/>
      <c r="DV159" s="107"/>
      <c r="DW159" s="107"/>
      <c r="DX159" s="107"/>
      <c r="DY159" s="107"/>
      <c r="DZ159" s="107"/>
      <c r="EA159" s="107"/>
      <c r="EB159" s="107"/>
      <c r="EC159" s="107"/>
      <c r="ED159" s="107"/>
      <c r="EE159" s="107"/>
      <c r="EF159" s="107"/>
      <c r="EG159" s="107"/>
      <c r="EH159" s="107"/>
      <c r="EI159" s="107"/>
      <c r="EJ159" s="107"/>
      <c r="EK159" s="107"/>
      <c r="EL159" s="107"/>
      <c r="EM159" s="107"/>
      <c r="EN159" s="107"/>
      <c r="EO159" s="107"/>
      <c r="EP159" s="107"/>
      <c r="EQ159" s="107"/>
      <c r="ER159" s="107"/>
      <c r="ES159" s="107"/>
      <c r="ET159" s="107"/>
      <c r="EU159" s="107"/>
      <c r="EV159" s="107"/>
      <c r="EW159" s="107"/>
      <c r="EX159" s="107"/>
      <c r="EY159" s="107"/>
      <c r="EZ159" s="107"/>
      <c r="FA159" s="107"/>
      <c r="FB159" s="107"/>
      <c r="FC159" s="107"/>
      <c r="FD159" s="107"/>
      <c r="FE159" s="107"/>
      <c r="FF159" s="107"/>
      <c r="FG159" s="107"/>
      <c r="FH159" s="107"/>
      <c r="FI159" s="107"/>
      <c r="FJ159" s="107"/>
      <c r="FK159" s="107"/>
      <c r="FL159" s="107"/>
      <c r="FM159" s="107"/>
      <c r="FN159" s="107"/>
      <c r="FO159" s="107"/>
      <c r="FP159" s="107"/>
      <c r="FQ159" s="107"/>
      <c r="FR159" s="107"/>
      <c r="FS159" s="107"/>
      <c r="FT159" s="107"/>
      <c r="FU159" s="107"/>
      <c r="FV159" s="107"/>
      <c r="FW159" s="107"/>
      <c r="FX159" s="107"/>
      <c r="FY159" s="107"/>
      <c r="FZ159" s="107"/>
      <c r="GA159" s="107"/>
      <c r="GB159" s="107"/>
      <c r="GC159" s="107"/>
      <c r="GD159" s="107"/>
      <c r="GE159" s="107"/>
      <c r="GF159" s="107"/>
      <c r="GG159" s="107"/>
      <c r="GH159" s="107"/>
      <c r="GI159" s="107"/>
      <c r="GJ159" s="107"/>
      <c r="GK159" s="107"/>
      <c r="GL159" s="107"/>
      <c r="GM159" s="107"/>
      <c r="GN159" s="107"/>
      <c r="GO159" s="107"/>
      <c r="GP159" s="107"/>
      <c r="GQ159" s="107"/>
      <c r="GR159" s="107"/>
      <c r="GS159" s="107"/>
      <c r="GT159" s="107"/>
      <c r="GU159" s="107"/>
      <c r="GV159" s="107"/>
      <c r="GW159" s="107"/>
      <c r="GX159" s="107"/>
      <c r="GY159" s="107"/>
      <c r="GZ159" s="107"/>
      <c r="HA159" s="107"/>
      <c r="HB159" s="107"/>
      <c r="HC159" s="107"/>
      <c r="HD159" s="107"/>
      <c r="HE159" s="107"/>
      <c r="HF159" s="107"/>
      <c r="HG159" s="107"/>
      <c r="HH159" s="107"/>
      <c r="HI159" s="107"/>
      <c r="HJ159" s="107"/>
      <c r="HK159" s="107"/>
      <c r="HL159" s="107"/>
      <c r="HM159" s="107"/>
      <c r="HN159" s="107"/>
      <c r="HO159" s="107"/>
      <c r="HP159" s="107"/>
      <c r="HQ159" s="107"/>
      <c r="HR159" s="107"/>
      <c r="HS159" s="107"/>
      <c r="HT159" s="107"/>
      <c r="HU159" s="107"/>
      <c r="HV159" s="107"/>
      <c r="HW159" s="107"/>
      <c r="HX159" s="107"/>
      <c r="HY159" s="107"/>
      <c r="HZ159" s="107"/>
      <c r="IA159" s="107"/>
      <c r="IB159" s="107"/>
      <c r="IC159" s="107"/>
      <c r="ID159" s="107"/>
      <c r="IE159" s="107"/>
      <c r="IF159" s="107"/>
      <c r="IG159" s="107"/>
      <c r="IH159" s="107"/>
      <c r="II159" s="107"/>
      <c r="IJ159" s="107"/>
      <c r="IK159" s="107"/>
      <c r="IL159" s="107"/>
      <c r="IM159" s="107"/>
      <c r="IN159" s="107"/>
      <c r="IO159" s="107"/>
      <c r="IP159" s="107"/>
      <c r="IQ159" s="107"/>
      <c r="IR159" s="107"/>
      <c r="IS159" s="107"/>
    </row>
    <row r="160" spans="1:254" ht="15" x14ac:dyDescent="0.25">
      <c r="A160" s="54" t="s">
        <v>97</v>
      </c>
      <c r="B160" s="55" t="s">
        <v>101</v>
      </c>
      <c r="C160" s="108" t="s">
        <v>101</v>
      </c>
      <c r="D160" s="98" t="s">
        <v>200</v>
      </c>
      <c r="E160" s="98" t="s">
        <v>90</v>
      </c>
      <c r="F160" s="56">
        <v>300</v>
      </c>
      <c r="G160" s="57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  <c r="EI160" s="109"/>
      <c r="EJ160" s="109"/>
      <c r="EK160" s="109"/>
      <c r="EL160" s="109"/>
      <c r="EM160" s="109"/>
      <c r="EN160" s="109"/>
      <c r="EO160" s="109"/>
      <c r="EP160" s="109"/>
      <c r="EQ160" s="109"/>
      <c r="ER160" s="109"/>
      <c r="ES160" s="109"/>
      <c r="ET160" s="109"/>
      <c r="EU160" s="109"/>
      <c r="EV160" s="109"/>
      <c r="EW160" s="109"/>
      <c r="EX160" s="109"/>
      <c r="EY160" s="109"/>
      <c r="EZ160" s="109"/>
      <c r="FA160" s="109"/>
      <c r="FB160" s="109"/>
      <c r="FC160" s="109"/>
      <c r="FD160" s="109"/>
      <c r="FE160" s="109"/>
      <c r="FF160" s="109"/>
      <c r="FG160" s="109"/>
      <c r="FH160" s="109"/>
      <c r="FI160" s="109"/>
      <c r="FJ160" s="109"/>
      <c r="FK160" s="109"/>
      <c r="FL160" s="109"/>
      <c r="FM160" s="109"/>
      <c r="FN160" s="109"/>
      <c r="FO160" s="109"/>
      <c r="FP160" s="109"/>
      <c r="FQ160" s="109"/>
      <c r="FR160" s="109"/>
      <c r="FS160" s="109"/>
      <c r="FT160" s="109"/>
      <c r="FU160" s="109"/>
      <c r="FV160" s="109"/>
      <c r="FW160" s="109"/>
      <c r="FX160" s="109"/>
      <c r="FY160" s="109"/>
      <c r="FZ160" s="109"/>
      <c r="GA160" s="109"/>
      <c r="GB160" s="109"/>
      <c r="GC160" s="109"/>
      <c r="GD160" s="109"/>
      <c r="GE160" s="109"/>
      <c r="GF160" s="109"/>
      <c r="GG160" s="109"/>
      <c r="GH160" s="109"/>
      <c r="GI160" s="109"/>
      <c r="GJ160" s="109"/>
      <c r="GK160" s="109"/>
      <c r="GL160" s="109"/>
      <c r="GM160" s="109"/>
      <c r="GN160" s="109"/>
      <c r="GO160" s="109"/>
      <c r="GP160" s="109"/>
      <c r="GQ160" s="109"/>
      <c r="GR160" s="109"/>
      <c r="GS160" s="109"/>
      <c r="GT160" s="109"/>
      <c r="GU160" s="109"/>
      <c r="GV160" s="109"/>
      <c r="GW160" s="109"/>
      <c r="GX160" s="109"/>
      <c r="GY160" s="109"/>
      <c r="GZ160" s="109"/>
      <c r="HA160" s="109"/>
      <c r="HB160" s="109"/>
      <c r="HC160" s="109"/>
      <c r="HD160" s="109"/>
      <c r="HE160" s="109"/>
      <c r="HF160" s="109"/>
      <c r="HG160" s="109"/>
      <c r="HH160" s="109"/>
      <c r="HI160" s="109"/>
      <c r="HJ160" s="109"/>
      <c r="HK160" s="109"/>
      <c r="HL160" s="109"/>
      <c r="HM160" s="109"/>
      <c r="HN160" s="109"/>
      <c r="HO160" s="109"/>
      <c r="HP160" s="109"/>
      <c r="HQ160" s="109"/>
      <c r="HR160" s="109"/>
      <c r="HS160" s="109"/>
      <c r="HT160" s="109"/>
      <c r="HU160" s="109"/>
      <c r="HV160" s="109"/>
      <c r="HW160" s="109"/>
      <c r="HX160" s="109"/>
      <c r="HY160" s="109"/>
      <c r="HZ160" s="109"/>
      <c r="IA160" s="109"/>
      <c r="IB160" s="109"/>
      <c r="IC160" s="109"/>
      <c r="ID160" s="109"/>
      <c r="IE160" s="109"/>
      <c r="IF160" s="109"/>
      <c r="IG160" s="109"/>
      <c r="IH160" s="109"/>
      <c r="II160" s="109"/>
      <c r="IJ160" s="109"/>
      <c r="IK160" s="109"/>
      <c r="IL160" s="109"/>
      <c r="IM160" s="109"/>
      <c r="IN160" s="109"/>
      <c r="IO160" s="109"/>
      <c r="IP160" s="109"/>
      <c r="IQ160" s="109"/>
      <c r="IR160" s="109"/>
      <c r="IS160" s="109"/>
      <c r="IT160" s="57"/>
    </row>
    <row r="161" spans="1:254" ht="26.25" x14ac:dyDescent="0.25">
      <c r="A161" s="54" t="s">
        <v>132</v>
      </c>
      <c r="B161" s="55" t="s">
        <v>101</v>
      </c>
      <c r="C161" s="108" t="s">
        <v>101</v>
      </c>
      <c r="D161" s="98" t="s">
        <v>200</v>
      </c>
      <c r="E161" s="98" t="s">
        <v>133</v>
      </c>
      <c r="F161" s="56">
        <v>200</v>
      </c>
      <c r="G161" s="57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  <c r="EI161" s="109"/>
      <c r="EJ161" s="109"/>
      <c r="EK161" s="109"/>
      <c r="EL161" s="109"/>
      <c r="EM161" s="109"/>
      <c r="EN161" s="109"/>
      <c r="EO161" s="109"/>
      <c r="EP161" s="109"/>
      <c r="EQ161" s="109"/>
      <c r="ER161" s="109"/>
      <c r="ES161" s="109"/>
      <c r="ET161" s="109"/>
      <c r="EU161" s="109"/>
      <c r="EV161" s="109"/>
      <c r="EW161" s="109"/>
      <c r="EX161" s="109"/>
      <c r="EY161" s="109"/>
      <c r="EZ161" s="109"/>
      <c r="FA161" s="109"/>
      <c r="FB161" s="109"/>
      <c r="FC161" s="109"/>
      <c r="FD161" s="109"/>
      <c r="FE161" s="109"/>
      <c r="FF161" s="109"/>
      <c r="FG161" s="109"/>
      <c r="FH161" s="109"/>
      <c r="FI161" s="109"/>
      <c r="FJ161" s="109"/>
      <c r="FK161" s="109"/>
      <c r="FL161" s="109"/>
      <c r="FM161" s="109"/>
      <c r="FN161" s="109"/>
      <c r="FO161" s="109"/>
      <c r="FP161" s="109"/>
      <c r="FQ161" s="109"/>
      <c r="FR161" s="109"/>
      <c r="FS161" s="109"/>
      <c r="FT161" s="109"/>
      <c r="FU161" s="109"/>
      <c r="FV161" s="109"/>
      <c r="FW161" s="109"/>
      <c r="FX161" s="109"/>
      <c r="FY161" s="109"/>
      <c r="FZ161" s="109"/>
      <c r="GA161" s="109"/>
      <c r="GB161" s="109"/>
      <c r="GC161" s="109"/>
      <c r="GD161" s="109"/>
      <c r="GE161" s="109"/>
      <c r="GF161" s="109"/>
      <c r="GG161" s="109"/>
      <c r="GH161" s="109"/>
      <c r="GI161" s="109"/>
      <c r="GJ161" s="109"/>
      <c r="GK161" s="109"/>
      <c r="GL161" s="109"/>
      <c r="GM161" s="109"/>
      <c r="GN161" s="109"/>
      <c r="GO161" s="109"/>
      <c r="GP161" s="109"/>
      <c r="GQ161" s="109"/>
      <c r="GR161" s="109"/>
      <c r="GS161" s="109"/>
      <c r="GT161" s="109"/>
      <c r="GU161" s="109"/>
      <c r="GV161" s="109"/>
      <c r="GW161" s="109"/>
      <c r="GX161" s="109"/>
      <c r="GY161" s="109"/>
      <c r="GZ161" s="109"/>
      <c r="HA161" s="109"/>
      <c r="HB161" s="109"/>
      <c r="HC161" s="109"/>
      <c r="HD161" s="109"/>
      <c r="HE161" s="109"/>
      <c r="HF161" s="109"/>
      <c r="HG161" s="109"/>
      <c r="HH161" s="109"/>
      <c r="HI161" s="109"/>
      <c r="HJ161" s="109"/>
      <c r="HK161" s="109"/>
      <c r="HL161" s="109"/>
      <c r="HM161" s="109"/>
      <c r="HN161" s="109"/>
      <c r="HO161" s="109"/>
      <c r="HP161" s="109"/>
      <c r="HQ161" s="109"/>
      <c r="HR161" s="109"/>
      <c r="HS161" s="109"/>
      <c r="HT161" s="109"/>
      <c r="HU161" s="109"/>
      <c r="HV161" s="109"/>
      <c r="HW161" s="109"/>
      <c r="HX161" s="109"/>
      <c r="HY161" s="109"/>
      <c r="HZ161" s="109"/>
      <c r="IA161" s="109"/>
      <c r="IB161" s="109"/>
      <c r="IC161" s="109"/>
      <c r="ID161" s="109"/>
      <c r="IE161" s="109"/>
      <c r="IF161" s="109"/>
      <c r="IG161" s="109"/>
      <c r="IH161" s="109"/>
      <c r="II161" s="109"/>
      <c r="IJ161" s="109"/>
      <c r="IK161" s="109"/>
      <c r="IL161" s="109"/>
      <c r="IM161" s="109"/>
      <c r="IN161" s="109"/>
      <c r="IO161" s="109"/>
      <c r="IP161" s="109"/>
      <c r="IQ161" s="109"/>
      <c r="IR161" s="109"/>
      <c r="IS161" s="109"/>
      <c r="IT161" s="57"/>
    </row>
    <row r="162" spans="1:254" ht="25.5" x14ac:dyDescent="0.2">
      <c r="A162" s="58" t="s">
        <v>412</v>
      </c>
      <c r="B162" s="70" t="s">
        <v>101</v>
      </c>
      <c r="C162" s="70" t="s">
        <v>101</v>
      </c>
      <c r="D162" s="70" t="s">
        <v>416</v>
      </c>
      <c r="E162" s="70"/>
      <c r="F162" s="60">
        <f>SUM(F163)</f>
        <v>12207.76</v>
      </c>
    </row>
    <row r="163" spans="1:254" x14ac:dyDescent="0.2">
      <c r="A163" s="54" t="s">
        <v>97</v>
      </c>
      <c r="B163" s="74" t="s">
        <v>101</v>
      </c>
      <c r="C163" s="74" t="s">
        <v>101</v>
      </c>
      <c r="D163" s="74" t="s">
        <v>416</v>
      </c>
      <c r="E163" s="74" t="s">
        <v>90</v>
      </c>
      <c r="F163" s="56">
        <v>12207.76</v>
      </c>
    </row>
    <row r="164" spans="1:254" ht="33.75" customHeight="1" x14ac:dyDescent="0.2">
      <c r="A164" s="54" t="s">
        <v>423</v>
      </c>
      <c r="B164" s="74" t="s">
        <v>101</v>
      </c>
      <c r="C164" s="98" t="s">
        <v>101</v>
      </c>
      <c r="D164" s="142" t="s">
        <v>417</v>
      </c>
      <c r="E164" s="98"/>
      <c r="F164" s="56">
        <f>SUM(F165)</f>
        <v>3692.24</v>
      </c>
    </row>
    <row r="165" spans="1:254" ht="22.5" customHeight="1" x14ac:dyDescent="0.2">
      <c r="A165" s="58" t="s">
        <v>97</v>
      </c>
      <c r="B165" s="111" t="s">
        <v>101</v>
      </c>
      <c r="C165" s="147" t="s">
        <v>101</v>
      </c>
      <c r="D165" s="111" t="s">
        <v>417</v>
      </c>
      <c r="E165" s="71" t="s">
        <v>90</v>
      </c>
      <c r="F165" s="60">
        <v>3692.24</v>
      </c>
    </row>
    <row r="166" spans="1:254" ht="15.75" x14ac:dyDescent="0.25">
      <c r="A166" s="45" t="s">
        <v>201</v>
      </c>
      <c r="B166" s="144" t="s">
        <v>202</v>
      </c>
      <c r="C166" s="144"/>
      <c r="D166" s="144"/>
      <c r="E166" s="84"/>
      <c r="F166" s="145">
        <f>SUM(F167)</f>
        <v>500</v>
      </c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0"/>
      <c r="BH166" s="110"/>
      <c r="BI166" s="110"/>
      <c r="BJ166" s="110"/>
      <c r="BK166" s="110"/>
      <c r="BL166" s="110"/>
      <c r="BM166" s="110"/>
      <c r="BN166" s="110"/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/>
      <c r="CI166" s="110"/>
      <c r="CJ166" s="110"/>
      <c r="CK166" s="110"/>
      <c r="CL166" s="110"/>
      <c r="CM166" s="110"/>
      <c r="CN166" s="110"/>
      <c r="CO166" s="110"/>
      <c r="CP166" s="110"/>
      <c r="CQ166" s="110"/>
      <c r="CR166" s="110"/>
      <c r="CS166" s="110"/>
      <c r="CT166" s="110"/>
      <c r="CU166" s="110"/>
      <c r="CV166" s="110"/>
      <c r="CW166" s="110"/>
      <c r="CX166" s="110"/>
      <c r="CY166" s="110"/>
      <c r="CZ166" s="110"/>
      <c r="DA166" s="110"/>
      <c r="DB166" s="110"/>
      <c r="DC166" s="110"/>
      <c r="DD166" s="110"/>
      <c r="DE166" s="110"/>
      <c r="DF166" s="110"/>
      <c r="DG166" s="110"/>
      <c r="DH166" s="110"/>
      <c r="DI166" s="110"/>
      <c r="DJ166" s="110"/>
      <c r="DK166" s="110"/>
      <c r="DL166" s="110"/>
      <c r="DM166" s="110"/>
      <c r="DN166" s="110"/>
      <c r="DO166" s="110"/>
      <c r="DP166" s="110"/>
      <c r="DQ166" s="110"/>
      <c r="DR166" s="110"/>
      <c r="DS166" s="110"/>
      <c r="DT166" s="110"/>
      <c r="DU166" s="110"/>
      <c r="DV166" s="110"/>
      <c r="DW166" s="110"/>
      <c r="DX166" s="110"/>
      <c r="DY166" s="110"/>
      <c r="DZ166" s="110"/>
      <c r="EA166" s="110"/>
      <c r="EB166" s="110"/>
      <c r="EC166" s="110"/>
      <c r="ED166" s="110"/>
      <c r="EE166" s="110"/>
      <c r="EF166" s="110"/>
      <c r="EG166" s="110"/>
      <c r="EH166" s="110"/>
      <c r="EI166" s="110"/>
      <c r="EJ166" s="110"/>
      <c r="EK166" s="110"/>
      <c r="EL166" s="110"/>
      <c r="EM166" s="110"/>
      <c r="EN166" s="110"/>
      <c r="EO166" s="110"/>
      <c r="EP166" s="110"/>
      <c r="EQ166" s="110"/>
      <c r="ER166" s="110"/>
      <c r="ES166" s="110"/>
      <c r="ET166" s="110"/>
      <c r="EU166" s="110"/>
      <c r="EV166" s="110"/>
      <c r="EW166" s="110"/>
      <c r="EX166" s="110"/>
      <c r="EY166" s="110"/>
      <c r="EZ166" s="110"/>
      <c r="FA166" s="110"/>
      <c r="FB166" s="110"/>
      <c r="FC166" s="110"/>
      <c r="FD166" s="110"/>
      <c r="FE166" s="110"/>
      <c r="FF166" s="110"/>
      <c r="FG166" s="110"/>
      <c r="FH166" s="110"/>
      <c r="FI166" s="110"/>
      <c r="FJ166" s="110"/>
      <c r="FK166" s="110"/>
      <c r="FL166" s="110"/>
      <c r="FM166" s="110"/>
      <c r="FN166" s="110"/>
      <c r="FO166" s="110"/>
      <c r="FP166" s="110"/>
      <c r="FQ166" s="110"/>
      <c r="FR166" s="110"/>
      <c r="FS166" s="110"/>
      <c r="FT166" s="110"/>
      <c r="FU166" s="110"/>
      <c r="FV166" s="110"/>
      <c r="FW166" s="110"/>
      <c r="FX166" s="110"/>
      <c r="FY166" s="110"/>
      <c r="FZ166" s="110"/>
      <c r="GA166" s="110"/>
      <c r="GB166" s="110"/>
      <c r="GC166" s="110"/>
      <c r="GD166" s="110"/>
      <c r="GE166" s="110"/>
      <c r="GF166" s="110"/>
      <c r="GG166" s="110"/>
      <c r="GH166" s="110"/>
      <c r="GI166" s="110"/>
      <c r="GJ166" s="110"/>
      <c r="GK166" s="110"/>
      <c r="GL166" s="110"/>
      <c r="GM166" s="110"/>
      <c r="GN166" s="110"/>
      <c r="GO166" s="110"/>
      <c r="GP166" s="110"/>
      <c r="GQ166" s="110"/>
      <c r="GR166" s="110"/>
      <c r="GS166" s="110"/>
      <c r="GT166" s="110"/>
      <c r="GU166" s="110"/>
      <c r="GV166" s="110"/>
      <c r="GW166" s="110"/>
      <c r="GX166" s="110"/>
      <c r="GY166" s="110"/>
      <c r="GZ166" s="110"/>
      <c r="HA166" s="110"/>
      <c r="HB166" s="110"/>
      <c r="HC166" s="110"/>
      <c r="HD166" s="110"/>
      <c r="HE166" s="110"/>
      <c r="HF166" s="110"/>
      <c r="HG166" s="110"/>
      <c r="HH166" s="110"/>
      <c r="HI166" s="110"/>
      <c r="HJ166" s="110"/>
      <c r="HK166" s="110"/>
      <c r="HL166" s="110"/>
      <c r="HM166" s="110"/>
      <c r="HN166" s="110"/>
      <c r="HO166" s="110"/>
      <c r="HP166" s="110"/>
      <c r="HQ166" s="110"/>
      <c r="HR166" s="110"/>
      <c r="HS166" s="110"/>
      <c r="HT166" s="110"/>
      <c r="HU166" s="110"/>
      <c r="HV166" s="110"/>
      <c r="HW166" s="110"/>
      <c r="HX166" s="110"/>
      <c r="HY166" s="110"/>
      <c r="HZ166" s="110"/>
      <c r="IA166" s="110"/>
      <c r="IB166" s="110"/>
      <c r="IC166" s="110"/>
      <c r="ID166" s="110"/>
      <c r="IE166" s="110"/>
      <c r="IF166" s="110"/>
      <c r="IG166" s="110"/>
      <c r="IH166" s="110"/>
      <c r="II166" s="110"/>
      <c r="IJ166" s="110"/>
      <c r="IK166" s="110"/>
      <c r="IL166" s="110"/>
      <c r="IM166" s="110"/>
      <c r="IN166" s="110"/>
      <c r="IO166" s="110"/>
      <c r="IP166" s="110"/>
      <c r="IQ166" s="110"/>
      <c r="IR166" s="110"/>
      <c r="IS166" s="110"/>
    </row>
    <row r="167" spans="1:254" x14ac:dyDescent="0.2">
      <c r="A167" s="79" t="s">
        <v>203</v>
      </c>
      <c r="B167" s="146" t="s">
        <v>202</v>
      </c>
      <c r="C167" s="146" t="s">
        <v>101</v>
      </c>
      <c r="D167" s="146"/>
      <c r="E167" s="49"/>
      <c r="F167" s="114">
        <f>SUM(F168)</f>
        <v>500</v>
      </c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04"/>
      <c r="BJ167" s="104"/>
      <c r="BK167" s="104"/>
      <c r="BL167" s="104"/>
      <c r="BM167" s="104"/>
      <c r="BN167" s="104"/>
      <c r="BO167" s="104"/>
      <c r="BP167" s="104"/>
      <c r="BQ167" s="104"/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 s="104"/>
      <c r="DI167" s="104"/>
      <c r="DJ167" s="104"/>
      <c r="DK167" s="104"/>
      <c r="DL167" s="104"/>
      <c r="DM167" s="104"/>
      <c r="DN167" s="104"/>
      <c r="DO167" s="104"/>
      <c r="DP167" s="104"/>
      <c r="DQ167" s="104"/>
      <c r="DR167" s="104"/>
      <c r="DS167" s="104"/>
      <c r="DT167" s="104"/>
      <c r="DU167" s="104"/>
      <c r="DV167" s="104"/>
      <c r="DW167" s="104"/>
      <c r="DX167" s="104"/>
      <c r="DY167" s="104"/>
      <c r="DZ167" s="104"/>
      <c r="EA167" s="104"/>
      <c r="EB167" s="104"/>
      <c r="EC167" s="104"/>
      <c r="ED167" s="104"/>
      <c r="EE167" s="104"/>
      <c r="EF167" s="104"/>
      <c r="EG167" s="104"/>
      <c r="EH167" s="104"/>
      <c r="EI167" s="104"/>
      <c r="EJ167" s="104"/>
      <c r="EK167" s="104"/>
      <c r="EL167" s="104"/>
      <c r="EM167" s="104"/>
      <c r="EN167" s="104"/>
      <c r="EO167" s="104"/>
      <c r="EP167" s="104"/>
      <c r="EQ167" s="104"/>
      <c r="ER167" s="104"/>
      <c r="ES167" s="104"/>
      <c r="ET167" s="104"/>
      <c r="EU167" s="104"/>
      <c r="EV167" s="104"/>
      <c r="EW167" s="104"/>
      <c r="EX167" s="104"/>
      <c r="EY167" s="104"/>
      <c r="EZ167" s="104"/>
      <c r="FA167" s="104"/>
      <c r="FB167" s="104"/>
      <c r="FC167" s="104"/>
      <c r="FD167" s="104"/>
      <c r="FE167" s="104"/>
      <c r="FF167" s="104"/>
      <c r="FG167" s="104"/>
      <c r="FH167" s="104"/>
      <c r="FI167" s="104"/>
      <c r="FJ167" s="104"/>
      <c r="FK167" s="104"/>
      <c r="FL167" s="104"/>
      <c r="FM167" s="104"/>
      <c r="FN167" s="104"/>
      <c r="FO167" s="104"/>
      <c r="FP167" s="104"/>
      <c r="FQ167" s="104"/>
      <c r="FR167" s="104"/>
      <c r="FS167" s="104"/>
      <c r="FT167" s="104"/>
      <c r="FU167" s="104"/>
      <c r="FV167" s="104"/>
      <c r="FW167" s="104"/>
      <c r="FX167" s="104"/>
      <c r="FY167" s="104"/>
      <c r="FZ167" s="104"/>
      <c r="GA167" s="104"/>
      <c r="GB167" s="104"/>
      <c r="GC167" s="104"/>
      <c r="GD167" s="104"/>
      <c r="GE167" s="104"/>
      <c r="GF167" s="104"/>
      <c r="GG167" s="104"/>
      <c r="GH167" s="104"/>
      <c r="GI167" s="104"/>
      <c r="GJ167" s="104"/>
      <c r="GK167" s="104"/>
      <c r="GL167" s="104"/>
      <c r="GM167" s="104"/>
      <c r="GN167" s="104"/>
      <c r="GO167" s="104"/>
      <c r="GP167" s="104"/>
      <c r="GQ167" s="104"/>
      <c r="GR167" s="104"/>
      <c r="GS167" s="104"/>
      <c r="GT167" s="104"/>
      <c r="GU167" s="104"/>
      <c r="GV167" s="104"/>
      <c r="GW167" s="104"/>
      <c r="GX167" s="104"/>
      <c r="GY167" s="104"/>
      <c r="GZ167" s="104"/>
      <c r="HA167" s="104"/>
      <c r="HB167" s="104"/>
      <c r="HC167" s="104"/>
      <c r="HD167" s="104"/>
      <c r="HE167" s="104"/>
      <c r="HF167" s="104"/>
      <c r="HG167" s="104"/>
      <c r="HH167" s="104"/>
      <c r="HI167" s="104"/>
      <c r="HJ167" s="104"/>
      <c r="HK167" s="104"/>
      <c r="HL167" s="104"/>
      <c r="HM167" s="104"/>
      <c r="HN167" s="104"/>
      <c r="HO167" s="104"/>
      <c r="HP167" s="104"/>
      <c r="HQ167" s="104"/>
      <c r="HR167" s="104"/>
      <c r="HS167" s="104"/>
      <c r="HT167" s="104"/>
      <c r="HU167" s="104"/>
      <c r="HV167" s="104"/>
      <c r="HW167" s="104"/>
      <c r="HX167" s="104"/>
      <c r="HY167" s="104"/>
      <c r="HZ167" s="104"/>
      <c r="IA167" s="104"/>
      <c r="IB167" s="104"/>
      <c r="IC167" s="104"/>
      <c r="ID167" s="104"/>
      <c r="IE167" s="104"/>
      <c r="IF167" s="104"/>
      <c r="IG167" s="104"/>
      <c r="IH167" s="104"/>
      <c r="II167" s="104"/>
      <c r="IJ167" s="104"/>
      <c r="IK167" s="104"/>
      <c r="IL167" s="104"/>
      <c r="IM167" s="104"/>
      <c r="IN167" s="104"/>
      <c r="IO167" s="104"/>
      <c r="IP167" s="104"/>
      <c r="IQ167" s="104"/>
      <c r="IR167" s="104"/>
      <c r="IS167" s="104"/>
    </row>
    <row r="168" spans="1:254" ht="25.5" x14ac:dyDescent="0.2">
      <c r="A168" s="58" t="s">
        <v>204</v>
      </c>
      <c r="B168" s="111" t="s">
        <v>202</v>
      </c>
      <c r="C168" s="111" t="s">
        <v>101</v>
      </c>
      <c r="D168" s="111" t="s">
        <v>205</v>
      </c>
      <c r="E168" s="59"/>
      <c r="F168" s="96">
        <f>SUM(F169)</f>
        <v>500</v>
      </c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04"/>
      <c r="BJ168" s="104"/>
      <c r="BK168" s="104"/>
      <c r="BL168" s="104"/>
      <c r="BM168" s="104"/>
      <c r="BN168" s="104"/>
      <c r="BO168" s="104"/>
      <c r="BP168" s="104"/>
      <c r="BQ168" s="104"/>
      <c r="BR168" s="104"/>
      <c r="BS168" s="104"/>
      <c r="BT168" s="104"/>
      <c r="BU168" s="104"/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 s="104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04"/>
      <c r="EB168" s="104"/>
      <c r="EC168" s="104"/>
      <c r="ED168" s="104"/>
      <c r="EE168" s="104"/>
      <c r="EF168" s="104"/>
      <c r="EG168" s="104"/>
      <c r="EH168" s="104"/>
      <c r="EI168" s="104"/>
      <c r="EJ168" s="104"/>
      <c r="EK168" s="104"/>
      <c r="EL168" s="104"/>
      <c r="EM168" s="104"/>
      <c r="EN168" s="104"/>
      <c r="EO168" s="104"/>
      <c r="EP168" s="104"/>
      <c r="EQ168" s="104"/>
      <c r="ER168" s="104"/>
      <c r="ES168" s="104"/>
      <c r="ET168" s="104"/>
      <c r="EU168" s="104"/>
      <c r="EV168" s="104"/>
      <c r="EW168" s="104"/>
      <c r="EX168" s="104"/>
      <c r="EY168" s="104"/>
      <c r="EZ168" s="104"/>
      <c r="FA168" s="104"/>
      <c r="FB168" s="104"/>
      <c r="FC168" s="104"/>
      <c r="FD168" s="104"/>
      <c r="FE168" s="104"/>
      <c r="FF168" s="104"/>
      <c r="FG168" s="104"/>
      <c r="FH168" s="104"/>
      <c r="FI168" s="104"/>
      <c r="FJ168" s="104"/>
      <c r="FK168" s="104"/>
      <c r="FL168" s="104"/>
      <c r="FM168" s="104"/>
      <c r="FN168" s="104"/>
      <c r="FO168" s="104"/>
      <c r="FP168" s="104"/>
      <c r="FQ168" s="104"/>
      <c r="FR168" s="104"/>
      <c r="FS168" s="104"/>
      <c r="FT168" s="104"/>
      <c r="FU168" s="104"/>
      <c r="FV168" s="104"/>
      <c r="FW168" s="104"/>
      <c r="FX168" s="104"/>
      <c r="FY168" s="104"/>
      <c r="FZ168" s="104"/>
      <c r="GA168" s="104"/>
      <c r="GB168" s="104"/>
      <c r="GC168" s="104"/>
      <c r="GD168" s="104"/>
      <c r="GE168" s="104"/>
      <c r="GF168" s="104"/>
      <c r="GG168" s="104"/>
      <c r="GH168" s="104"/>
      <c r="GI168" s="104"/>
      <c r="GJ168" s="104"/>
      <c r="GK168" s="104"/>
      <c r="GL168" s="104"/>
      <c r="GM168" s="104"/>
      <c r="GN168" s="104"/>
      <c r="GO168" s="104"/>
      <c r="GP168" s="104"/>
      <c r="GQ168" s="104"/>
      <c r="GR168" s="104"/>
      <c r="GS168" s="104"/>
      <c r="GT168" s="104"/>
      <c r="GU168" s="104"/>
      <c r="GV168" s="104"/>
      <c r="GW168" s="104"/>
      <c r="GX168" s="104"/>
      <c r="GY168" s="104"/>
      <c r="GZ168" s="104"/>
      <c r="HA168" s="104"/>
      <c r="HB168" s="104"/>
      <c r="HC168" s="104"/>
      <c r="HD168" s="104"/>
      <c r="HE168" s="104"/>
      <c r="HF168" s="104"/>
      <c r="HG168" s="104"/>
      <c r="HH168" s="104"/>
      <c r="HI168" s="104"/>
      <c r="HJ168" s="104"/>
      <c r="HK168" s="104"/>
      <c r="HL168" s="104"/>
      <c r="HM168" s="104"/>
      <c r="HN168" s="104"/>
      <c r="HO168" s="104"/>
      <c r="HP168" s="104"/>
      <c r="HQ168" s="104"/>
      <c r="HR168" s="104"/>
      <c r="HS168" s="104"/>
      <c r="HT168" s="104"/>
      <c r="HU168" s="104"/>
      <c r="HV168" s="104"/>
      <c r="HW168" s="104"/>
      <c r="HX168" s="104"/>
      <c r="HY168" s="104"/>
      <c r="HZ168" s="104"/>
      <c r="IA168" s="104"/>
      <c r="IB168" s="104"/>
      <c r="IC168" s="104"/>
      <c r="ID168" s="104"/>
      <c r="IE168" s="104"/>
      <c r="IF168" s="104"/>
      <c r="IG168" s="104"/>
      <c r="IH168" s="104"/>
      <c r="II168" s="104"/>
      <c r="IJ168" s="104"/>
      <c r="IK168" s="104"/>
      <c r="IL168" s="104"/>
      <c r="IM168" s="104"/>
      <c r="IN168" s="104"/>
      <c r="IO168" s="104"/>
      <c r="IP168" s="104"/>
      <c r="IQ168" s="104"/>
      <c r="IR168" s="104"/>
      <c r="IS168" s="104"/>
    </row>
    <row r="169" spans="1:254" x14ac:dyDescent="0.2">
      <c r="A169" s="54" t="s">
        <v>156</v>
      </c>
      <c r="B169" s="111" t="s">
        <v>202</v>
      </c>
      <c r="C169" s="111" t="s">
        <v>101</v>
      </c>
      <c r="D169" s="111" t="s">
        <v>205</v>
      </c>
      <c r="E169" s="55" t="s">
        <v>157</v>
      </c>
      <c r="F169" s="86">
        <v>500</v>
      </c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04"/>
      <c r="BJ169" s="104"/>
      <c r="BK169" s="104"/>
      <c r="BL169" s="104"/>
      <c r="BM169" s="104"/>
      <c r="BN169" s="104"/>
      <c r="BO169" s="104"/>
      <c r="BP169" s="104"/>
      <c r="BQ169" s="104"/>
      <c r="BR169" s="104"/>
      <c r="BS169" s="104"/>
      <c r="BT169" s="104"/>
      <c r="BU169" s="104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/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/>
      <c r="EW169" s="104"/>
      <c r="EX169" s="104"/>
      <c r="EY169" s="104"/>
      <c r="EZ169" s="104"/>
      <c r="FA169" s="104"/>
      <c r="FB169" s="104"/>
      <c r="FC169" s="104"/>
      <c r="FD169" s="104"/>
      <c r="FE169" s="104"/>
      <c r="FF169" s="104"/>
      <c r="FG169" s="104"/>
      <c r="FH169" s="104"/>
      <c r="FI169" s="104"/>
      <c r="FJ169" s="104"/>
      <c r="FK169" s="104"/>
      <c r="FL169" s="104"/>
      <c r="FM169" s="104"/>
      <c r="FN169" s="104"/>
      <c r="FO169" s="104"/>
      <c r="FP169" s="104"/>
      <c r="FQ169" s="104"/>
      <c r="FR169" s="104"/>
      <c r="FS169" s="104"/>
      <c r="FT169" s="104"/>
      <c r="FU169" s="104"/>
      <c r="FV169" s="104"/>
      <c r="FW169" s="104"/>
      <c r="FX169" s="104"/>
      <c r="FY169" s="104"/>
      <c r="FZ169" s="104"/>
      <c r="GA169" s="104"/>
      <c r="GB169" s="104"/>
      <c r="GC169" s="104"/>
      <c r="GD169" s="104"/>
      <c r="GE169" s="104"/>
      <c r="GF169" s="104"/>
      <c r="GG169" s="104"/>
      <c r="GH169" s="104"/>
      <c r="GI169" s="104"/>
      <c r="GJ169" s="104"/>
      <c r="GK169" s="104"/>
      <c r="GL169" s="104"/>
      <c r="GM169" s="104"/>
      <c r="GN169" s="104"/>
      <c r="GO169" s="104"/>
      <c r="GP169" s="104"/>
      <c r="GQ169" s="104"/>
      <c r="GR169" s="104"/>
      <c r="GS169" s="104"/>
      <c r="GT169" s="104"/>
      <c r="GU169" s="104"/>
      <c r="GV169" s="104"/>
      <c r="GW169" s="104"/>
      <c r="GX169" s="104"/>
      <c r="GY169" s="104"/>
      <c r="GZ169" s="104"/>
      <c r="HA169" s="104"/>
      <c r="HB169" s="104"/>
      <c r="HC169" s="104"/>
      <c r="HD169" s="104"/>
      <c r="HE169" s="104"/>
      <c r="HF169" s="104"/>
      <c r="HG169" s="104"/>
      <c r="HH169" s="104"/>
      <c r="HI169" s="104"/>
      <c r="HJ169" s="104"/>
      <c r="HK169" s="104"/>
      <c r="HL169" s="104"/>
      <c r="HM169" s="104"/>
      <c r="HN169" s="104"/>
      <c r="HO169" s="104"/>
      <c r="HP169" s="104"/>
      <c r="HQ169" s="104"/>
      <c r="HR169" s="104"/>
      <c r="HS169" s="104"/>
      <c r="HT169" s="104"/>
      <c r="HU169" s="104"/>
      <c r="HV169" s="104"/>
      <c r="HW169" s="104"/>
      <c r="HX169" s="104"/>
      <c r="HY169" s="104"/>
      <c r="HZ169" s="104"/>
      <c r="IA169" s="104"/>
      <c r="IB169" s="104"/>
      <c r="IC169" s="104"/>
      <c r="ID169" s="104"/>
      <c r="IE169" s="104"/>
      <c r="IF169" s="104"/>
      <c r="IG169" s="104"/>
      <c r="IH169" s="104"/>
      <c r="II169" s="104"/>
      <c r="IJ169" s="104"/>
      <c r="IK169" s="104"/>
      <c r="IL169" s="104"/>
      <c r="IM169" s="104"/>
      <c r="IN169" s="104"/>
      <c r="IO169" s="104"/>
      <c r="IP169" s="104"/>
      <c r="IQ169" s="104"/>
      <c r="IR169" s="104"/>
      <c r="IS169" s="104"/>
    </row>
    <row r="170" spans="1:254" ht="15.75" x14ac:dyDescent="0.25">
      <c r="A170" s="45" t="s">
        <v>206</v>
      </c>
      <c r="B170" s="81" t="s">
        <v>207</v>
      </c>
      <c r="C170" s="81"/>
      <c r="D170" s="81"/>
      <c r="E170" s="81"/>
      <c r="F170" s="82">
        <f>SUM(F171+F205+F200+F181+F215)</f>
        <v>543460.80000000005</v>
      </c>
    </row>
    <row r="171" spans="1:254" x14ac:dyDescent="0.2">
      <c r="A171" s="79" t="s">
        <v>208</v>
      </c>
      <c r="B171" s="80" t="s">
        <v>207</v>
      </c>
      <c r="C171" s="80" t="s">
        <v>75</v>
      </c>
      <c r="D171" s="80"/>
      <c r="E171" s="80"/>
      <c r="F171" s="50">
        <f>SUM(F172+F174+F176+F178)</f>
        <v>174077.47</v>
      </c>
    </row>
    <row r="172" spans="1:254" ht="18.75" customHeight="1" x14ac:dyDescent="0.2">
      <c r="A172" s="58" t="s">
        <v>209</v>
      </c>
      <c r="B172" s="70" t="s">
        <v>207</v>
      </c>
      <c r="C172" s="70" t="s">
        <v>75</v>
      </c>
      <c r="D172" s="70" t="s">
        <v>210</v>
      </c>
      <c r="E172" s="70"/>
      <c r="F172" s="60">
        <f>SUM(F173)</f>
        <v>51952.75</v>
      </c>
    </row>
    <row r="173" spans="1:254" ht="29.25" customHeight="1" x14ac:dyDescent="0.2">
      <c r="A173" s="54" t="s">
        <v>132</v>
      </c>
      <c r="B173" s="74" t="s">
        <v>207</v>
      </c>
      <c r="C173" s="74" t="s">
        <v>75</v>
      </c>
      <c r="D173" s="74" t="s">
        <v>210</v>
      </c>
      <c r="E173" s="74" t="s">
        <v>133</v>
      </c>
      <c r="F173" s="56">
        <v>51952.75</v>
      </c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/>
      <c r="EJ173" s="57"/>
      <c r="EK173" s="57"/>
      <c r="EL173" s="57"/>
      <c r="EM173" s="57"/>
      <c r="EN173" s="57"/>
      <c r="EO173" s="57"/>
      <c r="EP173" s="57"/>
      <c r="EQ173" s="57"/>
      <c r="ER173" s="57"/>
      <c r="ES173" s="57"/>
      <c r="ET173" s="57"/>
      <c r="EU173" s="57"/>
      <c r="EV173" s="57"/>
      <c r="EW173" s="57"/>
      <c r="EX173" s="57"/>
      <c r="EY173" s="57"/>
      <c r="EZ173" s="57"/>
      <c r="FA173" s="57"/>
      <c r="FB173" s="57"/>
      <c r="FC173" s="57"/>
      <c r="FD173" s="57"/>
      <c r="FE173" s="57"/>
      <c r="FF173" s="57"/>
      <c r="FG173" s="57"/>
      <c r="FH173" s="57"/>
      <c r="FI173" s="57"/>
      <c r="FJ173" s="57"/>
      <c r="FK173" s="57"/>
      <c r="FL173" s="57"/>
      <c r="FM173" s="57"/>
      <c r="FN173" s="57"/>
      <c r="FO173" s="57"/>
      <c r="FP173" s="57"/>
      <c r="FQ173" s="57"/>
      <c r="FR173" s="57"/>
      <c r="FS173" s="57"/>
      <c r="FT173" s="57"/>
      <c r="FU173" s="57"/>
      <c r="FV173" s="57"/>
      <c r="FW173" s="57"/>
      <c r="FX173" s="57"/>
      <c r="FY173" s="57"/>
      <c r="FZ173" s="57"/>
      <c r="GA173" s="57"/>
      <c r="GB173" s="57"/>
      <c r="GC173" s="57"/>
      <c r="GD173" s="57"/>
      <c r="GE173" s="57"/>
      <c r="GF173" s="57"/>
      <c r="GG173" s="57"/>
      <c r="GH173" s="57"/>
      <c r="GI173" s="57"/>
      <c r="GJ173" s="57"/>
      <c r="GK173" s="57"/>
      <c r="GL173" s="57"/>
      <c r="GM173" s="57"/>
      <c r="GN173" s="57"/>
      <c r="GO173" s="57"/>
      <c r="GP173" s="57"/>
      <c r="GQ173" s="57"/>
      <c r="GR173" s="57"/>
      <c r="GS173" s="57"/>
      <c r="GT173" s="57"/>
      <c r="GU173" s="57"/>
      <c r="GV173" s="57"/>
      <c r="GW173" s="57"/>
      <c r="GX173" s="57"/>
      <c r="GY173" s="57"/>
      <c r="GZ173" s="57"/>
      <c r="HA173" s="57"/>
      <c r="HB173" s="57"/>
      <c r="HC173" s="57"/>
      <c r="HD173" s="57"/>
      <c r="HE173" s="57"/>
      <c r="HF173" s="57"/>
      <c r="HG173" s="57"/>
      <c r="HH173" s="57"/>
      <c r="HI173" s="57"/>
      <c r="HJ173" s="57"/>
      <c r="HK173" s="57"/>
      <c r="HL173" s="57"/>
      <c r="HM173" s="57"/>
      <c r="HN173" s="57"/>
      <c r="HO173" s="57"/>
      <c r="HP173" s="57"/>
      <c r="HQ173" s="57"/>
      <c r="HR173" s="57"/>
      <c r="HS173" s="57"/>
      <c r="HT173" s="57"/>
      <c r="HU173" s="57"/>
      <c r="HV173" s="57"/>
      <c r="HW173" s="57"/>
      <c r="HX173" s="57"/>
      <c r="HY173" s="57"/>
      <c r="HZ173" s="57"/>
      <c r="IA173" s="57"/>
      <c r="IB173" s="57"/>
      <c r="IC173" s="57"/>
      <c r="ID173" s="57"/>
      <c r="IE173" s="57"/>
      <c r="IF173" s="57"/>
      <c r="IG173" s="57"/>
      <c r="IH173" s="57"/>
      <c r="II173" s="57"/>
      <c r="IJ173" s="57"/>
      <c r="IK173" s="57"/>
      <c r="IL173" s="57"/>
      <c r="IM173" s="57"/>
      <c r="IN173" s="57"/>
      <c r="IO173" s="57"/>
      <c r="IP173" s="57"/>
      <c r="IQ173" s="57"/>
      <c r="IR173" s="57"/>
      <c r="IS173" s="57"/>
      <c r="IT173" s="57"/>
    </row>
    <row r="174" spans="1:254" ht="83.25" customHeight="1" x14ac:dyDescent="0.2">
      <c r="A174" s="58" t="s">
        <v>211</v>
      </c>
      <c r="B174" s="70" t="s">
        <v>207</v>
      </c>
      <c r="C174" s="70" t="s">
        <v>75</v>
      </c>
      <c r="D174" s="70" t="s">
        <v>212</v>
      </c>
      <c r="E174" s="70"/>
      <c r="F174" s="60">
        <f>SUM(F175)</f>
        <v>119262.07</v>
      </c>
    </row>
    <row r="175" spans="1:254" ht="25.5" x14ac:dyDescent="0.2">
      <c r="A175" s="54" t="s">
        <v>132</v>
      </c>
      <c r="B175" s="74" t="s">
        <v>207</v>
      </c>
      <c r="C175" s="74" t="s">
        <v>75</v>
      </c>
      <c r="D175" s="74" t="s">
        <v>212</v>
      </c>
      <c r="E175" s="74" t="s">
        <v>133</v>
      </c>
      <c r="F175" s="56">
        <v>119262.07</v>
      </c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  <c r="EI175" s="57"/>
      <c r="EJ175" s="57"/>
      <c r="EK175" s="57"/>
      <c r="EL175" s="57"/>
      <c r="EM175" s="57"/>
      <c r="EN175" s="57"/>
      <c r="EO175" s="57"/>
      <c r="EP175" s="57"/>
      <c r="EQ175" s="57"/>
      <c r="ER175" s="57"/>
      <c r="ES175" s="57"/>
      <c r="ET175" s="57"/>
      <c r="EU175" s="57"/>
      <c r="EV175" s="57"/>
      <c r="EW175" s="57"/>
      <c r="EX175" s="57"/>
      <c r="EY175" s="57"/>
      <c r="EZ175" s="57"/>
      <c r="FA175" s="57"/>
      <c r="FB175" s="57"/>
      <c r="FC175" s="57"/>
      <c r="FD175" s="57"/>
      <c r="FE175" s="57"/>
      <c r="FF175" s="57"/>
      <c r="FG175" s="57"/>
      <c r="FH175" s="57"/>
      <c r="FI175" s="57"/>
      <c r="FJ175" s="57"/>
      <c r="FK175" s="57"/>
      <c r="FL175" s="57"/>
      <c r="FM175" s="57"/>
      <c r="FN175" s="57"/>
      <c r="FO175" s="57"/>
      <c r="FP175" s="57"/>
      <c r="FQ175" s="57"/>
      <c r="FR175" s="57"/>
      <c r="FS175" s="57"/>
      <c r="FT175" s="57"/>
      <c r="FU175" s="57"/>
      <c r="FV175" s="57"/>
      <c r="FW175" s="57"/>
      <c r="FX175" s="57"/>
      <c r="FY175" s="57"/>
      <c r="FZ175" s="57"/>
      <c r="GA175" s="57"/>
      <c r="GB175" s="57"/>
      <c r="GC175" s="57"/>
      <c r="GD175" s="57"/>
      <c r="GE175" s="57"/>
      <c r="GF175" s="57"/>
      <c r="GG175" s="57"/>
      <c r="GH175" s="57"/>
      <c r="GI175" s="57"/>
      <c r="GJ175" s="57"/>
      <c r="GK175" s="57"/>
      <c r="GL175" s="57"/>
      <c r="GM175" s="57"/>
      <c r="GN175" s="57"/>
      <c r="GO175" s="57"/>
      <c r="GP175" s="57"/>
      <c r="GQ175" s="57"/>
      <c r="GR175" s="57"/>
      <c r="GS175" s="57"/>
      <c r="GT175" s="57"/>
      <c r="GU175" s="57"/>
      <c r="GV175" s="57"/>
      <c r="GW175" s="57"/>
      <c r="GX175" s="57"/>
      <c r="GY175" s="57"/>
      <c r="GZ175" s="57"/>
      <c r="HA175" s="57"/>
      <c r="HB175" s="57"/>
      <c r="HC175" s="57"/>
      <c r="HD175" s="57"/>
      <c r="HE175" s="57"/>
      <c r="HF175" s="57"/>
      <c r="HG175" s="57"/>
      <c r="HH175" s="57"/>
      <c r="HI175" s="57"/>
      <c r="HJ175" s="57"/>
      <c r="HK175" s="57"/>
      <c r="HL175" s="57"/>
      <c r="HM175" s="57"/>
      <c r="HN175" s="57"/>
      <c r="HO175" s="57"/>
      <c r="HP175" s="57"/>
      <c r="HQ175" s="57"/>
      <c r="HR175" s="57"/>
      <c r="HS175" s="57"/>
      <c r="HT175" s="57"/>
      <c r="HU175" s="57"/>
      <c r="HV175" s="57"/>
      <c r="HW175" s="57"/>
      <c r="HX175" s="57"/>
      <c r="HY175" s="57"/>
      <c r="HZ175" s="57"/>
      <c r="IA175" s="57"/>
      <c r="IB175" s="57"/>
      <c r="IC175" s="57"/>
      <c r="ID175" s="57"/>
      <c r="IE175" s="57"/>
      <c r="IF175" s="57"/>
      <c r="IG175" s="57"/>
      <c r="IH175" s="57"/>
      <c r="II175" s="57"/>
      <c r="IJ175" s="57"/>
      <c r="IK175" s="57"/>
      <c r="IL175" s="57"/>
      <c r="IM175" s="57"/>
      <c r="IN175" s="57"/>
      <c r="IO175" s="57"/>
      <c r="IP175" s="57"/>
      <c r="IQ175" s="57"/>
      <c r="IR175" s="57"/>
      <c r="IS175" s="57"/>
      <c r="IT175" s="57"/>
    </row>
    <row r="176" spans="1:254" ht="25.5" x14ac:dyDescent="0.2">
      <c r="A176" s="58" t="s">
        <v>213</v>
      </c>
      <c r="B176" s="70" t="s">
        <v>207</v>
      </c>
      <c r="C176" s="70" t="s">
        <v>75</v>
      </c>
      <c r="D176" s="70" t="s">
        <v>214</v>
      </c>
      <c r="E176" s="70"/>
      <c r="F176" s="60">
        <f>SUM(F177)</f>
        <v>2389.65</v>
      </c>
    </row>
    <row r="177" spans="1:254" ht="25.5" x14ac:dyDescent="0.2">
      <c r="A177" s="54" t="s">
        <v>132</v>
      </c>
      <c r="B177" s="74" t="s">
        <v>207</v>
      </c>
      <c r="C177" s="74" t="s">
        <v>75</v>
      </c>
      <c r="D177" s="74" t="s">
        <v>214</v>
      </c>
      <c r="E177" s="74" t="s">
        <v>133</v>
      </c>
      <c r="F177" s="56">
        <v>2389.65</v>
      </c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  <c r="EJ177" s="57"/>
      <c r="EK177" s="57"/>
      <c r="EL177" s="57"/>
      <c r="EM177" s="57"/>
      <c r="EN177" s="57"/>
      <c r="EO177" s="57"/>
      <c r="EP177" s="57"/>
      <c r="EQ177" s="57"/>
      <c r="ER177" s="57"/>
      <c r="ES177" s="57"/>
      <c r="ET177" s="57"/>
      <c r="EU177" s="57"/>
      <c r="EV177" s="57"/>
      <c r="EW177" s="57"/>
      <c r="EX177" s="57"/>
      <c r="EY177" s="57"/>
      <c r="EZ177" s="57"/>
      <c r="FA177" s="57"/>
      <c r="FB177" s="57"/>
      <c r="FC177" s="57"/>
      <c r="FD177" s="57"/>
      <c r="FE177" s="57"/>
      <c r="FF177" s="57"/>
      <c r="FG177" s="57"/>
      <c r="FH177" s="57"/>
      <c r="FI177" s="57"/>
      <c r="FJ177" s="57"/>
      <c r="FK177" s="57"/>
      <c r="FL177" s="57"/>
      <c r="FM177" s="57"/>
      <c r="FN177" s="57"/>
      <c r="FO177" s="57"/>
      <c r="FP177" s="57"/>
      <c r="FQ177" s="57"/>
      <c r="FR177" s="57"/>
      <c r="FS177" s="57"/>
      <c r="FT177" s="57"/>
      <c r="FU177" s="57"/>
      <c r="FV177" s="57"/>
      <c r="FW177" s="57"/>
      <c r="FX177" s="57"/>
      <c r="FY177" s="57"/>
      <c r="FZ177" s="57"/>
      <c r="GA177" s="57"/>
      <c r="GB177" s="57"/>
      <c r="GC177" s="57"/>
      <c r="GD177" s="57"/>
      <c r="GE177" s="57"/>
      <c r="GF177" s="57"/>
      <c r="GG177" s="57"/>
      <c r="GH177" s="57"/>
      <c r="GI177" s="57"/>
      <c r="GJ177" s="57"/>
      <c r="GK177" s="57"/>
      <c r="GL177" s="57"/>
      <c r="GM177" s="57"/>
      <c r="GN177" s="57"/>
      <c r="GO177" s="57"/>
      <c r="GP177" s="57"/>
      <c r="GQ177" s="57"/>
      <c r="GR177" s="57"/>
      <c r="GS177" s="57"/>
      <c r="GT177" s="57"/>
      <c r="GU177" s="57"/>
      <c r="GV177" s="57"/>
      <c r="GW177" s="57"/>
      <c r="GX177" s="57"/>
      <c r="GY177" s="57"/>
      <c r="GZ177" s="57"/>
      <c r="HA177" s="57"/>
      <c r="HB177" s="57"/>
      <c r="HC177" s="57"/>
      <c r="HD177" s="57"/>
      <c r="HE177" s="57"/>
      <c r="HF177" s="57"/>
      <c r="HG177" s="57"/>
      <c r="HH177" s="57"/>
      <c r="HI177" s="57"/>
      <c r="HJ177" s="57"/>
      <c r="HK177" s="57"/>
      <c r="HL177" s="57"/>
      <c r="HM177" s="57"/>
      <c r="HN177" s="57"/>
      <c r="HO177" s="57"/>
      <c r="HP177" s="57"/>
      <c r="HQ177" s="57"/>
      <c r="HR177" s="57"/>
      <c r="HS177" s="57"/>
      <c r="HT177" s="57"/>
      <c r="HU177" s="57"/>
      <c r="HV177" s="57"/>
      <c r="HW177" s="57"/>
      <c r="HX177" s="57"/>
      <c r="HY177" s="57"/>
      <c r="HZ177" s="57"/>
      <c r="IA177" s="57"/>
      <c r="IB177" s="57"/>
      <c r="IC177" s="57"/>
      <c r="ID177" s="57"/>
      <c r="IE177" s="57"/>
      <c r="IF177" s="57"/>
      <c r="IG177" s="57"/>
      <c r="IH177" s="57"/>
      <c r="II177" s="57"/>
      <c r="IJ177" s="57"/>
      <c r="IK177" s="57"/>
      <c r="IL177" s="57"/>
      <c r="IM177" s="57"/>
      <c r="IN177" s="57"/>
      <c r="IO177" s="57"/>
      <c r="IP177" s="57"/>
      <c r="IQ177" s="57"/>
      <c r="IR177" s="57"/>
      <c r="IS177" s="57"/>
      <c r="IT177" s="57"/>
    </row>
    <row r="178" spans="1:254" ht="13.5" x14ac:dyDescent="0.25">
      <c r="A178" s="51" t="s">
        <v>124</v>
      </c>
      <c r="B178" s="68" t="s">
        <v>207</v>
      </c>
      <c r="C178" s="68" t="s">
        <v>75</v>
      </c>
      <c r="D178" s="68" t="s">
        <v>125</v>
      </c>
      <c r="E178" s="68"/>
      <c r="F178" s="53">
        <f>SUM(F179)</f>
        <v>473</v>
      </c>
    </row>
    <row r="179" spans="1:254" x14ac:dyDescent="0.2">
      <c r="A179" s="58" t="s">
        <v>126</v>
      </c>
      <c r="B179" s="70" t="s">
        <v>207</v>
      </c>
      <c r="C179" s="70" t="s">
        <v>75</v>
      </c>
      <c r="D179" s="74" t="s">
        <v>127</v>
      </c>
      <c r="E179" s="70"/>
      <c r="F179" s="60">
        <f>SUM(F180)</f>
        <v>473</v>
      </c>
    </row>
    <row r="180" spans="1:254" ht="25.5" x14ac:dyDescent="0.2">
      <c r="A180" s="54" t="s">
        <v>132</v>
      </c>
      <c r="B180" s="74" t="s">
        <v>207</v>
      </c>
      <c r="C180" s="74" t="s">
        <v>75</v>
      </c>
      <c r="D180" s="74" t="s">
        <v>127</v>
      </c>
      <c r="E180" s="74" t="s">
        <v>133</v>
      </c>
      <c r="F180" s="56">
        <v>473</v>
      </c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  <c r="EJ180" s="57"/>
      <c r="EK180" s="57"/>
      <c r="EL180" s="57"/>
      <c r="EM180" s="57"/>
      <c r="EN180" s="57"/>
      <c r="EO180" s="57"/>
      <c r="EP180" s="57"/>
      <c r="EQ180" s="57"/>
      <c r="ER180" s="57"/>
      <c r="ES180" s="57"/>
      <c r="ET180" s="57"/>
      <c r="EU180" s="57"/>
      <c r="EV180" s="57"/>
      <c r="EW180" s="57"/>
      <c r="EX180" s="57"/>
      <c r="EY180" s="57"/>
      <c r="EZ180" s="57"/>
      <c r="FA180" s="57"/>
      <c r="FB180" s="57"/>
      <c r="FC180" s="57"/>
      <c r="FD180" s="57"/>
      <c r="FE180" s="57"/>
      <c r="FF180" s="57"/>
      <c r="FG180" s="57"/>
      <c r="FH180" s="57"/>
      <c r="FI180" s="57"/>
      <c r="FJ180" s="57"/>
      <c r="FK180" s="57"/>
      <c r="FL180" s="57"/>
      <c r="FM180" s="57"/>
      <c r="FN180" s="57"/>
      <c r="FO180" s="57"/>
      <c r="FP180" s="57"/>
      <c r="FQ180" s="57"/>
      <c r="FR180" s="57"/>
      <c r="FS180" s="57"/>
      <c r="FT180" s="57"/>
      <c r="FU180" s="57"/>
      <c r="FV180" s="57"/>
      <c r="FW180" s="57"/>
      <c r="FX180" s="57"/>
      <c r="FY180" s="57"/>
      <c r="FZ180" s="57"/>
      <c r="GA180" s="57"/>
      <c r="GB180" s="57"/>
      <c r="GC180" s="57"/>
      <c r="GD180" s="57"/>
      <c r="GE180" s="57"/>
      <c r="GF180" s="57"/>
      <c r="GG180" s="57"/>
      <c r="GH180" s="57"/>
      <c r="GI180" s="57"/>
      <c r="GJ180" s="57"/>
      <c r="GK180" s="57"/>
      <c r="GL180" s="57"/>
      <c r="GM180" s="57"/>
      <c r="GN180" s="57"/>
      <c r="GO180" s="57"/>
      <c r="GP180" s="57"/>
      <c r="GQ180" s="57"/>
      <c r="GR180" s="57"/>
      <c r="GS180" s="57"/>
      <c r="GT180" s="57"/>
      <c r="GU180" s="57"/>
      <c r="GV180" s="57"/>
      <c r="GW180" s="57"/>
      <c r="GX180" s="57"/>
      <c r="GY180" s="57"/>
      <c r="GZ180" s="57"/>
      <c r="HA180" s="57"/>
      <c r="HB180" s="57"/>
      <c r="HC180" s="57"/>
      <c r="HD180" s="57"/>
      <c r="HE180" s="57"/>
      <c r="HF180" s="57"/>
      <c r="HG180" s="57"/>
      <c r="HH180" s="57"/>
      <c r="HI180" s="57"/>
      <c r="HJ180" s="57"/>
      <c r="HK180" s="57"/>
      <c r="HL180" s="57"/>
      <c r="HM180" s="57"/>
      <c r="HN180" s="57"/>
      <c r="HO180" s="57"/>
      <c r="HP180" s="57"/>
      <c r="HQ180" s="57"/>
      <c r="HR180" s="57"/>
      <c r="HS180" s="57"/>
      <c r="HT180" s="57"/>
      <c r="HU180" s="57"/>
      <c r="HV180" s="57"/>
      <c r="HW180" s="57"/>
      <c r="HX180" s="57"/>
      <c r="HY180" s="57"/>
      <c r="HZ180" s="57"/>
      <c r="IA180" s="57"/>
      <c r="IB180" s="57"/>
      <c r="IC180" s="57"/>
      <c r="ID180" s="57"/>
      <c r="IE180" s="57"/>
      <c r="IF180" s="57"/>
      <c r="IG180" s="57"/>
      <c r="IH180" s="57"/>
      <c r="II180" s="57"/>
      <c r="IJ180" s="57"/>
      <c r="IK180" s="57"/>
      <c r="IL180" s="57"/>
      <c r="IM180" s="57"/>
      <c r="IN180" s="57"/>
      <c r="IO180" s="57"/>
      <c r="IP180" s="57"/>
      <c r="IQ180" s="57"/>
      <c r="IR180" s="57"/>
      <c r="IS180" s="57"/>
    </row>
    <row r="181" spans="1:254" x14ac:dyDescent="0.2">
      <c r="A181" s="79" t="s">
        <v>215</v>
      </c>
      <c r="B181" s="80" t="s">
        <v>207</v>
      </c>
      <c r="C181" s="80" t="s">
        <v>77</v>
      </c>
      <c r="D181" s="80"/>
      <c r="E181" s="80"/>
      <c r="F181" s="50">
        <f>SUM(F188+F190+F194+F196+F198+F192+F182+F184+F186)</f>
        <v>312797.84000000003</v>
      </c>
    </row>
    <row r="182" spans="1:254" ht="25.5" x14ac:dyDescent="0.2">
      <c r="A182" s="58" t="s">
        <v>213</v>
      </c>
      <c r="B182" s="74" t="s">
        <v>207</v>
      </c>
      <c r="C182" s="74" t="s">
        <v>77</v>
      </c>
      <c r="D182" s="74" t="s">
        <v>216</v>
      </c>
      <c r="E182" s="74"/>
      <c r="F182" s="56">
        <f>SUM(F183)</f>
        <v>2409.71</v>
      </c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  <c r="GD182" s="57"/>
      <c r="GE182" s="57"/>
      <c r="GF182" s="57"/>
      <c r="GG182" s="57"/>
      <c r="GH182" s="57"/>
      <c r="GI182" s="57"/>
      <c r="GJ182" s="57"/>
      <c r="GK182" s="57"/>
      <c r="GL182" s="57"/>
      <c r="GM182" s="57"/>
      <c r="GN182" s="57"/>
      <c r="GO182" s="57"/>
      <c r="GP182" s="57"/>
      <c r="GQ182" s="57"/>
      <c r="GR182" s="57"/>
      <c r="GS182" s="57"/>
      <c r="GT182" s="57"/>
      <c r="GU182" s="57"/>
      <c r="GV182" s="57"/>
      <c r="GW182" s="57"/>
      <c r="GX182" s="57"/>
      <c r="GY182" s="57"/>
      <c r="GZ182" s="57"/>
      <c r="HA182" s="57"/>
      <c r="HB182" s="57"/>
      <c r="HC182" s="57"/>
      <c r="HD182" s="57"/>
      <c r="HE182" s="57"/>
      <c r="HF182" s="57"/>
      <c r="HG182" s="57"/>
      <c r="HH182" s="57"/>
      <c r="HI182" s="57"/>
      <c r="HJ182" s="57"/>
      <c r="HK182" s="57"/>
      <c r="HL182" s="57"/>
      <c r="HM182" s="57"/>
      <c r="HN182" s="57"/>
      <c r="HO182" s="57"/>
      <c r="HP182" s="57"/>
      <c r="HQ182" s="57"/>
      <c r="HR182" s="57"/>
      <c r="HS182" s="57"/>
      <c r="HT182" s="57"/>
      <c r="HU182" s="57"/>
      <c r="HV182" s="57"/>
      <c r="HW182" s="57"/>
      <c r="HX182" s="57"/>
      <c r="HY182" s="57"/>
      <c r="HZ182" s="57"/>
      <c r="IA182" s="57"/>
      <c r="IB182" s="57"/>
      <c r="IC182" s="57"/>
      <c r="ID182" s="57"/>
      <c r="IE182" s="57"/>
      <c r="IF182" s="57"/>
      <c r="IG182" s="57"/>
      <c r="IH182" s="57"/>
      <c r="II182" s="57"/>
      <c r="IJ182" s="57"/>
      <c r="IK182" s="57"/>
      <c r="IL182" s="57"/>
      <c r="IM182" s="57"/>
      <c r="IN182" s="57"/>
      <c r="IO182" s="57"/>
      <c r="IP182" s="57"/>
      <c r="IQ182" s="57"/>
      <c r="IR182" s="57"/>
      <c r="IS182" s="57"/>
      <c r="IT182" s="57"/>
    </row>
    <row r="183" spans="1:254" ht="25.5" x14ac:dyDescent="0.2">
      <c r="A183" s="54" t="s">
        <v>132</v>
      </c>
      <c r="B183" s="74" t="s">
        <v>207</v>
      </c>
      <c r="C183" s="74" t="s">
        <v>77</v>
      </c>
      <c r="D183" s="74" t="s">
        <v>216</v>
      </c>
      <c r="E183" s="74" t="s">
        <v>133</v>
      </c>
      <c r="F183" s="56">
        <v>2409.71</v>
      </c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  <c r="DR183" s="57"/>
      <c r="DS183" s="57"/>
      <c r="DT183" s="57"/>
      <c r="DU183" s="57"/>
      <c r="DV183" s="57"/>
      <c r="DW183" s="57"/>
      <c r="DX183" s="57"/>
      <c r="DY183" s="57"/>
      <c r="DZ183" s="57"/>
      <c r="EA183" s="57"/>
      <c r="EB183" s="57"/>
      <c r="EC183" s="57"/>
      <c r="ED183" s="57"/>
      <c r="EE183" s="57"/>
      <c r="EF183" s="57"/>
      <c r="EG183" s="57"/>
      <c r="EH183" s="57"/>
      <c r="EI183" s="57"/>
      <c r="EJ183" s="57"/>
      <c r="EK183" s="57"/>
      <c r="EL183" s="57"/>
      <c r="EM183" s="57"/>
      <c r="EN183" s="57"/>
      <c r="EO183" s="57"/>
      <c r="EP183" s="57"/>
      <c r="EQ183" s="57"/>
      <c r="ER183" s="57"/>
      <c r="ES183" s="57"/>
      <c r="ET183" s="57"/>
      <c r="EU183" s="57"/>
      <c r="EV183" s="57"/>
      <c r="EW183" s="57"/>
      <c r="EX183" s="57"/>
      <c r="EY183" s="57"/>
      <c r="EZ183" s="57"/>
      <c r="FA183" s="57"/>
      <c r="FB183" s="57"/>
      <c r="FC183" s="57"/>
      <c r="FD183" s="57"/>
      <c r="FE183" s="57"/>
      <c r="FF183" s="57"/>
      <c r="FG183" s="57"/>
      <c r="FH183" s="57"/>
      <c r="FI183" s="57"/>
      <c r="FJ183" s="57"/>
      <c r="FK183" s="57"/>
      <c r="FL183" s="57"/>
      <c r="FM183" s="57"/>
      <c r="FN183" s="57"/>
      <c r="FO183" s="57"/>
      <c r="FP183" s="57"/>
      <c r="FQ183" s="57"/>
      <c r="FR183" s="57"/>
      <c r="FS183" s="57"/>
      <c r="FT183" s="57"/>
      <c r="FU183" s="57"/>
      <c r="FV183" s="57"/>
      <c r="FW183" s="57"/>
      <c r="FX183" s="57"/>
      <c r="FY183" s="57"/>
      <c r="FZ183" s="57"/>
      <c r="GA183" s="57"/>
      <c r="GB183" s="57"/>
      <c r="GC183" s="57"/>
      <c r="GD183" s="57"/>
      <c r="GE183" s="57"/>
      <c r="GF183" s="57"/>
      <c r="GG183" s="57"/>
      <c r="GH183" s="57"/>
      <c r="GI183" s="57"/>
      <c r="GJ183" s="57"/>
      <c r="GK183" s="57"/>
      <c r="GL183" s="57"/>
      <c r="GM183" s="57"/>
      <c r="GN183" s="57"/>
      <c r="GO183" s="57"/>
      <c r="GP183" s="57"/>
      <c r="GQ183" s="57"/>
      <c r="GR183" s="57"/>
      <c r="GS183" s="57"/>
      <c r="GT183" s="57"/>
      <c r="GU183" s="57"/>
      <c r="GV183" s="57"/>
      <c r="GW183" s="57"/>
      <c r="GX183" s="57"/>
      <c r="GY183" s="57"/>
      <c r="GZ183" s="57"/>
      <c r="HA183" s="57"/>
      <c r="HB183" s="57"/>
      <c r="HC183" s="57"/>
      <c r="HD183" s="57"/>
      <c r="HE183" s="57"/>
      <c r="HF183" s="57"/>
      <c r="HG183" s="57"/>
      <c r="HH183" s="57"/>
      <c r="HI183" s="57"/>
      <c r="HJ183" s="57"/>
      <c r="HK183" s="57"/>
      <c r="HL183" s="57"/>
      <c r="HM183" s="57"/>
      <c r="HN183" s="57"/>
      <c r="HO183" s="57"/>
      <c r="HP183" s="57"/>
      <c r="HQ183" s="57"/>
      <c r="HR183" s="57"/>
      <c r="HS183" s="57"/>
      <c r="HT183" s="57"/>
      <c r="HU183" s="57"/>
      <c r="HV183" s="57"/>
      <c r="HW183" s="57"/>
      <c r="HX183" s="57"/>
      <c r="HY183" s="57"/>
      <c r="HZ183" s="57"/>
      <c r="IA183" s="57"/>
      <c r="IB183" s="57"/>
      <c r="IC183" s="57"/>
      <c r="ID183" s="57"/>
      <c r="IE183" s="57"/>
      <c r="IF183" s="57"/>
      <c r="IG183" s="57"/>
      <c r="IH183" s="57"/>
      <c r="II183" s="57"/>
      <c r="IJ183" s="57"/>
      <c r="IK183" s="57"/>
      <c r="IL183" s="57"/>
      <c r="IM183" s="57"/>
      <c r="IN183" s="57"/>
      <c r="IO183" s="57"/>
      <c r="IP183" s="57"/>
      <c r="IQ183" s="57"/>
      <c r="IR183" s="57"/>
      <c r="IS183" s="57"/>
      <c r="IT183" s="57"/>
    </row>
    <row r="184" spans="1:254" ht="38.25" x14ac:dyDescent="0.2">
      <c r="A184" s="58" t="s">
        <v>217</v>
      </c>
      <c r="B184" s="70" t="s">
        <v>207</v>
      </c>
      <c r="C184" s="70" t="s">
        <v>77</v>
      </c>
      <c r="D184" s="70" t="s">
        <v>218</v>
      </c>
      <c r="E184" s="70"/>
      <c r="F184" s="60">
        <f>SUM(F185)</f>
        <v>16359.46</v>
      </c>
    </row>
    <row r="185" spans="1:254" ht="25.5" x14ac:dyDescent="0.2">
      <c r="A185" s="54" t="s">
        <v>132</v>
      </c>
      <c r="B185" s="74" t="s">
        <v>207</v>
      </c>
      <c r="C185" s="74" t="s">
        <v>77</v>
      </c>
      <c r="D185" s="74" t="s">
        <v>218</v>
      </c>
      <c r="E185" s="74" t="s">
        <v>133</v>
      </c>
      <c r="F185" s="56">
        <v>16359.46</v>
      </c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  <c r="FL185" s="57"/>
      <c r="FM185" s="57"/>
      <c r="FN185" s="57"/>
      <c r="FO185" s="57"/>
      <c r="FP185" s="57"/>
      <c r="FQ185" s="57"/>
      <c r="FR185" s="57"/>
      <c r="FS185" s="57"/>
      <c r="FT185" s="57"/>
      <c r="FU185" s="57"/>
      <c r="FV185" s="57"/>
      <c r="FW185" s="57"/>
      <c r="FX185" s="57"/>
      <c r="FY185" s="57"/>
      <c r="FZ185" s="57"/>
      <c r="GA185" s="57"/>
      <c r="GB185" s="57"/>
      <c r="GC185" s="57"/>
      <c r="GD185" s="57"/>
      <c r="GE185" s="57"/>
      <c r="GF185" s="57"/>
      <c r="GG185" s="57"/>
      <c r="GH185" s="57"/>
      <c r="GI185" s="57"/>
      <c r="GJ185" s="57"/>
      <c r="GK185" s="57"/>
      <c r="GL185" s="57"/>
      <c r="GM185" s="57"/>
      <c r="GN185" s="57"/>
      <c r="GO185" s="57"/>
      <c r="GP185" s="57"/>
      <c r="GQ185" s="57"/>
      <c r="GR185" s="57"/>
      <c r="GS185" s="57"/>
      <c r="GT185" s="57"/>
      <c r="GU185" s="57"/>
      <c r="GV185" s="57"/>
      <c r="GW185" s="57"/>
      <c r="GX185" s="57"/>
      <c r="GY185" s="57"/>
      <c r="GZ185" s="57"/>
      <c r="HA185" s="57"/>
      <c r="HB185" s="57"/>
      <c r="HC185" s="57"/>
      <c r="HD185" s="57"/>
      <c r="HE185" s="57"/>
      <c r="HF185" s="57"/>
      <c r="HG185" s="57"/>
      <c r="HH185" s="57"/>
      <c r="HI185" s="57"/>
      <c r="HJ185" s="57"/>
      <c r="HK185" s="57"/>
      <c r="HL185" s="57"/>
      <c r="HM185" s="57"/>
      <c r="HN185" s="57"/>
      <c r="HO185" s="57"/>
      <c r="HP185" s="57"/>
      <c r="HQ185" s="57"/>
      <c r="HR185" s="57"/>
      <c r="HS185" s="57"/>
      <c r="HT185" s="57"/>
      <c r="HU185" s="57"/>
      <c r="HV185" s="57"/>
      <c r="HW185" s="57"/>
      <c r="HX185" s="57"/>
      <c r="HY185" s="57"/>
      <c r="HZ185" s="57"/>
      <c r="IA185" s="57"/>
      <c r="IB185" s="57"/>
      <c r="IC185" s="57"/>
      <c r="ID185" s="57"/>
      <c r="IE185" s="57"/>
      <c r="IF185" s="57"/>
      <c r="IG185" s="57"/>
      <c r="IH185" s="57"/>
      <c r="II185" s="57"/>
      <c r="IJ185" s="57"/>
      <c r="IK185" s="57"/>
      <c r="IL185" s="57"/>
      <c r="IM185" s="57"/>
      <c r="IN185" s="57"/>
      <c r="IO185" s="57"/>
      <c r="IP185" s="57"/>
      <c r="IQ185" s="57"/>
      <c r="IR185" s="57"/>
      <c r="IS185" s="57"/>
      <c r="IT185" s="57"/>
    </row>
    <row r="186" spans="1:254" ht="38.25" x14ac:dyDescent="0.2">
      <c r="A186" s="58" t="s">
        <v>217</v>
      </c>
      <c r="B186" s="70" t="s">
        <v>207</v>
      </c>
      <c r="C186" s="70" t="s">
        <v>77</v>
      </c>
      <c r="D186" s="70" t="s">
        <v>219</v>
      </c>
      <c r="E186" s="70"/>
      <c r="F186" s="60">
        <f>SUM(F187)</f>
        <v>1201.24</v>
      </c>
    </row>
    <row r="187" spans="1:254" ht="25.5" x14ac:dyDescent="0.2">
      <c r="A187" s="54" t="s">
        <v>132</v>
      </c>
      <c r="B187" s="74" t="s">
        <v>207</v>
      </c>
      <c r="C187" s="74" t="s">
        <v>77</v>
      </c>
      <c r="D187" s="74" t="s">
        <v>219</v>
      </c>
      <c r="E187" s="74" t="s">
        <v>133</v>
      </c>
      <c r="F187" s="56">
        <v>1201.24</v>
      </c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/>
      <c r="EM187" s="57"/>
      <c r="EN187" s="57"/>
      <c r="EO187" s="57"/>
      <c r="EP187" s="57"/>
      <c r="EQ187" s="57"/>
      <c r="ER187" s="57"/>
      <c r="ES187" s="57"/>
      <c r="ET187" s="57"/>
      <c r="EU187" s="57"/>
      <c r="EV187" s="57"/>
      <c r="EW187" s="57"/>
      <c r="EX187" s="57"/>
      <c r="EY187" s="57"/>
      <c r="EZ187" s="57"/>
      <c r="FA187" s="57"/>
      <c r="FB187" s="57"/>
      <c r="FC187" s="57"/>
      <c r="FD187" s="57"/>
      <c r="FE187" s="57"/>
      <c r="FF187" s="57"/>
      <c r="FG187" s="57"/>
      <c r="FH187" s="57"/>
      <c r="FI187" s="57"/>
      <c r="FJ187" s="57"/>
      <c r="FK187" s="57"/>
      <c r="FL187" s="57"/>
      <c r="FM187" s="57"/>
      <c r="FN187" s="57"/>
      <c r="FO187" s="57"/>
      <c r="FP187" s="57"/>
      <c r="FQ187" s="57"/>
      <c r="FR187" s="57"/>
      <c r="FS187" s="57"/>
      <c r="FT187" s="57"/>
      <c r="FU187" s="57"/>
      <c r="FV187" s="57"/>
      <c r="FW187" s="57"/>
      <c r="FX187" s="57"/>
      <c r="FY187" s="57"/>
      <c r="FZ187" s="57"/>
      <c r="GA187" s="57"/>
      <c r="GB187" s="57"/>
      <c r="GC187" s="57"/>
      <c r="GD187" s="57"/>
      <c r="GE187" s="57"/>
      <c r="GF187" s="57"/>
      <c r="GG187" s="57"/>
      <c r="GH187" s="57"/>
      <c r="GI187" s="57"/>
      <c r="GJ187" s="57"/>
      <c r="GK187" s="57"/>
      <c r="GL187" s="57"/>
      <c r="GM187" s="57"/>
      <c r="GN187" s="57"/>
      <c r="GO187" s="57"/>
      <c r="GP187" s="57"/>
      <c r="GQ187" s="57"/>
      <c r="GR187" s="57"/>
      <c r="GS187" s="57"/>
      <c r="GT187" s="57"/>
      <c r="GU187" s="57"/>
      <c r="GV187" s="57"/>
      <c r="GW187" s="57"/>
      <c r="GX187" s="57"/>
      <c r="GY187" s="57"/>
      <c r="GZ187" s="57"/>
      <c r="HA187" s="57"/>
      <c r="HB187" s="57"/>
      <c r="HC187" s="57"/>
      <c r="HD187" s="57"/>
      <c r="HE187" s="57"/>
      <c r="HF187" s="57"/>
      <c r="HG187" s="57"/>
      <c r="HH187" s="57"/>
      <c r="HI187" s="57"/>
      <c r="HJ187" s="57"/>
      <c r="HK187" s="57"/>
      <c r="HL187" s="57"/>
      <c r="HM187" s="57"/>
      <c r="HN187" s="57"/>
      <c r="HO187" s="57"/>
      <c r="HP187" s="57"/>
      <c r="HQ187" s="57"/>
      <c r="HR187" s="57"/>
      <c r="HS187" s="57"/>
      <c r="HT187" s="57"/>
      <c r="HU187" s="57"/>
      <c r="HV187" s="57"/>
      <c r="HW187" s="57"/>
      <c r="HX187" s="57"/>
      <c r="HY187" s="57"/>
      <c r="HZ187" s="57"/>
      <c r="IA187" s="57"/>
      <c r="IB187" s="57"/>
      <c r="IC187" s="57"/>
      <c r="ID187" s="57"/>
      <c r="IE187" s="57"/>
      <c r="IF187" s="57"/>
      <c r="IG187" s="57"/>
      <c r="IH187" s="57"/>
      <c r="II187" s="57"/>
      <c r="IJ187" s="57"/>
      <c r="IK187" s="57"/>
      <c r="IL187" s="57"/>
      <c r="IM187" s="57"/>
      <c r="IN187" s="57"/>
      <c r="IO187" s="57"/>
      <c r="IP187" s="57"/>
      <c r="IQ187" s="57"/>
      <c r="IR187" s="57"/>
      <c r="IS187" s="57"/>
      <c r="IT187" s="57"/>
    </row>
    <row r="188" spans="1:254" s="57" customFormat="1" x14ac:dyDescent="0.2">
      <c r="A188" s="75" t="s">
        <v>126</v>
      </c>
      <c r="B188" s="112" t="s">
        <v>207</v>
      </c>
      <c r="C188" s="112" t="s">
        <v>77</v>
      </c>
      <c r="D188" s="70" t="s">
        <v>127</v>
      </c>
      <c r="E188" s="112"/>
      <c r="F188" s="113">
        <f>SUM(F189)</f>
        <v>948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  <c r="IG188" s="37"/>
      <c r="IH188" s="37"/>
      <c r="II188" s="37"/>
      <c r="IJ188" s="37"/>
      <c r="IK188" s="37"/>
      <c r="IL188" s="37"/>
      <c r="IM188" s="37"/>
      <c r="IN188" s="37"/>
      <c r="IO188" s="37"/>
      <c r="IP188" s="37"/>
      <c r="IQ188" s="37"/>
      <c r="IR188" s="37"/>
      <c r="IS188" s="37"/>
      <c r="IT188" s="37"/>
    </row>
    <row r="189" spans="1:254" ht="25.5" x14ac:dyDescent="0.2">
      <c r="A189" s="54" t="s">
        <v>132</v>
      </c>
      <c r="B189" s="74" t="s">
        <v>207</v>
      </c>
      <c r="C189" s="74" t="s">
        <v>77</v>
      </c>
      <c r="D189" s="74" t="s">
        <v>127</v>
      </c>
      <c r="E189" s="74" t="s">
        <v>133</v>
      </c>
      <c r="F189" s="56">
        <v>948</v>
      </c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  <c r="EG189" s="57"/>
      <c r="EH189" s="57"/>
      <c r="EI189" s="57"/>
      <c r="EJ189" s="57"/>
      <c r="EK189" s="57"/>
      <c r="EL189" s="57"/>
      <c r="EM189" s="57"/>
      <c r="EN189" s="57"/>
      <c r="EO189" s="57"/>
      <c r="EP189" s="57"/>
      <c r="EQ189" s="57"/>
      <c r="ER189" s="57"/>
      <c r="ES189" s="57"/>
      <c r="ET189" s="57"/>
      <c r="EU189" s="57"/>
      <c r="EV189" s="57"/>
      <c r="EW189" s="57"/>
      <c r="EX189" s="57"/>
      <c r="EY189" s="57"/>
      <c r="EZ189" s="57"/>
      <c r="FA189" s="57"/>
      <c r="FB189" s="57"/>
      <c r="FC189" s="57"/>
      <c r="FD189" s="57"/>
      <c r="FE189" s="57"/>
      <c r="FF189" s="57"/>
      <c r="FG189" s="57"/>
      <c r="FH189" s="57"/>
      <c r="FI189" s="57"/>
      <c r="FJ189" s="57"/>
      <c r="FK189" s="57"/>
      <c r="FL189" s="57"/>
      <c r="FM189" s="57"/>
      <c r="FN189" s="57"/>
      <c r="FO189" s="57"/>
      <c r="FP189" s="57"/>
      <c r="FQ189" s="57"/>
      <c r="FR189" s="57"/>
      <c r="FS189" s="57"/>
      <c r="FT189" s="57"/>
      <c r="FU189" s="57"/>
      <c r="FV189" s="57"/>
      <c r="FW189" s="57"/>
      <c r="FX189" s="57"/>
      <c r="FY189" s="57"/>
      <c r="FZ189" s="57"/>
      <c r="GA189" s="57"/>
      <c r="GB189" s="57"/>
      <c r="GC189" s="57"/>
      <c r="GD189" s="57"/>
      <c r="GE189" s="57"/>
      <c r="GF189" s="57"/>
      <c r="GG189" s="57"/>
      <c r="GH189" s="57"/>
      <c r="GI189" s="57"/>
      <c r="GJ189" s="57"/>
      <c r="GK189" s="57"/>
      <c r="GL189" s="57"/>
      <c r="GM189" s="57"/>
      <c r="GN189" s="57"/>
      <c r="GO189" s="57"/>
      <c r="GP189" s="57"/>
      <c r="GQ189" s="57"/>
      <c r="GR189" s="57"/>
      <c r="GS189" s="57"/>
      <c r="GT189" s="57"/>
      <c r="GU189" s="57"/>
      <c r="GV189" s="57"/>
      <c r="GW189" s="57"/>
      <c r="GX189" s="57"/>
      <c r="GY189" s="57"/>
      <c r="GZ189" s="57"/>
      <c r="HA189" s="57"/>
      <c r="HB189" s="57"/>
      <c r="HC189" s="57"/>
      <c r="HD189" s="57"/>
      <c r="HE189" s="57"/>
      <c r="HF189" s="57"/>
      <c r="HG189" s="57"/>
      <c r="HH189" s="57"/>
      <c r="HI189" s="57"/>
      <c r="HJ189" s="57"/>
      <c r="HK189" s="57"/>
      <c r="HL189" s="57"/>
      <c r="HM189" s="57"/>
      <c r="HN189" s="57"/>
      <c r="HO189" s="57"/>
      <c r="HP189" s="57"/>
      <c r="HQ189" s="57"/>
      <c r="HR189" s="57"/>
      <c r="HS189" s="57"/>
      <c r="HT189" s="57"/>
      <c r="HU189" s="57"/>
      <c r="HV189" s="57"/>
      <c r="HW189" s="57"/>
      <c r="HX189" s="57"/>
      <c r="HY189" s="57"/>
      <c r="HZ189" s="57"/>
      <c r="IA189" s="57"/>
      <c r="IB189" s="57"/>
      <c r="IC189" s="57"/>
      <c r="ID189" s="57"/>
      <c r="IE189" s="57"/>
      <c r="IF189" s="57"/>
      <c r="IG189" s="57"/>
      <c r="IH189" s="57"/>
      <c r="II189" s="57"/>
      <c r="IJ189" s="57"/>
      <c r="IK189" s="57"/>
      <c r="IL189" s="57"/>
      <c r="IM189" s="57"/>
      <c r="IN189" s="57"/>
      <c r="IO189" s="57"/>
      <c r="IP189" s="57"/>
      <c r="IQ189" s="57"/>
      <c r="IR189" s="57"/>
      <c r="IS189" s="57"/>
      <c r="IT189" s="57"/>
    </row>
    <row r="190" spans="1:254" x14ac:dyDescent="0.2">
      <c r="A190" s="75" t="s">
        <v>209</v>
      </c>
      <c r="B190" s="70" t="s">
        <v>207</v>
      </c>
      <c r="C190" s="70" t="s">
        <v>77</v>
      </c>
      <c r="D190" s="70" t="s">
        <v>220</v>
      </c>
      <c r="E190" s="70"/>
      <c r="F190" s="60">
        <f>SUM(F191)</f>
        <v>59874.37</v>
      </c>
    </row>
    <row r="191" spans="1:254" ht="25.5" x14ac:dyDescent="0.2">
      <c r="A191" s="54" t="s">
        <v>132</v>
      </c>
      <c r="B191" s="74" t="s">
        <v>207</v>
      </c>
      <c r="C191" s="74" t="s">
        <v>77</v>
      </c>
      <c r="D191" s="74" t="s">
        <v>220</v>
      </c>
      <c r="E191" s="74" t="s">
        <v>133</v>
      </c>
      <c r="F191" s="56">
        <v>59874.37</v>
      </c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57"/>
      <c r="EF191" s="57"/>
      <c r="EG191" s="57"/>
      <c r="EH191" s="57"/>
      <c r="EI191" s="57"/>
      <c r="EJ191" s="57"/>
      <c r="EK191" s="57"/>
      <c r="EL191" s="57"/>
      <c r="EM191" s="57"/>
      <c r="EN191" s="57"/>
      <c r="EO191" s="57"/>
      <c r="EP191" s="57"/>
      <c r="EQ191" s="57"/>
      <c r="ER191" s="57"/>
      <c r="ES191" s="57"/>
      <c r="ET191" s="57"/>
      <c r="EU191" s="57"/>
      <c r="EV191" s="57"/>
      <c r="EW191" s="57"/>
      <c r="EX191" s="57"/>
      <c r="EY191" s="57"/>
      <c r="EZ191" s="57"/>
      <c r="FA191" s="57"/>
      <c r="FB191" s="57"/>
      <c r="FC191" s="57"/>
      <c r="FD191" s="57"/>
      <c r="FE191" s="57"/>
      <c r="FF191" s="57"/>
      <c r="FG191" s="57"/>
      <c r="FH191" s="57"/>
      <c r="FI191" s="57"/>
      <c r="FJ191" s="57"/>
      <c r="FK191" s="57"/>
      <c r="FL191" s="57"/>
      <c r="FM191" s="57"/>
      <c r="FN191" s="57"/>
      <c r="FO191" s="57"/>
      <c r="FP191" s="57"/>
      <c r="FQ191" s="57"/>
      <c r="FR191" s="57"/>
      <c r="FS191" s="57"/>
      <c r="FT191" s="57"/>
      <c r="FU191" s="57"/>
      <c r="FV191" s="57"/>
      <c r="FW191" s="57"/>
      <c r="FX191" s="57"/>
      <c r="FY191" s="57"/>
      <c r="FZ191" s="57"/>
      <c r="GA191" s="57"/>
      <c r="GB191" s="57"/>
      <c r="GC191" s="57"/>
      <c r="GD191" s="57"/>
      <c r="GE191" s="57"/>
      <c r="GF191" s="57"/>
      <c r="GG191" s="57"/>
      <c r="GH191" s="57"/>
      <c r="GI191" s="57"/>
      <c r="GJ191" s="57"/>
      <c r="GK191" s="57"/>
      <c r="GL191" s="57"/>
      <c r="GM191" s="57"/>
      <c r="GN191" s="57"/>
      <c r="GO191" s="57"/>
      <c r="GP191" s="57"/>
      <c r="GQ191" s="57"/>
      <c r="GR191" s="57"/>
      <c r="GS191" s="57"/>
      <c r="GT191" s="57"/>
      <c r="GU191" s="57"/>
      <c r="GV191" s="57"/>
      <c r="GW191" s="57"/>
      <c r="GX191" s="57"/>
      <c r="GY191" s="57"/>
      <c r="GZ191" s="57"/>
      <c r="HA191" s="57"/>
      <c r="HB191" s="57"/>
      <c r="HC191" s="57"/>
      <c r="HD191" s="57"/>
      <c r="HE191" s="57"/>
      <c r="HF191" s="57"/>
      <c r="HG191" s="57"/>
      <c r="HH191" s="57"/>
      <c r="HI191" s="57"/>
      <c r="HJ191" s="57"/>
      <c r="HK191" s="57"/>
      <c r="HL191" s="57"/>
      <c r="HM191" s="57"/>
      <c r="HN191" s="57"/>
      <c r="HO191" s="57"/>
      <c r="HP191" s="57"/>
      <c r="HQ191" s="57"/>
      <c r="HR191" s="57"/>
      <c r="HS191" s="57"/>
      <c r="HT191" s="57"/>
      <c r="HU191" s="57"/>
      <c r="HV191" s="57"/>
      <c r="HW191" s="57"/>
      <c r="HX191" s="57"/>
      <c r="HY191" s="57"/>
      <c r="HZ191" s="57"/>
      <c r="IA191" s="57"/>
      <c r="IB191" s="57"/>
      <c r="IC191" s="57"/>
      <c r="ID191" s="57"/>
      <c r="IE191" s="57"/>
      <c r="IF191" s="57"/>
      <c r="IG191" s="57"/>
      <c r="IH191" s="57"/>
      <c r="II191" s="57"/>
      <c r="IJ191" s="57"/>
      <c r="IK191" s="57"/>
      <c r="IL191" s="57"/>
      <c r="IM191" s="57"/>
      <c r="IN191" s="57"/>
      <c r="IO191" s="57"/>
      <c r="IP191" s="57"/>
      <c r="IQ191" s="57"/>
      <c r="IR191" s="57"/>
      <c r="IS191" s="57"/>
      <c r="IT191" s="57"/>
    </row>
    <row r="192" spans="1:254" ht="25.5" x14ac:dyDescent="0.2">
      <c r="A192" s="58" t="s">
        <v>221</v>
      </c>
      <c r="B192" s="70" t="s">
        <v>207</v>
      </c>
      <c r="C192" s="70" t="s">
        <v>77</v>
      </c>
      <c r="D192" s="70" t="s">
        <v>222</v>
      </c>
      <c r="E192" s="70"/>
      <c r="F192" s="60">
        <f>SUM(F193)</f>
        <v>12220.27</v>
      </c>
    </row>
    <row r="193" spans="1:254" ht="25.5" x14ac:dyDescent="0.2">
      <c r="A193" s="54" t="s">
        <v>132</v>
      </c>
      <c r="B193" s="74" t="s">
        <v>207</v>
      </c>
      <c r="C193" s="74" t="s">
        <v>77</v>
      </c>
      <c r="D193" s="74" t="s">
        <v>222</v>
      </c>
      <c r="E193" s="74" t="s">
        <v>133</v>
      </c>
      <c r="F193" s="56">
        <v>12220.27</v>
      </c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  <c r="EJ193" s="57"/>
      <c r="EK193" s="57"/>
      <c r="EL193" s="57"/>
      <c r="EM193" s="57"/>
      <c r="EN193" s="57"/>
      <c r="EO193" s="57"/>
      <c r="EP193" s="57"/>
      <c r="EQ193" s="57"/>
      <c r="ER193" s="57"/>
      <c r="ES193" s="57"/>
      <c r="ET193" s="57"/>
      <c r="EU193" s="57"/>
      <c r="EV193" s="57"/>
      <c r="EW193" s="57"/>
      <c r="EX193" s="57"/>
      <c r="EY193" s="57"/>
      <c r="EZ193" s="57"/>
      <c r="FA193" s="57"/>
      <c r="FB193" s="57"/>
      <c r="FC193" s="57"/>
      <c r="FD193" s="57"/>
      <c r="FE193" s="57"/>
      <c r="FF193" s="57"/>
      <c r="FG193" s="57"/>
      <c r="FH193" s="57"/>
      <c r="FI193" s="57"/>
      <c r="FJ193" s="57"/>
      <c r="FK193" s="57"/>
      <c r="FL193" s="57"/>
      <c r="FM193" s="57"/>
      <c r="FN193" s="57"/>
      <c r="FO193" s="57"/>
      <c r="FP193" s="57"/>
      <c r="FQ193" s="57"/>
      <c r="FR193" s="57"/>
      <c r="FS193" s="57"/>
      <c r="FT193" s="57"/>
      <c r="FU193" s="57"/>
      <c r="FV193" s="57"/>
      <c r="FW193" s="57"/>
      <c r="FX193" s="57"/>
      <c r="FY193" s="57"/>
      <c r="FZ193" s="57"/>
      <c r="GA193" s="57"/>
      <c r="GB193" s="57"/>
      <c r="GC193" s="57"/>
      <c r="GD193" s="57"/>
      <c r="GE193" s="57"/>
      <c r="GF193" s="57"/>
      <c r="GG193" s="57"/>
      <c r="GH193" s="57"/>
      <c r="GI193" s="57"/>
      <c r="GJ193" s="57"/>
      <c r="GK193" s="57"/>
      <c r="GL193" s="57"/>
      <c r="GM193" s="57"/>
      <c r="GN193" s="57"/>
      <c r="GO193" s="57"/>
      <c r="GP193" s="57"/>
      <c r="GQ193" s="57"/>
      <c r="GR193" s="57"/>
      <c r="GS193" s="57"/>
      <c r="GT193" s="57"/>
      <c r="GU193" s="57"/>
      <c r="GV193" s="57"/>
      <c r="GW193" s="57"/>
      <c r="GX193" s="57"/>
      <c r="GY193" s="57"/>
      <c r="GZ193" s="57"/>
      <c r="HA193" s="57"/>
      <c r="HB193" s="57"/>
      <c r="HC193" s="57"/>
      <c r="HD193" s="57"/>
      <c r="HE193" s="57"/>
      <c r="HF193" s="57"/>
      <c r="HG193" s="57"/>
      <c r="HH193" s="57"/>
      <c r="HI193" s="57"/>
      <c r="HJ193" s="57"/>
      <c r="HK193" s="57"/>
      <c r="HL193" s="57"/>
      <c r="HM193" s="57"/>
      <c r="HN193" s="57"/>
      <c r="HO193" s="57"/>
      <c r="HP193" s="57"/>
      <c r="HQ193" s="57"/>
      <c r="HR193" s="57"/>
      <c r="HS193" s="57"/>
      <c r="HT193" s="57"/>
      <c r="HU193" s="57"/>
      <c r="HV193" s="57"/>
      <c r="HW193" s="57"/>
      <c r="HX193" s="57"/>
      <c r="HY193" s="57"/>
      <c r="HZ193" s="57"/>
      <c r="IA193" s="57"/>
      <c r="IB193" s="57"/>
      <c r="IC193" s="57"/>
      <c r="ID193" s="57"/>
      <c r="IE193" s="57"/>
      <c r="IF193" s="57"/>
      <c r="IG193" s="57"/>
      <c r="IH193" s="57"/>
      <c r="II193" s="57"/>
      <c r="IJ193" s="57"/>
      <c r="IK193" s="57"/>
      <c r="IL193" s="57"/>
      <c r="IM193" s="57"/>
      <c r="IN193" s="57"/>
      <c r="IO193" s="57"/>
      <c r="IP193" s="57"/>
      <c r="IQ193" s="57"/>
      <c r="IR193" s="57"/>
      <c r="IS193" s="57"/>
      <c r="IT193" s="57"/>
    </row>
    <row r="194" spans="1:254" ht="84" customHeight="1" x14ac:dyDescent="0.2">
      <c r="A194" s="58" t="s">
        <v>211</v>
      </c>
      <c r="B194" s="70" t="s">
        <v>207</v>
      </c>
      <c r="C194" s="70" t="s">
        <v>77</v>
      </c>
      <c r="D194" s="70" t="s">
        <v>223</v>
      </c>
      <c r="E194" s="70"/>
      <c r="F194" s="60">
        <f>SUM(F195)</f>
        <v>119168.78</v>
      </c>
    </row>
    <row r="195" spans="1:254" ht="25.5" x14ac:dyDescent="0.2">
      <c r="A195" s="54" t="s">
        <v>132</v>
      </c>
      <c r="B195" s="74" t="s">
        <v>207</v>
      </c>
      <c r="C195" s="74" t="s">
        <v>77</v>
      </c>
      <c r="D195" s="74" t="s">
        <v>223</v>
      </c>
      <c r="E195" s="74" t="s">
        <v>133</v>
      </c>
      <c r="F195" s="56">
        <v>119168.78</v>
      </c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57"/>
      <c r="CW195" s="57"/>
      <c r="CX195" s="57"/>
      <c r="CY195" s="57"/>
      <c r="CZ195" s="57"/>
      <c r="DA195" s="57"/>
      <c r="DB195" s="57"/>
      <c r="DC195" s="57"/>
      <c r="DD195" s="57"/>
      <c r="DE195" s="57"/>
      <c r="DF195" s="57"/>
      <c r="DG195" s="57"/>
      <c r="DH195" s="57"/>
      <c r="DI195" s="57"/>
      <c r="DJ195" s="57"/>
      <c r="DK195" s="57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57"/>
      <c r="EF195" s="57"/>
      <c r="EG195" s="57"/>
      <c r="EH195" s="57"/>
      <c r="EI195" s="57"/>
      <c r="EJ195" s="57"/>
      <c r="EK195" s="57"/>
      <c r="EL195" s="57"/>
      <c r="EM195" s="57"/>
      <c r="EN195" s="57"/>
      <c r="EO195" s="57"/>
      <c r="EP195" s="57"/>
      <c r="EQ195" s="57"/>
      <c r="ER195" s="57"/>
      <c r="ES195" s="57"/>
      <c r="ET195" s="57"/>
      <c r="EU195" s="57"/>
      <c r="EV195" s="57"/>
      <c r="EW195" s="57"/>
      <c r="EX195" s="57"/>
      <c r="EY195" s="57"/>
      <c r="EZ195" s="57"/>
      <c r="FA195" s="57"/>
      <c r="FB195" s="57"/>
      <c r="FC195" s="57"/>
      <c r="FD195" s="57"/>
      <c r="FE195" s="57"/>
      <c r="FF195" s="57"/>
      <c r="FG195" s="57"/>
      <c r="FH195" s="57"/>
      <c r="FI195" s="57"/>
      <c r="FJ195" s="57"/>
      <c r="FK195" s="57"/>
      <c r="FL195" s="57"/>
      <c r="FM195" s="57"/>
      <c r="FN195" s="57"/>
      <c r="FO195" s="57"/>
      <c r="FP195" s="57"/>
      <c r="FQ195" s="57"/>
      <c r="FR195" s="57"/>
      <c r="FS195" s="57"/>
      <c r="FT195" s="57"/>
      <c r="FU195" s="57"/>
      <c r="FV195" s="57"/>
      <c r="FW195" s="57"/>
      <c r="FX195" s="57"/>
      <c r="FY195" s="57"/>
      <c r="FZ195" s="57"/>
      <c r="GA195" s="57"/>
      <c r="GB195" s="57"/>
      <c r="GC195" s="57"/>
      <c r="GD195" s="57"/>
      <c r="GE195" s="57"/>
      <c r="GF195" s="57"/>
      <c r="GG195" s="57"/>
      <c r="GH195" s="57"/>
      <c r="GI195" s="57"/>
      <c r="GJ195" s="57"/>
      <c r="GK195" s="57"/>
      <c r="GL195" s="57"/>
      <c r="GM195" s="57"/>
      <c r="GN195" s="57"/>
      <c r="GO195" s="57"/>
      <c r="GP195" s="57"/>
      <c r="GQ195" s="57"/>
      <c r="GR195" s="57"/>
      <c r="GS195" s="57"/>
      <c r="GT195" s="57"/>
      <c r="GU195" s="57"/>
      <c r="GV195" s="57"/>
      <c r="GW195" s="57"/>
      <c r="GX195" s="57"/>
      <c r="GY195" s="57"/>
      <c r="GZ195" s="57"/>
      <c r="HA195" s="57"/>
      <c r="HB195" s="57"/>
      <c r="HC195" s="57"/>
      <c r="HD195" s="57"/>
      <c r="HE195" s="57"/>
      <c r="HF195" s="57"/>
      <c r="HG195" s="57"/>
      <c r="HH195" s="57"/>
      <c r="HI195" s="57"/>
      <c r="HJ195" s="57"/>
      <c r="HK195" s="57"/>
      <c r="HL195" s="57"/>
      <c r="HM195" s="57"/>
      <c r="HN195" s="57"/>
      <c r="HO195" s="57"/>
      <c r="HP195" s="57"/>
      <c r="HQ195" s="57"/>
      <c r="HR195" s="57"/>
      <c r="HS195" s="57"/>
      <c r="HT195" s="57"/>
      <c r="HU195" s="57"/>
      <c r="HV195" s="57"/>
      <c r="HW195" s="57"/>
      <c r="HX195" s="57"/>
      <c r="HY195" s="57"/>
      <c r="HZ195" s="57"/>
      <c r="IA195" s="57"/>
      <c r="IB195" s="57"/>
      <c r="IC195" s="57"/>
      <c r="ID195" s="57"/>
      <c r="IE195" s="57"/>
      <c r="IF195" s="57"/>
      <c r="IG195" s="57"/>
      <c r="IH195" s="57"/>
      <c r="II195" s="57"/>
      <c r="IJ195" s="57"/>
      <c r="IK195" s="57"/>
      <c r="IL195" s="57"/>
      <c r="IM195" s="57"/>
      <c r="IN195" s="57"/>
      <c r="IO195" s="57"/>
      <c r="IP195" s="57"/>
      <c r="IQ195" s="57"/>
      <c r="IR195" s="57"/>
      <c r="IS195" s="57"/>
      <c r="IT195" s="57"/>
    </row>
    <row r="196" spans="1:254" x14ac:dyDescent="0.2">
      <c r="A196" s="75" t="s">
        <v>224</v>
      </c>
      <c r="B196" s="70" t="s">
        <v>207</v>
      </c>
      <c r="C196" s="70" t="s">
        <v>225</v>
      </c>
      <c r="D196" s="59" t="s">
        <v>226</v>
      </c>
      <c r="E196" s="70"/>
      <c r="F196" s="60">
        <f>SUM(F197)</f>
        <v>38949.96</v>
      </c>
    </row>
    <row r="197" spans="1:254" ht="25.5" x14ac:dyDescent="0.2">
      <c r="A197" s="54" t="s">
        <v>132</v>
      </c>
      <c r="B197" s="55" t="s">
        <v>207</v>
      </c>
      <c r="C197" s="55" t="s">
        <v>77</v>
      </c>
      <c r="D197" s="55" t="s">
        <v>226</v>
      </c>
      <c r="E197" s="55" t="s">
        <v>133</v>
      </c>
      <c r="F197" s="56">
        <v>38949.96</v>
      </c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57"/>
      <c r="EF197" s="57"/>
      <c r="EG197" s="57"/>
      <c r="EH197" s="57"/>
      <c r="EI197" s="57"/>
      <c r="EJ197" s="57"/>
      <c r="EK197" s="57"/>
      <c r="EL197" s="57"/>
      <c r="EM197" s="57"/>
      <c r="EN197" s="57"/>
      <c r="EO197" s="57"/>
      <c r="EP197" s="57"/>
      <c r="EQ197" s="57"/>
      <c r="ER197" s="57"/>
      <c r="ES197" s="57"/>
      <c r="ET197" s="57"/>
      <c r="EU197" s="57"/>
      <c r="EV197" s="57"/>
      <c r="EW197" s="57"/>
      <c r="EX197" s="57"/>
      <c r="EY197" s="57"/>
      <c r="EZ197" s="57"/>
      <c r="FA197" s="57"/>
      <c r="FB197" s="57"/>
      <c r="FC197" s="57"/>
      <c r="FD197" s="57"/>
      <c r="FE197" s="57"/>
      <c r="FF197" s="57"/>
      <c r="FG197" s="57"/>
      <c r="FH197" s="57"/>
      <c r="FI197" s="57"/>
      <c r="FJ197" s="57"/>
      <c r="FK197" s="57"/>
      <c r="FL197" s="57"/>
      <c r="FM197" s="57"/>
      <c r="FN197" s="57"/>
      <c r="FO197" s="57"/>
      <c r="FP197" s="57"/>
      <c r="FQ197" s="57"/>
      <c r="FR197" s="57"/>
      <c r="FS197" s="57"/>
      <c r="FT197" s="57"/>
      <c r="FU197" s="57"/>
      <c r="FV197" s="57"/>
      <c r="FW197" s="57"/>
      <c r="FX197" s="57"/>
      <c r="FY197" s="57"/>
      <c r="FZ197" s="57"/>
      <c r="GA197" s="57"/>
      <c r="GB197" s="57"/>
      <c r="GC197" s="57"/>
      <c r="GD197" s="57"/>
      <c r="GE197" s="57"/>
      <c r="GF197" s="57"/>
      <c r="GG197" s="57"/>
      <c r="GH197" s="57"/>
      <c r="GI197" s="57"/>
      <c r="GJ197" s="57"/>
      <c r="GK197" s="57"/>
      <c r="GL197" s="57"/>
      <c r="GM197" s="57"/>
      <c r="GN197" s="57"/>
      <c r="GO197" s="57"/>
      <c r="GP197" s="57"/>
      <c r="GQ197" s="57"/>
      <c r="GR197" s="57"/>
      <c r="GS197" s="57"/>
      <c r="GT197" s="57"/>
      <c r="GU197" s="57"/>
      <c r="GV197" s="57"/>
      <c r="GW197" s="57"/>
      <c r="GX197" s="57"/>
      <c r="GY197" s="57"/>
      <c r="GZ197" s="57"/>
      <c r="HA197" s="57"/>
      <c r="HB197" s="57"/>
      <c r="HC197" s="57"/>
      <c r="HD197" s="57"/>
      <c r="HE197" s="57"/>
      <c r="HF197" s="57"/>
      <c r="HG197" s="57"/>
      <c r="HH197" s="57"/>
      <c r="HI197" s="57"/>
      <c r="HJ197" s="57"/>
      <c r="HK197" s="57"/>
      <c r="HL197" s="57"/>
      <c r="HM197" s="57"/>
      <c r="HN197" s="57"/>
      <c r="HO197" s="57"/>
      <c r="HP197" s="57"/>
      <c r="HQ197" s="57"/>
      <c r="HR197" s="57"/>
      <c r="HS197" s="57"/>
      <c r="HT197" s="57"/>
      <c r="HU197" s="57"/>
      <c r="HV197" s="57"/>
      <c r="HW197" s="57"/>
      <c r="HX197" s="57"/>
      <c r="HY197" s="57"/>
      <c r="HZ197" s="57"/>
      <c r="IA197" s="57"/>
      <c r="IB197" s="57"/>
      <c r="IC197" s="57"/>
      <c r="ID197" s="57"/>
      <c r="IE197" s="57"/>
      <c r="IF197" s="57"/>
      <c r="IG197" s="57"/>
      <c r="IH197" s="57"/>
      <c r="II197" s="57"/>
      <c r="IJ197" s="57"/>
      <c r="IK197" s="57"/>
      <c r="IL197" s="57"/>
      <c r="IM197" s="57"/>
      <c r="IN197" s="57"/>
      <c r="IO197" s="57"/>
      <c r="IP197" s="57"/>
      <c r="IQ197" s="57"/>
      <c r="IR197" s="57"/>
      <c r="IS197" s="57"/>
      <c r="IT197" s="57"/>
    </row>
    <row r="198" spans="1:254" ht="81.75" customHeight="1" x14ac:dyDescent="0.2">
      <c r="A198" s="58" t="s">
        <v>211</v>
      </c>
      <c r="B198" s="59" t="s">
        <v>207</v>
      </c>
      <c r="C198" s="59" t="s">
        <v>77</v>
      </c>
      <c r="D198" s="70" t="s">
        <v>227</v>
      </c>
      <c r="E198" s="59"/>
      <c r="F198" s="96">
        <f>SUM(F199)</f>
        <v>61666.05</v>
      </c>
    </row>
    <row r="199" spans="1:254" ht="25.5" x14ac:dyDescent="0.2">
      <c r="A199" s="54" t="s">
        <v>132</v>
      </c>
      <c r="B199" s="55" t="s">
        <v>207</v>
      </c>
      <c r="C199" s="55" t="s">
        <v>77</v>
      </c>
      <c r="D199" s="74" t="s">
        <v>227</v>
      </c>
      <c r="E199" s="55" t="s">
        <v>133</v>
      </c>
      <c r="F199" s="86">
        <v>61666.05</v>
      </c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57"/>
      <c r="DO199" s="57"/>
      <c r="DP199" s="57"/>
      <c r="DQ199" s="57"/>
      <c r="DR199" s="57"/>
      <c r="DS199" s="57"/>
      <c r="DT199" s="57"/>
      <c r="DU199" s="57"/>
      <c r="DV199" s="57"/>
      <c r="DW199" s="57"/>
      <c r="DX199" s="57"/>
      <c r="DY199" s="57"/>
      <c r="DZ199" s="57"/>
      <c r="EA199" s="57"/>
      <c r="EB199" s="57"/>
      <c r="EC199" s="57"/>
      <c r="ED199" s="57"/>
      <c r="EE199" s="57"/>
      <c r="EF199" s="57"/>
      <c r="EG199" s="57"/>
      <c r="EH199" s="57"/>
      <c r="EI199" s="57"/>
      <c r="EJ199" s="57"/>
      <c r="EK199" s="57"/>
      <c r="EL199" s="57"/>
      <c r="EM199" s="57"/>
      <c r="EN199" s="57"/>
      <c r="EO199" s="57"/>
      <c r="EP199" s="57"/>
      <c r="EQ199" s="57"/>
      <c r="ER199" s="57"/>
      <c r="ES199" s="57"/>
      <c r="ET199" s="57"/>
      <c r="EU199" s="57"/>
      <c r="EV199" s="57"/>
      <c r="EW199" s="57"/>
      <c r="EX199" s="57"/>
      <c r="EY199" s="57"/>
      <c r="EZ199" s="57"/>
      <c r="FA199" s="57"/>
      <c r="FB199" s="57"/>
      <c r="FC199" s="57"/>
      <c r="FD199" s="57"/>
      <c r="FE199" s="57"/>
      <c r="FF199" s="57"/>
      <c r="FG199" s="57"/>
      <c r="FH199" s="57"/>
      <c r="FI199" s="57"/>
      <c r="FJ199" s="57"/>
      <c r="FK199" s="57"/>
      <c r="FL199" s="57"/>
      <c r="FM199" s="57"/>
      <c r="FN199" s="57"/>
      <c r="FO199" s="57"/>
      <c r="FP199" s="57"/>
      <c r="FQ199" s="57"/>
      <c r="FR199" s="57"/>
      <c r="FS199" s="57"/>
      <c r="FT199" s="57"/>
      <c r="FU199" s="57"/>
      <c r="FV199" s="57"/>
      <c r="FW199" s="57"/>
      <c r="FX199" s="57"/>
      <c r="FY199" s="57"/>
      <c r="FZ199" s="57"/>
      <c r="GA199" s="57"/>
      <c r="GB199" s="57"/>
      <c r="GC199" s="57"/>
      <c r="GD199" s="57"/>
      <c r="GE199" s="57"/>
      <c r="GF199" s="57"/>
      <c r="GG199" s="57"/>
      <c r="GH199" s="57"/>
      <c r="GI199" s="57"/>
      <c r="GJ199" s="57"/>
      <c r="GK199" s="57"/>
      <c r="GL199" s="57"/>
      <c r="GM199" s="57"/>
      <c r="GN199" s="57"/>
      <c r="GO199" s="57"/>
      <c r="GP199" s="57"/>
      <c r="GQ199" s="57"/>
      <c r="GR199" s="57"/>
      <c r="GS199" s="57"/>
      <c r="GT199" s="57"/>
      <c r="GU199" s="57"/>
      <c r="GV199" s="57"/>
      <c r="GW199" s="57"/>
      <c r="GX199" s="57"/>
      <c r="GY199" s="57"/>
      <c r="GZ199" s="57"/>
      <c r="HA199" s="57"/>
      <c r="HB199" s="57"/>
      <c r="HC199" s="57"/>
      <c r="HD199" s="57"/>
      <c r="HE199" s="57"/>
      <c r="HF199" s="57"/>
      <c r="HG199" s="57"/>
      <c r="HH199" s="57"/>
      <c r="HI199" s="57"/>
      <c r="HJ199" s="57"/>
      <c r="HK199" s="57"/>
      <c r="HL199" s="57"/>
      <c r="HM199" s="57"/>
      <c r="HN199" s="57"/>
      <c r="HO199" s="57"/>
      <c r="HP199" s="57"/>
      <c r="HQ199" s="57"/>
      <c r="HR199" s="57"/>
      <c r="HS199" s="57"/>
      <c r="HT199" s="57"/>
      <c r="HU199" s="57"/>
      <c r="HV199" s="57"/>
      <c r="HW199" s="57"/>
      <c r="HX199" s="57"/>
      <c r="HY199" s="57"/>
      <c r="HZ199" s="57"/>
      <c r="IA199" s="57"/>
      <c r="IB199" s="57"/>
      <c r="IC199" s="57"/>
      <c r="ID199" s="57"/>
      <c r="IE199" s="57"/>
      <c r="IF199" s="57"/>
      <c r="IG199" s="57"/>
      <c r="IH199" s="57"/>
      <c r="II199" s="57"/>
      <c r="IJ199" s="57"/>
      <c r="IK199" s="57"/>
      <c r="IL199" s="57"/>
      <c r="IM199" s="57"/>
      <c r="IN199" s="57"/>
      <c r="IO199" s="57"/>
      <c r="IP199" s="57"/>
      <c r="IQ199" s="57"/>
      <c r="IR199" s="57"/>
      <c r="IS199" s="57"/>
      <c r="IT199" s="57"/>
    </row>
    <row r="200" spans="1:254" x14ac:dyDescent="0.2">
      <c r="A200" s="79" t="s">
        <v>228</v>
      </c>
      <c r="B200" s="49" t="s">
        <v>207</v>
      </c>
      <c r="C200" s="49" t="s">
        <v>84</v>
      </c>
      <c r="D200" s="80"/>
      <c r="E200" s="49"/>
      <c r="F200" s="114">
        <f>SUM(F201+F203)</f>
        <v>48414.85</v>
      </c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</row>
    <row r="201" spans="1:254" x14ac:dyDescent="0.2">
      <c r="A201" s="75" t="s">
        <v>209</v>
      </c>
      <c r="B201" s="59" t="s">
        <v>207</v>
      </c>
      <c r="C201" s="59" t="s">
        <v>84</v>
      </c>
      <c r="D201" s="59" t="s">
        <v>229</v>
      </c>
      <c r="E201" s="70"/>
      <c r="F201" s="60">
        <f>SUM(F202)</f>
        <v>48239.85</v>
      </c>
    </row>
    <row r="202" spans="1:254" s="57" customFormat="1" ht="25.5" x14ac:dyDescent="0.2">
      <c r="A202" s="54" t="s">
        <v>132</v>
      </c>
      <c r="B202" s="55" t="s">
        <v>207</v>
      </c>
      <c r="C202" s="55" t="s">
        <v>84</v>
      </c>
      <c r="D202" s="55" t="s">
        <v>229</v>
      </c>
      <c r="E202" s="55" t="s">
        <v>133</v>
      </c>
      <c r="F202" s="56">
        <v>48239.85</v>
      </c>
    </row>
    <row r="203" spans="1:254" x14ac:dyDescent="0.2">
      <c r="A203" s="75" t="s">
        <v>126</v>
      </c>
      <c r="B203" s="112" t="s">
        <v>207</v>
      </c>
      <c r="C203" s="112" t="s">
        <v>84</v>
      </c>
      <c r="D203" s="70" t="s">
        <v>127</v>
      </c>
      <c r="E203" s="112"/>
      <c r="F203" s="113">
        <f>SUM(F204)</f>
        <v>175</v>
      </c>
    </row>
    <row r="204" spans="1:254" s="57" customFormat="1" ht="25.5" x14ac:dyDescent="0.2">
      <c r="A204" s="54" t="s">
        <v>132</v>
      </c>
      <c r="B204" s="74" t="s">
        <v>207</v>
      </c>
      <c r="C204" s="74" t="s">
        <v>84</v>
      </c>
      <c r="D204" s="74" t="s">
        <v>127</v>
      </c>
      <c r="E204" s="74" t="s">
        <v>133</v>
      </c>
      <c r="F204" s="56">
        <v>175</v>
      </c>
    </row>
    <row r="205" spans="1:254" x14ac:dyDescent="0.2">
      <c r="A205" s="79" t="s">
        <v>230</v>
      </c>
      <c r="B205" s="80" t="s">
        <v>207</v>
      </c>
      <c r="C205" s="80" t="s">
        <v>207</v>
      </c>
      <c r="D205" s="80"/>
      <c r="E205" s="80"/>
      <c r="F205" s="50">
        <f>SUM(F206)</f>
        <v>7720.64</v>
      </c>
    </row>
    <row r="206" spans="1:254" ht="13.5" x14ac:dyDescent="0.25">
      <c r="A206" s="51" t="s">
        <v>231</v>
      </c>
      <c r="B206" s="68" t="s">
        <v>207</v>
      </c>
      <c r="C206" s="68" t="s">
        <v>207</v>
      </c>
      <c r="D206" s="68"/>
      <c r="E206" s="68"/>
      <c r="F206" s="53">
        <f>SUM(F209+F211+F213+F207)</f>
        <v>7720.64</v>
      </c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  <c r="BB206" s="115"/>
      <c r="BC206" s="115"/>
      <c r="BD206" s="115"/>
      <c r="BE206" s="115"/>
      <c r="BF206" s="115"/>
      <c r="BG206" s="115"/>
      <c r="BH206" s="115"/>
      <c r="BI206" s="115"/>
      <c r="BJ206" s="115"/>
      <c r="BK206" s="115"/>
      <c r="BL206" s="115"/>
      <c r="BM206" s="115"/>
      <c r="BN206" s="115"/>
      <c r="BO206" s="115"/>
      <c r="BP206" s="115"/>
      <c r="BQ206" s="115"/>
      <c r="BR206" s="115"/>
      <c r="BS206" s="115"/>
      <c r="BT206" s="115"/>
      <c r="BU206" s="115"/>
      <c r="BV206" s="115"/>
      <c r="BW206" s="115"/>
      <c r="BX206" s="115"/>
      <c r="BY206" s="115"/>
      <c r="BZ206" s="115"/>
      <c r="CA206" s="115"/>
      <c r="CB206" s="115"/>
      <c r="CC206" s="115"/>
      <c r="CD206" s="115"/>
      <c r="CE206" s="115"/>
      <c r="CF206" s="115"/>
      <c r="CG206" s="115"/>
      <c r="CH206" s="115"/>
      <c r="CI206" s="115"/>
      <c r="CJ206" s="115"/>
      <c r="CK206" s="115"/>
      <c r="CL206" s="115"/>
      <c r="CM206" s="115"/>
      <c r="CN206" s="115"/>
      <c r="CO206" s="115"/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5"/>
      <c r="CZ206" s="115"/>
      <c r="DA206" s="115"/>
      <c r="DB206" s="115"/>
      <c r="DC206" s="115"/>
      <c r="DD206" s="115"/>
      <c r="DE206" s="115"/>
      <c r="DF206" s="115"/>
      <c r="DG206" s="115"/>
      <c r="DH206" s="115"/>
      <c r="DI206" s="115"/>
      <c r="DJ206" s="115"/>
      <c r="DK206" s="115"/>
      <c r="DL206" s="115"/>
      <c r="DM206" s="115"/>
      <c r="DN206" s="115"/>
      <c r="DO206" s="115"/>
      <c r="DP206" s="115"/>
      <c r="DQ206" s="115"/>
      <c r="DR206" s="115"/>
      <c r="DS206" s="115"/>
      <c r="DT206" s="115"/>
      <c r="DU206" s="115"/>
      <c r="DV206" s="115"/>
      <c r="DW206" s="115"/>
      <c r="DX206" s="115"/>
      <c r="DY206" s="115"/>
      <c r="DZ206" s="115"/>
      <c r="EA206" s="115"/>
      <c r="EB206" s="115"/>
      <c r="EC206" s="115"/>
      <c r="ED206" s="115"/>
      <c r="EE206" s="115"/>
      <c r="EF206" s="115"/>
      <c r="EG206" s="115"/>
      <c r="EH206" s="115"/>
      <c r="EI206" s="115"/>
      <c r="EJ206" s="115"/>
      <c r="EK206" s="115"/>
      <c r="EL206" s="115"/>
      <c r="EM206" s="115"/>
      <c r="EN206" s="115"/>
      <c r="EO206" s="115"/>
      <c r="EP206" s="115"/>
      <c r="EQ206" s="115"/>
      <c r="ER206" s="115"/>
      <c r="ES206" s="115"/>
      <c r="ET206" s="115"/>
      <c r="EU206" s="115"/>
      <c r="EV206" s="115"/>
      <c r="EW206" s="115"/>
      <c r="EX206" s="115"/>
      <c r="EY206" s="115"/>
      <c r="EZ206" s="115"/>
      <c r="FA206" s="115"/>
      <c r="FB206" s="115"/>
      <c r="FC206" s="115"/>
      <c r="FD206" s="115"/>
      <c r="FE206" s="115"/>
      <c r="FF206" s="115"/>
      <c r="FG206" s="115"/>
      <c r="FH206" s="115"/>
      <c r="FI206" s="115"/>
      <c r="FJ206" s="115"/>
      <c r="FK206" s="115"/>
      <c r="FL206" s="115"/>
      <c r="FM206" s="115"/>
      <c r="FN206" s="115"/>
      <c r="FO206" s="115"/>
      <c r="FP206" s="115"/>
      <c r="FQ206" s="115"/>
      <c r="FR206" s="115"/>
      <c r="FS206" s="115"/>
      <c r="FT206" s="115"/>
      <c r="FU206" s="115"/>
      <c r="FV206" s="115"/>
      <c r="FW206" s="115"/>
      <c r="FX206" s="115"/>
      <c r="FY206" s="115"/>
      <c r="FZ206" s="115"/>
      <c r="GA206" s="115"/>
      <c r="GB206" s="115"/>
      <c r="GC206" s="115"/>
      <c r="GD206" s="115"/>
      <c r="GE206" s="115"/>
      <c r="GF206" s="115"/>
      <c r="GG206" s="115"/>
      <c r="GH206" s="115"/>
      <c r="GI206" s="115"/>
      <c r="GJ206" s="115"/>
      <c r="GK206" s="115"/>
      <c r="GL206" s="115"/>
      <c r="GM206" s="115"/>
      <c r="GN206" s="115"/>
      <c r="GO206" s="115"/>
      <c r="GP206" s="115"/>
      <c r="GQ206" s="115"/>
      <c r="GR206" s="115"/>
      <c r="GS206" s="115"/>
      <c r="GT206" s="115"/>
      <c r="GU206" s="115"/>
      <c r="GV206" s="115"/>
      <c r="GW206" s="115"/>
      <c r="GX206" s="115"/>
      <c r="GY206" s="115"/>
      <c r="GZ206" s="115"/>
      <c r="HA206" s="115"/>
      <c r="HB206" s="115"/>
      <c r="HC206" s="115"/>
      <c r="HD206" s="115"/>
      <c r="HE206" s="115"/>
      <c r="HF206" s="115"/>
      <c r="HG206" s="115"/>
      <c r="HH206" s="115"/>
      <c r="HI206" s="115"/>
      <c r="HJ206" s="115"/>
      <c r="HK206" s="115"/>
      <c r="HL206" s="115"/>
      <c r="HM206" s="115"/>
      <c r="HN206" s="115"/>
      <c r="HO206" s="115"/>
      <c r="HP206" s="115"/>
      <c r="HQ206" s="115"/>
      <c r="HR206" s="115"/>
      <c r="HS206" s="115"/>
      <c r="HT206" s="115"/>
      <c r="HU206" s="115"/>
      <c r="HV206" s="115"/>
      <c r="HW206" s="115"/>
      <c r="HX206" s="115"/>
      <c r="HY206" s="115"/>
      <c r="HZ206" s="115"/>
      <c r="IA206" s="115"/>
      <c r="IB206" s="115"/>
      <c r="IC206" s="115"/>
      <c r="ID206" s="115"/>
      <c r="IE206" s="115"/>
      <c r="IF206" s="115"/>
      <c r="IG206" s="115"/>
      <c r="IH206" s="115"/>
      <c r="II206" s="115"/>
      <c r="IJ206" s="115"/>
      <c r="IK206" s="115"/>
      <c r="IL206" s="115"/>
      <c r="IM206" s="115"/>
      <c r="IN206" s="115"/>
      <c r="IO206" s="115"/>
      <c r="IP206" s="115"/>
      <c r="IQ206" s="115"/>
      <c r="IR206" s="115"/>
      <c r="IS206" s="115"/>
    </row>
    <row r="207" spans="1:254" ht="25.5" x14ac:dyDescent="0.2">
      <c r="A207" s="58" t="s">
        <v>232</v>
      </c>
      <c r="B207" s="70" t="s">
        <v>207</v>
      </c>
      <c r="C207" s="70" t="s">
        <v>207</v>
      </c>
      <c r="D207" s="70" t="s">
        <v>233</v>
      </c>
      <c r="E207" s="70"/>
      <c r="F207" s="60">
        <f>SUM(F208)</f>
        <v>2828.55</v>
      </c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1"/>
      <c r="HT207" s="91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</row>
    <row r="208" spans="1:254" x14ac:dyDescent="0.2">
      <c r="A208" s="54" t="s">
        <v>234</v>
      </c>
      <c r="B208" s="74" t="s">
        <v>207</v>
      </c>
      <c r="C208" s="74" t="s">
        <v>207</v>
      </c>
      <c r="D208" s="70" t="s">
        <v>233</v>
      </c>
      <c r="E208" s="74" t="s">
        <v>235</v>
      </c>
      <c r="F208" s="56">
        <v>2828.55</v>
      </c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 s="92"/>
      <c r="CO208" s="92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2"/>
      <c r="DC208" s="92"/>
      <c r="DD208" s="92"/>
      <c r="DE208" s="92"/>
      <c r="DF208" s="92"/>
      <c r="DG208" s="92"/>
      <c r="DH208" s="92"/>
      <c r="DI208" s="92"/>
      <c r="DJ208" s="92"/>
      <c r="DK208" s="92"/>
      <c r="DL208" s="92"/>
      <c r="DM208" s="92"/>
      <c r="DN208" s="92"/>
      <c r="DO208" s="92"/>
      <c r="DP208" s="92"/>
      <c r="DQ208" s="92"/>
      <c r="DR208" s="92"/>
      <c r="DS208" s="92"/>
      <c r="DT208" s="92"/>
      <c r="DU208" s="92"/>
      <c r="DV208" s="92"/>
      <c r="DW208" s="92"/>
      <c r="DX208" s="92"/>
      <c r="DY208" s="92"/>
      <c r="DZ208" s="92"/>
      <c r="EA208" s="92"/>
      <c r="EB208" s="92"/>
      <c r="EC208" s="92"/>
      <c r="ED208" s="92"/>
      <c r="EE208" s="92"/>
      <c r="EF208" s="92"/>
      <c r="EG208" s="92"/>
      <c r="EH208" s="92"/>
      <c r="EI208" s="92"/>
      <c r="EJ208" s="92"/>
      <c r="EK208" s="92"/>
      <c r="EL208" s="92"/>
      <c r="EM208" s="92"/>
      <c r="EN208" s="92"/>
      <c r="EO208" s="92"/>
      <c r="EP208" s="92"/>
      <c r="EQ208" s="92"/>
      <c r="ER208" s="92"/>
      <c r="ES208" s="92"/>
      <c r="ET208" s="92"/>
      <c r="EU208" s="92"/>
      <c r="EV208" s="92"/>
      <c r="EW208" s="92"/>
      <c r="EX208" s="92"/>
      <c r="EY208" s="92"/>
      <c r="EZ208" s="92"/>
      <c r="FA208" s="92"/>
      <c r="FB208" s="92"/>
      <c r="FC208" s="92"/>
      <c r="FD208" s="92"/>
      <c r="FE208" s="92"/>
      <c r="FF208" s="92"/>
      <c r="FG208" s="92"/>
      <c r="FH208" s="92"/>
      <c r="FI208" s="92"/>
      <c r="FJ208" s="92"/>
      <c r="FK208" s="92"/>
      <c r="FL208" s="92"/>
      <c r="FM208" s="92"/>
      <c r="FN208" s="92"/>
      <c r="FO208" s="92"/>
      <c r="FP208" s="92"/>
      <c r="FQ208" s="92"/>
      <c r="FR208" s="92"/>
      <c r="FS208" s="92"/>
      <c r="FT208" s="92"/>
      <c r="FU208" s="92"/>
      <c r="FV208" s="92"/>
      <c r="FW208" s="92"/>
      <c r="FX208" s="92"/>
      <c r="FY208" s="92"/>
      <c r="FZ208" s="92"/>
      <c r="GA208" s="92"/>
      <c r="GB208" s="92"/>
      <c r="GC208" s="92"/>
      <c r="GD208" s="92"/>
      <c r="GE208" s="92"/>
      <c r="GF208" s="92"/>
      <c r="GG208" s="92"/>
      <c r="GH208" s="92"/>
      <c r="GI208" s="92"/>
      <c r="GJ208" s="92"/>
      <c r="GK208" s="92"/>
      <c r="GL208" s="92"/>
      <c r="GM208" s="92"/>
      <c r="GN208" s="92"/>
      <c r="GO208" s="92"/>
      <c r="GP208" s="92"/>
      <c r="GQ208" s="92"/>
      <c r="GR208" s="92"/>
      <c r="GS208" s="92"/>
      <c r="GT208" s="92"/>
      <c r="GU208" s="92"/>
      <c r="GV208" s="92"/>
      <c r="GW208" s="92"/>
      <c r="GX208" s="92"/>
      <c r="GY208" s="92"/>
      <c r="GZ208" s="92"/>
      <c r="HA208" s="92"/>
      <c r="HB208" s="92"/>
      <c r="HC208" s="92"/>
      <c r="HD208" s="92"/>
      <c r="HE208" s="92"/>
      <c r="HF208" s="92"/>
      <c r="HG208" s="92"/>
      <c r="HH208" s="92"/>
      <c r="HI208" s="92"/>
      <c r="HJ208" s="92"/>
      <c r="HK208" s="92"/>
      <c r="HL208" s="92"/>
      <c r="HM208" s="92"/>
      <c r="HN208" s="92"/>
      <c r="HO208" s="92"/>
      <c r="HP208" s="92"/>
      <c r="HQ208" s="92"/>
      <c r="HR208" s="92"/>
      <c r="HS208" s="92"/>
      <c r="HT208" s="92"/>
      <c r="HU208" s="92"/>
      <c r="HV208" s="92"/>
      <c r="HW208" s="92"/>
      <c r="HX208" s="92"/>
      <c r="HY208" s="92"/>
      <c r="HZ208" s="92"/>
      <c r="IA208" s="92"/>
      <c r="IB208" s="92"/>
      <c r="IC208" s="92"/>
      <c r="ID208" s="92"/>
      <c r="IE208" s="92"/>
      <c r="IF208" s="92"/>
      <c r="IG208" s="92"/>
      <c r="IH208" s="92"/>
      <c r="II208" s="92"/>
      <c r="IJ208" s="92"/>
      <c r="IK208" s="92"/>
      <c r="IL208" s="92"/>
      <c r="IM208" s="92"/>
      <c r="IN208" s="92"/>
      <c r="IO208" s="92"/>
      <c r="IP208" s="92"/>
      <c r="IQ208" s="92"/>
      <c r="IR208" s="92"/>
      <c r="IS208" s="92"/>
    </row>
    <row r="209" spans="1:254" x14ac:dyDescent="0.2">
      <c r="A209" s="58" t="s">
        <v>236</v>
      </c>
      <c r="B209" s="70" t="s">
        <v>207</v>
      </c>
      <c r="C209" s="70" t="s">
        <v>207</v>
      </c>
      <c r="D209" s="74" t="s">
        <v>237</v>
      </c>
      <c r="E209" s="70"/>
      <c r="F209" s="60">
        <f>SUM(F210)</f>
        <v>3592.09</v>
      </c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  <c r="CV209" s="91"/>
      <c r="CW209" s="91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1"/>
      <c r="HT209" s="91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</row>
    <row r="210" spans="1:254" ht="25.5" x14ac:dyDescent="0.2">
      <c r="A210" s="54" t="s">
        <v>132</v>
      </c>
      <c r="B210" s="74" t="s">
        <v>207</v>
      </c>
      <c r="C210" s="74" t="s">
        <v>207</v>
      </c>
      <c r="D210" s="74" t="s">
        <v>237</v>
      </c>
      <c r="E210" s="74" t="s">
        <v>133</v>
      </c>
      <c r="F210" s="56">
        <v>3592.09</v>
      </c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 s="92"/>
      <c r="CO210" s="92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2"/>
      <c r="DC210" s="92"/>
      <c r="DD210" s="92"/>
      <c r="DE210" s="92"/>
      <c r="DF210" s="92"/>
      <c r="DG210" s="92"/>
      <c r="DH210" s="92"/>
      <c r="DI210" s="92"/>
      <c r="DJ210" s="92"/>
      <c r="DK210" s="92"/>
      <c r="DL210" s="92"/>
      <c r="DM210" s="92"/>
      <c r="DN210" s="92"/>
      <c r="DO210" s="92"/>
      <c r="DP210" s="92"/>
      <c r="DQ210" s="92"/>
      <c r="DR210" s="92"/>
      <c r="DS210" s="92"/>
      <c r="DT210" s="92"/>
      <c r="DU210" s="92"/>
      <c r="DV210" s="92"/>
      <c r="DW210" s="92"/>
      <c r="DX210" s="92"/>
      <c r="DY210" s="92"/>
      <c r="DZ210" s="92"/>
      <c r="EA210" s="92"/>
      <c r="EB210" s="92"/>
      <c r="EC210" s="92"/>
      <c r="ED210" s="92"/>
      <c r="EE210" s="92"/>
      <c r="EF210" s="92"/>
      <c r="EG210" s="92"/>
      <c r="EH210" s="92"/>
      <c r="EI210" s="92"/>
      <c r="EJ210" s="92"/>
      <c r="EK210" s="92"/>
      <c r="EL210" s="92"/>
      <c r="EM210" s="92"/>
      <c r="EN210" s="92"/>
      <c r="EO210" s="92"/>
      <c r="EP210" s="92"/>
      <c r="EQ210" s="92"/>
      <c r="ER210" s="92"/>
      <c r="ES210" s="92"/>
      <c r="ET210" s="92"/>
      <c r="EU210" s="92"/>
      <c r="EV210" s="92"/>
      <c r="EW210" s="92"/>
      <c r="EX210" s="92"/>
      <c r="EY210" s="92"/>
      <c r="EZ210" s="92"/>
      <c r="FA210" s="92"/>
      <c r="FB210" s="92"/>
      <c r="FC210" s="92"/>
      <c r="FD210" s="92"/>
      <c r="FE210" s="92"/>
      <c r="FF210" s="92"/>
      <c r="FG210" s="92"/>
      <c r="FH210" s="92"/>
      <c r="FI210" s="92"/>
      <c r="FJ210" s="92"/>
      <c r="FK210" s="92"/>
      <c r="FL210" s="92"/>
      <c r="FM210" s="92"/>
      <c r="FN210" s="92"/>
      <c r="FO210" s="92"/>
      <c r="FP210" s="92"/>
      <c r="FQ210" s="92"/>
      <c r="FR210" s="92"/>
      <c r="FS210" s="92"/>
      <c r="FT210" s="92"/>
      <c r="FU210" s="92"/>
      <c r="FV210" s="92"/>
      <c r="FW210" s="92"/>
      <c r="FX210" s="92"/>
      <c r="FY210" s="92"/>
      <c r="FZ210" s="92"/>
      <c r="GA210" s="92"/>
      <c r="GB210" s="92"/>
      <c r="GC210" s="92"/>
      <c r="GD210" s="92"/>
      <c r="GE210" s="92"/>
      <c r="GF210" s="92"/>
      <c r="GG210" s="92"/>
      <c r="GH210" s="92"/>
      <c r="GI210" s="92"/>
      <c r="GJ210" s="92"/>
      <c r="GK210" s="92"/>
      <c r="GL210" s="92"/>
      <c r="GM210" s="92"/>
      <c r="GN210" s="92"/>
      <c r="GO210" s="92"/>
      <c r="GP210" s="92"/>
      <c r="GQ210" s="92"/>
      <c r="GR210" s="92"/>
      <c r="GS210" s="92"/>
      <c r="GT210" s="92"/>
      <c r="GU210" s="92"/>
      <c r="GV210" s="92"/>
      <c r="GW210" s="92"/>
      <c r="GX210" s="92"/>
      <c r="GY210" s="92"/>
      <c r="GZ210" s="92"/>
      <c r="HA210" s="92"/>
      <c r="HB210" s="92"/>
      <c r="HC210" s="92"/>
      <c r="HD210" s="92"/>
      <c r="HE210" s="92"/>
      <c r="HF210" s="92"/>
      <c r="HG210" s="92"/>
      <c r="HH210" s="92"/>
      <c r="HI210" s="92"/>
      <c r="HJ210" s="92"/>
      <c r="HK210" s="92"/>
      <c r="HL210" s="92"/>
      <c r="HM210" s="92"/>
      <c r="HN210" s="92"/>
      <c r="HO210" s="92"/>
      <c r="HP210" s="92"/>
      <c r="HQ210" s="92"/>
      <c r="HR210" s="92"/>
      <c r="HS210" s="92"/>
      <c r="HT210" s="92"/>
      <c r="HU210" s="92"/>
      <c r="HV210" s="92"/>
      <c r="HW210" s="92"/>
      <c r="HX210" s="92"/>
      <c r="HY210" s="92"/>
      <c r="HZ210" s="92"/>
      <c r="IA210" s="92"/>
      <c r="IB210" s="92"/>
      <c r="IC210" s="92"/>
      <c r="ID210" s="92"/>
      <c r="IE210" s="92"/>
      <c r="IF210" s="92"/>
      <c r="IG210" s="92"/>
      <c r="IH210" s="92"/>
      <c r="II210" s="92"/>
      <c r="IJ210" s="92"/>
      <c r="IK210" s="92"/>
      <c r="IL210" s="92"/>
      <c r="IM210" s="92"/>
      <c r="IN210" s="92"/>
      <c r="IO210" s="92"/>
      <c r="IP210" s="92"/>
      <c r="IQ210" s="92"/>
      <c r="IR210" s="92"/>
      <c r="IS210" s="92"/>
    </row>
    <row r="211" spans="1:254" x14ac:dyDescent="0.2">
      <c r="A211" s="116" t="s">
        <v>224</v>
      </c>
      <c r="B211" s="74" t="s">
        <v>207</v>
      </c>
      <c r="C211" s="74" t="s">
        <v>207</v>
      </c>
      <c r="D211" s="55" t="s">
        <v>238</v>
      </c>
      <c r="E211" s="74"/>
      <c r="F211" s="56">
        <f>SUM(F212)</f>
        <v>1000</v>
      </c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2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2"/>
      <c r="DC211" s="92"/>
      <c r="DD211" s="92"/>
      <c r="DE211" s="92"/>
      <c r="DF211" s="92"/>
      <c r="DG211" s="92"/>
      <c r="DH211" s="92"/>
      <c r="DI211" s="92"/>
      <c r="DJ211" s="92"/>
      <c r="DK211" s="92"/>
      <c r="DL211" s="92"/>
      <c r="DM211" s="92"/>
      <c r="DN211" s="92"/>
      <c r="DO211" s="92"/>
      <c r="DP211" s="92"/>
      <c r="DQ211" s="92"/>
      <c r="DR211" s="92"/>
      <c r="DS211" s="92"/>
      <c r="DT211" s="92"/>
      <c r="DU211" s="92"/>
      <c r="DV211" s="92"/>
      <c r="DW211" s="92"/>
      <c r="DX211" s="92"/>
      <c r="DY211" s="92"/>
      <c r="DZ211" s="92"/>
      <c r="EA211" s="92"/>
      <c r="EB211" s="92"/>
      <c r="EC211" s="92"/>
      <c r="ED211" s="92"/>
      <c r="EE211" s="92"/>
      <c r="EF211" s="92"/>
      <c r="EG211" s="92"/>
      <c r="EH211" s="92"/>
      <c r="EI211" s="92"/>
      <c r="EJ211" s="92"/>
      <c r="EK211" s="92"/>
      <c r="EL211" s="92"/>
      <c r="EM211" s="92"/>
      <c r="EN211" s="92"/>
      <c r="EO211" s="92"/>
      <c r="EP211" s="92"/>
      <c r="EQ211" s="92"/>
      <c r="ER211" s="92"/>
      <c r="ES211" s="92"/>
      <c r="ET211" s="92"/>
      <c r="EU211" s="92"/>
      <c r="EV211" s="92"/>
      <c r="EW211" s="92"/>
      <c r="EX211" s="92"/>
      <c r="EY211" s="92"/>
      <c r="EZ211" s="92"/>
      <c r="FA211" s="92"/>
      <c r="FB211" s="92"/>
      <c r="FC211" s="92"/>
      <c r="FD211" s="92"/>
      <c r="FE211" s="92"/>
      <c r="FF211" s="92"/>
      <c r="FG211" s="92"/>
      <c r="FH211" s="92"/>
      <c r="FI211" s="92"/>
      <c r="FJ211" s="92"/>
      <c r="FK211" s="92"/>
      <c r="FL211" s="92"/>
      <c r="FM211" s="92"/>
      <c r="FN211" s="92"/>
      <c r="FO211" s="92"/>
      <c r="FP211" s="92"/>
      <c r="FQ211" s="92"/>
      <c r="FR211" s="92"/>
      <c r="FS211" s="92"/>
      <c r="FT211" s="92"/>
      <c r="FU211" s="92"/>
      <c r="FV211" s="92"/>
      <c r="FW211" s="92"/>
      <c r="FX211" s="92"/>
      <c r="FY211" s="92"/>
      <c r="FZ211" s="92"/>
      <c r="GA211" s="92"/>
      <c r="GB211" s="92"/>
      <c r="GC211" s="92"/>
      <c r="GD211" s="92"/>
      <c r="GE211" s="92"/>
      <c r="GF211" s="92"/>
      <c r="GG211" s="92"/>
      <c r="GH211" s="92"/>
      <c r="GI211" s="92"/>
      <c r="GJ211" s="92"/>
      <c r="GK211" s="92"/>
      <c r="GL211" s="92"/>
      <c r="GM211" s="92"/>
      <c r="GN211" s="92"/>
      <c r="GO211" s="92"/>
      <c r="GP211" s="92"/>
      <c r="GQ211" s="92"/>
      <c r="GR211" s="92"/>
      <c r="GS211" s="92"/>
      <c r="GT211" s="92"/>
      <c r="GU211" s="92"/>
      <c r="GV211" s="92"/>
      <c r="GW211" s="92"/>
      <c r="GX211" s="92"/>
      <c r="GY211" s="92"/>
      <c r="GZ211" s="92"/>
      <c r="HA211" s="92"/>
      <c r="HB211" s="92"/>
      <c r="HC211" s="92"/>
      <c r="HD211" s="92"/>
      <c r="HE211" s="92"/>
      <c r="HF211" s="92"/>
      <c r="HG211" s="92"/>
      <c r="HH211" s="92"/>
      <c r="HI211" s="92"/>
      <c r="HJ211" s="92"/>
      <c r="HK211" s="92"/>
      <c r="HL211" s="92"/>
      <c r="HM211" s="92"/>
      <c r="HN211" s="92"/>
      <c r="HO211" s="92"/>
      <c r="HP211" s="92"/>
      <c r="HQ211" s="92"/>
      <c r="HR211" s="92"/>
      <c r="HS211" s="92"/>
      <c r="HT211" s="92"/>
      <c r="HU211" s="92"/>
      <c r="HV211" s="92"/>
      <c r="HW211" s="92"/>
      <c r="HX211" s="92"/>
      <c r="HY211" s="92"/>
      <c r="HZ211" s="92"/>
      <c r="IA211" s="92"/>
      <c r="IB211" s="92"/>
      <c r="IC211" s="92"/>
      <c r="ID211" s="92"/>
      <c r="IE211" s="92"/>
      <c r="IF211" s="92"/>
      <c r="IG211" s="92"/>
      <c r="IH211" s="92"/>
      <c r="II211" s="92"/>
      <c r="IJ211" s="92"/>
      <c r="IK211" s="92"/>
      <c r="IL211" s="92"/>
      <c r="IM211" s="92"/>
      <c r="IN211" s="92"/>
      <c r="IO211" s="92"/>
      <c r="IP211" s="92"/>
      <c r="IQ211" s="92"/>
      <c r="IR211" s="92"/>
      <c r="IS211" s="92"/>
    </row>
    <row r="212" spans="1:254" ht="25.5" x14ac:dyDescent="0.2">
      <c r="A212" s="58" t="s">
        <v>132</v>
      </c>
      <c r="B212" s="70" t="s">
        <v>207</v>
      </c>
      <c r="C212" s="70" t="s">
        <v>207</v>
      </c>
      <c r="D212" s="59" t="s">
        <v>238</v>
      </c>
      <c r="E212" s="70" t="s">
        <v>133</v>
      </c>
      <c r="F212" s="60">
        <v>1000</v>
      </c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 s="92"/>
      <c r="CO212" s="92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2"/>
      <c r="DC212" s="92"/>
      <c r="DD212" s="92"/>
      <c r="DE212" s="92"/>
      <c r="DF212" s="92"/>
      <c r="DG212" s="92"/>
      <c r="DH212" s="92"/>
      <c r="DI212" s="92"/>
      <c r="DJ212" s="92"/>
      <c r="DK212" s="92"/>
      <c r="DL212" s="92"/>
      <c r="DM212" s="92"/>
      <c r="DN212" s="92"/>
      <c r="DO212" s="92"/>
      <c r="DP212" s="92"/>
      <c r="DQ212" s="92"/>
      <c r="DR212" s="92"/>
      <c r="DS212" s="92"/>
      <c r="DT212" s="92"/>
      <c r="DU212" s="92"/>
      <c r="DV212" s="92"/>
      <c r="DW212" s="92"/>
      <c r="DX212" s="92"/>
      <c r="DY212" s="92"/>
      <c r="DZ212" s="92"/>
      <c r="EA212" s="92"/>
      <c r="EB212" s="92"/>
      <c r="EC212" s="92"/>
      <c r="ED212" s="92"/>
      <c r="EE212" s="92"/>
      <c r="EF212" s="92"/>
      <c r="EG212" s="92"/>
      <c r="EH212" s="92"/>
      <c r="EI212" s="92"/>
      <c r="EJ212" s="92"/>
      <c r="EK212" s="92"/>
      <c r="EL212" s="92"/>
      <c r="EM212" s="92"/>
      <c r="EN212" s="92"/>
      <c r="EO212" s="92"/>
      <c r="EP212" s="92"/>
      <c r="EQ212" s="92"/>
      <c r="ER212" s="92"/>
      <c r="ES212" s="92"/>
      <c r="ET212" s="92"/>
      <c r="EU212" s="92"/>
      <c r="EV212" s="92"/>
      <c r="EW212" s="92"/>
      <c r="EX212" s="92"/>
      <c r="EY212" s="92"/>
      <c r="EZ212" s="92"/>
      <c r="FA212" s="92"/>
      <c r="FB212" s="92"/>
      <c r="FC212" s="92"/>
      <c r="FD212" s="92"/>
      <c r="FE212" s="92"/>
      <c r="FF212" s="92"/>
      <c r="FG212" s="92"/>
      <c r="FH212" s="92"/>
      <c r="FI212" s="92"/>
      <c r="FJ212" s="92"/>
      <c r="FK212" s="92"/>
      <c r="FL212" s="92"/>
      <c r="FM212" s="92"/>
      <c r="FN212" s="92"/>
      <c r="FO212" s="92"/>
      <c r="FP212" s="92"/>
      <c r="FQ212" s="92"/>
      <c r="FR212" s="92"/>
      <c r="FS212" s="92"/>
      <c r="FT212" s="92"/>
      <c r="FU212" s="92"/>
      <c r="FV212" s="92"/>
      <c r="FW212" s="92"/>
      <c r="FX212" s="92"/>
      <c r="FY212" s="92"/>
      <c r="FZ212" s="92"/>
      <c r="GA212" s="92"/>
      <c r="GB212" s="92"/>
      <c r="GC212" s="92"/>
      <c r="GD212" s="92"/>
      <c r="GE212" s="92"/>
      <c r="GF212" s="92"/>
      <c r="GG212" s="92"/>
      <c r="GH212" s="92"/>
      <c r="GI212" s="92"/>
      <c r="GJ212" s="92"/>
      <c r="GK212" s="92"/>
      <c r="GL212" s="92"/>
      <c r="GM212" s="92"/>
      <c r="GN212" s="92"/>
      <c r="GO212" s="92"/>
      <c r="GP212" s="92"/>
      <c r="GQ212" s="92"/>
      <c r="GR212" s="92"/>
      <c r="GS212" s="92"/>
      <c r="GT212" s="92"/>
      <c r="GU212" s="92"/>
      <c r="GV212" s="92"/>
      <c r="GW212" s="92"/>
      <c r="GX212" s="92"/>
      <c r="GY212" s="92"/>
      <c r="GZ212" s="92"/>
      <c r="HA212" s="92"/>
      <c r="HB212" s="92"/>
      <c r="HC212" s="92"/>
      <c r="HD212" s="92"/>
      <c r="HE212" s="92"/>
      <c r="HF212" s="92"/>
      <c r="HG212" s="92"/>
      <c r="HH212" s="92"/>
      <c r="HI212" s="92"/>
      <c r="HJ212" s="92"/>
      <c r="HK212" s="92"/>
      <c r="HL212" s="92"/>
      <c r="HM212" s="92"/>
      <c r="HN212" s="92"/>
      <c r="HO212" s="92"/>
      <c r="HP212" s="92"/>
      <c r="HQ212" s="92"/>
      <c r="HR212" s="92"/>
      <c r="HS212" s="92"/>
      <c r="HT212" s="92"/>
      <c r="HU212" s="92"/>
      <c r="HV212" s="92"/>
      <c r="HW212" s="92"/>
      <c r="HX212" s="92"/>
      <c r="HY212" s="92"/>
      <c r="HZ212" s="92"/>
      <c r="IA212" s="92"/>
      <c r="IB212" s="92"/>
      <c r="IC212" s="92"/>
      <c r="ID212" s="92"/>
      <c r="IE212" s="92"/>
      <c r="IF212" s="92"/>
      <c r="IG212" s="92"/>
      <c r="IH212" s="92"/>
      <c r="II212" s="92"/>
      <c r="IJ212" s="92"/>
      <c r="IK212" s="92"/>
      <c r="IL212" s="92"/>
      <c r="IM212" s="92"/>
      <c r="IN212" s="92"/>
      <c r="IO212" s="92"/>
      <c r="IP212" s="92"/>
      <c r="IQ212" s="92"/>
      <c r="IR212" s="92"/>
      <c r="IS212" s="92"/>
    </row>
    <row r="213" spans="1:254" x14ac:dyDescent="0.2">
      <c r="A213" s="77" t="s">
        <v>239</v>
      </c>
      <c r="B213" s="70" t="s">
        <v>207</v>
      </c>
      <c r="C213" s="70" t="s">
        <v>207</v>
      </c>
      <c r="D213" s="59" t="s">
        <v>240</v>
      </c>
      <c r="E213" s="59"/>
      <c r="F213" s="96">
        <f>SUM(F214)</f>
        <v>300</v>
      </c>
    </row>
    <row r="214" spans="1:254" x14ac:dyDescent="0.2">
      <c r="A214" s="54" t="s">
        <v>97</v>
      </c>
      <c r="B214" s="74" t="s">
        <v>207</v>
      </c>
      <c r="C214" s="74" t="s">
        <v>207</v>
      </c>
      <c r="D214" s="55" t="s">
        <v>240</v>
      </c>
      <c r="E214" s="74" t="s">
        <v>90</v>
      </c>
      <c r="F214" s="56">
        <v>300</v>
      </c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/>
      <c r="DY214" s="57"/>
      <c r="DZ214" s="57"/>
      <c r="EA214" s="57"/>
      <c r="EB214" s="57"/>
      <c r="EC214" s="57"/>
      <c r="ED214" s="57"/>
      <c r="EE214" s="57"/>
      <c r="EF214" s="57"/>
      <c r="EG214" s="57"/>
      <c r="EH214" s="57"/>
      <c r="EI214" s="57"/>
      <c r="EJ214" s="57"/>
      <c r="EK214" s="57"/>
      <c r="EL214" s="57"/>
      <c r="EM214" s="57"/>
      <c r="EN214" s="57"/>
      <c r="EO214" s="57"/>
      <c r="EP214" s="57"/>
      <c r="EQ214" s="57"/>
      <c r="ER214" s="57"/>
      <c r="ES214" s="57"/>
      <c r="ET214" s="57"/>
      <c r="EU214" s="57"/>
      <c r="EV214" s="57"/>
      <c r="EW214" s="57"/>
      <c r="EX214" s="57"/>
      <c r="EY214" s="57"/>
      <c r="EZ214" s="57"/>
      <c r="FA214" s="57"/>
      <c r="FB214" s="57"/>
      <c r="FC214" s="57"/>
      <c r="FD214" s="57"/>
      <c r="FE214" s="57"/>
      <c r="FF214" s="57"/>
      <c r="FG214" s="57"/>
      <c r="FH214" s="57"/>
      <c r="FI214" s="57"/>
      <c r="FJ214" s="57"/>
      <c r="FK214" s="57"/>
      <c r="FL214" s="57"/>
      <c r="FM214" s="57"/>
      <c r="FN214" s="57"/>
      <c r="FO214" s="57"/>
      <c r="FP214" s="57"/>
      <c r="FQ214" s="57"/>
      <c r="FR214" s="57"/>
      <c r="FS214" s="57"/>
      <c r="FT214" s="57"/>
      <c r="FU214" s="57"/>
      <c r="FV214" s="57"/>
      <c r="FW214" s="57"/>
      <c r="FX214" s="57"/>
      <c r="FY214" s="57"/>
      <c r="FZ214" s="57"/>
      <c r="GA214" s="57"/>
      <c r="GB214" s="57"/>
      <c r="GC214" s="57"/>
      <c r="GD214" s="57"/>
      <c r="GE214" s="57"/>
      <c r="GF214" s="57"/>
      <c r="GG214" s="57"/>
      <c r="GH214" s="57"/>
      <c r="GI214" s="57"/>
      <c r="GJ214" s="57"/>
      <c r="GK214" s="57"/>
      <c r="GL214" s="57"/>
      <c r="GM214" s="57"/>
      <c r="GN214" s="57"/>
      <c r="GO214" s="57"/>
      <c r="GP214" s="57"/>
      <c r="GQ214" s="57"/>
      <c r="GR214" s="57"/>
      <c r="GS214" s="57"/>
      <c r="GT214" s="57"/>
      <c r="GU214" s="57"/>
      <c r="GV214" s="57"/>
      <c r="GW214" s="57"/>
      <c r="GX214" s="57"/>
      <c r="GY214" s="57"/>
      <c r="GZ214" s="57"/>
      <c r="HA214" s="57"/>
      <c r="HB214" s="57"/>
      <c r="HC214" s="57"/>
      <c r="HD214" s="57"/>
      <c r="HE214" s="57"/>
      <c r="HF214" s="57"/>
      <c r="HG214" s="57"/>
      <c r="HH214" s="57"/>
      <c r="HI214" s="57"/>
      <c r="HJ214" s="57"/>
      <c r="HK214" s="57"/>
      <c r="HL214" s="57"/>
      <c r="HM214" s="57"/>
      <c r="HN214" s="57"/>
      <c r="HO214" s="57"/>
      <c r="HP214" s="57"/>
      <c r="HQ214" s="57"/>
      <c r="HR214" s="57"/>
      <c r="HS214" s="57"/>
      <c r="HT214" s="57"/>
      <c r="HU214" s="57"/>
      <c r="HV214" s="57"/>
      <c r="HW214" s="57"/>
      <c r="HX214" s="57"/>
      <c r="HY214" s="57"/>
      <c r="HZ214" s="57"/>
      <c r="IA214" s="57"/>
      <c r="IB214" s="57"/>
      <c r="IC214" s="57"/>
      <c r="ID214" s="57"/>
      <c r="IE214" s="57"/>
      <c r="IF214" s="57"/>
      <c r="IG214" s="57"/>
      <c r="IH214" s="57"/>
      <c r="II214" s="57"/>
      <c r="IJ214" s="57"/>
      <c r="IK214" s="57"/>
      <c r="IL214" s="57"/>
      <c r="IM214" s="57"/>
      <c r="IN214" s="57"/>
      <c r="IO214" s="57"/>
      <c r="IP214" s="57"/>
      <c r="IQ214" s="57"/>
      <c r="IR214" s="57"/>
      <c r="IS214" s="57"/>
    </row>
    <row r="215" spans="1:254" x14ac:dyDescent="0.2">
      <c r="A215" s="79" t="s">
        <v>241</v>
      </c>
      <c r="B215" s="80" t="s">
        <v>207</v>
      </c>
      <c r="C215" s="80" t="s">
        <v>154</v>
      </c>
      <c r="D215" s="80"/>
      <c r="E215" s="80"/>
      <c r="F215" s="50">
        <f>SUM(F216)</f>
        <v>450</v>
      </c>
    </row>
    <row r="216" spans="1:254" ht="13.5" x14ac:dyDescent="0.25">
      <c r="A216" s="51" t="s">
        <v>124</v>
      </c>
      <c r="B216" s="68" t="s">
        <v>207</v>
      </c>
      <c r="C216" s="68" t="s">
        <v>154</v>
      </c>
      <c r="D216" s="52" t="s">
        <v>125</v>
      </c>
      <c r="E216" s="52"/>
      <c r="F216" s="53">
        <f>SUM(F217)</f>
        <v>450</v>
      </c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  <c r="IJ216" s="64"/>
      <c r="IK216" s="64"/>
      <c r="IL216" s="64"/>
      <c r="IM216" s="64"/>
      <c r="IN216" s="64"/>
      <c r="IO216" s="64"/>
      <c r="IP216" s="64"/>
      <c r="IQ216" s="64"/>
      <c r="IR216" s="64"/>
      <c r="IS216" s="64"/>
    </row>
    <row r="217" spans="1:254" x14ac:dyDescent="0.2">
      <c r="A217" s="77" t="s">
        <v>209</v>
      </c>
      <c r="B217" s="70" t="s">
        <v>207</v>
      </c>
      <c r="C217" s="70" t="s">
        <v>154</v>
      </c>
      <c r="D217" s="70" t="s">
        <v>238</v>
      </c>
      <c r="E217" s="70"/>
      <c r="F217" s="60">
        <f>SUM(F218)</f>
        <v>450</v>
      </c>
    </row>
    <row r="218" spans="1:254" ht="29.25" customHeight="1" x14ac:dyDescent="0.2">
      <c r="A218" s="54" t="s">
        <v>132</v>
      </c>
      <c r="B218" s="74" t="s">
        <v>207</v>
      </c>
      <c r="C218" s="74" t="s">
        <v>154</v>
      </c>
      <c r="D218" s="74" t="s">
        <v>238</v>
      </c>
      <c r="E218" s="74" t="s">
        <v>133</v>
      </c>
      <c r="F218" s="56">
        <v>450</v>
      </c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  <c r="DK218" s="57"/>
      <c r="DL218" s="57"/>
      <c r="DM218" s="57"/>
      <c r="DN218" s="57"/>
      <c r="DO218" s="57"/>
      <c r="DP218" s="57"/>
      <c r="DQ218" s="57"/>
      <c r="DR218" s="57"/>
      <c r="DS218" s="57"/>
      <c r="DT218" s="57"/>
      <c r="DU218" s="57"/>
      <c r="DV218" s="57"/>
      <c r="DW218" s="57"/>
      <c r="DX218" s="57"/>
      <c r="DY218" s="57"/>
      <c r="DZ218" s="57"/>
      <c r="EA218" s="57"/>
      <c r="EB218" s="57"/>
      <c r="EC218" s="57"/>
      <c r="ED218" s="57"/>
      <c r="EE218" s="57"/>
      <c r="EF218" s="57"/>
      <c r="EG218" s="57"/>
      <c r="EH218" s="57"/>
      <c r="EI218" s="57"/>
      <c r="EJ218" s="57"/>
      <c r="EK218" s="57"/>
      <c r="EL218" s="57"/>
      <c r="EM218" s="57"/>
      <c r="EN218" s="57"/>
      <c r="EO218" s="57"/>
      <c r="EP218" s="57"/>
      <c r="EQ218" s="57"/>
      <c r="ER218" s="57"/>
      <c r="ES218" s="57"/>
      <c r="ET218" s="57"/>
      <c r="EU218" s="57"/>
      <c r="EV218" s="57"/>
      <c r="EW218" s="57"/>
      <c r="EX218" s="57"/>
      <c r="EY218" s="57"/>
      <c r="EZ218" s="57"/>
      <c r="FA218" s="57"/>
      <c r="FB218" s="57"/>
      <c r="FC218" s="57"/>
      <c r="FD218" s="57"/>
      <c r="FE218" s="57"/>
      <c r="FF218" s="57"/>
      <c r="FG218" s="57"/>
      <c r="FH218" s="57"/>
      <c r="FI218" s="57"/>
      <c r="FJ218" s="57"/>
      <c r="FK218" s="57"/>
      <c r="FL218" s="57"/>
      <c r="FM218" s="57"/>
      <c r="FN218" s="57"/>
      <c r="FO218" s="57"/>
      <c r="FP218" s="57"/>
      <c r="FQ218" s="57"/>
      <c r="FR218" s="57"/>
      <c r="FS218" s="57"/>
      <c r="FT218" s="57"/>
      <c r="FU218" s="57"/>
      <c r="FV218" s="57"/>
      <c r="FW218" s="57"/>
      <c r="FX218" s="57"/>
      <c r="FY218" s="57"/>
      <c r="FZ218" s="57"/>
      <c r="GA218" s="57"/>
      <c r="GB218" s="57"/>
      <c r="GC218" s="57"/>
      <c r="GD218" s="57"/>
      <c r="GE218" s="57"/>
      <c r="GF218" s="57"/>
      <c r="GG218" s="57"/>
      <c r="GH218" s="57"/>
      <c r="GI218" s="57"/>
      <c r="GJ218" s="57"/>
      <c r="GK218" s="57"/>
      <c r="GL218" s="57"/>
      <c r="GM218" s="57"/>
      <c r="GN218" s="57"/>
      <c r="GO218" s="57"/>
      <c r="GP218" s="57"/>
      <c r="GQ218" s="57"/>
      <c r="GR218" s="57"/>
      <c r="GS218" s="57"/>
      <c r="GT218" s="57"/>
      <c r="GU218" s="57"/>
      <c r="GV218" s="57"/>
      <c r="GW218" s="57"/>
      <c r="GX218" s="57"/>
      <c r="GY218" s="57"/>
      <c r="GZ218" s="57"/>
      <c r="HA218" s="57"/>
      <c r="HB218" s="57"/>
      <c r="HC218" s="57"/>
      <c r="HD218" s="57"/>
      <c r="HE218" s="57"/>
      <c r="HF218" s="57"/>
      <c r="HG218" s="57"/>
      <c r="HH218" s="57"/>
      <c r="HI218" s="57"/>
      <c r="HJ218" s="57"/>
      <c r="HK218" s="57"/>
      <c r="HL218" s="57"/>
      <c r="HM218" s="57"/>
      <c r="HN218" s="57"/>
      <c r="HO218" s="57"/>
      <c r="HP218" s="57"/>
      <c r="HQ218" s="57"/>
      <c r="HR218" s="57"/>
      <c r="HS218" s="57"/>
      <c r="HT218" s="57"/>
      <c r="HU218" s="57"/>
      <c r="HV218" s="57"/>
      <c r="HW218" s="57"/>
      <c r="HX218" s="57"/>
      <c r="HY218" s="57"/>
      <c r="HZ218" s="57"/>
      <c r="IA218" s="57"/>
      <c r="IB218" s="57"/>
      <c r="IC218" s="57"/>
      <c r="ID218" s="57"/>
      <c r="IE218" s="57"/>
      <c r="IF218" s="57"/>
      <c r="IG218" s="57"/>
      <c r="IH218" s="57"/>
      <c r="II218" s="57"/>
      <c r="IJ218" s="57"/>
      <c r="IK218" s="57"/>
      <c r="IL218" s="57"/>
      <c r="IM218" s="57"/>
      <c r="IN218" s="57"/>
      <c r="IO218" s="57"/>
      <c r="IP218" s="57"/>
      <c r="IQ218" s="57"/>
      <c r="IR218" s="57"/>
      <c r="IS218" s="57"/>
      <c r="IT218" s="57"/>
    </row>
    <row r="219" spans="1:254" ht="15.75" x14ac:dyDescent="0.25">
      <c r="A219" s="45" t="s">
        <v>242</v>
      </c>
      <c r="B219" s="81" t="s">
        <v>150</v>
      </c>
      <c r="C219" s="81"/>
      <c r="D219" s="81"/>
      <c r="E219" s="81"/>
      <c r="F219" s="82">
        <f>SUM(F220+F233)</f>
        <v>98866.84</v>
      </c>
    </row>
    <row r="220" spans="1:254" ht="14.25" x14ac:dyDescent="0.2">
      <c r="A220" s="48" t="s">
        <v>243</v>
      </c>
      <c r="B220" s="46" t="s">
        <v>150</v>
      </c>
      <c r="C220" s="46" t="s">
        <v>75</v>
      </c>
      <c r="D220" s="46"/>
      <c r="E220" s="46"/>
      <c r="F220" s="47">
        <f>SUM(F225+F221+F223)</f>
        <v>38037.449999999997</v>
      </c>
    </row>
    <row r="221" spans="1:254" x14ac:dyDescent="0.2">
      <c r="A221" s="79" t="s">
        <v>244</v>
      </c>
      <c r="B221" s="80" t="s">
        <v>150</v>
      </c>
      <c r="C221" s="80" t="s">
        <v>75</v>
      </c>
      <c r="D221" s="70" t="s">
        <v>245</v>
      </c>
      <c r="E221" s="80"/>
      <c r="F221" s="50">
        <f>SUM(F222)</f>
        <v>115.45</v>
      </c>
    </row>
    <row r="222" spans="1:254" ht="25.5" x14ac:dyDescent="0.2">
      <c r="A222" s="58" t="s">
        <v>132</v>
      </c>
      <c r="B222" s="70" t="s">
        <v>150</v>
      </c>
      <c r="C222" s="70" t="s">
        <v>75</v>
      </c>
      <c r="D222" s="70" t="s">
        <v>245</v>
      </c>
      <c r="E222" s="70" t="s">
        <v>133</v>
      </c>
      <c r="F222" s="60">
        <v>115.45</v>
      </c>
    </row>
    <row r="223" spans="1:254" x14ac:dyDescent="0.2">
      <c r="A223" s="75" t="s">
        <v>126</v>
      </c>
      <c r="B223" s="70" t="s">
        <v>150</v>
      </c>
      <c r="C223" s="70" t="s">
        <v>75</v>
      </c>
      <c r="D223" s="70" t="s">
        <v>127</v>
      </c>
      <c r="E223" s="70"/>
      <c r="F223" s="60">
        <f>SUM(F224)</f>
        <v>206</v>
      </c>
    </row>
    <row r="224" spans="1:254" s="57" customFormat="1" ht="25.5" x14ac:dyDescent="0.2">
      <c r="A224" s="54" t="s">
        <v>132</v>
      </c>
      <c r="B224" s="74" t="s">
        <v>150</v>
      </c>
      <c r="C224" s="74" t="s">
        <v>75</v>
      </c>
      <c r="D224" s="74" t="s">
        <v>127</v>
      </c>
      <c r="E224" s="74" t="s">
        <v>133</v>
      </c>
      <c r="F224" s="56">
        <v>206</v>
      </c>
    </row>
    <row r="225" spans="1:253" ht="25.5" x14ac:dyDescent="0.2">
      <c r="A225" s="79" t="s">
        <v>421</v>
      </c>
      <c r="B225" s="80" t="s">
        <v>246</v>
      </c>
      <c r="C225" s="80" t="s">
        <v>75</v>
      </c>
      <c r="D225" s="80" t="s">
        <v>247</v>
      </c>
      <c r="E225" s="80"/>
      <c r="F225" s="50">
        <f>SUM(F226+F228+F230)</f>
        <v>37716</v>
      </c>
    </row>
    <row r="226" spans="1:253" x14ac:dyDescent="0.2">
      <c r="A226" s="79" t="s">
        <v>248</v>
      </c>
      <c r="B226" s="80" t="s">
        <v>150</v>
      </c>
      <c r="C226" s="80" t="s">
        <v>75</v>
      </c>
      <c r="D226" s="80" t="s">
        <v>249</v>
      </c>
      <c r="E226" s="80"/>
      <c r="F226" s="50">
        <f>SUM(F227)</f>
        <v>16900</v>
      </c>
    </row>
    <row r="227" spans="1:253" ht="25.5" x14ac:dyDescent="0.2">
      <c r="A227" s="54" t="s">
        <v>132</v>
      </c>
      <c r="B227" s="74" t="s">
        <v>150</v>
      </c>
      <c r="C227" s="74" t="s">
        <v>75</v>
      </c>
      <c r="D227" s="74" t="s">
        <v>249</v>
      </c>
      <c r="E227" s="74" t="s">
        <v>133</v>
      </c>
      <c r="F227" s="56">
        <v>16900</v>
      </c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  <c r="DK227" s="57"/>
      <c r="DL227" s="57"/>
      <c r="DM227" s="57"/>
      <c r="DN227" s="57"/>
      <c r="DO227" s="57"/>
      <c r="DP227" s="57"/>
      <c r="DQ227" s="57"/>
      <c r="DR227" s="57"/>
      <c r="DS227" s="57"/>
      <c r="DT227" s="57"/>
      <c r="DU227" s="57"/>
      <c r="DV227" s="57"/>
      <c r="DW227" s="57"/>
      <c r="DX227" s="57"/>
      <c r="DY227" s="57"/>
      <c r="DZ227" s="57"/>
      <c r="EA227" s="57"/>
      <c r="EB227" s="57"/>
      <c r="EC227" s="57"/>
      <c r="ED227" s="57"/>
      <c r="EE227" s="57"/>
      <c r="EF227" s="57"/>
      <c r="EG227" s="57"/>
      <c r="EH227" s="57"/>
      <c r="EI227" s="57"/>
      <c r="EJ227" s="57"/>
      <c r="EK227" s="57"/>
      <c r="EL227" s="57"/>
      <c r="EM227" s="57"/>
      <c r="EN227" s="57"/>
      <c r="EO227" s="57"/>
      <c r="EP227" s="57"/>
      <c r="EQ227" s="57"/>
      <c r="ER227" s="57"/>
      <c r="ES227" s="57"/>
      <c r="ET227" s="57"/>
      <c r="EU227" s="57"/>
      <c r="EV227" s="57"/>
      <c r="EW227" s="57"/>
      <c r="EX227" s="57"/>
      <c r="EY227" s="57"/>
      <c r="EZ227" s="57"/>
      <c r="FA227" s="57"/>
      <c r="FB227" s="57"/>
      <c r="FC227" s="57"/>
      <c r="FD227" s="57"/>
      <c r="FE227" s="57"/>
      <c r="FF227" s="57"/>
      <c r="FG227" s="57"/>
      <c r="FH227" s="57"/>
      <c r="FI227" s="57"/>
      <c r="FJ227" s="57"/>
      <c r="FK227" s="57"/>
      <c r="FL227" s="57"/>
      <c r="FM227" s="57"/>
      <c r="FN227" s="57"/>
      <c r="FO227" s="57"/>
      <c r="FP227" s="57"/>
      <c r="FQ227" s="57"/>
      <c r="FR227" s="57"/>
      <c r="FS227" s="57"/>
      <c r="FT227" s="57"/>
      <c r="FU227" s="57"/>
      <c r="FV227" s="57"/>
      <c r="FW227" s="57"/>
      <c r="FX227" s="57"/>
      <c r="FY227" s="57"/>
      <c r="FZ227" s="57"/>
      <c r="GA227" s="57"/>
      <c r="GB227" s="57"/>
      <c r="GC227" s="57"/>
      <c r="GD227" s="57"/>
      <c r="GE227" s="57"/>
      <c r="GF227" s="57"/>
      <c r="GG227" s="57"/>
      <c r="GH227" s="57"/>
      <c r="GI227" s="57"/>
      <c r="GJ227" s="57"/>
      <c r="GK227" s="57"/>
      <c r="GL227" s="57"/>
      <c r="GM227" s="57"/>
      <c r="GN227" s="57"/>
      <c r="GO227" s="57"/>
      <c r="GP227" s="57"/>
      <c r="GQ227" s="57"/>
      <c r="GR227" s="57"/>
      <c r="GS227" s="57"/>
      <c r="GT227" s="57"/>
      <c r="GU227" s="57"/>
      <c r="GV227" s="57"/>
      <c r="GW227" s="57"/>
      <c r="GX227" s="57"/>
      <c r="GY227" s="57"/>
      <c r="GZ227" s="57"/>
      <c r="HA227" s="57"/>
      <c r="HB227" s="57"/>
      <c r="HC227" s="57"/>
      <c r="HD227" s="57"/>
      <c r="HE227" s="57"/>
      <c r="HF227" s="57"/>
      <c r="HG227" s="57"/>
      <c r="HH227" s="57"/>
      <c r="HI227" s="57"/>
      <c r="HJ227" s="57"/>
      <c r="HK227" s="57"/>
      <c r="HL227" s="57"/>
      <c r="HM227" s="57"/>
      <c r="HN227" s="57"/>
      <c r="HO227" s="57"/>
      <c r="HP227" s="57"/>
      <c r="HQ227" s="57"/>
      <c r="HR227" s="57"/>
      <c r="HS227" s="57"/>
      <c r="HT227" s="57"/>
      <c r="HU227" s="57"/>
      <c r="HV227" s="57"/>
      <c r="HW227" s="57"/>
      <c r="HX227" s="57"/>
      <c r="HY227" s="57"/>
      <c r="HZ227" s="57"/>
      <c r="IA227" s="57"/>
      <c r="IB227" s="57"/>
      <c r="IC227" s="57"/>
      <c r="ID227" s="57"/>
      <c r="IE227" s="57"/>
      <c r="IF227" s="57"/>
      <c r="IG227" s="57"/>
      <c r="IH227" s="57"/>
      <c r="II227" s="57"/>
      <c r="IJ227" s="57"/>
      <c r="IK227" s="57"/>
      <c r="IL227" s="57"/>
      <c r="IM227" s="57"/>
      <c r="IN227" s="57"/>
      <c r="IO227" s="57"/>
      <c r="IP227" s="57"/>
      <c r="IQ227" s="57"/>
      <c r="IR227" s="57"/>
      <c r="IS227" s="57"/>
    </row>
    <row r="228" spans="1:253" x14ac:dyDescent="0.2">
      <c r="A228" s="79" t="s">
        <v>250</v>
      </c>
      <c r="B228" s="80" t="s">
        <v>150</v>
      </c>
      <c r="C228" s="80" t="s">
        <v>75</v>
      </c>
      <c r="D228" s="80" t="s">
        <v>251</v>
      </c>
      <c r="E228" s="80"/>
      <c r="F228" s="50">
        <f>SUM(F229)</f>
        <v>3100</v>
      </c>
    </row>
    <row r="229" spans="1:253" ht="25.5" x14ac:dyDescent="0.2">
      <c r="A229" s="54" t="s">
        <v>132</v>
      </c>
      <c r="B229" s="74" t="s">
        <v>150</v>
      </c>
      <c r="C229" s="74" t="s">
        <v>75</v>
      </c>
      <c r="D229" s="74" t="s">
        <v>251</v>
      </c>
      <c r="E229" s="74" t="s">
        <v>133</v>
      </c>
      <c r="F229" s="56">
        <v>3100</v>
      </c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  <c r="DK229" s="57"/>
      <c r="DL229" s="57"/>
      <c r="DM229" s="57"/>
      <c r="DN229" s="57"/>
      <c r="DO229" s="57"/>
      <c r="DP229" s="57"/>
      <c r="DQ229" s="57"/>
      <c r="DR229" s="57"/>
      <c r="DS229" s="57"/>
      <c r="DT229" s="57"/>
      <c r="DU229" s="57"/>
      <c r="DV229" s="57"/>
      <c r="DW229" s="57"/>
      <c r="DX229" s="57"/>
      <c r="DY229" s="57"/>
      <c r="DZ229" s="57"/>
      <c r="EA229" s="57"/>
      <c r="EB229" s="57"/>
      <c r="EC229" s="57"/>
      <c r="ED229" s="57"/>
      <c r="EE229" s="57"/>
      <c r="EF229" s="57"/>
      <c r="EG229" s="57"/>
      <c r="EH229" s="57"/>
      <c r="EI229" s="57"/>
      <c r="EJ229" s="57"/>
      <c r="EK229" s="57"/>
      <c r="EL229" s="57"/>
      <c r="EM229" s="57"/>
      <c r="EN229" s="57"/>
      <c r="EO229" s="57"/>
      <c r="EP229" s="57"/>
      <c r="EQ229" s="57"/>
      <c r="ER229" s="57"/>
      <c r="ES229" s="57"/>
      <c r="ET229" s="57"/>
      <c r="EU229" s="57"/>
      <c r="EV229" s="57"/>
      <c r="EW229" s="57"/>
      <c r="EX229" s="57"/>
      <c r="EY229" s="57"/>
      <c r="EZ229" s="57"/>
      <c r="FA229" s="57"/>
      <c r="FB229" s="57"/>
      <c r="FC229" s="57"/>
      <c r="FD229" s="57"/>
      <c r="FE229" s="57"/>
      <c r="FF229" s="57"/>
      <c r="FG229" s="57"/>
      <c r="FH229" s="57"/>
      <c r="FI229" s="57"/>
      <c r="FJ229" s="57"/>
      <c r="FK229" s="57"/>
      <c r="FL229" s="57"/>
      <c r="FM229" s="57"/>
      <c r="FN229" s="57"/>
      <c r="FO229" s="57"/>
      <c r="FP229" s="57"/>
      <c r="FQ229" s="57"/>
      <c r="FR229" s="57"/>
      <c r="FS229" s="57"/>
      <c r="FT229" s="57"/>
      <c r="FU229" s="57"/>
      <c r="FV229" s="57"/>
      <c r="FW229" s="57"/>
      <c r="FX229" s="57"/>
      <c r="FY229" s="57"/>
      <c r="FZ229" s="57"/>
      <c r="GA229" s="57"/>
      <c r="GB229" s="57"/>
      <c r="GC229" s="57"/>
      <c r="GD229" s="57"/>
      <c r="GE229" s="57"/>
      <c r="GF229" s="57"/>
      <c r="GG229" s="57"/>
      <c r="GH229" s="57"/>
      <c r="GI229" s="57"/>
      <c r="GJ229" s="57"/>
      <c r="GK229" s="57"/>
      <c r="GL229" s="57"/>
      <c r="GM229" s="57"/>
      <c r="GN229" s="57"/>
      <c r="GO229" s="57"/>
      <c r="GP229" s="57"/>
      <c r="GQ229" s="57"/>
      <c r="GR229" s="57"/>
      <c r="GS229" s="57"/>
      <c r="GT229" s="57"/>
      <c r="GU229" s="57"/>
      <c r="GV229" s="57"/>
      <c r="GW229" s="57"/>
      <c r="GX229" s="57"/>
      <c r="GY229" s="57"/>
      <c r="GZ229" s="57"/>
      <c r="HA229" s="57"/>
      <c r="HB229" s="57"/>
      <c r="HC229" s="57"/>
      <c r="HD229" s="57"/>
      <c r="HE229" s="57"/>
      <c r="HF229" s="57"/>
      <c r="HG229" s="57"/>
      <c r="HH229" s="57"/>
      <c r="HI229" s="57"/>
      <c r="HJ229" s="57"/>
      <c r="HK229" s="57"/>
      <c r="HL229" s="57"/>
      <c r="HM229" s="57"/>
      <c r="HN229" s="57"/>
      <c r="HO229" s="57"/>
      <c r="HP229" s="57"/>
      <c r="HQ229" s="57"/>
      <c r="HR229" s="57"/>
      <c r="HS229" s="57"/>
      <c r="HT229" s="57"/>
      <c r="HU229" s="57"/>
      <c r="HV229" s="57"/>
      <c r="HW229" s="57"/>
      <c r="HX229" s="57"/>
      <c r="HY229" s="57"/>
      <c r="HZ229" s="57"/>
      <c r="IA229" s="57"/>
      <c r="IB229" s="57"/>
      <c r="IC229" s="57"/>
      <c r="ID229" s="57"/>
      <c r="IE229" s="57"/>
      <c r="IF229" s="57"/>
      <c r="IG229" s="57"/>
      <c r="IH229" s="57"/>
      <c r="II229" s="57"/>
      <c r="IJ229" s="57"/>
      <c r="IK229" s="57"/>
      <c r="IL229" s="57"/>
      <c r="IM229" s="57"/>
      <c r="IN229" s="57"/>
      <c r="IO229" s="57"/>
      <c r="IP229" s="57"/>
      <c r="IQ229" s="57"/>
      <c r="IR229" s="57"/>
      <c r="IS229" s="57"/>
    </row>
    <row r="230" spans="1:253" x14ac:dyDescent="0.2">
      <c r="A230" s="79" t="s">
        <v>252</v>
      </c>
      <c r="B230" s="80" t="s">
        <v>150</v>
      </c>
      <c r="C230" s="80" t="s">
        <v>75</v>
      </c>
      <c r="D230" s="70" t="s">
        <v>253</v>
      </c>
      <c r="E230" s="80"/>
      <c r="F230" s="50">
        <f>SUM(F231)</f>
        <v>17716</v>
      </c>
    </row>
    <row r="231" spans="1:253" ht="25.5" x14ac:dyDescent="0.2">
      <c r="A231" s="54" t="s">
        <v>132</v>
      </c>
      <c r="B231" s="74" t="s">
        <v>150</v>
      </c>
      <c r="C231" s="74" t="s">
        <v>75</v>
      </c>
      <c r="D231" s="74" t="s">
        <v>253</v>
      </c>
      <c r="E231" s="74" t="s">
        <v>133</v>
      </c>
      <c r="F231" s="56">
        <v>17716</v>
      </c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  <c r="DD231" s="57"/>
      <c r="DE231" s="57"/>
      <c r="DF231" s="57"/>
      <c r="DG231" s="57"/>
      <c r="DH231" s="57"/>
      <c r="DI231" s="57"/>
      <c r="DJ231" s="57"/>
      <c r="DK231" s="57"/>
      <c r="DL231" s="57"/>
      <c r="DM231" s="57"/>
      <c r="DN231" s="57"/>
      <c r="DO231" s="57"/>
      <c r="DP231" s="57"/>
      <c r="DQ231" s="57"/>
      <c r="DR231" s="57"/>
      <c r="DS231" s="57"/>
      <c r="DT231" s="57"/>
      <c r="DU231" s="57"/>
      <c r="DV231" s="57"/>
      <c r="DW231" s="57"/>
      <c r="DX231" s="57"/>
      <c r="DY231" s="57"/>
      <c r="DZ231" s="57"/>
      <c r="EA231" s="57"/>
      <c r="EB231" s="57"/>
      <c r="EC231" s="57"/>
      <c r="ED231" s="57"/>
      <c r="EE231" s="57"/>
      <c r="EF231" s="57"/>
      <c r="EG231" s="57"/>
      <c r="EH231" s="57"/>
      <c r="EI231" s="57"/>
      <c r="EJ231" s="57"/>
      <c r="EK231" s="57"/>
      <c r="EL231" s="57"/>
      <c r="EM231" s="57"/>
      <c r="EN231" s="57"/>
      <c r="EO231" s="57"/>
      <c r="EP231" s="57"/>
      <c r="EQ231" s="57"/>
      <c r="ER231" s="57"/>
      <c r="ES231" s="57"/>
      <c r="ET231" s="57"/>
      <c r="EU231" s="57"/>
      <c r="EV231" s="57"/>
      <c r="EW231" s="57"/>
      <c r="EX231" s="57"/>
      <c r="EY231" s="57"/>
      <c r="EZ231" s="57"/>
      <c r="FA231" s="57"/>
      <c r="FB231" s="57"/>
      <c r="FC231" s="57"/>
      <c r="FD231" s="57"/>
      <c r="FE231" s="57"/>
      <c r="FF231" s="57"/>
      <c r="FG231" s="57"/>
      <c r="FH231" s="57"/>
      <c r="FI231" s="57"/>
      <c r="FJ231" s="57"/>
      <c r="FK231" s="57"/>
      <c r="FL231" s="57"/>
      <c r="FM231" s="57"/>
      <c r="FN231" s="57"/>
      <c r="FO231" s="57"/>
      <c r="FP231" s="57"/>
      <c r="FQ231" s="57"/>
      <c r="FR231" s="57"/>
      <c r="FS231" s="57"/>
      <c r="FT231" s="57"/>
      <c r="FU231" s="57"/>
      <c r="FV231" s="57"/>
      <c r="FW231" s="57"/>
      <c r="FX231" s="57"/>
      <c r="FY231" s="57"/>
      <c r="FZ231" s="57"/>
      <c r="GA231" s="57"/>
      <c r="GB231" s="57"/>
      <c r="GC231" s="57"/>
      <c r="GD231" s="57"/>
      <c r="GE231" s="57"/>
      <c r="GF231" s="57"/>
      <c r="GG231" s="57"/>
      <c r="GH231" s="57"/>
      <c r="GI231" s="57"/>
      <c r="GJ231" s="57"/>
      <c r="GK231" s="57"/>
      <c r="GL231" s="57"/>
      <c r="GM231" s="57"/>
      <c r="GN231" s="57"/>
      <c r="GO231" s="57"/>
      <c r="GP231" s="57"/>
      <c r="GQ231" s="57"/>
      <c r="GR231" s="57"/>
      <c r="GS231" s="57"/>
      <c r="GT231" s="57"/>
      <c r="GU231" s="57"/>
      <c r="GV231" s="57"/>
      <c r="GW231" s="57"/>
      <c r="GX231" s="57"/>
      <c r="GY231" s="57"/>
      <c r="GZ231" s="57"/>
      <c r="HA231" s="57"/>
      <c r="HB231" s="57"/>
      <c r="HC231" s="57"/>
      <c r="HD231" s="57"/>
      <c r="HE231" s="57"/>
      <c r="HF231" s="57"/>
      <c r="HG231" s="57"/>
      <c r="HH231" s="57"/>
      <c r="HI231" s="57"/>
      <c r="HJ231" s="57"/>
      <c r="HK231" s="57"/>
      <c r="HL231" s="57"/>
      <c r="HM231" s="57"/>
      <c r="HN231" s="57"/>
      <c r="HO231" s="57"/>
      <c r="HP231" s="57"/>
      <c r="HQ231" s="57"/>
      <c r="HR231" s="57"/>
      <c r="HS231" s="57"/>
      <c r="HT231" s="57"/>
      <c r="HU231" s="57"/>
      <c r="HV231" s="57"/>
      <c r="HW231" s="57"/>
      <c r="HX231" s="57"/>
      <c r="HY231" s="57"/>
      <c r="HZ231" s="57"/>
      <c r="IA231" s="57"/>
      <c r="IB231" s="57"/>
      <c r="IC231" s="57"/>
      <c r="ID231" s="57"/>
      <c r="IE231" s="57"/>
      <c r="IF231" s="57"/>
      <c r="IG231" s="57"/>
      <c r="IH231" s="57"/>
      <c r="II231" s="57"/>
      <c r="IJ231" s="57"/>
      <c r="IK231" s="57"/>
      <c r="IL231" s="57"/>
      <c r="IM231" s="57"/>
      <c r="IN231" s="57"/>
      <c r="IO231" s="57"/>
      <c r="IP231" s="57"/>
      <c r="IQ231" s="57"/>
      <c r="IR231" s="57"/>
      <c r="IS231" s="57"/>
    </row>
    <row r="232" spans="1:253" x14ac:dyDescent="0.2">
      <c r="A232" s="117" t="s">
        <v>254</v>
      </c>
      <c r="B232" s="80" t="s">
        <v>150</v>
      </c>
      <c r="C232" s="80" t="s">
        <v>92</v>
      </c>
      <c r="D232" s="80"/>
      <c r="E232" s="80"/>
      <c r="F232" s="50">
        <f>SUM(F233)</f>
        <v>60829.390000000007</v>
      </c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</row>
    <row r="233" spans="1:253" x14ac:dyDescent="0.2">
      <c r="A233" s="79" t="s">
        <v>124</v>
      </c>
      <c r="B233" s="80" t="s">
        <v>150</v>
      </c>
      <c r="C233" s="80" t="s">
        <v>92</v>
      </c>
      <c r="D233" s="80" t="s">
        <v>125</v>
      </c>
      <c r="E233" s="80"/>
      <c r="F233" s="50">
        <f>SUM(F234)</f>
        <v>60829.390000000007</v>
      </c>
    </row>
    <row r="234" spans="1:253" ht="25.5" x14ac:dyDescent="0.2">
      <c r="A234" s="58" t="s">
        <v>255</v>
      </c>
      <c r="B234" s="70" t="s">
        <v>150</v>
      </c>
      <c r="C234" s="70" t="s">
        <v>92</v>
      </c>
      <c r="D234" s="70" t="s">
        <v>247</v>
      </c>
      <c r="E234" s="70"/>
      <c r="F234" s="60">
        <f>SUM(F235+F236+F240+F237+F238+F241+F239)</f>
        <v>60829.390000000007</v>
      </c>
    </row>
    <row r="235" spans="1:253" s="57" customFormat="1" x14ac:dyDescent="0.2">
      <c r="A235" s="54" t="s">
        <v>97</v>
      </c>
      <c r="B235" s="74" t="s">
        <v>150</v>
      </c>
      <c r="C235" s="74" t="s">
        <v>92</v>
      </c>
      <c r="D235" s="74" t="s">
        <v>247</v>
      </c>
      <c r="E235" s="74" t="s">
        <v>90</v>
      </c>
      <c r="F235" s="56">
        <v>1500</v>
      </c>
    </row>
    <row r="236" spans="1:253" s="57" customFormat="1" x14ac:dyDescent="0.2">
      <c r="A236" s="54" t="s">
        <v>97</v>
      </c>
      <c r="B236" s="74" t="s">
        <v>150</v>
      </c>
      <c r="C236" s="74" t="s">
        <v>92</v>
      </c>
      <c r="D236" s="74" t="s">
        <v>256</v>
      </c>
      <c r="E236" s="74" t="s">
        <v>90</v>
      </c>
      <c r="F236" s="56">
        <v>800</v>
      </c>
    </row>
    <row r="237" spans="1:253" s="57" customFormat="1" ht="38.25" x14ac:dyDescent="0.2">
      <c r="A237" s="54" t="s">
        <v>81</v>
      </c>
      <c r="B237" s="74" t="s">
        <v>150</v>
      </c>
      <c r="C237" s="74" t="s">
        <v>92</v>
      </c>
      <c r="D237" s="74" t="s">
        <v>257</v>
      </c>
      <c r="E237" s="74" t="s">
        <v>82</v>
      </c>
      <c r="F237" s="56">
        <v>800</v>
      </c>
    </row>
    <row r="238" spans="1:253" s="57" customFormat="1" ht="22.5" customHeight="1" x14ac:dyDescent="0.2">
      <c r="A238" s="54" t="s">
        <v>97</v>
      </c>
      <c r="B238" s="74" t="s">
        <v>150</v>
      </c>
      <c r="C238" s="74" t="s">
        <v>92</v>
      </c>
      <c r="D238" s="74" t="s">
        <v>257</v>
      </c>
      <c r="E238" s="74" t="s">
        <v>90</v>
      </c>
      <c r="F238" s="56">
        <v>7200</v>
      </c>
    </row>
    <row r="239" spans="1:253" s="57" customFormat="1" ht="44.25" customHeight="1" x14ac:dyDescent="0.2">
      <c r="A239" s="54" t="s">
        <v>81</v>
      </c>
      <c r="B239" s="74" t="s">
        <v>150</v>
      </c>
      <c r="C239" s="74" t="s">
        <v>92</v>
      </c>
      <c r="D239" s="74" t="s">
        <v>258</v>
      </c>
      <c r="E239" s="74" t="s">
        <v>82</v>
      </c>
      <c r="F239" s="56">
        <v>1692.6</v>
      </c>
    </row>
    <row r="240" spans="1:253" s="57" customFormat="1" x14ac:dyDescent="0.2">
      <c r="A240" s="54" t="s">
        <v>97</v>
      </c>
      <c r="B240" s="74" t="s">
        <v>150</v>
      </c>
      <c r="C240" s="74" t="s">
        <v>92</v>
      </c>
      <c r="D240" s="74" t="s">
        <v>258</v>
      </c>
      <c r="E240" s="74" t="s">
        <v>90</v>
      </c>
      <c r="F240" s="56">
        <v>954.63</v>
      </c>
    </row>
    <row r="241" spans="1:6" s="57" customFormat="1" x14ac:dyDescent="0.2">
      <c r="A241" s="54" t="s">
        <v>97</v>
      </c>
      <c r="B241" s="74" t="s">
        <v>150</v>
      </c>
      <c r="C241" s="74" t="s">
        <v>92</v>
      </c>
      <c r="D241" s="74" t="s">
        <v>259</v>
      </c>
      <c r="E241" s="74" t="s">
        <v>90</v>
      </c>
      <c r="F241" s="56">
        <v>47882.16</v>
      </c>
    </row>
    <row r="242" spans="1:6" ht="15.75" x14ac:dyDescent="0.25">
      <c r="A242" s="45" t="s">
        <v>260</v>
      </c>
      <c r="B242" s="81" t="s">
        <v>261</v>
      </c>
      <c r="C242" s="81"/>
      <c r="D242" s="81"/>
      <c r="E242" s="81"/>
      <c r="F242" s="82">
        <f>SUM(F243+F248+F252+F274+F285)</f>
        <v>42627.15</v>
      </c>
    </row>
    <row r="243" spans="1:6" ht="14.25" x14ac:dyDescent="0.2">
      <c r="A243" s="48" t="s">
        <v>262</v>
      </c>
      <c r="B243" s="46" t="s">
        <v>261</v>
      </c>
      <c r="C243" s="46" t="s">
        <v>75</v>
      </c>
      <c r="D243" s="49" t="s">
        <v>263</v>
      </c>
      <c r="E243" s="46"/>
      <c r="F243" s="47">
        <f>SUM(F244)</f>
        <v>2200</v>
      </c>
    </row>
    <row r="244" spans="1:6" x14ac:dyDescent="0.2">
      <c r="A244" s="79" t="s">
        <v>264</v>
      </c>
      <c r="B244" s="80" t="s">
        <v>261</v>
      </c>
      <c r="C244" s="80" t="s">
        <v>75</v>
      </c>
      <c r="D244" s="49" t="s">
        <v>263</v>
      </c>
      <c r="E244" s="80"/>
      <c r="F244" s="50">
        <f>SUM(F245)</f>
        <v>2200</v>
      </c>
    </row>
    <row r="245" spans="1:6" ht="25.5" x14ac:dyDescent="0.2">
      <c r="A245" s="143" t="s">
        <v>265</v>
      </c>
      <c r="B245" s="70" t="s">
        <v>261</v>
      </c>
      <c r="C245" s="70" t="s">
        <v>75</v>
      </c>
      <c r="D245" s="59" t="s">
        <v>263</v>
      </c>
      <c r="E245" s="70"/>
      <c r="F245" s="60">
        <f>SUM(F247+F246)</f>
        <v>2200</v>
      </c>
    </row>
    <row r="246" spans="1:6" s="57" customFormat="1" x14ac:dyDescent="0.2">
      <c r="A246" s="54" t="s">
        <v>97</v>
      </c>
      <c r="B246" s="74" t="s">
        <v>261</v>
      </c>
      <c r="C246" s="74" t="s">
        <v>75</v>
      </c>
      <c r="D246" s="55" t="s">
        <v>263</v>
      </c>
      <c r="E246" s="74" t="s">
        <v>90</v>
      </c>
      <c r="F246" s="56">
        <v>10</v>
      </c>
    </row>
    <row r="247" spans="1:6" s="57" customFormat="1" x14ac:dyDescent="0.2">
      <c r="A247" s="54" t="s">
        <v>234</v>
      </c>
      <c r="B247" s="55" t="s">
        <v>261</v>
      </c>
      <c r="C247" s="55" t="s">
        <v>75</v>
      </c>
      <c r="D247" s="55" t="s">
        <v>263</v>
      </c>
      <c r="E247" s="55" t="s">
        <v>235</v>
      </c>
      <c r="F247" s="56">
        <v>2190</v>
      </c>
    </row>
    <row r="248" spans="1:6" ht="14.25" x14ac:dyDescent="0.2">
      <c r="A248" s="48" t="s">
        <v>266</v>
      </c>
      <c r="B248" s="66" t="s">
        <v>261</v>
      </c>
      <c r="C248" s="66" t="s">
        <v>77</v>
      </c>
      <c r="D248" s="66"/>
      <c r="E248" s="66"/>
      <c r="F248" s="47">
        <f t="shared" ref="F248:F250" si="2">SUM(F249)</f>
        <v>9664.2999999999993</v>
      </c>
    </row>
    <row r="249" spans="1:6" ht="13.5" x14ac:dyDescent="0.25">
      <c r="A249" s="51" t="s">
        <v>267</v>
      </c>
      <c r="B249" s="52" t="s">
        <v>261</v>
      </c>
      <c r="C249" s="52" t="s">
        <v>77</v>
      </c>
      <c r="D249" s="49" t="s">
        <v>268</v>
      </c>
      <c r="E249" s="52"/>
      <c r="F249" s="53">
        <f t="shared" si="2"/>
        <v>9664.2999999999993</v>
      </c>
    </row>
    <row r="250" spans="1:6" x14ac:dyDescent="0.2">
      <c r="A250" s="58" t="s">
        <v>269</v>
      </c>
      <c r="B250" s="59" t="s">
        <v>261</v>
      </c>
      <c r="C250" s="59" t="s">
        <v>77</v>
      </c>
      <c r="D250" s="59" t="s">
        <v>268</v>
      </c>
      <c r="E250" s="59"/>
      <c r="F250" s="60">
        <f t="shared" si="2"/>
        <v>9664.2999999999993</v>
      </c>
    </row>
    <row r="251" spans="1:6" ht="25.5" x14ac:dyDescent="0.2">
      <c r="A251" s="54" t="s">
        <v>132</v>
      </c>
      <c r="B251" s="55" t="s">
        <v>261</v>
      </c>
      <c r="C251" s="55" t="s">
        <v>77</v>
      </c>
      <c r="D251" s="55" t="s">
        <v>268</v>
      </c>
      <c r="E251" s="55" t="s">
        <v>133</v>
      </c>
      <c r="F251" s="56">
        <v>9664.2999999999993</v>
      </c>
    </row>
    <row r="252" spans="1:6" ht="14.25" x14ac:dyDescent="0.2">
      <c r="A252" s="118" t="s">
        <v>270</v>
      </c>
      <c r="B252" s="66" t="s">
        <v>261</v>
      </c>
      <c r="C252" s="66" t="s">
        <v>84</v>
      </c>
      <c r="D252" s="66"/>
      <c r="E252" s="66"/>
      <c r="F252" s="67">
        <f>SUM(F253)</f>
        <v>1379.6</v>
      </c>
    </row>
    <row r="253" spans="1:6" x14ac:dyDescent="0.2">
      <c r="A253" s="117" t="s">
        <v>271</v>
      </c>
      <c r="B253" s="49" t="s">
        <v>261</v>
      </c>
      <c r="C253" s="49" t="s">
        <v>84</v>
      </c>
      <c r="D253" s="49"/>
      <c r="E253" s="49"/>
      <c r="F253" s="114">
        <f>SUM(F254+F271)</f>
        <v>1379.6</v>
      </c>
    </row>
    <row r="254" spans="1:6" x14ac:dyDescent="0.2">
      <c r="A254" s="79" t="s">
        <v>264</v>
      </c>
      <c r="B254" s="49" t="s">
        <v>261</v>
      </c>
      <c r="C254" s="49" t="s">
        <v>84</v>
      </c>
      <c r="D254" s="49" t="s">
        <v>272</v>
      </c>
      <c r="E254" s="49"/>
      <c r="F254" s="114">
        <f>SUM(F255)</f>
        <v>874.6</v>
      </c>
    </row>
    <row r="255" spans="1:6" x14ac:dyDescent="0.2">
      <c r="A255" s="58" t="s">
        <v>234</v>
      </c>
      <c r="B255" s="59" t="s">
        <v>261</v>
      </c>
      <c r="C255" s="59" t="s">
        <v>84</v>
      </c>
      <c r="D255" s="59" t="s">
        <v>272</v>
      </c>
      <c r="E255" s="59"/>
      <c r="F255" s="96">
        <f>SUM(F259+F262+F256+F265+F268)</f>
        <v>874.6</v>
      </c>
    </row>
    <row r="256" spans="1:6" ht="25.5" x14ac:dyDescent="0.2">
      <c r="A256" s="77" t="s">
        <v>273</v>
      </c>
      <c r="B256" s="59" t="s">
        <v>261</v>
      </c>
      <c r="C256" s="59" t="s">
        <v>84</v>
      </c>
      <c r="D256" s="59" t="s">
        <v>274</v>
      </c>
      <c r="E256" s="59"/>
      <c r="F256" s="96">
        <f>SUM(F258+F257)</f>
        <v>120</v>
      </c>
    </row>
    <row r="257" spans="1:6" s="57" customFormat="1" x14ac:dyDescent="0.2">
      <c r="A257" s="54" t="s">
        <v>97</v>
      </c>
      <c r="B257" s="55" t="s">
        <v>261</v>
      </c>
      <c r="C257" s="55" t="s">
        <v>84</v>
      </c>
      <c r="D257" s="55" t="s">
        <v>274</v>
      </c>
      <c r="E257" s="55" t="s">
        <v>90</v>
      </c>
      <c r="F257" s="86">
        <v>1</v>
      </c>
    </row>
    <row r="258" spans="1:6" s="57" customFormat="1" x14ac:dyDescent="0.2">
      <c r="A258" s="54" t="s">
        <v>234</v>
      </c>
      <c r="B258" s="55" t="s">
        <v>261</v>
      </c>
      <c r="C258" s="55" t="s">
        <v>84</v>
      </c>
      <c r="D258" s="55" t="s">
        <v>274</v>
      </c>
      <c r="E258" s="55" t="s">
        <v>235</v>
      </c>
      <c r="F258" s="86">
        <v>119</v>
      </c>
    </row>
    <row r="259" spans="1:6" ht="25.5" x14ac:dyDescent="0.2">
      <c r="A259" s="77" t="s">
        <v>275</v>
      </c>
      <c r="B259" s="59" t="s">
        <v>261</v>
      </c>
      <c r="C259" s="59" t="s">
        <v>84</v>
      </c>
      <c r="D259" s="59" t="s">
        <v>276</v>
      </c>
      <c r="E259" s="59"/>
      <c r="F259" s="96">
        <f>SUM(F261+F260)</f>
        <v>352</v>
      </c>
    </row>
    <row r="260" spans="1:6" s="57" customFormat="1" x14ac:dyDescent="0.2">
      <c r="A260" s="54" t="s">
        <v>97</v>
      </c>
      <c r="B260" s="55" t="s">
        <v>261</v>
      </c>
      <c r="C260" s="55" t="s">
        <v>84</v>
      </c>
      <c r="D260" s="55" t="s">
        <v>276</v>
      </c>
      <c r="E260" s="55" t="s">
        <v>90</v>
      </c>
      <c r="F260" s="86">
        <v>1</v>
      </c>
    </row>
    <row r="261" spans="1:6" s="57" customFormat="1" x14ac:dyDescent="0.2">
      <c r="A261" s="54" t="s">
        <v>234</v>
      </c>
      <c r="B261" s="55" t="s">
        <v>261</v>
      </c>
      <c r="C261" s="55" t="s">
        <v>84</v>
      </c>
      <c r="D261" s="55" t="s">
        <v>276</v>
      </c>
      <c r="E261" s="55" t="s">
        <v>235</v>
      </c>
      <c r="F261" s="86">
        <v>351</v>
      </c>
    </row>
    <row r="262" spans="1:6" ht="25.5" x14ac:dyDescent="0.2">
      <c r="A262" s="77" t="s">
        <v>277</v>
      </c>
      <c r="B262" s="59" t="s">
        <v>261</v>
      </c>
      <c r="C262" s="59" t="s">
        <v>84</v>
      </c>
      <c r="D262" s="59" t="s">
        <v>278</v>
      </c>
      <c r="E262" s="59"/>
      <c r="F262" s="96">
        <f>SUM(F264+F263)</f>
        <v>252.6</v>
      </c>
    </row>
    <row r="263" spans="1:6" s="57" customFormat="1" x14ac:dyDescent="0.2">
      <c r="A263" s="54" t="s">
        <v>97</v>
      </c>
      <c r="B263" s="55" t="s">
        <v>261</v>
      </c>
      <c r="C263" s="55" t="s">
        <v>84</v>
      </c>
      <c r="D263" s="55" t="s">
        <v>278</v>
      </c>
      <c r="E263" s="55" t="s">
        <v>90</v>
      </c>
      <c r="F263" s="86">
        <v>0.6</v>
      </c>
    </row>
    <row r="264" spans="1:6" s="57" customFormat="1" x14ac:dyDescent="0.2">
      <c r="A264" s="54" t="s">
        <v>234</v>
      </c>
      <c r="B264" s="55" t="s">
        <v>261</v>
      </c>
      <c r="C264" s="55" t="s">
        <v>84</v>
      </c>
      <c r="D264" s="55" t="s">
        <v>278</v>
      </c>
      <c r="E264" s="55" t="s">
        <v>235</v>
      </c>
      <c r="F264" s="86">
        <v>252</v>
      </c>
    </row>
    <row r="265" spans="1:6" ht="38.25" x14ac:dyDescent="0.2">
      <c r="A265" s="116" t="s">
        <v>279</v>
      </c>
      <c r="B265" s="55" t="s">
        <v>261</v>
      </c>
      <c r="C265" s="55" t="s">
        <v>84</v>
      </c>
      <c r="D265" s="55" t="s">
        <v>280</v>
      </c>
      <c r="E265" s="55"/>
      <c r="F265" s="96">
        <f>SUM(F266:F267)</f>
        <v>100</v>
      </c>
    </row>
    <row r="266" spans="1:6" x14ac:dyDescent="0.2">
      <c r="A266" s="58" t="s">
        <v>97</v>
      </c>
      <c r="B266" s="59" t="s">
        <v>261</v>
      </c>
      <c r="C266" s="59" t="s">
        <v>84</v>
      </c>
      <c r="D266" s="59" t="s">
        <v>280</v>
      </c>
      <c r="E266" s="59" t="s">
        <v>90</v>
      </c>
      <c r="F266" s="96">
        <v>1</v>
      </c>
    </row>
    <row r="267" spans="1:6" x14ac:dyDescent="0.2">
      <c r="A267" s="58" t="s">
        <v>234</v>
      </c>
      <c r="B267" s="59" t="s">
        <v>261</v>
      </c>
      <c r="C267" s="59" t="s">
        <v>84</v>
      </c>
      <c r="D267" s="59" t="s">
        <v>280</v>
      </c>
      <c r="E267" s="59" t="s">
        <v>235</v>
      </c>
      <c r="F267" s="96">
        <v>99</v>
      </c>
    </row>
    <row r="268" spans="1:6" ht="57" customHeight="1" x14ac:dyDescent="0.2">
      <c r="A268" s="120" t="s">
        <v>281</v>
      </c>
      <c r="B268" s="55" t="s">
        <v>261</v>
      </c>
      <c r="C268" s="55" t="s">
        <v>84</v>
      </c>
      <c r="D268" s="55" t="s">
        <v>282</v>
      </c>
      <c r="E268" s="55"/>
      <c r="F268" s="86">
        <f>SUM(F269:F270)</f>
        <v>50</v>
      </c>
    </row>
    <row r="269" spans="1:6" x14ac:dyDescent="0.2">
      <c r="A269" s="58" t="s">
        <v>97</v>
      </c>
      <c r="B269" s="59" t="s">
        <v>261</v>
      </c>
      <c r="C269" s="59" t="s">
        <v>84</v>
      </c>
      <c r="D269" s="59" t="s">
        <v>282</v>
      </c>
      <c r="E269" s="59" t="s">
        <v>90</v>
      </c>
      <c r="F269" s="96">
        <v>1</v>
      </c>
    </row>
    <row r="270" spans="1:6" x14ac:dyDescent="0.2">
      <c r="A270" s="58" t="s">
        <v>234</v>
      </c>
      <c r="B270" s="59" t="s">
        <v>261</v>
      </c>
      <c r="C270" s="59" t="s">
        <v>84</v>
      </c>
      <c r="D270" s="59" t="s">
        <v>282</v>
      </c>
      <c r="E270" s="59" t="s">
        <v>235</v>
      </c>
      <c r="F270" s="96">
        <v>49</v>
      </c>
    </row>
    <row r="271" spans="1:6" ht="13.5" x14ac:dyDescent="0.25">
      <c r="A271" s="51" t="s">
        <v>124</v>
      </c>
      <c r="B271" s="52" t="s">
        <v>261</v>
      </c>
      <c r="C271" s="52" t="s">
        <v>84</v>
      </c>
      <c r="D271" s="52" t="s">
        <v>125</v>
      </c>
      <c r="E271" s="52"/>
      <c r="F271" s="90">
        <f>SUM(F272)</f>
        <v>505</v>
      </c>
    </row>
    <row r="272" spans="1:6" ht="51" x14ac:dyDescent="0.2">
      <c r="A272" s="121" t="s">
        <v>283</v>
      </c>
      <c r="B272" s="70" t="s">
        <v>261</v>
      </c>
      <c r="C272" s="70" t="s">
        <v>84</v>
      </c>
      <c r="D272" s="70" t="s">
        <v>284</v>
      </c>
      <c r="E272" s="70"/>
      <c r="F272" s="60">
        <f>SUM(F273)</f>
        <v>505</v>
      </c>
    </row>
    <row r="273" spans="1:254" x14ac:dyDescent="0.2">
      <c r="A273" s="54" t="s">
        <v>97</v>
      </c>
      <c r="B273" s="74" t="s">
        <v>261</v>
      </c>
      <c r="C273" s="74" t="s">
        <v>84</v>
      </c>
      <c r="D273" s="74" t="s">
        <v>284</v>
      </c>
      <c r="E273" s="74" t="s">
        <v>90</v>
      </c>
      <c r="F273" s="56">
        <v>505</v>
      </c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  <c r="CE273" s="57"/>
      <c r="CF273" s="57"/>
      <c r="CG273" s="57"/>
      <c r="CH273" s="57"/>
      <c r="CI273" s="57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/>
      <c r="CT273" s="57"/>
      <c r="CU273" s="57"/>
      <c r="CV273" s="57"/>
      <c r="CW273" s="57"/>
      <c r="CX273" s="57"/>
      <c r="CY273" s="57"/>
      <c r="CZ273" s="57"/>
      <c r="DA273" s="57"/>
      <c r="DB273" s="57"/>
      <c r="DC273" s="57"/>
      <c r="DD273" s="57"/>
      <c r="DE273" s="57"/>
      <c r="DF273" s="57"/>
      <c r="DG273" s="57"/>
      <c r="DH273" s="57"/>
      <c r="DI273" s="57"/>
      <c r="DJ273" s="57"/>
      <c r="DK273" s="57"/>
      <c r="DL273" s="57"/>
      <c r="DM273" s="57"/>
      <c r="DN273" s="57"/>
      <c r="DO273" s="57"/>
      <c r="DP273" s="57"/>
      <c r="DQ273" s="57"/>
      <c r="DR273" s="57"/>
      <c r="DS273" s="57"/>
      <c r="DT273" s="57"/>
      <c r="DU273" s="57"/>
      <c r="DV273" s="57"/>
      <c r="DW273" s="57"/>
      <c r="DX273" s="57"/>
      <c r="DY273" s="57"/>
      <c r="DZ273" s="57"/>
      <c r="EA273" s="57"/>
      <c r="EB273" s="57"/>
      <c r="EC273" s="57"/>
      <c r="ED273" s="57"/>
      <c r="EE273" s="57"/>
      <c r="EF273" s="57"/>
      <c r="EG273" s="57"/>
      <c r="EH273" s="57"/>
      <c r="EI273" s="57"/>
      <c r="EJ273" s="57"/>
      <c r="EK273" s="57"/>
      <c r="EL273" s="57"/>
      <c r="EM273" s="57"/>
      <c r="EN273" s="57"/>
      <c r="EO273" s="57"/>
      <c r="EP273" s="57"/>
      <c r="EQ273" s="57"/>
      <c r="ER273" s="57"/>
      <c r="ES273" s="57"/>
      <c r="ET273" s="57"/>
      <c r="EU273" s="57"/>
      <c r="EV273" s="57"/>
      <c r="EW273" s="57"/>
      <c r="EX273" s="57"/>
      <c r="EY273" s="57"/>
      <c r="EZ273" s="57"/>
      <c r="FA273" s="57"/>
      <c r="FB273" s="57"/>
      <c r="FC273" s="57"/>
      <c r="FD273" s="57"/>
      <c r="FE273" s="57"/>
      <c r="FF273" s="57"/>
      <c r="FG273" s="57"/>
      <c r="FH273" s="57"/>
      <c r="FI273" s="57"/>
      <c r="FJ273" s="57"/>
      <c r="FK273" s="57"/>
      <c r="FL273" s="57"/>
      <c r="FM273" s="57"/>
      <c r="FN273" s="57"/>
      <c r="FO273" s="57"/>
      <c r="FP273" s="57"/>
      <c r="FQ273" s="57"/>
      <c r="FR273" s="57"/>
      <c r="FS273" s="57"/>
      <c r="FT273" s="57"/>
      <c r="FU273" s="57"/>
      <c r="FV273" s="57"/>
      <c r="FW273" s="57"/>
      <c r="FX273" s="57"/>
      <c r="FY273" s="57"/>
      <c r="FZ273" s="57"/>
      <c r="GA273" s="57"/>
      <c r="GB273" s="57"/>
      <c r="GC273" s="57"/>
      <c r="GD273" s="57"/>
      <c r="GE273" s="57"/>
      <c r="GF273" s="57"/>
      <c r="GG273" s="57"/>
      <c r="GH273" s="57"/>
      <c r="GI273" s="57"/>
      <c r="GJ273" s="57"/>
      <c r="GK273" s="57"/>
      <c r="GL273" s="57"/>
      <c r="GM273" s="57"/>
      <c r="GN273" s="57"/>
      <c r="GO273" s="57"/>
      <c r="GP273" s="57"/>
      <c r="GQ273" s="57"/>
      <c r="GR273" s="57"/>
      <c r="GS273" s="57"/>
      <c r="GT273" s="57"/>
      <c r="GU273" s="57"/>
      <c r="GV273" s="57"/>
      <c r="GW273" s="57"/>
      <c r="GX273" s="57"/>
      <c r="GY273" s="57"/>
      <c r="GZ273" s="57"/>
      <c r="HA273" s="57"/>
      <c r="HB273" s="57"/>
      <c r="HC273" s="57"/>
      <c r="HD273" s="57"/>
      <c r="HE273" s="57"/>
      <c r="HF273" s="57"/>
      <c r="HG273" s="57"/>
      <c r="HH273" s="57"/>
      <c r="HI273" s="57"/>
      <c r="HJ273" s="57"/>
      <c r="HK273" s="57"/>
      <c r="HL273" s="57"/>
      <c r="HM273" s="57"/>
      <c r="HN273" s="57"/>
      <c r="HO273" s="57"/>
      <c r="HP273" s="57"/>
      <c r="HQ273" s="57"/>
      <c r="HR273" s="57"/>
      <c r="HS273" s="57"/>
      <c r="HT273" s="57"/>
      <c r="HU273" s="57"/>
      <c r="HV273" s="57"/>
      <c r="HW273" s="57"/>
      <c r="HX273" s="57"/>
      <c r="HY273" s="57"/>
      <c r="HZ273" s="57"/>
      <c r="IA273" s="57"/>
      <c r="IB273" s="57"/>
      <c r="IC273" s="57"/>
      <c r="ID273" s="57"/>
      <c r="IE273" s="57"/>
      <c r="IF273" s="57"/>
      <c r="IG273" s="57"/>
      <c r="IH273" s="57"/>
      <c r="II273" s="57"/>
      <c r="IJ273" s="57"/>
      <c r="IK273" s="57"/>
      <c r="IL273" s="57"/>
      <c r="IM273" s="57"/>
      <c r="IN273" s="57"/>
      <c r="IO273" s="57"/>
      <c r="IP273" s="57"/>
      <c r="IQ273" s="57"/>
      <c r="IR273" s="57"/>
      <c r="IS273" s="57"/>
    </row>
    <row r="274" spans="1:254" ht="14.25" x14ac:dyDescent="0.2">
      <c r="A274" s="118" t="s">
        <v>285</v>
      </c>
      <c r="B274" s="66" t="s">
        <v>261</v>
      </c>
      <c r="C274" s="66" t="s">
        <v>92</v>
      </c>
      <c r="D274" s="66"/>
      <c r="E274" s="66"/>
      <c r="F274" s="67">
        <f>SUM(F275)</f>
        <v>22044</v>
      </c>
    </row>
    <row r="275" spans="1:254" ht="14.25" x14ac:dyDescent="0.2">
      <c r="A275" s="118" t="s">
        <v>286</v>
      </c>
      <c r="B275" s="66" t="s">
        <v>261</v>
      </c>
      <c r="C275" s="66" t="s">
        <v>92</v>
      </c>
      <c r="D275" s="66"/>
      <c r="E275" s="66"/>
      <c r="F275" s="67">
        <f>SUM(F276+F283)</f>
        <v>22044</v>
      </c>
    </row>
    <row r="276" spans="1:254" ht="13.5" x14ac:dyDescent="0.25">
      <c r="A276" s="119" t="s">
        <v>287</v>
      </c>
      <c r="B276" s="52" t="s">
        <v>261</v>
      </c>
      <c r="C276" s="52" t="s">
        <v>92</v>
      </c>
      <c r="D276" s="52"/>
      <c r="E276" s="52"/>
      <c r="F276" s="90">
        <f>SUM(F277+F279+F281)</f>
        <v>19544</v>
      </c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</row>
    <row r="277" spans="1:254" x14ac:dyDescent="0.2">
      <c r="A277" s="116" t="s">
        <v>288</v>
      </c>
      <c r="B277" s="55" t="s">
        <v>261</v>
      </c>
      <c r="C277" s="55" t="s">
        <v>92</v>
      </c>
      <c r="D277" s="55" t="s">
        <v>289</v>
      </c>
      <c r="E277" s="55"/>
      <c r="F277" s="86">
        <f>SUM(F278)</f>
        <v>5000</v>
      </c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7"/>
      <c r="CG277" s="57"/>
      <c r="CH277" s="57"/>
      <c r="CI277" s="57"/>
      <c r="CJ277" s="57"/>
      <c r="CK277" s="57"/>
      <c r="CL277" s="57"/>
      <c r="CM277" s="57"/>
      <c r="CN277" s="57"/>
      <c r="CO277" s="57"/>
      <c r="CP277" s="57"/>
      <c r="CQ277" s="57"/>
      <c r="CR277" s="57"/>
      <c r="CS277" s="57"/>
      <c r="CT277" s="57"/>
      <c r="CU277" s="57"/>
      <c r="CV277" s="57"/>
      <c r="CW277" s="57"/>
      <c r="CX277" s="57"/>
      <c r="CY277" s="57"/>
      <c r="CZ277" s="57"/>
      <c r="DA277" s="57"/>
      <c r="DB277" s="57"/>
      <c r="DC277" s="57"/>
      <c r="DD277" s="57"/>
      <c r="DE277" s="57"/>
      <c r="DF277" s="57"/>
      <c r="DG277" s="57"/>
      <c r="DH277" s="57"/>
      <c r="DI277" s="57"/>
      <c r="DJ277" s="57"/>
      <c r="DK277" s="57"/>
      <c r="DL277" s="57"/>
      <c r="DM277" s="57"/>
      <c r="DN277" s="57"/>
      <c r="DO277" s="57"/>
      <c r="DP277" s="57"/>
      <c r="DQ277" s="57"/>
      <c r="DR277" s="57"/>
      <c r="DS277" s="57"/>
      <c r="DT277" s="57"/>
      <c r="DU277" s="57"/>
      <c r="DV277" s="57"/>
      <c r="DW277" s="57"/>
      <c r="DX277" s="57"/>
      <c r="DY277" s="57"/>
      <c r="DZ277" s="57"/>
      <c r="EA277" s="57"/>
      <c r="EB277" s="57"/>
      <c r="EC277" s="57"/>
      <c r="ED277" s="57"/>
      <c r="EE277" s="57"/>
      <c r="EF277" s="57"/>
      <c r="EG277" s="57"/>
      <c r="EH277" s="57"/>
      <c r="EI277" s="57"/>
      <c r="EJ277" s="57"/>
      <c r="EK277" s="57"/>
      <c r="EL277" s="57"/>
      <c r="EM277" s="57"/>
      <c r="EN277" s="57"/>
      <c r="EO277" s="57"/>
      <c r="EP277" s="57"/>
      <c r="EQ277" s="57"/>
      <c r="ER277" s="57"/>
      <c r="ES277" s="57"/>
      <c r="ET277" s="57"/>
      <c r="EU277" s="57"/>
      <c r="EV277" s="57"/>
      <c r="EW277" s="57"/>
      <c r="EX277" s="57"/>
      <c r="EY277" s="57"/>
      <c r="EZ277" s="57"/>
      <c r="FA277" s="57"/>
      <c r="FB277" s="57"/>
      <c r="FC277" s="57"/>
      <c r="FD277" s="57"/>
      <c r="FE277" s="57"/>
      <c r="FF277" s="57"/>
      <c r="FG277" s="57"/>
      <c r="FH277" s="57"/>
      <c r="FI277" s="57"/>
      <c r="FJ277" s="57"/>
      <c r="FK277" s="57"/>
      <c r="FL277" s="57"/>
      <c r="FM277" s="57"/>
      <c r="FN277" s="57"/>
      <c r="FO277" s="57"/>
      <c r="FP277" s="57"/>
      <c r="FQ277" s="57"/>
      <c r="FR277" s="57"/>
      <c r="FS277" s="57"/>
      <c r="FT277" s="57"/>
      <c r="FU277" s="57"/>
      <c r="FV277" s="57"/>
      <c r="FW277" s="57"/>
      <c r="FX277" s="57"/>
      <c r="FY277" s="57"/>
      <c r="FZ277" s="57"/>
      <c r="GA277" s="57"/>
      <c r="GB277" s="57"/>
      <c r="GC277" s="57"/>
      <c r="GD277" s="57"/>
      <c r="GE277" s="57"/>
      <c r="GF277" s="57"/>
      <c r="GG277" s="57"/>
      <c r="GH277" s="57"/>
      <c r="GI277" s="57"/>
      <c r="GJ277" s="57"/>
      <c r="GK277" s="57"/>
      <c r="GL277" s="57"/>
      <c r="GM277" s="57"/>
      <c r="GN277" s="57"/>
      <c r="GO277" s="57"/>
      <c r="GP277" s="57"/>
      <c r="GQ277" s="57"/>
      <c r="GR277" s="57"/>
      <c r="GS277" s="57"/>
      <c r="GT277" s="57"/>
      <c r="GU277" s="57"/>
      <c r="GV277" s="57"/>
      <c r="GW277" s="57"/>
      <c r="GX277" s="57"/>
      <c r="GY277" s="57"/>
      <c r="GZ277" s="57"/>
      <c r="HA277" s="57"/>
      <c r="HB277" s="57"/>
      <c r="HC277" s="57"/>
      <c r="HD277" s="57"/>
      <c r="HE277" s="57"/>
      <c r="HF277" s="57"/>
      <c r="HG277" s="57"/>
      <c r="HH277" s="57"/>
      <c r="HI277" s="57"/>
      <c r="HJ277" s="57"/>
      <c r="HK277" s="57"/>
      <c r="HL277" s="57"/>
      <c r="HM277" s="57"/>
      <c r="HN277" s="57"/>
      <c r="HO277" s="57"/>
      <c r="HP277" s="57"/>
      <c r="HQ277" s="57"/>
      <c r="HR277" s="57"/>
      <c r="HS277" s="57"/>
      <c r="HT277" s="57"/>
      <c r="HU277" s="57"/>
      <c r="HV277" s="57"/>
      <c r="HW277" s="57"/>
      <c r="HX277" s="57"/>
      <c r="HY277" s="57"/>
      <c r="HZ277" s="57"/>
      <c r="IA277" s="57"/>
      <c r="IB277" s="57"/>
      <c r="IC277" s="57"/>
      <c r="ID277" s="57"/>
      <c r="IE277" s="57"/>
      <c r="IF277" s="57"/>
      <c r="IG277" s="57"/>
      <c r="IH277" s="57"/>
      <c r="II277" s="57"/>
      <c r="IJ277" s="57"/>
      <c r="IK277" s="57"/>
      <c r="IL277" s="57"/>
      <c r="IM277" s="57"/>
      <c r="IN277" s="57"/>
      <c r="IO277" s="57"/>
      <c r="IP277" s="57"/>
      <c r="IQ277" s="57"/>
      <c r="IR277" s="57"/>
      <c r="IS277" s="57"/>
    </row>
    <row r="278" spans="1:254" x14ac:dyDescent="0.2">
      <c r="A278" s="58" t="s">
        <v>234</v>
      </c>
      <c r="B278" s="59" t="s">
        <v>261</v>
      </c>
      <c r="C278" s="59" t="s">
        <v>92</v>
      </c>
      <c r="D278" s="59" t="s">
        <v>289</v>
      </c>
      <c r="E278" s="59" t="s">
        <v>235</v>
      </c>
      <c r="F278" s="96">
        <v>5000</v>
      </c>
    </row>
    <row r="279" spans="1:254" x14ac:dyDescent="0.2">
      <c r="A279" s="116" t="s">
        <v>290</v>
      </c>
      <c r="B279" s="55" t="s">
        <v>261</v>
      </c>
      <c r="C279" s="55" t="s">
        <v>92</v>
      </c>
      <c r="D279" s="59" t="s">
        <v>291</v>
      </c>
      <c r="E279" s="55"/>
      <c r="F279" s="86">
        <f>SUM(F280)</f>
        <v>5750</v>
      </c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/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  <c r="CP279" s="57"/>
      <c r="CQ279" s="57"/>
      <c r="CR279" s="57"/>
      <c r="CS279" s="57"/>
      <c r="CT279" s="57"/>
      <c r="CU279" s="57"/>
      <c r="CV279" s="57"/>
      <c r="CW279" s="57"/>
      <c r="CX279" s="57"/>
      <c r="CY279" s="57"/>
      <c r="CZ279" s="57"/>
      <c r="DA279" s="57"/>
      <c r="DB279" s="57"/>
      <c r="DC279" s="57"/>
      <c r="DD279" s="57"/>
      <c r="DE279" s="57"/>
      <c r="DF279" s="57"/>
      <c r="DG279" s="57"/>
      <c r="DH279" s="57"/>
      <c r="DI279" s="57"/>
      <c r="DJ279" s="57"/>
      <c r="DK279" s="57"/>
      <c r="DL279" s="57"/>
      <c r="DM279" s="57"/>
      <c r="DN279" s="57"/>
      <c r="DO279" s="57"/>
      <c r="DP279" s="57"/>
      <c r="DQ279" s="57"/>
      <c r="DR279" s="57"/>
      <c r="DS279" s="57"/>
      <c r="DT279" s="57"/>
      <c r="DU279" s="57"/>
      <c r="DV279" s="57"/>
      <c r="DW279" s="57"/>
      <c r="DX279" s="57"/>
      <c r="DY279" s="57"/>
      <c r="DZ279" s="57"/>
      <c r="EA279" s="57"/>
      <c r="EB279" s="57"/>
      <c r="EC279" s="57"/>
      <c r="ED279" s="57"/>
      <c r="EE279" s="57"/>
      <c r="EF279" s="57"/>
      <c r="EG279" s="57"/>
      <c r="EH279" s="57"/>
      <c r="EI279" s="57"/>
      <c r="EJ279" s="57"/>
      <c r="EK279" s="57"/>
      <c r="EL279" s="57"/>
      <c r="EM279" s="57"/>
      <c r="EN279" s="57"/>
      <c r="EO279" s="57"/>
      <c r="EP279" s="57"/>
      <c r="EQ279" s="57"/>
      <c r="ER279" s="57"/>
      <c r="ES279" s="57"/>
      <c r="ET279" s="57"/>
      <c r="EU279" s="57"/>
      <c r="EV279" s="57"/>
      <c r="EW279" s="57"/>
      <c r="EX279" s="57"/>
      <c r="EY279" s="57"/>
      <c r="EZ279" s="57"/>
      <c r="FA279" s="57"/>
      <c r="FB279" s="57"/>
      <c r="FC279" s="57"/>
      <c r="FD279" s="57"/>
      <c r="FE279" s="57"/>
      <c r="FF279" s="57"/>
      <c r="FG279" s="57"/>
      <c r="FH279" s="57"/>
      <c r="FI279" s="57"/>
      <c r="FJ279" s="57"/>
      <c r="FK279" s="57"/>
      <c r="FL279" s="57"/>
      <c r="FM279" s="57"/>
      <c r="FN279" s="57"/>
      <c r="FO279" s="57"/>
      <c r="FP279" s="57"/>
      <c r="FQ279" s="57"/>
      <c r="FR279" s="57"/>
      <c r="FS279" s="57"/>
      <c r="FT279" s="57"/>
      <c r="FU279" s="57"/>
      <c r="FV279" s="57"/>
      <c r="FW279" s="57"/>
      <c r="FX279" s="57"/>
      <c r="FY279" s="57"/>
      <c r="FZ279" s="57"/>
      <c r="GA279" s="57"/>
      <c r="GB279" s="57"/>
      <c r="GC279" s="57"/>
      <c r="GD279" s="57"/>
      <c r="GE279" s="57"/>
      <c r="GF279" s="57"/>
      <c r="GG279" s="57"/>
      <c r="GH279" s="57"/>
      <c r="GI279" s="57"/>
      <c r="GJ279" s="57"/>
      <c r="GK279" s="57"/>
      <c r="GL279" s="57"/>
      <c r="GM279" s="57"/>
      <c r="GN279" s="57"/>
      <c r="GO279" s="57"/>
      <c r="GP279" s="57"/>
      <c r="GQ279" s="57"/>
      <c r="GR279" s="57"/>
      <c r="GS279" s="57"/>
      <c r="GT279" s="57"/>
      <c r="GU279" s="57"/>
      <c r="GV279" s="57"/>
      <c r="GW279" s="57"/>
      <c r="GX279" s="57"/>
      <c r="GY279" s="57"/>
      <c r="GZ279" s="57"/>
      <c r="HA279" s="57"/>
      <c r="HB279" s="57"/>
      <c r="HC279" s="57"/>
      <c r="HD279" s="57"/>
      <c r="HE279" s="57"/>
      <c r="HF279" s="57"/>
      <c r="HG279" s="57"/>
      <c r="HH279" s="57"/>
      <c r="HI279" s="57"/>
      <c r="HJ279" s="57"/>
      <c r="HK279" s="57"/>
      <c r="HL279" s="57"/>
      <c r="HM279" s="57"/>
      <c r="HN279" s="57"/>
      <c r="HO279" s="57"/>
      <c r="HP279" s="57"/>
      <c r="HQ279" s="57"/>
      <c r="HR279" s="57"/>
      <c r="HS279" s="57"/>
      <c r="HT279" s="57"/>
      <c r="HU279" s="57"/>
      <c r="HV279" s="57"/>
      <c r="HW279" s="57"/>
      <c r="HX279" s="57"/>
      <c r="HY279" s="57"/>
      <c r="HZ279" s="57"/>
      <c r="IA279" s="57"/>
      <c r="IB279" s="57"/>
      <c r="IC279" s="57"/>
      <c r="ID279" s="57"/>
      <c r="IE279" s="57"/>
      <c r="IF279" s="57"/>
      <c r="IG279" s="57"/>
      <c r="IH279" s="57"/>
      <c r="II279" s="57"/>
      <c r="IJ279" s="57"/>
      <c r="IK279" s="57"/>
      <c r="IL279" s="57"/>
      <c r="IM279" s="57"/>
      <c r="IN279" s="57"/>
      <c r="IO279" s="57"/>
      <c r="IP279" s="57"/>
      <c r="IQ279" s="57"/>
      <c r="IR279" s="57"/>
      <c r="IS279" s="57"/>
    </row>
    <row r="280" spans="1:254" x14ac:dyDescent="0.2">
      <c r="A280" s="54" t="s">
        <v>234</v>
      </c>
      <c r="B280" s="55" t="s">
        <v>261</v>
      </c>
      <c r="C280" s="55" t="s">
        <v>92</v>
      </c>
      <c r="D280" s="55" t="s">
        <v>291</v>
      </c>
      <c r="E280" s="55" t="s">
        <v>235</v>
      </c>
      <c r="F280" s="86">
        <v>5750</v>
      </c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57"/>
      <c r="CU280" s="57"/>
      <c r="CV280" s="57"/>
      <c r="CW280" s="57"/>
      <c r="CX280" s="57"/>
      <c r="CY280" s="57"/>
      <c r="CZ280" s="57"/>
      <c r="DA280" s="57"/>
      <c r="DB280" s="57"/>
      <c r="DC280" s="57"/>
      <c r="DD280" s="57"/>
      <c r="DE280" s="57"/>
      <c r="DF280" s="57"/>
      <c r="DG280" s="57"/>
      <c r="DH280" s="57"/>
      <c r="DI280" s="57"/>
      <c r="DJ280" s="57"/>
      <c r="DK280" s="57"/>
      <c r="DL280" s="57"/>
      <c r="DM280" s="57"/>
      <c r="DN280" s="57"/>
      <c r="DO280" s="57"/>
      <c r="DP280" s="57"/>
      <c r="DQ280" s="57"/>
      <c r="DR280" s="57"/>
      <c r="DS280" s="57"/>
      <c r="DT280" s="57"/>
      <c r="DU280" s="57"/>
      <c r="DV280" s="57"/>
      <c r="DW280" s="57"/>
      <c r="DX280" s="57"/>
      <c r="DY280" s="57"/>
      <c r="DZ280" s="57"/>
      <c r="EA280" s="57"/>
      <c r="EB280" s="57"/>
      <c r="EC280" s="57"/>
      <c r="ED280" s="57"/>
      <c r="EE280" s="57"/>
      <c r="EF280" s="57"/>
      <c r="EG280" s="57"/>
      <c r="EH280" s="57"/>
      <c r="EI280" s="57"/>
      <c r="EJ280" s="57"/>
      <c r="EK280" s="57"/>
      <c r="EL280" s="57"/>
      <c r="EM280" s="57"/>
      <c r="EN280" s="57"/>
      <c r="EO280" s="57"/>
      <c r="EP280" s="57"/>
      <c r="EQ280" s="57"/>
      <c r="ER280" s="57"/>
      <c r="ES280" s="57"/>
      <c r="ET280" s="57"/>
      <c r="EU280" s="57"/>
      <c r="EV280" s="57"/>
      <c r="EW280" s="57"/>
      <c r="EX280" s="57"/>
      <c r="EY280" s="57"/>
      <c r="EZ280" s="57"/>
      <c r="FA280" s="57"/>
      <c r="FB280" s="57"/>
      <c r="FC280" s="57"/>
      <c r="FD280" s="57"/>
      <c r="FE280" s="57"/>
      <c r="FF280" s="57"/>
      <c r="FG280" s="57"/>
      <c r="FH280" s="57"/>
      <c r="FI280" s="57"/>
      <c r="FJ280" s="57"/>
      <c r="FK280" s="57"/>
      <c r="FL280" s="57"/>
      <c r="FM280" s="57"/>
      <c r="FN280" s="57"/>
      <c r="FO280" s="57"/>
      <c r="FP280" s="57"/>
      <c r="FQ280" s="57"/>
      <c r="FR280" s="57"/>
      <c r="FS280" s="57"/>
      <c r="FT280" s="57"/>
      <c r="FU280" s="57"/>
      <c r="FV280" s="57"/>
      <c r="FW280" s="57"/>
      <c r="FX280" s="57"/>
      <c r="FY280" s="57"/>
      <c r="FZ280" s="57"/>
      <c r="GA280" s="57"/>
      <c r="GB280" s="57"/>
      <c r="GC280" s="57"/>
      <c r="GD280" s="57"/>
      <c r="GE280" s="57"/>
      <c r="GF280" s="57"/>
      <c r="GG280" s="57"/>
      <c r="GH280" s="57"/>
      <c r="GI280" s="57"/>
      <c r="GJ280" s="57"/>
      <c r="GK280" s="57"/>
      <c r="GL280" s="57"/>
      <c r="GM280" s="57"/>
      <c r="GN280" s="57"/>
      <c r="GO280" s="57"/>
      <c r="GP280" s="57"/>
      <c r="GQ280" s="57"/>
      <c r="GR280" s="57"/>
      <c r="GS280" s="57"/>
      <c r="GT280" s="57"/>
      <c r="GU280" s="57"/>
      <c r="GV280" s="57"/>
      <c r="GW280" s="57"/>
      <c r="GX280" s="57"/>
      <c r="GY280" s="57"/>
      <c r="GZ280" s="57"/>
      <c r="HA280" s="57"/>
      <c r="HB280" s="57"/>
      <c r="HC280" s="57"/>
      <c r="HD280" s="57"/>
      <c r="HE280" s="57"/>
      <c r="HF280" s="57"/>
      <c r="HG280" s="57"/>
      <c r="HH280" s="57"/>
      <c r="HI280" s="57"/>
      <c r="HJ280" s="57"/>
      <c r="HK280" s="57"/>
      <c r="HL280" s="57"/>
      <c r="HM280" s="57"/>
      <c r="HN280" s="57"/>
      <c r="HO280" s="57"/>
      <c r="HP280" s="57"/>
      <c r="HQ280" s="57"/>
      <c r="HR280" s="57"/>
      <c r="HS280" s="57"/>
      <c r="HT280" s="57"/>
      <c r="HU280" s="57"/>
      <c r="HV280" s="57"/>
      <c r="HW280" s="57"/>
      <c r="HX280" s="57"/>
      <c r="HY280" s="57"/>
      <c r="HZ280" s="57"/>
      <c r="IA280" s="57"/>
      <c r="IB280" s="57"/>
      <c r="IC280" s="57"/>
      <c r="ID280" s="57"/>
      <c r="IE280" s="57"/>
      <c r="IF280" s="57"/>
      <c r="IG280" s="57"/>
      <c r="IH280" s="57"/>
      <c r="II280" s="57"/>
      <c r="IJ280" s="57"/>
      <c r="IK280" s="57"/>
      <c r="IL280" s="57"/>
      <c r="IM280" s="57"/>
      <c r="IN280" s="57"/>
      <c r="IO280" s="57"/>
      <c r="IP280" s="57"/>
      <c r="IQ280" s="57"/>
      <c r="IR280" s="57"/>
      <c r="IS280" s="57"/>
    </row>
    <row r="281" spans="1:254" x14ac:dyDescent="0.2">
      <c r="A281" s="116" t="s">
        <v>288</v>
      </c>
      <c r="B281" s="55" t="s">
        <v>261</v>
      </c>
      <c r="C281" s="55" t="s">
        <v>92</v>
      </c>
      <c r="D281" s="59" t="s">
        <v>292</v>
      </c>
      <c r="E281" s="55"/>
      <c r="F281" s="86">
        <f>SUM(F282)</f>
        <v>8794</v>
      </c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/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  <c r="CP281" s="57"/>
      <c r="CQ281" s="57"/>
      <c r="CR281" s="57"/>
      <c r="CS281" s="57"/>
      <c r="CT281" s="57"/>
      <c r="CU281" s="57"/>
      <c r="CV281" s="57"/>
      <c r="CW281" s="57"/>
      <c r="CX281" s="57"/>
      <c r="CY281" s="57"/>
      <c r="CZ281" s="57"/>
      <c r="DA281" s="57"/>
      <c r="DB281" s="57"/>
      <c r="DC281" s="57"/>
      <c r="DD281" s="57"/>
      <c r="DE281" s="57"/>
      <c r="DF281" s="57"/>
      <c r="DG281" s="57"/>
      <c r="DH281" s="57"/>
      <c r="DI281" s="57"/>
      <c r="DJ281" s="57"/>
      <c r="DK281" s="57"/>
      <c r="DL281" s="57"/>
      <c r="DM281" s="57"/>
      <c r="DN281" s="57"/>
      <c r="DO281" s="57"/>
      <c r="DP281" s="57"/>
      <c r="DQ281" s="57"/>
      <c r="DR281" s="57"/>
      <c r="DS281" s="57"/>
      <c r="DT281" s="57"/>
      <c r="DU281" s="57"/>
      <c r="DV281" s="57"/>
      <c r="DW281" s="57"/>
      <c r="DX281" s="57"/>
      <c r="DY281" s="57"/>
      <c r="DZ281" s="57"/>
      <c r="EA281" s="57"/>
      <c r="EB281" s="57"/>
      <c r="EC281" s="57"/>
      <c r="ED281" s="57"/>
      <c r="EE281" s="57"/>
      <c r="EF281" s="57"/>
      <c r="EG281" s="57"/>
      <c r="EH281" s="57"/>
      <c r="EI281" s="57"/>
      <c r="EJ281" s="57"/>
      <c r="EK281" s="57"/>
      <c r="EL281" s="57"/>
      <c r="EM281" s="57"/>
      <c r="EN281" s="57"/>
      <c r="EO281" s="57"/>
      <c r="EP281" s="57"/>
      <c r="EQ281" s="57"/>
      <c r="ER281" s="57"/>
      <c r="ES281" s="57"/>
      <c r="ET281" s="57"/>
      <c r="EU281" s="57"/>
      <c r="EV281" s="57"/>
      <c r="EW281" s="57"/>
      <c r="EX281" s="57"/>
      <c r="EY281" s="57"/>
      <c r="EZ281" s="57"/>
      <c r="FA281" s="57"/>
      <c r="FB281" s="57"/>
      <c r="FC281" s="57"/>
      <c r="FD281" s="57"/>
      <c r="FE281" s="57"/>
      <c r="FF281" s="57"/>
      <c r="FG281" s="57"/>
      <c r="FH281" s="57"/>
      <c r="FI281" s="57"/>
      <c r="FJ281" s="57"/>
      <c r="FK281" s="57"/>
      <c r="FL281" s="57"/>
      <c r="FM281" s="57"/>
      <c r="FN281" s="57"/>
      <c r="FO281" s="57"/>
      <c r="FP281" s="57"/>
      <c r="FQ281" s="57"/>
      <c r="FR281" s="57"/>
      <c r="FS281" s="57"/>
      <c r="FT281" s="57"/>
      <c r="FU281" s="57"/>
      <c r="FV281" s="57"/>
      <c r="FW281" s="57"/>
      <c r="FX281" s="57"/>
      <c r="FY281" s="57"/>
      <c r="FZ281" s="57"/>
      <c r="GA281" s="57"/>
      <c r="GB281" s="57"/>
      <c r="GC281" s="57"/>
      <c r="GD281" s="57"/>
      <c r="GE281" s="57"/>
      <c r="GF281" s="57"/>
      <c r="GG281" s="57"/>
      <c r="GH281" s="57"/>
      <c r="GI281" s="57"/>
      <c r="GJ281" s="57"/>
      <c r="GK281" s="57"/>
      <c r="GL281" s="57"/>
      <c r="GM281" s="57"/>
      <c r="GN281" s="57"/>
      <c r="GO281" s="57"/>
      <c r="GP281" s="57"/>
      <c r="GQ281" s="57"/>
      <c r="GR281" s="57"/>
      <c r="GS281" s="57"/>
      <c r="GT281" s="57"/>
      <c r="GU281" s="57"/>
      <c r="GV281" s="57"/>
      <c r="GW281" s="57"/>
      <c r="GX281" s="57"/>
      <c r="GY281" s="57"/>
      <c r="GZ281" s="57"/>
      <c r="HA281" s="57"/>
      <c r="HB281" s="57"/>
      <c r="HC281" s="57"/>
      <c r="HD281" s="57"/>
      <c r="HE281" s="57"/>
      <c r="HF281" s="57"/>
      <c r="HG281" s="57"/>
      <c r="HH281" s="57"/>
      <c r="HI281" s="57"/>
      <c r="HJ281" s="57"/>
      <c r="HK281" s="57"/>
      <c r="HL281" s="57"/>
      <c r="HM281" s="57"/>
      <c r="HN281" s="57"/>
      <c r="HO281" s="57"/>
      <c r="HP281" s="57"/>
      <c r="HQ281" s="57"/>
      <c r="HR281" s="57"/>
      <c r="HS281" s="57"/>
      <c r="HT281" s="57"/>
      <c r="HU281" s="57"/>
      <c r="HV281" s="57"/>
      <c r="HW281" s="57"/>
      <c r="HX281" s="57"/>
      <c r="HY281" s="57"/>
      <c r="HZ281" s="57"/>
      <c r="IA281" s="57"/>
      <c r="IB281" s="57"/>
      <c r="IC281" s="57"/>
      <c r="ID281" s="57"/>
      <c r="IE281" s="57"/>
      <c r="IF281" s="57"/>
      <c r="IG281" s="57"/>
      <c r="IH281" s="57"/>
      <c r="II281" s="57"/>
      <c r="IJ281" s="57"/>
      <c r="IK281" s="57"/>
      <c r="IL281" s="57"/>
      <c r="IM281" s="57"/>
      <c r="IN281" s="57"/>
      <c r="IO281" s="57"/>
      <c r="IP281" s="57"/>
      <c r="IQ281" s="57"/>
      <c r="IR281" s="57"/>
      <c r="IS281" s="57"/>
    </row>
    <row r="282" spans="1:254" x14ac:dyDescent="0.2">
      <c r="A282" s="54" t="s">
        <v>234</v>
      </c>
      <c r="B282" s="59" t="s">
        <v>261</v>
      </c>
      <c r="C282" s="59" t="s">
        <v>92</v>
      </c>
      <c r="D282" s="59" t="s">
        <v>292</v>
      </c>
      <c r="E282" s="59" t="s">
        <v>235</v>
      </c>
      <c r="F282" s="96">
        <v>8794</v>
      </c>
    </row>
    <row r="283" spans="1:254" ht="51" x14ac:dyDescent="0.2">
      <c r="A283" s="75" t="s">
        <v>293</v>
      </c>
      <c r="B283" s="59" t="s">
        <v>261</v>
      </c>
      <c r="C283" s="59" t="s">
        <v>92</v>
      </c>
      <c r="D283" s="59" t="s">
        <v>294</v>
      </c>
      <c r="E283" s="59"/>
      <c r="F283" s="96">
        <f>SUM(F284)</f>
        <v>2500</v>
      </c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  <c r="CF283" s="91"/>
      <c r="CG283" s="91"/>
      <c r="CH283" s="91"/>
      <c r="CI283" s="91"/>
      <c r="CJ283" s="91"/>
      <c r="CK283" s="91"/>
      <c r="CL283" s="91"/>
      <c r="CM283" s="91"/>
      <c r="CN283" s="91"/>
      <c r="CO283" s="91"/>
      <c r="CP283" s="91"/>
      <c r="CQ283" s="91"/>
      <c r="CR283" s="91"/>
      <c r="CS283" s="91"/>
      <c r="CT283" s="91"/>
      <c r="CU283" s="91"/>
      <c r="CV283" s="91"/>
      <c r="CW283" s="91"/>
      <c r="CX283" s="91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1"/>
      <c r="HT283" s="91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4" x14ac:dyDescent="0.2">
      <c r="A284" s="54" t="s">
        <v>234</v>
      </c>
      <c r="B284" s="55" t="s">
        <v>261</v>
      </c>
      <c r="C284" s="55" t="s">
        <v>92</v>
      </c>
      <c r="D284" s="55" t="s">
        <v>294</v>
      </c>
      <c r="E284" s="55" t="s">
        <v>235</v>
      </c>
      <c r="F284" s="86">
        <v>2500</v>
      </c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  <c r="CJ284" s="92"/>
      <c r="CK284" s="92"/>
      <c r="CL284" s="92"/>
      <c r="CM284" s="92"/>
      <c r="CN284" s="92"/>
      <c r="CO284" s="92"/>
      <c r="CP284" s="92"/>
      <c r="CQ284" s="92"/>
      <c r="CR284" s="92"/>
      <c r="CS284" s="92"/>
      <c r="CT284" s="92"/>
      <c r="CU284" s="92"/>
      <c r="CV284" s="92"/>
      <c r="CW284" s="92"/>
      <c r="CX284" s="92"/>
      <c r="CY284" s="92"/>
      <c r="CZ284" s="92"/>
      <c r="DA284" s="92"/>
      <c r="DB284" s="92"/>
      <c r="DC284" s="92"/>
      <c r="DD284" s="92"/>
      <c r="DE284" s="92"/>
      <c r="DF284" s="92"/>
      <c r="DG284" s="92"/>
      <c r="DH284" s="92"/>
      <c r="DI284" s="92"/>
      <c r="DJ284" s="92"/>
      <c r="DK284" s="92"/>
      <c r="DL284" s="92"/>
      <c r="DM284" s="92"/>
      <c r="DN284" s="92"/>
      <c r="DO284" s="92"/>
      <c r="DP284" s="92"/>
      <c r="DQ284" s="92"/>
      <c r="DR284" s="92"/>
      <c r="DS284" s="92"/>
      <c r="DT284" s="92"/>
      <c r="DU284" s="92"/>
      <c r="DV284" s="92"/>
      <c r="DW284" s="92"/>
      <c r="DX284" s="92"/>
      <c r="DY284" s="92"/>
      <c r="DZ284" s="92"/>
      <c r="EA284" s="92"/>
      <c r="EB284" s="92"/>
      <c r="EC284" s="92"/>
      <c r="ED284" s="92"/>
      <c r="EE284" s="92"/>
      <c r="EF284" s="92"/>
      <c r="EG284" s="92"/>
      <c r="EH284" s="92"/>
      <c r="EI284" s="92"/>
      <c r="EJ284" s="92"/>
      <c r="EK284" s="92"/>
      <c r="EL284" s="92"/>
      <c r="EM284" s="92"/>
      <c r="EN284" s="92"/>
      <c r="EO284" s="92"/>
      <c r="EP284" s="92"/>
      <c r="EQ284" s="92"/>
      <c r="ER284" s="92"/>
      <c r="ES284" s="92"/>
      <c r="ET284" s="92"/>
      <c r="EU284" s="92"/>
      <c r="EV284" s="92"/>
      <c r="EW284" s="92"/>
      <c r="EX284" s="92"/>
      <c r="EY284" s="92"/>
      <c r="EZ284" s="92"/>
      <c r="FA284" s="92"/>
      <c r="FB284" s="92"/>
      <c r="FC284" s="92"/>
      <c r="FD284" s="92"/>
      <c r="FE284" s="92"/>
      <c r="FF284" s="92"/>
      <c r="FG284" s="92"/>
      <c r="FH284" s="92"/>
      <c r="FI284" s="92"/>
      <c r="FJ284" s="92"/>
      <c r="FK284" s="92"/>
      <c r="FL284" s="92"/>
      <c r="FM284" s="92"/>
      <c r="FN284" s="92"/>
      <c r="FO284" s="92"/>
      <c r="FP284" s="92"/>
      <c r="FQ284" s="92"/>
      <c r="FR284" s="92"/>
      <c r="FS284" s="92"/>
      <c r="FT284" s="92"/>
      <c r="FU284" s="92"/>
      <c r="FV284" s="92"/>
      <c r="FW284" s="92"/>
      <c r="FX284" s="92"/>
      <c r="FY284" s="92"/>
      <c r="FZ284" s="92"/>
      <c r="GA284" s="92"/>
      <c r="GB284" s="92"/>
      <c r="GC284" s="92"/>
      <c r="GD284" s="92"/>
      <c r="GE284" s="92"/>
      <c r="GF284" s="92"/>
      <c r="GG284" s="92"/>
      <c r="GH284" s="92"/>
      <c r="GI284" s="92"/>
      <c r="GJ284" s="92"/>
      <c r="GK284" s="92"/>
      <c r="GL284" s="92"/>
      <c r="GM284" s="92"/>
      <c r="GN284" s="92"/>
      <c r="GO284" s="92"/>
      <c r="GP284" s="92"/>
      <c r="GQ284" s="92"/>
      <c r="GR284" s="92"/>
      <c r="GS284" s="92"/>
      <c r="GT284" s="92"/>
      <c r="GU284" s="92"/>
      <c r="GV284" s="92"/>
      <c r="GW284" s="92"/>
      <c r="GX284" s="92"/>
      <c r="GY284" s="92"/>
      <c r="GZ284" s="92"/>
      <c r="HA284" s="92"/>
      <c r="HB284" s="92"/>
      <c r="HC284" s="92"/>
      <c r="HD284" s="92"/>
      <c r="HE284" s="92"/>
      <c r="HF284" s="92"/>
      <c r="HG284" s="92"/>
      <c r="HH284" s="92"/>
      <c r="HI284" s="92"/>
      <c r="HJ284" s="92"/>
      <c r="HK284" s="92"/>
      <c r="HL284" s="92"/>
      <c r="HM284" s="92"/>
      <c r="HN284" s="92"/>
      <c r="HO284" s="92"/>
      <c r="HP284" s="92"/>
      <c r="HQ284" s="92"/>
      <c r="HR284" s="92"/>
      <c r="HS284" s="92"/>
      <c r="HT284" s="92"/>
      <c r="HU284" s="92"/>
      <c r="HV284" s="92"/>
      <c r="HW284" s="92"/>
      <c r="HX284" s="92"/>
      <c r="HY284" s="92"/>
      <c r="HZ284" s="92"/>
      <c r="IA284" s="92"/>
      <c r="IB284" s="92"/>
      <c r="IC284" s="92"/>
      <c r="ID284" s="92"/>
      <c r="IE284" s="92"/>
      <c r="IF284" s="92"/>
      <c r="IG284" s="92"/>
      <c r="IH284" s="92"/>
      <c r="II284" s="92"/>
      <c r="IJ284" s="92"/>
      <c r="IK284" s="92"/>
      <c r="IL284" s="92"/>
      <c r="IM284" s="92"/>
      <c r="IN284" s="92"/>
      <c r="IO284" s="92"/>
      <c r="IP284" s="92"/>
      <c r="IQ284" s="92"/>
      <c r="IR284" s="92"/>
      <c r="IS284" s="92"/>
    </row>
    <row r="285" spans="1:254" ht="15" x14ac:dyDescent="0.25">
      <c r="A285" s="48" t="s">
        <v>295</v>
      </c>
      <c r="B285" s="46" t="s">
        <v>261</v>
      </c>
      <c r="C285" s="46" t="s">
        <v>202</v>
      </c>
      <c r="D285" s="46"/>
      <c r="E285" s="46"/>
      <c r="F285" s="47">
        <f>SUM(F286)</f>
        <v>7339.25</v>
      </c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  <c r="AJ285" s="122"/>
      <c r="AK285" s="122"/>
      <c r="AL285" s="122"/>
      <c r="AM285" s="122"/>
      <c r="AN285" s="122"/>
      <c r="AO285" s="122"/>
      <c r="AP285" s="122"/>
      <c r="AQ285" s="122"/>
      <c r="AR285" s="122"/>
      <c r="AS285" s="122"/>
      <c r="AT285" s="122"/>
      <c r="AU285" s="122"/>
      <c r="AV285" s="122"/>
      <c r="AW285" s="122"/>
      <c r="AX285" s="122"/>
      <c r="AY285" s="122"/>
      <c r="AZ285" s="122"/>
      <c r="BA285" s="122"/>
      <c r="BB285" s="122"/>
      <c r="BC285" s="122"/>
      <c r="BD285" s="122"/>
      <c r="BE285" s="122"/>
      <c r="BF285" s="122"/>
      <c r="BG285" s="122"/>
      <c r="BH285" s="122"/>
      <c r="BI285" s="122"/>
      <c r="BJ285" s="122"/>
      <c r="BK285" s="122"/>
      <c r="BL285" s="122"/>
      <c r="BM285" s="122"/>
      <c r="BN285" s="122"/>
      <c r="BO285" s="122"/>
      <c r="BP285" s="122"/>
      <c r="BQ285" s="122"/>
      <c r="BR285" s="122"/>
      <c r="BS285" s="122"/>
      <c r="BT285" s="122"/>
      <c r="BU285" s="122"/>
      <c r="BV285" s="122"/>
      <c r="BW285" s="122"/>
      <c r="BX285" s="122"/>
      <c r="BY285" s="122"/>
      <c r="BZ285" s="122"/>
      <c r="CA285" s="122"/>
      <c r="CB285" s="122"/>
      <c r="CC285" s="122"/>
      <c r="CD285" s="122"/>
      <c r="CE285" s="122"/>
      <c r="CF285" s="122"/>
      <c r="CG285" s="122"/>
      <c r="CH285" s="122"/>
      <c r="CI285" s="122"/>
      <c r="CJ285" s="122"/>
      <c r="CK285" s="122"/>
      <c r="CL285" s="122"/>
      <c r="CM285" s="122"/>
      <c r="CN285" s="122"/>
      <c r="CO285" s="122"/>
      <c r="CP285" s="122"/>
      <c r="CQ285" s="122"/>
      <c r="CR285" s="122"/>
      <c r="CS285" s="122"/>
      <c r="CT285" s="122"/>
      <c r="CU285" s="122"/>
      <c r="CV285" s="122"/>
      <c r="CW285" s="122"/>
      <c r="CX285" s="122"/>
      <c r="CY285" s="122"/>
      <c r="CZ285" s="122"/>
      <c r="DA285" s="122"/>
      <c r="DB285" s="122"/>
      <c r="DC285" s="122"/>
      <c r="DD285" s="122"/>
      <c r="DE285" s="122"/>
      <c r="DF285" s="122"/>
      <c r="DG285" s="122"/>
      <c r="DH285" s="122"/>
      <c r="DI285" s="122"/>
      <c r="DJ285" s="122"/>
      <c r="DK285" s="122"/>
      <c r="DL285" s="122"/>
      <c r="DM285" s="122"/>
      <c r="DN285" s="122"/>
      <c r="DO285" s="122"/>
      <c r="DP285" s="122"/>
      <c r="DQ285" s="122"/>
      <c r="DR285" s="122"/>
      <c r="DS285" s="122"/>
      <c r="DT285" s="122"/>
      <c r="DU285" s="122"/>
      <c r="DV285" s="122"/>
      <c r="DW285" s="122"/>
      <c r="DX285" s="122"/>
      <c r="DY285" s="122"/>
      <c r="DZ285" s="122"/>
      <c r="EA285" s="122"/>
      <c r="EB285" s="122"/>
      <c r="EC285" s="122"/>
      <c r="ED285" s="122"/>
      <c r="EE285" s="122"/>
      <c r="EF285" s="122"/>
      <c r="EG285" s="122"/>
      <c r="EH285" s="122"/>
      <c r="EI285" s="122"/>
      <c r="EJ285" s="122"/>
      <c r="EK285" s="122"/>
      <c r="EL285" s="122"/>
      <c r="EM285" s="122"/>
      <c r="EN285" s="122"/>
      <c r="EO285" s="122"/>
      <c r="EP285" s="122"/>
      <c r="EQ285" s="122"/>
      <c r="ER285" s="122"/>
      <c r="ES285" s="122"/>
      <c r="ET285" s="122"/>
      <c r="EU285" s="122"/>
      <c r="EV285" s="122"/>
      <c r="EW285" s="122"/>
      <c r="EX285" s="122"/>
      <c r="EY285" s="122"/>
      <c r="EZ285" s="122"/>
      <c r="FA285" s="122"/>
      <c r="FB285" s="122"/>
      <c r="FC285" s="122"/>
      <c r="FD285" s="122"/>
      <c r="FE285" s="122"/>
      <c r="FF285" s="122"/>
      <c r="FG285" s="122"/>
      <c r="FH285" s="122"/>
      <c r="FI285" s="122"/>
      <c r="FJ285" s="122"/>
      <c r="FK285" s="122"/>
      <c r="FL285" s="122"/>
      <c r="FM285" s="122"/>
      <c r="FN285" s="122"/>
      <c r="FO285" s="122"/>
      <c r="FP285" s="122"/>
      <c r="FQ285" s="122"/>
      <c r="FR285" s="122"/>
      <c r="FS285" s="122"/>
      <c r="FT285" s="122"/>
      <c r="FU285" s="122"/>
      <c r="FV285" s="122"/>
      <c r="FW285" s="122"/>
      <c r="FX285" s="122"/>
      <c r="FY285" s="122"/>
      <c r="FZ285" s="122"/>
      <c r="GA285" s="122"/>
      <c r="GB285" s="122"/>
      <c r="GC285" s="122"/>
      <c r="GD285" s="122"/>
      <c r="GE285" s="122"/>
      <c r="GF285" s="122"/>
      <c r="GG285" s="122"/>
      <c r="GH285" s="122"/>
      <c r="GI285" s="122"/>
      <c r="GJ285" s="122"/>
      <c r="GK285" s="122"/>
      <c r="GL285" s="122"/>
      <c r="GM285" s="122"/>
      <c r="GN285" s="122"/>
      <c r="GO285" s="122"/>
      <c r="GP285" s="122"/>
      <c r="GQ285" s="122"/>
      <c r="GR285" s="122"/>
      <c r="GS285" s="122"/>
      <c r="GT285" s="122"/>
      <c r="GU285" s="122"/>
      <c r="GV285" s="122"/>
      <c r="GW285" s="122"/>
      <c r="GX285" s="122"/>
      <c r="GY285" s="122"/>
      <c r="GZ285" s="122"/>
      <c r="HA285" s="122"/>
      <c r="HB285" s="122"/>
      <c r="HC285" s="122"/>
      <c r="HD285" s="122"/>
      <c r="HE285" s="122"/>
      <c r="HF285" s="122"/>
      <c r="HG285" s="122"/>
      <c r="HH285" s="122"/>
      <c r="HI285" s="122"/>
      <c r="HJ285" s="122"/>
      <c r="HK285" s="122"/>
      <c r="HL285" s="122"/>
      <c r="HM285" s="122"/>
      <c r="HN285" s="122"/>
      <c r="HO285" s="122"/>
      <c r="HP285" s="122"/>
      <c r="HQ285" s="122"/>
      <c r="HR285" s="122"/>
      <c r="HS285" s="122"/>
      <c r="HT285" s="122"/>
      <c r="HU285" s="122"/>
      <c r="HV285" s="122"/>
      <c r="HW285" s="122"/>
      <c r="HX285" s="122"/>
      <c r="HY285" s="122"/>
      <c r="HZ285" s="122"/>
      <c r="IA285" s="122"/>
      <c r="IB285" s="122"/>
      <c r="IC285" s="122"/>
      <c r="ID285" s="122"/>
      <c r="IE285" s="122"/>
      <c r="IF285" s="122"/>
      <c r="IG285" s="122"/>
      <c r="IH285" s="122"/>
      <c r="II285" s="122"/>
      <c r="IJ285" s="122"/>
      <c r="IK285" s="122"/>
      <c r="IL285" s="122"/>
      <c r="IM285" s="122"/>
      <c r="IN285" s="122"/>
      <c r="IO285" s="122"/>
      <c r="IP285" s="122"/>
      <c r="IQ285" s="122"/>
      <c r="IR285" s="122"/>
      <c r="IS285" s="122"/>
      <c r="IT285" s="122"/>
    </row>
    <row r="286" spans="1:254" ht="25.5" x14ac:dyDescent="0.2">
      <c r="A286" s="79" t="s">
        <v>114</v>
      </c>
      <c r="B286" s="80" t="s">
        <v>261</v>
      </c>
      <c r="C286" s="80" t="s">
        <v>202</v>
      </c>
      <c r="D286" s="80"/>
      <c r="E286" s="80"/>
      <c r="F286" s="50">
        <f>SUM(F287+F296+F290)</f>
        <v>7339.25</v>
      </c>
    </row>
    <row r="287" spans="1:254" x14ac:dyDescent="0.2">
      <c r="A287" s="58" t="s">
        <v>88</v>
      </c>
      <c r="B287" s="70" t="s">
        <v>261</v>
      </c>
      <c r="C287" s="70" t="s">
        <v>202</v>
      </c>
      <c r="D287" s="70"/>
      <c r="E287" s="70"/>
      <c r="F287" s="60">
        <f>SUM(F293+F288)</f>
        <v>2831.9100000000003</v>
      </c>
    </row>
    <row r="288" spans="1:254" ht="25.5" x14ac:dyDescent="0.2">
      <c r="A288" s="54" t="s">
        <v>296</v>
      </c>
      <c r="B288" s="74" t="s">
        <v>261</v>
      </c>
      <c r="C288" s="74" t="s">
        <v>202</v>
      </c>
      <c r="D288" s="74" t="s">
        <v>297</v>
      </c>
      <c r="E288" s="74"/>
      <c r="F288" s="56">
        <f>SUM(F289)</f>
        <v>250</v>
      </c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57"/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  <c r="CP288" s="57"/>
      <c r="CQ288" s="57"/>
      <c r="CR288" s="57"/>
      <c r="CS288" s="57"/>
      <c r="CT288" s="57"/>
      <c r="CU288" s="57"/>
      <c r="CV288" s="57"/>
      <c r="CW288" s="57"/>
      <c r="CX288" s="57"/>
      <c r="CY288" s="57"/>
      <c r="CZ288" s="57"/>
      <c r="DA288" s="57"/>
      <c r="DB288" s="57"/>
      <c r="DC288" s="57"/>
      <c r="DD288" s="57"/>
      <c r="DE288" s="57"/>
      <c r="DF288" s="57"/>
      <c r="DG288" s="57"/>
      <c r="DH288" s="57"/>
      <c r="DI288" s="57"/>
      <c r="DJ288" s="57"/>
      <c r="DK288" s="57"/>
      <c r="DL288" s="57"/>
      <c r="DM288" s="57"/>
      <c r="DN288" s="57"/>
      <c r="DO288" s="57"/>
      <c r="DP288" s="57"/>
      <c r="DQ288" s="57"/>
      <c r="DR288" s="57"/>
      <c r="DS288" s="57"/>
      <c r="DT288" s="57"/>
      <c r="DU288" s="57"/>
      <c r="DV288" s="57"/>
      <c r="DW288" s="57"/>
      <c r="DX288" s="57"/>
      <c r="DY288" s="57"/>
      <c r="DZ288" s="57"/>
      <c r="EA288" s="57"/>
      <c r="EB288" s="57"/>
      <c r="EC288" s="57"/>
      <c r="ED288" s="57"/>
      <c r="EE288" s="57"/>
      <c r="EF288" s="57"/>
      <c r="EG288" s="57"/>
      <c r="EH288" s="57"/>
      <c r="EI288" s="57"/>
      <c r="EJ288" s="57"/>
      <c r="EK288" s="57"/>
      <c r="EL288" s="57"/>
      <c r="EM288" s="57"/>
      <c r="EN288" s="57"/>
      <c r="EO288" s="57"/>
      <c r="EP288" s="57"/>
      <c r="EQ288" s="57"/>
      <c r="ER288" s="57"/>
      <c r="ES288" s="57"/>
      <c r="ET288" s="57"/>
      <c r="EU288" s="57"/>
      <c r="EV288" s="57"/>
      <c r="EW288" s="57"/>
      <c r="EX288" s="57"/>
      <c r="EY288" s="57"/>
      <c r="EZ288" s="57"/>
      <c r="FA288" s="57"/>
      <c r="FB288" s="57"/>
      <c r="FC288" s="57"/>
      <c r="FD288" s="57"/>
      <c r="FE288" s="57"/>
      <c r="FF288" s="57"/>
      <c r="FG288" s="57"/>
      <c r="FH288" s="57"/>
      <c r="FI288" s="57"/>
      <c r="FJ288" s="57"/>
      <c r="FK288" s="57"/>
      <c r="FL288" s="57"/>
      <c r="FM288" s="57"/>
      <c r="FN288" s="57"/>
      <c r="FO288" s="57"/>
      <c r="FP288" s="57"/>
      <c r="FQ288" s="57"/>
      <c r="FR288" s="57"/>
      <c r="FS288" s="57"/>
      <c r="FT288" s="57"/>
      <c r="FU288" s="57"/>
      <c r="FV288" s="57"/>
      <c r="FW288" s="57"/>
      <c r="FX288" s="57"/>
      <c r="FY288" s="57"/>
      <c r="FZ288" s="57"/>
      <c r="GA288" s="57"/>
      <c r="GB288" s="57"/>
      <c r="GC288" s="57"/>
      <c r="GD288" s="57"/>
      <c r="GE288" s="57"/>
      <c r="GF288" s="57"/>
      <c r="GG288" s="57"/>
      <c r="GH288" s="57"/>
      <c r="GI288" s="57"/>
      <c r="GJ288" s="57"/>
      <c r="GK288" s="57"/>
      <c r="GL288" s="57"/>
      <c r="GM288" s="57"/>
      <c r="GN288" s="57"/>
      <c r="GO288" s="57"/>
      <c r="GP288" s="57"/>
      <c r="GQ288" s="57"/>
      <c r="GR288" s="57"/>
      <c r="GS288" s="57"/>
      <c r="GT288" s="57"/>
      <c r="GU288" s="57"/>
      <c r="GV288" s="57"/>
      <c r="GW288" s="57"/>
      <c r="GX288" s="57"/>
      <c r="GY288" s="57"/>
      <c r="GZ288" s="57"/>
      <c r="HA288" s="57"/>
      <c r="HB288" s="57"/>
      <c r="HC288" s="57"/>
      <c r="HD288" s="57"/>
      <c r="HE288" s="57"/>
      <c r="HF288" s="57"/>
      <c r="HG288" s="57"/>
      <c r="HH288" s="57"/>
      <c r="HI288" s="57"/>
      <c r="HJ288" s="57"/>
      <c r="HK288" s="57"/>
      <c r="HL288" s="57"/>
      <c r="HM288" s="57"/>
      <c r="HN288" s="57"/>
      <c r="HO288" s="57"/>
      <c r="HP288" s="57"/>
      <c r="HQ288" s="57"/>
      <c r="HR288" s="57"/>
      <c r="HS288" s="57"/>
      <c r="HT288" s="57"/>
      <c r="HU288" s="57"/>
      <c r="HV288" s="57"/>
      <c r="HW288" s="57"/>
      <c r="HX288" s="57"/>
      <c r="HY288" s="57"/>
      <c r="HZ288" s="57"/>
      <c r="IA288" s="57"/>
      <c r="IB288" s="57"/>
      <c r="IC288" s="57"/>
      <c r="ID288" s="57"/>
      <c r="IE288" s="57"/>
      <c r="IF288" s="57"/>
      <c r="IG288" s="57"/>
      <c r="IH288" s="57"/>
      <c r="II288" s="57"/>
      <c r="IJ288" s="57"/>
      <c r="IK288" s="57"/>
      <c r="IL288" s="57"/>
      <c r="IM288" s="57"/>
      <c r="IN288" s="57"/>
      <c r="IO288" s="57"/>
      <c r="IP288" s="57"/>
      <c r="IQ288" s="57"/>
      <c r="IR288" s="57"/>
      <c r="IS288" s="57"/>
    </row>
    <row r="289" spans="1:253" x14ac:dyDescent="0.2">
      <c r="A289" s="58" t="s">
        <v>97</v>
      </c>
      <c r="B289" s="70" t="s">
        <v>261</v>
      </c>
      <c r="C289" s="70" t="s">
        <v>202</v>
      </c>
      <c r="D289" s="70" t="s">
        <v>297</v>
      </c>
      <c r="E289" s="59" t="s">
        <v>90</v>
      </c>
      <c r="F289" s="60">
        <v>250</v>
      </c>
    </row>
    <row r="290" spans="1:253" ht="38.25" x14ac:dyDescent="0.2">
      <c r="A290" s="54" t="s">
        <v>298</v>
      </c>
      <c r="B290" s="70" t="s">
        <v>261</v>
      </c>
      <c r="C290" s="70" t="s">
        <v>202</v>
      </c>
      <c r="D290" s="74" t="s">
        <v>299</v>
      </c>
      <c r="E290" s="70"/>
      <c r="F290" s="60">
        <f>SUM(F291+F292)</f>
        <v>3148.7000000000003</v>
      </c>
    </row>
    <row r="291" spans="1:253" ht="38.25" x14ac:dyDescent="0.2">
      <c r="A291" s="58" t="s">
        <v>81</v>
      </c>
      <c r="B291" s="59" t="s">
        <v>261</v>
      </c>
      <c r="C291" s="59" t="s">
        <v>202</v>
      </c>
      <c r="D291" s="70" t="s">
        <v>299</v>
      </c>
      <c r="E291" s="59" t="s">
        <v>82</v>
      </c>
      <c r="F291" s="60">
        <v>2537.8000000000002</v>
      </c>
    </row>
    <row r="292" spans="1:253" x14ac:dyDescent="0.2">
      <c r="A292" s="58" t="s">
        <v>97</v>
      </c>
      <c r="B292" s="59" t="s">
        <v>261</v>
      </c>
      <c r="C292" s="59" t="s">
        <v>202</v>
      </c>
      <c r="D292" s="70" t="s">
        <v>299</v>
      </c>
      <c r="E292" s="59" t="s">
        <v>90</v>
      </c>
      <c r="F292" s="60">
        <v>610.9</v>
      </c>
    </row>
    <row r="293" spans="1:253" ht="33.75" customHeight="1" x14ac:dyDescent="0.2">
      <c r="A293" s="54" t="s">
        <v>300</v>
      </c>
      <c r="B293" s="74" t="s">
        <v>261</v>
      </c>
      <c r="C293" s="74" t="s">
        <v>202</v>
      </c>
      <c r="D293" s="74" t="s">
        <v>301</v>
      </c>
      <c r="E293" s="74"/>
      <c r="F293" s="56">
        <f>SUM(F294+F295)</f>
        <v>2581.9100000000003</v>
      </c>
    </row>
    <row r="294" spans="1:253" ht="38.25" x14ac:dyDescent="0.2">
      <c r="A294" s="54" t="s">
        <v>81</v>
      </c>
      <c r="B294" s="74" t="s">
        <v>261</v>
      </c>
      <c r="C294" s="74" t="s">
        <v>202</v>
      </c>
      <c r="D294" s="74" t="s">
        <v>301</v>
      </c>
      <c r="E294" s="55" t="s">
        <v>82</v>
      </c>
      <c r="F294" s="60">
        <v>2573.34</v>
      </c>
    </row>
    <row r="295" spans="1:253" x14ac:dyDescent="0.2">
      <c r="A295" s="54" t="s">
        <v>97</v>
      </c>
      <c r="B295" s="74" t="s">
        <v>261</v>
      </c>
      <c r="C295" s="74" t="s">
        <v>202</v>
      </c>
      <c r="D295" s="74" t="s">
        <v>301</v>
      </c>
      <c r="E295" s="55" t="s">
        <v>90</v>
      </c>
      <c r="F295" s="56">
        <v>8.57</v>
      </c>
    </row>
    <row r="296" spans="1:253" ht="25.5" x14ac:dyDescent="0.2">
      <c r="A296" s="54" t="s">
        <v>302</v>
      </c>
      <c r="B296" s="74" t="s">
        <v>261</v>
      </c>
      <c r="C296" s="74" t="s">
        <v>202</v>
      </c>
      <c r="D296" s="74" t="s">
        <v>303</v>
      </c>
      <c r="E296" s="74"/>
      <c r="F296" s="56">
        <f>SUM(F297+F298)</f>
        <v>1358.64</v>
      </c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57"/>
      <c r="CU296" s="57"/>
      <c r="CV296" s="57"/>
      <c r="CW296" s="57"/>
      <c r="CX296" s="57"/>
      <c r="CY296" s="57"/>
      <c r="CZ296" s="57"/>
      <c r="DA296" s="57"/>
      <c r="DB296" s="57"/>
      <c r="DC296" s="57"/>
      <c r="DD296" s="57"/>
      <c r="DE296" s="57"/>
      <c r="DF296" s="57"/>
      <c r="DG296" s="57"/>
      <c r="DH296" s="57"/>
      <c r="DI296" s="57"/>
      <c r="DJ296" s="57"/>
      <c r="DK296" s="57"/>
      <c r="DL296" s="57"/>
      <c r="DM296" s="57"/>
      <c r="DN296" s="57"/>
      <c r="DO296" s="57"/>
      <c r="DP296" s="57"/>
      <c r="DQ296" s="57"/>
      <c r="DR296" s="57"/>
      <c r="DS296" s="57"/>
      <c r="DT296" s="57"/>
      <c r="DU296" s="57"/>
      <c r="DV296" s="57"/>
      <c r="DW296" s="57"/>
      <c r="DX296" s="57"/>
      <c r="DY296" s="57"/>
      <c r="DZ296" s="57"/>
      <c r="EA296" s="57"/>
      <c r="EB296" s="57"/>
      <c r="EC296" s="57"/>
      <c r="ED296" s="57"/>
      <c r="EE296" s="57"/>
      <c r="EF296" s="57"/>
      <c r="EG296" s="57"/>
      <c r="EH296" s="57"/>
      <c r="EI296" s="57"/>
      <c r="EJ296" s="57"/>
      <c r="EK296" s="57"/>
      <c r="EL296" s="57"/>
      <c r="EM296" s="57"/>
      <c r="EN296" s="57"/>
      <c r="EO296" s="57"/>
      <c r="EP296" s="57"/>
      <c r="EQ296" s="57"/>
      <c r="ER296" s="57"/>
      <c r="ES296" s="57"/>
      <c r="ET296" s="57"/>
      <c r="EU296" s="57"/>
      <c r="EV296" s="57"/>
      <c r="EW296" s="57"/>
      <c r="EX296" s="57"/>
      <c r="EY296" s="57"/>
      <c r="EZ296" s="57"/>
      <c r="FA296" s="57"/>
      <c r="FB296" s="57"/>
      <c r="FC296" s="57"/>
      <c r="FD296" s="57"/>
      <c r="FE296" s="57"/>
      <c r="FF296" s="57"/>
      <c r="FG296" s="57"/>
      <c r="FH296" s="57"/>
      <c r="FI296" s="57"/>
      <c r="FJ296" s="57"/>
      <c r="FK296" s="57"/>
      <c r="FL296" s="57"/>
      <c r="FM296" s="57"/>
      <c r="FN296" s="57"/>
      <c r="FO296" s="57"/>
      <c r="FP296" s="57"/>
      <c r="FQ296" s="57"/>
      <c r="FR296" s="57"/>
      <c r="FS296" s="57"/>
      <c r="FT296" s="57"/>
      <c r="FU296" s="57"/>
      <c r="FV296" s="57"/>
      <c r="FW296" s="57"/>
      <c r="FX296" s="57"/>
      <c r="FY296" s="57"/>
      <c r="FZ296" s="57"/>
      <c r="GA296" s="57"/>
      <c r="GB296" s="57"/>
      <c r="GC296" s="57"/>
      <c r="GD296" s="57"/>
      <c r="GE296" s="57"/>
      <c r="GF296" s="57"/>
      <c r="GG296" s="57"/>
      <c r="GH296" s="57"/>
      <c r="GI296" s="57"/>
      <c r="GJ296" s="57"/>
      <c r="GK296" s="57"/>
      <c r="GL296" s="57"/>
      <c r="GM296" s="57"/>
      <c r="GN296" s="57"/>
      <c r="GO296" s="57"/>
      <c r="GP296" s="57"/>
      <c r="GQ296" s="57"/>
      <c r="GR296" s="57"/>
      <c r="GS296" s="57"/>
      <c r="GT296" s="57"/>
      <c r="GU296" s="57"/>
      <c r="GV296" s="57"/>
      <c r="GW296" s="57"/>
      <c r="GX296" s="57"/>
      <c r="GY296" s="57"/>
      <c r="GZ296" s="57"/>
      <c r="HA296" s="57"/>
      <c r="HB296" s="57"/>
      <c r="HC296" s="57"/>
      <c r="HD296" s="57"/>
      <c r="HE296" s="57"/>
      <c r="HF296" s="57"/>
      <c r="HG296" s="57"/>
      <c r="HH296" s="57"/>
      <c r="HI296" s="57"/>
      <c r="HJ296" s="57"/>
      <c r="HK296" s="57"/>
      <c r="HL296" s="57"/>
      <c r="HM296" s="57"/>
      <c r="HN296" s="57"/>
      <c r="HO296" s="57"/>
      <c r="HP296" s="57"/>
      <c r="HQ296" s="57"/>
      <c r="HR296" s="57"/>
      <c r="HS296" s="57"/>
      <c r="HT296" s="57"/>
      <c r="HU296" s="57"/>
      <c r="HV296" s="57"/>
      <c r="HW296" s="57"/>
      <c r="HX296" s="57"/>
      <c r="HY296" s="57"/>
      <c r="HZ296" s="57"/>
      <c r="IA296" s="57"/>
      <c r="IB296" s="57"/>
      <c r="IC296" s="57"/>
      <c r="ID296" s="57"/>
      <c r="IE296" s="57"/>
      <c r="IF296" s="57"/>
      <c r="IG296" s="57"/>
      <c r="IH296" s="57"/>
      <c r="II296" s="57"/>
      <c r="IJ296" s="57"/>
      <c r="IK296" s="57"/>
      <c r="IL296" s="57"/>
      <c r="IM296" s="57"/>
      <c r="IN296" s="57"/>
      <c r="IO296" s="57"/>
      <c r="IP296" s="57"/>
      <c r="IQ296" s="57"/>
      <c r="IR296" s="57"/>
      <c r="IS296" s="57"/>
    </row>
    <row r="297" spans="1:253" s="57" customFormat="1" ht="38.25" x14ac:dyDescent="0.2">
      <c r="A297" s="54" t="s">
        <v>81</v>
      </c>
      <c r="B297" s="74" t="s">
        <v>261</v>
      </c>
      <c r="C297" s="74" t="s">
        <v>202</v>
      </c>
      <c r="D297" s="74" t="s">
        <v>303</v>
      </c>
      <c r="E297" s="55" t="s">
        <v>82</v>
      </c>
      <c r="F297" s="56">
        <v>1129.96</v>
      </c>
    </row>
    <row r="298" spans="1:253" x14ac:dyDescent="0.2">
      <c r="A298" s="54" t="s">
        <v>97</v>
      </c>
      <c r="B298" s="74" t="s">
        <v>261</v>
      </c>
      <c r="C298" s="74" t="s">
        <v>202</v>
      </c>
      <c r="D298" s="74" t="s">
        <v>303</v>
      </c>
      <c r="E298" s="55" t="s">
        <v>90</v>
      </c>
      <c r="F298" s="56">
        <v>228.68</v>
      </c>
    </row>
    <row r="299" spans="1:253" ht="15.75" x14ac:dyDescent="0.25">
      <c r="A299" s="45" t="s">
        <v>304</v>
      </c>
      <c r="B299" s="81" t="s">
        <v>106</v>
      </c>
      <c r="C299" s="81"/>
      <c r="D299" s="81"/>
      <c r="E299" s="81"/>
      <c r="F299" s="82">
        <f>SUM(F300+F303)</f>
        <v>5350</v>
      </c>
    </row>
    <row r="300" spans="1:253" ht="15" x14ac:dyDescent="0.25">
      <c r="A300" s="87" t="s">
        <v>305</v>
      </c>
      <c r="B300" s="88" t="s">
        <v>106</v>
      </c>
      <c r="C300" s="88" t="s">
        <v>75</v>
      </c>
      <c r="D300" s="88"/>
      <c r="E300" s="88"/>
      <c r="F300" s="89">
        <f>SUM(F301)</f>
        <v>4350</v>
      </c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  <c r="FS300" s="73"/>
      <c r="FT300" s="73"/>
      <c r="FU300" s="73"/>
      <c r="FV300" s="73"/>
      <c r="FW300" s="73"/>
      <c r="FX300" s="73"/>
      <c r="FY300" s="73"/>
      <c r="FZ300" s="73"/>
      <c r="GA300" s="73"/>
      <c r="GB300" s="73"/>
      <c r="GC300" s="73"/>
      <c r="GD300" s="73"/>
      <c r="GE300" s="73"/>
      <c r="GF300" s="73"/>
      <c r="GG300" s="73"/>
      <c r="GH300" s="73"/>
      <c r="GI300" s="73"/>
      <c r="GJ300" s="73"/>
      <c r="GK300" s="73"/>
      <c r="GL300" s="73"/>
      <c r="GM300" s="73"/>
      <c r="GN300" s="73"/>
      <c r="GO300" s="73"/>
      <c r="GP300" s="73"/>
      <c r="GQ300" s="73"/>
      <c r="GR300" s="73"/>
      <c r="GS300" s="73"/>
      <c r="GT300" s="73"/>
      <c r="GU300" s="73"/>
      <c r="GV300" s="73"/>
      <c r="GW300" s="73"/>
      <c r="GX300" s="73"/>
      <c r="GY300" s="73"/>
      <c r="GZ300" s="73"/>
      <c r="HA300" s="73"/>
      <c r="HB300" s="73"/>
      <c r="HC300" s="73"/>
      <c r="HD300" s="73"/>
      <c r="HE300" s="73"/>
      <c r="HF300" s="73"/>
      <c r="HG300" s="73"/>
      <c r="HH300" s="73"/>
      <c r="HI300" s="73"/>
      <c r="HJ300" s="73"/>
      <c r="HK300" s="73"/>
      <c r="HL300" s="73"/>
      <c r="HM300" s="73"/>
      <c r="HN300" s="73"/>
      <c r="HO300" s="73"/>
      <c r="HP300" s="73"/>
      <c r="HQ300" s="73"/>
      <c r="HR300" s="73"/>
      <c r="HS300" s="73"/>
      <c r="HT300" s="73"/>
      <c r="HU300" s="73"/>
      <c r="HV300" s="73"/>
      <c r="HW300" s="73"/>
      <c r="HX300" s="73"/>
      <c r="HY300" s="73"/>
      <c r="HZ300" s="73"/>
      <c r="IA300" s="73"/>
      <c r="IB300" s="73"/>
      <c r="IC300" s="73"/>
      <c r="ID300" s="73"/>
      <c r="IE300" s="73"/>
      <c r="IF300" s="73"/>
      <c r="IG300" s="73"/>
      <c r="IH300" s="73"/>
      <c r="II300" s="73"/>
      <c r="IJ300" s="73"/>
      <c r="IK300" s="73"/>
      <c r="IL300" s="73"/>
      <c r="IM300" s="73"/>
      <c r="IN300" s="73"/>
      <c r="IO300" s="73"/>
      <c r="IP300" s="73"/>
      <c r="IQ300" s="73"/>
      <c r="IR300" s="73"/>
      <c r="IS300" s="73"/>
    </row>
    <row r="301" spans="1:253" ht="25.5" x14ac:dyDescent="0.2">
      <c r="A301" s="58" t="s">
        <v>306</v>
      </c>
      <c r="B301" s="70" t="s">
        <v>106</v>
      </c>
      <c r="C301" s="70" t="s">
        <v>75</v>
      </c>
      <c r="D301" s="70" t="s">
        <v>307</v>
      </c>
      <c r="E301" s="70"/>
      <c r="F301" s="60">
        <f>SUM(F302)</f>
        <v>4350</v>
      </c>
    </row>
    <row r="302" spans="1:253" ht="25.5" x14ac:dyDescent="0.2">
      <c r="A302" s="54" t="s">
        <v>132</v>
      </c>
      <c r="B302" s="74" t="s">
        <v>106</v>
      </c>
      <c r="C302" s="74" t="s">
        <v>75</v>
      </c>
      <c r="D302" s="74" t="s">
        <v>307</v>
      </c>
      <c r="E302" s="74" t="s">
        <v>133</v>
      </c>
      <c r="F302" s="56">
        <v>4350</v>
      </c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57"/>
      <c r="CA302" s="57"/>
      <c r="CB302" s="57"/>
      <c r="CC302" s="57"/>
      <c r="CD302" s="57"/>
      <c r="CE302" s="57"/>
      <c r="CF302" s="57"/>
      <c r="CG302" s="57"/>
      <c r="CH302" s="57"/>
      <c r="CI302" s="57"/>
      <c r="CJ302" s="57"/>
      <c r="CK302" s="57"/>
      <c r="CL302" s="57"/>
      <c r="CM302" s="57"/>
      <c r="CN302" s="57"/>
      <c r="CO302" s="57"/>
      <c r="CP302" s="57"/>
      <c r="CQ302" s="57"/>
      <c r="CR302" s="57"/>
      <c r="CS302" s="57"/>
      <c r="CT302" s="57"/>
      <c r="CU302" s="57"/>
      <c r="CV302" s="57"/>
      <c r="CW302" s="57"/>
      <c r="CX302" s="57"/>
      <c r="CY302" s="57"/>
      <c r="CZ302" s="57"/>
      <c r="DA302" s="57"/>
      <c r="DB302" s="57"/>
      <c r="DC302" s="57"/>
      <c r="DD302" s="57"/>
      <c r="DE302" s="57"/>
      <c r="DF302" s="57"/>
      <c r="DG302" s="57"/>
      <c r="DH302" s="57"/>
      <c r="DI302" s="57"/>
      <c r="DJ302" s="57"/>
      <c r="DK302" s="57"/>
      <c r="DL302" s="57"/>
      <c r="DM302" s="57"/>
      <c r="DN302" s="57"/>
      <c r="DO302" s="57"/>
      <c r="DP302" s="57"/>
      <c r="DQ302" s="57"/>
      <c r="DR302" s="57"/>
      <c r="DS302" s="57"/>
      <c r="DT302" s="57"/>
      <c r="DU302" s="57"/>
      <c r="DV302" s="57"/>
      <c r="DW302" s="57"/>
      <c r="DX302" s="57"/>
      <c r="DY302" s="57"/>
      <c r="DZ302" s="57"/>
      <c r="EA302" s="57"/>
      <c r="EB302" s="57"/>
      <c r="EC302" s="57"/>
      <c r="ED302" s="57"/>
      <c r="EE302" s="57"/>
      <c r="EF302" s="57"/>
      <c r="EG302" s="57"/>
      <c r="EH302" s="57"/>
      <c r="EI302" s="57"/>
      <c r="EJ302" s="57"/>
      <c r="EK302" s="57"/>
      <c r="EL302" s="57"/>
      <c r="EM302" s="57"/>
      <c r="EN302" s="57"/>
      <c r="EO302" s="57"/>
      <c r="EP302" s="57"/>
      <c r="EQ302" s="57"/>
      <c r="ER302" s="57"/>
      <c r="ES302" s="57"/>
      <c r="ET302" s="57"/>
      <c r="EU302" s="57"/>
      <c r="EV302" s="57"/>
      <c r="EW302" s="57"/>
      <c r="EX302" s="57"/>
      <c r="EY302" s="57"/>
      <c r="EZ302" s="57"/>
      <c r="FA302" s="57"/>
      <c r="FB302" s="57"/>
      <c r="FC302" s="57"/>
      <c r="FD302" s="57"/>
      <c r="FE302" s="57"/>
      <c r="FF302" s="57"/>
      <c r="FG302" s="57"/>
      <c r="FH302" s="57"/>
      <c r="FI302" s="57"/>
      <c r="FJ302" s="57"/>
      <c r="FK302" s="57"/>
      <c r="FL302" s="57"/>
      <c r="FM302" s="57"/>
      <c r="FN302" s="57"/>
      <c r="FO302" s="57"/>
      <c r="FP302" s="57"/>
      <c r="FQ302" s="57"/>
      <c r="FR302" s="57"/>
      <c r="FS302" s="57"/>
      <c r="FT302" s="57"/>
      <c r="FU302" s="57"/>
      <c r="FV302" s="57"/>
      <c r="FW302" s="57"/>
      <c r="FX302" s="57"/>
      <c r="FY302" s="57"/>
      <c r="FZ302" s="57"/>
      <c r="GA302" s="57"/>
      <c r="GB302" s="57"/>
      <c r="GC302" s="57"/>
      <c r="GD302" s="57"/>
      <c r="GE302" s="57"/>
      <c r="GF302" s="57"/>
      <c r="GG302" s="57"/>
      <c r="GH302" s="57"/>
      <c r="GI302" s="57"/>
      <c r="GJ302" s="57"/>
      <c r="GK302" s="57"/>
      <c r="GL302" s="57"/>
      <c r="GM302" s="57"/>
      <c r="GN302" s="57"/>
      <c r="GO302" s="57"/>
      <c r="GP302" s="57"/>
      <c r="GQ302" s="57"/>
      <c r="GR302" s="57"/>
      <c r="GS302" s="57"/>
      <c r="GT302" s="57"/>
      <c r="GU302" s="57"/>
      <c r="GV302" s="57"/>
      <c r="GW302" s="57"/>
      <c r="GX302" s="57"/>
      <c r="GY302" s="57"/>
      <c r="GZ302" s="57"/>
      <c r="HA302" s="57"/>
      <c r="HB302" s="57"/>
      <c r="HC302" s="57"/>
      <c r="HD302" s="57"/>
      <c r="HE302" s="57"/>
      <c r="HF302" s="57"/>
      <c r="HG302" s="57"/>
      <c r="HH302" s="57"/>
      <c r="HI302" s="57"/>
      <c r="HJ302" s="57"/>
      <c r="HK302" s="57"/>
      <c r="HL302" s="57"/>
      <c r="HM302" s="57"/>
      <c r="HN302" s="57"/>
      <c r="HO302" s="57"/>
      <c r="HP302" s="57"/>
      <c r="HQ302" s="57"/>
      <c r="HR302" s="57"/>
      <c r="HS302" s="57"/>
      <c r="HT302" s="57"/>
      <c r="HU302" s="57"/>
      <c r="HV302" s="57"/>
      <c r="HW302" s="57"/>
      <c r="HX302" s="57"/>
      <c r="HY302" s="57"/>
      <c r="HZ302" s="57"/>
      <c r="IA302" s="57"/>
      <c r="IB302" s="57"/>
      <c r="IC302" s="57"/>
      <c r="ID302" s="57"/>
      <c r="IE302" s="57"/>
      <c r="IF302" s="57"/>
      <c r="IG302" s="57"/>
      <c r="IH302" s="57"/>
      <c r="II302" s="57"/>
      <c r="IJ302" s="57"/>
      <c r="IK302" s="57"/>
      <c r="IL302" s="57"/>
      <c r="IM302" s="57"/>
      <c r="IN302" s="57"/>
      <c r="IO302" s="57"/>
      <c r="IP302" s="57"/>
      <c r="IQ302" s="57"/>
      <c r="IR302" s="57"/>
      <c r="IS302" s="57"/>
    </row>
    <row r="303" spans="1:253" ht="15" x14ac:dyDescent="0.25">
      <c r="A303" s="87" t="s">
        <v>308</v>
      </c>
      <c r="B303" s="88" t="s">
        <v>106</v>
      </c>
      <c r="C303" s="88" t="s">
        <v>101</v>
      </c>
      <c r="D303" s="88"/>
      <c r="E303" s="88"/>
      <c r="F303" s="89">
        <f>SUM(F304)</f>
        <v>1000</v>
      </c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  <c r="FS303" s="73"/>
      <c r="FT303" s="73"/>
      <c r="FU303" s="73"/>
      <c r="FV303" s="73"/>
      <c r="FW303" s="73"/>
      <c r="FX303" s="73"/>
      <c r="FY303" s="73"/>
      <c r="FZ303" s="73"/>
      <c r="GA303" s="73"/>
      <c r="GB303" s="73"/>
      <c r="GC303" s="73"/>
      <c r="GD303" s="73"/>
      <c r="GE303" s="73"/>
      <c r="GF303" s="73"/>
      <c r="GG303" s="73"/>
      <c r="GH303" s="73"/>
      <c r="GI303" s="73"/>
      <c r="GJ303" s="73"/>
      <c r="GK303" s="73"/>
      <c r="GL303" s="73"/>
      <c r="GM303" s="73"/>
      <c r="GN303" s="73"/>
      <c r="GO303" s="73"/>
      <c r="GP303" s="73"/>
      <c r="GQ303" s="73"/>
      <c r="GR303" s="73"/>
      <c r="GS303" s="73"/>
      <c r="GT303" s="73"/>
      <c r="GU303" s="73"/>
      <c r="GV303" s="73"/>
      <c r="GW303" s="73"/>
      <c r="GX303" s="73"/>
      <c r="GY303" s="73"/>
      <c r="GZ303" s="73"/>
      <c r="HA303" s="73"/>
      <c r="HB303" s="73"/>
      <c r="HC303" s="73"/>
      <c r="HD303" s="73"/>
      <c r="HE303" s="73"/>
      <c r="HF303" s="73"/>
      <c r="HG303" s="73"/>
      <c r="HH303" s="73"/>
      <c r="HI303" s="73"/>
      <c r="HJ303" s="73"/>
      <c r="HK303" s="73"/>
      <c r="HL303" s="73"/>
      <c r="HM303" s="73"/>
      <c r="HN303" s="73"/>
      <c r="HO303" s="73"/>
      <c r="HP303" s="73"/>
      <c r="HQ303" s="73"/>
      <c r="HR303" s="73"/>
      <c r="HS303" s="73"/>
      <c r="HT303" s="73"/>
      <c r="HU303" s="73"/>
      <c r="HV303" s="73"/>
      <c r="HW303" s="73"/>
      <c r="HX303" s="73"/>
      <c r="HY303" s="73"/>
      <c r="HZ303" s="73"/>
      <c r="IA303" s="73"/>
      <c r="IB303" s="73"/>
      <c r="IC303" s="73"/>
      <c r="ID303" s="73"/>
      <c r="IE303" s="73"/>
      <c r="IF303" s="73"/>
      <c r="IG303" s="73"/>
      <c r="IH303" s="73"/>
      <c r="II303" s="73"/>
      <c r="IJ303" s="73"/>
      <c r="IK303" s="73"/>
      <c r="IL303" s="73"/>
      <c r="IM303" s="73"/>
      <c r="IN303" s="73"/>
      <c r="IO303" s="73"/>
      <c r="IP303" s="73"/>
      <c r="IQ303" s="73"/>
      <c r="IR303" s="73"/>
      <c r="IS303" s="73"/>
    </row>
    <row r="304" spans="1:253" ht="25.5" x14ac:dyDescent="0.2">
      <c r="A304" s="58" t="s">
        <v>309</v>
      </c>
      <c r="B304" s="70" t="s">
        <v>106</v>
      </c>
      <c r="C304" s="70" t="s">
        <v>101</v>
      </c>
      <c r="D304" s="70" t="s">
        <v>307</v>
      </c>
      <c r="E304" s="70"/>
      <c r="F304" s="60">
        <f>SUM(F305)</f>
        <v>1000</v>
      </c>
    </row>
    <row r="305" spans="1:253" ht="25.5" x14ac:dyDescent="0.2">
      <c r="A305" s="54" t="s">
        <v>132</v>
      </c>
      <c r="B305" s="74" t="s">
        <v>106</v>
      </c>
      <c r="C305" s="74" t="s">
        <v>101</v>
      </c>
      <c r="D305" s="74" t="s">
        <v>307</v>
      </c>
      <c r="E305" s="74" t="s">
        <v>133</v>
      </c>
      <c r="F305" s="56">
        <v>1000</v>
      </c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  <c r="BU305" s="57"/>
      <c r="BV305" s="57"/>
      <c r="BW305" s="57"/>
      <c r="BX305" s="57"/>
      <c r="BY305" s="57"/>
      <c r="BZ305" s="57"/>
      <c r="CA305" s="57"/>
      <c r="CB305" s="57"/>
      <c r="CC305" s="57"/>
      <c r="CD305" s="57"/>
      <c r="CE305" s="57"/>
      <c r="CF305" s="57"/>
      <c r="CG305" s="57"/>
      <c r="CH305" s="57"/>
      <c r="CI305" s="57"/>
      <c r="CJ305" s="57"/>
      <c r="CK305" s="57"/>
      <c r="CL305" s="57"/>
      <c r="CM305" s="57"/>
      <c r="CN305" s="57"/>
      <c r="CO305" s="57"/>
      <c r="CP305" s="57"/>
      <c r="CQ305" s="57"/>
      <c r="CR305" s="57"/>
      <c r="CS305" s="57"/>
      <c r="CT305" s="57"/>
      <c r="CU305" s="57"/>
      <c r="CV305" s="57"/>
      <c r="CW305" s="57"/>
      <c r="CX305" s="57"/>
      <c r="CY305" s="57"/>
      <c r="CZ305" s="57"/>
      <c r="DA305" s="57"/>
      <c r="DB305" s="57"/>
      <c r="DC305" s="57"/>
      <c r="DD305" s="57"/>
      <c r="DE305" s="57"/>
      <c r="DF305" s="57"/>
      <c r="DG305" s="57"/>
      <c r="DH305" s="57"/>
      <c r="DI305" s="57"/>
      <c r="DJ305" s="57"/>
      <c r="DK305" s="57"/>
      <c r="DL305" s="57"/>
      <c r="DM305" s="57"/>
      <c r="DN305" s="57"/>
      <c r="DO305" s="57"/>
      <c r="DP305" s="57"/>
      <c r="DQ305" s="57"/>
      <c r="DR305" s="57"/>
      <c r="DS305" s="57"/>
      <c r="DT305" s="57"/>
      <c r="DU305" s="57"/>
      <c r="DV305" s="57"/>
      <c r="DW305" s="57"/>
      <c r="DX305" s="57"/>
      <c r="DY305" s="57"/>
      <c r="DZ305" s="57"/>
      <c r="EA305" s="57"/>
      <c r="EB305" s="57"/>
      <c r="EC305" s="57"/>
      <c r="ED305" s="57"/>
      <c r="EE305" s="57"/>
      <c r="EF305" s="57"/>
      <c r="EG305" s="57"/>
      <c r="EH305" s="57"/>
      <c r="EI305" s="57"/>
      <c r="EJ305" s="57"/>
      <c r="EK305" s="57"/>
      <c r="EL305" s="57"/>
      <c r="EM305" s="57"/>
      <c r="EN305" s="57"/>
      <c r="EO305" s="57"/>
      <c r="EP305" s="57"/>
      <c r="EQ305" s="57"/>
      <c r="ER305" s="57"/>
      <c r="ES305" s="57"/>
      <c r="ET305" s="57"/>
      <c r="EU305" s="57"/>
      <c r="EV305" s="57"/>
      <c r="EW305" s="57"/>
      <c r="EX305" s="57"/>
      <c r="EY305" s="57"/>
      <c r="EZ305" s="57"/>
      <c r="FA305" s="57"/>
      <c r="FB305" s="57"/>
      <c r="FC305" s="57"/>
      <c r="FD305" s="57"/>
      <c r="FE305" s="57"/>
      <c r="FF305" s="57"/>
      <c r="FG305" s="57"/>
      <c r="FH305" s="57"/>
      <c r="FI305" s="57"/>
      <c r="FJ305" s="57"/>
      <c r="FK305" s="57"/>
      <c r="FL305" s="57"/>
      <c r="FM305" s="57"/>
      <c r="FN305" s="57"/>
      <c r="FO305" s="57"/>
      <c r="FP305" s="57"/>
      <c r="FQ305" s="57"/>
      <c r="FR305" s="57"/>
      <c r="FS305" s="57"/>
      <c r="FT305" s="57"/>
      <c r="FU305" s="57"/>
      <c r="FV305" s="57"/>
      <c r="FW305" s="57"/>
      <c r="FX305" s="57"/>
      <c r="FY305" s="57"/>
      <c r="FZ305" s="57"/>
      <c r="GA305" s="57"/>
      <c r="GB305" s="57"/>
      <c r="GC305" s="57"/>
      <c r="GD305" s="57"/>
      <c r="GE305" s="57"/>
      <c r="GF305" s="57"/>
      <c r="GG305" s="57"/>
      <c r="GH305" s="57"/>
      <c r="GI305" s="57"/>
      <c r="GJ305" s="57"/>
      <c r="GK305" s="57"/>
      <c r="GL305" s="57"/>
      <c r="GM305" s="57"/>
      <c r="GN305" s="57"/>
      <c r="GO305" s="57"/>
      <c r="GP305" s="57"/>
      <c r="GQ305" s="57"/>
      <c r="GR305" s="57"/>
      <c r="GS305" s="57"/>
      <c r="GT305" s="57"/>
      <c r="GU305" s="57"/>
      <c r="GV305" s="57"/>
      <c r="GW305" s="57"/>
      <c r="GX305" s="57"/>
      <c r="GY305" s="57"/>
      <c r="GZ305" s="57"/>
      <c r="HA305" s="57"/>
      <c r="HB305" s="57"/>
      <c r="HC305" s="57"/>
      <c r="HD305" s="57"/>
      <c r="HE305" s="57"/>
      <c r="HF305" s="57"/>
      <c r="HG305" s="57"/>
      <c r="HH305" s="57"/>
      <c r="HI305" s="57"/>
      <c r="HJ305" s="57"/>
      <c r="HK305" s="57"/>
      <c r="HL305" s="57"/>
      <c r="HM305" s="57"/>
      <c r="HN305" s="57"/>
      <c r="HO305" s="57"/>
      <c r="HP305" s="57"/>
      <c r="HQ305" s="57"/>
      <c r="HR305" s="57"/>
      <c r="HS305" s="57"/>
      <c r="HT305" s="57"/>
      <c r="HU305" s="57"/>
      <c r="HV305" s="57"/>
      <c r="HW305" s="57"/>
      <c r="HX305" s="57"/>
      <c r="HY305" s="57"/>
      <c r="HZ305" s="57"/>
      <c r="IA305" s="57"/>
      <c r="IB305" s="57"/>
      <c r="IC305" s="57"/>
      <c r="ID305" s="57"/>
      <c r="IE305" s="57"/>
      <c r="IF305" s="57"/>
      <c r="IG305" s="57"/>
      <c r="IH305" s="57"/>
      <c r="II305" s="57"/>
      <c r="IJ305" s="57"/>
      <c r="IK305" s="57"/>
      <c r="IL305" s="57"/>
      <c r="IM305" s="57"/>
      <c r="IN305" s="57"/>
      <c r="IO305" s="57"/>
      <c r="IP305" s="57"/>
      <c r="IQ305" s="57"/>
      <c r="IR305" s="57"/>
      <c r="IS305" s="57"/>
    </row>
    <row r="306" spans="1:253" ht="15.75" x14ac:dyDescent="0.25">
      <c r="A306" s="45" t="s">
        <v>310</v>
      </c>
      <c r="B306" s="81" t="s">
        <v>162</v>
      </c>
      <c r="C306" s="81"/>
      <c r="D306" s="81"/>
      <c r="E306" s="81"/>
      <c r="F306" s="82">
        <f>SUM(F307)</f>
        <v>2572</v>
      </c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H306" s="83"/>
      <c r="CI306" s="83"/>
      <c r="CJ306" s="83"/>
      <c r="CK306" s="83"/>
      <c r="CL306" s="83"/>
      <c r="CM306" s="83"/>
      <c r="CN306" s="83"/>
      <c r="CO306" s="83"/>
      <c r="CP306" s="83"/>
      <c r="CQ306" s="83"/>
      <c r="CR306" s="83"/>
      <c r="CS306" s="83"/>
      <c r="CT306" s="83"/>
      <c r="CU306" s="83"/>
      <c r="CV306" s="83"/>
      <c r="CW306" s="83"/>
      <c r="CX306" s="83"/>
      <c r="CY306" s="83"/>
      <c r="CZ306" s="83"/>
      <c r="DA306" s="83"/>
      <c r="DB306" s="83"/>
      <c r="DC306" s="83"/>
      <c r="DD306" s="83"/>
      <c r="DE306" s="83"/>
      <c r="DF306" s="83"/>
      <c r="DG306" s="83"/>
      <c r="DH306" s="83"/>
      <c r="DI306" s="83"/>
      <c r="DJ306" s="83"/>
      <c r="DK306" s="83"/>
      <c r="DL306" s="83"/>
      <c r="DM306" s="83"/>
      <c r="DN306" s="83"/>
      <c r="DO306" s="83"/>
      <c r="DP306" s="83"/>
      <c r="DQ306" s="83"/>
      <c r="DR306" s="83"/>
      <c r="DS306" s="83"/>
      <c r="DT306" s="83"/>
      <c r="DU306" s="83"/>
      <c r="DV306" s="83"/>
      <c r="DW306" s="83"/>
      <c r="DX306" s="83"/>
      <c r="DY306" s="83"/>
      <c r="DZ306" s="83"/>
      <c r="EA306" s="83"/>
      <c r="EB306" s="83"/>
      <c r="EC306" s="83"/>
      <c r="ED306" s="83"/>
      <c r="EE306" s="83"/>
      <c r="EF306" s="83"/>
      <c r="EG306" s="83"/>
      <c r="EH306" s="83"/>
      <c r="EI306" s="83"/>
      <c r="EJ306" s="83"/>
      <c r="EK306" s="83"/>
      <c r="EL306" s="83"/>
      <c r="EM306" s="83"/>
      <c r="EN306" s="83"/>
      <c r="EO306" s="83"/>
      <c r="EP306" s="83"/>
      <c r="EQ306" s="83"/>
      <c r="ER306" s="83"/>
      <c r="ES306" s="83"/>
      <c r="ET306" s="83"/>
      <c r="EU306" s="83"/>
      <c r="EV306" s="83"/>
      <c r="EW306" s="83"/>
      <c r="EX306" s="83"/>
      <c r="EY306" s="83"/>
      <c r="EZ306" s="83"/>
      <c r="FA306" s="83"/>
      <c r="FB306" s="83"/>
      <c r="FC306" s="83"/>
      <c r="FD306" s="83"/>
      <c r="FE306" s="83"/>
      <c r="FF306" s="83"/>
      <c r="FG306" s="83"/>
      <c r="FH306" s="83"/>
      <c r="FI306" s="83"/>
      <c r="FJ306" s="83"/>
      <c r="FK306" s="83"/>
      <c r="FL306" s="83"/>
      <c r="FM306" s="83"/>
      <c r="FN306" s="83"/>
      <c r="FO306" s="83"/>
      <c r="FP306" s="83"/>
      <c r="FQ306" s="83"/>
      <c r="FR306" s="83"/>
      <c r="FS306" s="83"/>
      <c r="FT306" s="83"/>
      <c r="FU306" s="83"/>
      <c r="FV306" s="83"/>
      <c r="FW306" s="83"/>
      <c r="FX306" s="83"/>
      <c r="FY306" s="83"/>
      <c r="FZ306" s="83"/>
      <c r="GA306" s="83"/>
      <c r="GB306" s="83"/>
      <c r="GC306" s="83"/>
      <c r="GD306" s="83"/>
      <c r="GE306" s="83"/>
      <c r="GF306" s="83"/>
      <c r="GG306" s="83"/>
      <c r="GH306" s="83"/>
      <c r="GI306" s="83"/>
      <c r="GJ306" s="83"/>
      <c r="GK306" s="83"/>
      <c r="GL306" s="83"/>
      <c r="GM306" s="83"/>
      <c r="GN306" s="83"/>
      <c r="GO306" s="83"/>
      <c r="GP306" s="83"/>
      <c r="GQ306" s="83"/>
      <c r="GR306" s="83"/>
      <c r="GS306" s="83"/>
      <c r="GT306" s="83"/>
      <c r="GU306" s="83"/>
      <c r="GV306" s="83"/>
      <c r="GW306" s="83"/>
      <c r="GX306" s="83"/>
      <c r="GY306" s="83"/>
      <c r="GZ306" s="83"/>
      <c r="HA306" s="83"/>
      <c r="HB306" s="83"/>
      <c r="HC306" s="83"/>
      <c r="HD306" s="83"/>
      <c r="HE306" s="83"/>
      <c r="HF306" s="83"/>
      <c r="HG306" s="83"/>
      <c r="HH306" s="83"/>
      <c r="HI306" s="83"/>
      <c r="HJ306" s="83"/>
      <c r="HK306" s="83"/>
      <c r="HL306" s="83"/>
      <c r="HM306" s="83"/>
      <c r="HN306" s="83"/>
      <c r="HO306" s="83"/>
      <c r="HP306" s="83"/>
      <c r="HQ306" s="83"/>
      <c r="HR306" s="83"/>
      <c r="HS306" s="83"/>
      <c r="HT306" s="83"/>
      <c r="HU306" s="83"/>
      <c r="HV306" s="83"/>
      <c r="HW306" s="83"/>
      <c r="HX306" s="83"/>
      <c r="HY306" s="83"/>
      <c r="HZ306" s="83"/>
      <c r="IA306" s="83"/>
      <c r="IB306" s="83"/>
      <c r="IC306" s="83"/>
      <c r="ID306" s="83"/>
      <c r="IE306" s="83"/>
      <c r="IF306" s="83"/>
      <c r="IG306" s="83"/>
      <c r="IH306" s="83"/>
      <c r="II306" s="83"/>
      <c r="IJ306" s="83"/>
      <c r="IK306" s="83"/>
      <c r="IL306" s="83"/>
      <c r="IM306" s="83"/>
      <c r="IN306" s="83"/>
      <c r="IO306" s="83"/>
      <c r="IP306" s="83"/>
      <c r="IQ306" s="83"/>
      <c r="IR306" s="83"/>
      <c r="IS306" s="83"/>
    </row>
    <row r="307" spans="1:253" ht="15" x14ac:dyDescent="0.25">
      <c r="A307" s="87" t="s">
        <v>311</v>
      </c>
      <c r="B307" s="88" t="s">
        <v>162</v>
      </c>
      <c r="C307" s="88" t="s">
        <v>77</v>
      </c>
      <c r="D307" s="88"/>
      <c r="E307" s="88"/>
      <c r="F307" s="89">
        <f>SUM(F308+F310)</f>
        <v>2572</v>
      </c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2"/>
      <c r="AO307" s="122"/>
      <c r="AP307" s="122"/>
      <c r="AQ307" s="122"/>
      <c r="AR307" s="122"/>
      <c r="AS307" s="122"/>
      <c r="AT307" s="122"/>
      <c r="AU307" s="122"/>
      <c r="AV307" s="122"/>
      <c r="AW307" s="122"/>
      <c r="AX307" s="122"/>
      <c r="AY307" s="122"/>
      <c r="AZ307" s="122"/>
      <c r="BA307" s="122"/>
      <c r="BB307" s="122"/>
      <c r="BC307" s="122"/>
      <c r="BD307" s="122"/>
      <c r="BE307" s="122"/>
      <c r="BF307" s="122"/>
      <c r="BG307" s="122"/>
      <c r="BH307" s="122"/>
      <c r="BI307" s="122"/>
      <c r="BJ307" s="122"/>
      <c r="BK307" s="122"/>
      <c r="BL307" s="122"/>
      <c r="BM307" s="122"/>
      <c r="BN307" s="122"/>
      <c r="BO307" s="122"/>
      <c r="BP307" s="122"/>
      <c r="BQ307" s="122"/>
      <c r="BR307" s="122"/>
      <c r="BS307" s="122"/>
      <c r="BT307" s="122"/>
      <c r="BU307" s="122"/>
      <c r="BV307" s="122"/>
      <c r="BW307" s="122"/>
      <c r="BX307" s="122"/>
      <c r="BY307" s="122"/>
      <c r="BZ307" s="122"/>
      <c r="CA307" s="122"/>
      <c r="CB307" s="122"/>
      <c r="CC307" s="122"/>
      <c r="CD307" s="122"/>
      <c r="CE307" s="122"/>
      <c r="CF307" s="122"/>
      <c r="CG307" s="122"/>
      <c r="CH307" s="122"/>
      <c r="CI307" s="122"/>
      <c r="CJ307" s="122"/>
      <c r="CK307" s="122"/>
      <c r="CL307" s="122"/>
      <c r="CM307" s="122"/>
      <c r="CN307" s="122"/>
      <c r="CO307" s="122"/>
      <c r="CP307" s="122"/>
      <c r="CQ307" s="122"/>
      <c r="CR307" s="122"/>
      <c r="CS307" s="122"/>
      <c r="CT307" s="122"/>
      <c r="CU307" s="122"/>
      <c r="CV307" s="122"/>
      <c r="CW307" s="122"/>
      <c r="CX307" s="122"/>
      <c r="CY307" s="122"/>
      <c r="CZ307" s="122"/>
      <c r="DA307" s="122"/>
      <c r="DB307" s="122"/>
      <c r="DC307" s="122"/>
      <c r="DD307" s="122"/>
      <c r="DE307" s="122"/>
      <c r="DF307" s="122"/>
      <c r="DG307" s="122"/>
      <c r="DH307" s="122"/>
      <c r="DI307" s="122"/>
      <c r="DJ307" s="122"/>
      <c r="DK307" s="122"/>
      <c r="DL307" s="122"/>
      <c r="DM307" s="122"/>
      <c r="DN307" s="122"/>
      <c r="DO307" s="122"/>
      <c r="DP307" s="122"/>
      <c r="DQ307" s="122"/>
      <c r="DR307" s="122"/>
      <c r="DS307" s="122"/>
      <c r="DT307" s="122"/>
      <c r="DU307" s="122"/>
      <c r="DV307" s="122"/>
      <c r="DW307" s="122"/>
      <c r="DX307" s="122"/>
      <c r="DY307" s="122"/>
      <c r="DZ307" s="122"/>
      <c r="EA307" s="122"/>
      <c r="EB307" s="122"/>
      <c r="EC307" s="122"/>
      <c r="ED307" s="122"/>
      <c r="EE307" s="122"/>
      <c r="EF307" s="122"/>
      <c r="EG307" s="122"/>
      <c r="EH307" s="122"/>
      <c r="EI307" s="122"/>
      <c r="EJ307" s="122"/>
      <c r="EK307" s="122"/>
      <c r="EL307" s="122"/>
      <c r="EM307" s="122"/>
      <c r="EN307" s="122"/>
      <c r="EO307" s="122"/>
      <c r="EP307" s="122"/>
      <c r="EQ307" s="122"/>
      <c r="ER307" s="122"/>
      <c r="ES307" s="122"/>
      <c r="ET307" s="122"/>
      <c r="EU307" s="122"/>
      <c r="EV307" s="122"/>
      <c r="EW307" s="122"/>
      <c r="EX307" s="122"/>
      <c r="EY307" s="122"/>
      <c r="EZ307" s="122"/>
      <c r="FA307" s="122"/>
      <c r="FB307" s="122"/>
      <c r="FC307" s="122"/>
      <c r="FD307" s="122"/>
      <c r="FE307" s="122"/>
      <c r="FF307" s="122"/>
      <c r="FG307" s="122"/>
      <c r="FH307" s="122"/>
      <c r="FI307" s="122"/>
      <c r="FJ307" s="122"/>
      <c r="FK307" s="122"/>
      <c r="FL307" s="122"/>
      <c r="FM307" s="122"/>
      <c r="FN307" s="122"/>
      <c r="FO307" s="122"/>
      <c r="FP307" s="122"/>
      <c r="FQ307" s="122"/>
      <c r="FR307" s="122"/>
      <c r="FS307" s="122"/>
      <c r="FT307" s="122"/>
      <c r="FU307" s="122"/>
      <c r="FV307" s="122"/>
      <c r="FW307" s="122"/>
      <c r="FX307" s="122"/>
      <c r="FY307" s="122"/>
      <c r="FZ307" s="122"/>
      <c r="GA307" s="122"/>
      <c r="GB307" s="122"/>
      <c r="GC307" s="122"/>
      <c r="GD307" s="122"/>
      <c r="GE307" s="122"/>
      <c r="GF307" s="122"/>
      <c r="GG307" s="122"/>
      <c r="GH307" s="122"/>
      <c r="GI307" s="122"/>
      <c r="GJ307" s="122"/>
      <c r="GK307" s="122"/>
      <c r="GL307" s="122"/>
      <c r="GM307" s="122"/>
      <c r="GN307" s="122"/>
      <c r="GO307" s="122"/>
      <c r="GP307" s="122"/>
      <c r="GQ307" s="122"/>
      <c r="GR307" s="122"/>
      <c r="GS307" s="122"/>
      <c r="GT307" s="122"/>
      <c r="GU307" s="122"/>
      <c r="GV307" s="122"/>
      <c r="GW307" s="122"/>
      <c r="GX307" s="122"/>
      <c r="GY307" s="122"/>
      <c r="GZ307" s="122"/>
      <c r="HA307" s="122"/>
      <c r="HB307" s="122"/>
      <c r="HC307" s="122"/>
      <c r="HD307" s="122"/>
      <c r="HE307" s="122"/>
      <c r="HF307" s="122"/>
      <c r="HG307" s="122"/>
      <c r="HH307" s="122"/>
      <c r="HI307" s="122"/>
      <c r="HJ307" s="122"/>
      <c r="HK307" s="122"/>
      <c r="HL307" s="122"/>
      <c r="HM307" s="122"/>
      <c r="HN307" s="122"/>
      <c r="HO307" s="122"/>
      <c r="HP307" s="122"/>
      <c r="HQ307" s="122"/>
      <c r="HR307" s="122"/>
      <c r="HS307" s="122"/>
      <c r="HT307" s="122"/>
      <c r="HU307" s="122"/>
      <c r="HV307" s="122"/>
      <c r="HW307" s="122"/>
      <c r="HX307" s="122"/>
      <c r="HY307" s="122"/>
      <c r="HZ307" s="122"/>
      <c r="IA307" s="122"/>
      <c r="IB307" s="122"/>
      <c r="IC307" s="122"/>
      <c r="ID307" s="122"/>
      <c r="IE307" s="122"/>
      <c r="IF307" s="122"/>
      <c r="IG307" s="122"/>
      <c r="IH307" s="122"/>
      <c r="II307" s="122"/>
      <c r="IJ307" s="122"/>
      <c r="IK307" s="122"/>
      <c r="IL307" s="122"/>
      <c r="IM307" s="122"/>
      <c r="IN307" s="122"/>
      <c r="IO307" s="122"/>
      <c r="IP307" s="122"/>
      <c r="IQ307" s="122"/>
      <c r="IR307" s="122"/>
      <c r="IS307" s="122"/>
    </row>
    <row r="308" spans="1:253" x14ac:dyDescent="0.2">
      <c r="A308" s="58" t="s">
        <v>311</v>
      </c>
      <c r="B308" s="70" t="s">
        <v>162</v>
      </c>
      <c r="C308" s="70" t="s">
        <v>77</v>
      </c>
      <c r="D308" s="70" t="s">
        <v>312</v>
      </c>
      <c r="E308" s="70"/>
      <c r="F308" s="60">
        <f>SUM(F309)</f>
        <v>2000</v>
      </c>
    </row>
    <row r="309" spans="1:253" s="57" customFormat="1" ht="25.5" x14ac:dyDescent="0.2">
      <c r="A309" s="54" t="s">
        <v>132</v>
      </c>
      <c r="B309" s="74" t="s">
        <v>162</v>
      </c>
      <c r="C309" s="74" t="s">
        <v>77</v>
      </c>
      <c r="D309" s="74" t="s">
        <v>312</v>
      </c>
      <c r="E309" s="74" t="s">
        <v>133</v>
      </c>
      <c r="F309" s="56">
        <v>2000</v>
      </c>
    </row>
    <row r="310" spans="1:253" x14ac:dyDescent="0.2">
      <c r="A310" s="58" t="s">
        <v>313</v>
      </c>
      <c r="B310" s="70" t="s">
        <v>314</v>
      </c>
      <c r="C310" s="70" t="s">
        <v>77</v>
      </c>
      <c r="D310" s="70" t="s">
        <v>315</v>
      </c>
      <c r="E310" s="70"/>
      <c r="F310" s="60">
        <f>SUM(F311)</f>
        <v>572</v>
      </c>
    </row>
    <row r="311" spans="1:253" s="57" customFormat="1" ht="25.5" x14ac:dyDescent="0.2">
      <c r="A311" s="54" t="s">
        <v>132</v>
      </c>
      <c r="B311" s="74" t="s">
        <v>162</v>
      </c>
      <c r="C311" s="74" t="s">
        <v>77</v>
      </c>
      <c r="D311" s="74" t="s">
        <v>315</v>
      </c>
      <c r="E311" s="74" t="s">
        <v>133</v>
      </c>
      <c r="F311" s="56">
        <v>572</v>
      </c>
    </row>
    <row r="312" spans="1:253" ht="15.75" x14ac:dyDescent="0.25">
      <c r="A312" s="45" t="s">
        <v>316</v>
      </c>
      <c r="B312" s="81" t="s">
        <v>110</v>
      </c>
      <c r="C312" s="81"/>
      <c r="D312" s="81"/>
      <c r="E312" s="81"/>
      <c r="F312" s="82">
        <f>SUM(F313)</f>
        <v>200</v>
      </c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  <c r="AA312" s="123"/>
      <c r="AB312" s="123"/>
      <c r="AC312" s="123"/>
      <c r="AD312" s="123"/>
      <c r="AE312" s="123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123"/>
      <c r="AP312" s="123"/>
      <c r="AQ312" s="123"/>
      <c r="AR312" s="123"/>
      <c r="AS312" s="123"/>
      <c r="AT312" s="123"/>
      <c r="AU312" s="123"/>
      <c r="AV312" s="123"/>
      <c r="AW312" s="123"/>
      <c r="AX312" s="123"/>
      <c r="AY312" s="123"/>
      <c r="AZ312" s="123"/>
      <c r="BA312" s="123"/>
      <c r="BB312" s="123"/>
      <c r="BC312" s="123"/>
      <c r="BD312" s="123"/>
      <c r="BE312" s="123"/>
      <c r="BF312" s="123"/>
      <c r="BG312" s="123"/>
      <c r="BH312" s="123"/>
      <c r="BI312" s="123"/>
      <c r="BJ312" s="123"/>
      <c r="BK312" s="123"/>
      <c r="BL312" s="123"/>
      <c r="BM312" s="123"/>
      <c r="BN312" s="123"/>
      <c r="BO312" s="123"/>
      <c r="BP312" s="123"/>
      <c r="BQ312" s="123"/>
      <c r="BR312" s="123"/>
      <c r="BS312" s="123"/>
      <c r="BT312" s="123"/>
      <c r="BU312" s="123"/>
      <c r="BV312" s="123"/>
      <c r="BW312" s="123"/>
      <c r="BX312" s="123"/>
      <c r="BY312" s="123"/>
      <c r="BZ312" s="123"/>
      <c r="CA312" s="123"/>
      <c r="CB312" s="123"/>
      <c r="CC312" s="123"/>
      <c r="CD312" s="123"/>
      <c r="CE312" s="123"/>
      <c r="CF312" s="123"/>
      <c r="CG312" s="123"/>
      <c r="CH312" s="123"/>
      <c r="CI312" s="123"/>
      <c r="CJ312" s="123"/>
      <c r="CK312" s="123"/>
      <c r="CL312" s="123"/>
      <c r="CM312" s="123"/>
      <c r="CN312" s="123"/>
      <c r="CO312" s="123"/>
      <c r="CP312" s="123"/>
      <c r="CQ312" s="123"/>
      <c r="CR312" s="123"/>
      <c r="CS312" s="123"/>
      <c r="CT312" s="123"/>
      <c r="CU312" s="123"/>
      <c r="CV312" s="123"/>
      <c r="CW312" s="123"/>
      <c r="CX312" s="123"/>
      <c r="CY312" s="123"/>
      <c r="CZ312" s="123"/>
      <c r="DA312" s="123"/>
      <c r="DB312" s="123"/>
      <c r="DC312" s="123"/>
      <c r="DD312" s="123"/>
      <c r="DE312" s="123"/>
      <c r="DF312" s="123"/>
      <c r="DG312" s="123"/>
      <c r="DH312" s="123"/>
      <c r="DI312" s="123"/>
      <c r="DJ312" s="123"/>
      <c r="DK312" s="123"/>
      <c r="DL312" s="123"/>
      <c r="DM312" s="123"/>
      <c r="DN312" s="123"/>
      <c r="DO312" s="123"/>
      <c r="DP312" s="123"/>
      <c r="DQ312" s="123"/>
      <c r="DR312" s="123"/>
      <c r="DS312" s="123"/>
      <c r="DT312" s="123"/>
      <c r="DU312" s="123"/>
      <c r="DV312" s="123"/>
      <c r="DW312" s="123"/>
      <c r="DX312" s="123"/>
      <c r="DY312" s="123"/>
      <c r="DZ312" s="123"/>
      <c r="EA312" s="123"/>
      <c r="EB312" s="123"/>
      <c r="EC312" s="123"/>
      <c r="ED312" s="123"/>
      <c r="EE312" s="123"/>
      <c r="EF312" s="123"/>
      <c r="EG312" s="123"/>
      <c r="EH312" s="123"/>
      <c r="EI312" s="123"/>
      <c r="EJ312" s="123"/>
      <c r="EK312" s="123"/>
      <c r="EL312" s="123"/>
      <c r="EM312" s="123"/>
      <c r="EN312" s="123"/>
      <c r="EO312" s="123"/>
      <c r="EP312" s="123"/>
      <c r="EQ312" s="123"/>
      <c r="ER312" s="123"/>
      <c r="ES312" s="123"/>
      <c r="ET312" s="123"/>
      <c r="EU312" s="123"/>
      <c r="EV312" s="123"/>
      <c r="EW312" s="123"/>
      <c r="EX312" s="123"/>
      <c r="EY312" s="123"/>
      <c r="EZ312" s="123"/>
      <c r="FA312" s="123"/>
      <c r="FB312" s="123"/>
      <c r="FC312" s="123"/>
      <c r="FD312" s="123"/>
      <c r="FE312" s="123"/>
      <c r="FF312" s="123"/>
      <c r="FG312" s="123"/>
      <c r="FH312" s="123"/>
      <c r="FI312" s="123"/>
      <c r="FJ312" s="123"/>
      <c r="FK312" s="123"/>
      <c r="FL312" s="123"/>
      <c r="FM312" s="123"/>
      <c r="FN312" s="123"/>
      <c r="FO312" s="123"/>
      <c r="FP312" s="123"/>
      <c r="FQ312" s="123"/>
      <c r="FR312" s="123"/>
      <c r="FS312" s="123"/>
      <c r="FT312" s="123"/>
      <c r="FU312" s="123"/>
      <c r="FV312" s="123"/>
      <c r="FW312" s="123"/>
      <c r="FX312" s="123"/>
      <c r="FY312" s="123"/>
      <c r="FZ312" s="123"/>
      <c r="GA312" s="123"/>
      <c r="GB312" s="123"/>
      <c r="GC312" s="123"/>
      <c r="GD312" s="123"/>
      <c r="GE312" s="123"/>
      <c r="GF312" s="123"/>
      <c r="GG312" s="123"/>
      <c r="GH312" s="123"/>
      <c r="GI312" s="123"/>
      <c r="GJ312" s="123"/>
      <c r="GK312" s="123"/>
      <c r="GL312" s="123"/>
      <c r="GM312" s="123"/>
      <c r="GN312" s="123"/>
      <c r="GO312" s="123"/>
      <c r="GP312" s="123"/>
      <c r="GQ312" s="123"/>
      <c r="GR312" s="123"/>
      <c r="GS312" s="123"/>
      <c r="GT312" s="123"/>
      <c r="GU312" s="123"/>
      <c r="GV312" s="123"/>
      <c r="GW312" s="123"/>
      <c r="GX312" s="123"/>
      <c r="GY312" s="123"/>
      <c r="GZ312" s="123"/>
      <c r="HA312" s="123"/>
      <c r="HB312" s="123"/>
      <c r="HC312" s="123"/>
      <c r="HD312" s="123"/>
      <c r="HE312" s="123"/>
      <c r="HF312" s="123"/>
      <c r="HG312" s="123"/>
      <c r="HH312" s="123"/>
      <c r="HI312" s="123"/>
      <c r="HJ312" s="123"/>
      <c r="HK312" s="123"/>
      <c r="HL312" s="123"/>
      <c r="HM312" s="123"/>
      <c r="HN312" s="123"/>
      <c r="HO312" s="123"/>
      <c r="HP312" s="123"/>
      <c r="HQ312" s="123"/>
      <c r="HR312" s="123"/>
      <c r="HS312" s="123"/>
      <c r="HT312" s="123"/>
      <c r="HU312" s="123"/>
      <c r="HV312" s="123"/>
      <c r="HW312" s="123"/>
      <c r="HX312" s="123"/>
      <c r="HY312" s="123"/>
      <c r="HZ312" s="123"/>
      <c r="IA312" s="123"/>
      <c r="IB312" s="123"/>
      <c r="IC312" s="123"/>
      <c r="ID312" s="123"/>
      <c r="IE312" s="123"/>
      <c r="IF312" s="123"/>
      <c r="IG312" s="123"/>
      <c r="IH312" s="123"/>
      <c r="II312" s="123"/>
      <c r="IJ312" s="123"/>
      <c r="IK312" s="123"/>
      <c r="IL312" s="123"/>
      <c r="IM312" s="123"/>
      <c r="IN312" s="123"/>
      <c r="IO312" s="123"/>
      <c r="IP312" s="123"/>
      <c r="IQ312" s="123"/>
      <c r="IR312" s="123"/>
      <c r="IS312" s="123"/>
    </row>
    <row r="313" spans="1:253" ht="15" x14ac:dyDescent="0.25">
      <c r="A313" s="48" t="s">
        <v>317</v>
      </c>
      <c r="B313" s="46" t="s">
        <v>110</v>
      </c>
      <c r="C313" s="46" t="s">
        <v>75</v>
      </c>
      <c r="D313" s="46"/>
      <c r="E313" s="46"/>
      <c r="F313" s="47">
        <f>SUM(F314)</f>
        <v>200</v>
      </c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  <c r="AJ313" s="122"/>
      <c r="AK313" s="122"/>
      <c r="AL313" s="122"/>
      <c r="AM313" s="122"/>
      <c r="AN313" s="122"/>
      <c r="AO313" s="122"/>
      <c r="AP313" s="122"/>
      <c r="AQ313" s="122"/>
      <c r="AR313" s="122"/>
      <c r="AS313" s="122"/>
      <c r="AT313" s="122"/>
      <c r="AU313" s="122"/>
      <c r="AV313" s="122"/>
      <c r="AW313" s="122"/>
      <c r="AX313" s="122"/>
      <c r="AY313" s="122"/>
      <c r="AZ313" s="122"/>
      <c r="BA313" s="122"/>
      <c r="BB313" s="122"/>
      <c r="BC313" s="122"/>
      <c r="BD313" s="122"/>
      <c r="BE313" s="122"/>
      <c r="BF313" s="122"/>
      <c r="BG313" s="122"/>
      <c r="BH313" s="122"/>
      <c r="BI313" s="122"/>
      <c r="BJ313" s="122"/>
      <c r="BK313" s="122"/>
      <c r="BL313" s="122"/>
      <c r="BM313" s="122"/>
      <c r="BN313" s="122"/>
      <c r="BO313" s="122"/>
      <c r="BP313" s="122"/>
      <c r="BQ313" s="122"/>
      <c r="BR313" s="122"/>
      <c r="BS313" s="122"/>
      <c r="BT313" s="122"/>
      <c r="BU313" s="122"/>
      <c r="BV313" s="122"/>
      <c r="BW313" s="122"/>
      <c r="BX313" s="122"/>
      <c r="BY313" s="122"/>
      <c r="BZ313" s="122"/>
      <c r="CA313" s="122"/>
      <c r="CB313" s="122"/>
      <c r="CC313" s="122"/>
      <c r="CD313" s="122"/>
      <c r="CE313" s="122"/>
      <c r="CF313" s="122"/>
      <c r="CG313" s="122"/>
      <c r="CH313" s="122"/>
      <c r="CI313" s="122"/>
      <c r="CJ313" s="122"/>
      <c r="CK313" s="122"/>
      <c r="CL313" s="122"/>
      <c r="CM313" s="122"/>
      <c r="CN313" s="122"/>
      <c r="CO313" s="122"/>
      <c r="CP313" s="122"/>
      <c r="CQ313" s="122"/>
      <c r="CR313" s="122"/>
      <c r="CS313" s="122"/>
      <c r="CT313" s="122"/>
      <c r="CU313" s="122"/>
      <c r="CV313" s="122"/>
      <c r="CW313" s="122"/>
      <c r="CX313" s="122"/>
      <c r="CY313" s="122"/>
      <c r="CZ313" s="122"/>
      <c r="DA313" s="122"/>
      <c r="DB313" s="122"/>
      <c r="DC313" s="122"/>
      <c r="DD313" s="122"/>
      <c r="DE313" s="122"/>
      <c r="DF313" s="122"/>
      <c r="DG313" s="122"/>
      <c r="DH313" s="122"/>
      <c r="DI313" s="122"/>
      <c r="DJ313" s="122"/>
      <c r="DK313" s="122"/>
      <c r="DL313" s="122"/>
      <c r="DM313" s="122"/>
      <c r="DN313" s="122"/>
      <c r="DO313" s="122"/>
      <c r="DP313" s="122"/>
      <c r="DQ313" s="122"/>
      <c r="DR313" s="122"/>
      <c r="DS313" s="122"/>
      <c r="DT313" s="122"/>
      <c r="DU313" s="122"/>
      <c r="DV313" s="122"/>
      <c r="DW313" s="122"/>
      <c r="DX313" s="122"/>
      <c r="DY313" s="122"/>
      <c r="DZ313" s="122"/>
      <c r="EA313" s="122"/>
      <c r="EB313" s="122"/>
      <c r="EC313" s="122"/>
      <c r="ED313" s="122"/>
      <c r="EE313" s="122"/>
      <c r="EF313" s="122"/>
      <c r="EG313" s="122"/>
      <c r="EH313" s="122"/>
      <c r="EI313" s="122"/>
      <c r="EJ313" s="122"/>
      <c r="EK313" s="122"/>
      <c r="EL313" s="122"/>
      <c r="EM313" s="122"/>
      <c r="EN313" s="122"/>
      <c r="EO313" s="122"/>
      <c r="EP313" s="122"/>
      <c r="EQ313" s="122"/>
      <c r="ER313" s="122"/>
      <c r="ES313" s="122"/>
      <c r="ET313" s="122"/>
      <c r="EU313" s="122"/>
      <c r="EV313" s="122"/>
      <c r="EW313" s="122"/>
      <c r="EX313" s="122"/>
      <c r="EY313" s="122"/>
      <c r="EZ313" s="122"/>
      <c r="FA313" s="122"/>
      <c r="FB313" s="122"/>
      <c r="FC313" s="122"/>
      <c r="FD313" s="122"/>
      <c r="FE313" s="122"/>
      <c r="FF313" s="122"/>
      <c r="FG313" s="122"/>
      <c r="FH313" s="122"/>
      <c r="FI313" s="122"/>
      <c r="FJ313" s="122"/>
      <c r="FK313" s="122"/>
      <c r="FL313" s="122"/>
      <c r="FM313" s="122"/>
      <c r="FN313" s="122"/>
      <c r="FO313" s="122"/>
      <c r="FP313" s="122"/>
      <c r="FQ313" s="122"/>
      <c r="FR313" s="122"/>
      <c r="FS313" s="122"/>
      <c r="FT313" s="122"/>
      <c r="FU313" s="122"/>
      <c r="FV313" s="122"/>
      <c r="FW313" s="122"/>
      <c r="FX313" s="122"/>
      <c r="FY313" s="122"/>
      <c r="FZ313" s="122"/>
      <c r="GA313" s="122"/>
      <c r="GB313" s="122"/>
      <c r="GC313" s="122"/>
      <c r="GD313" s="122"/>
      <c r="GE313" s="122"/>
      <c r="GF313" s="122"/>
      <c r="GG313" s="122"/>
      <c r="GH313" s="122"/>
      <c r="GI313" s="122"/>
      <c r="GJ313" s="122"/>
      <c r="GK313" s="122"/>
      <c r="GL313" s="122"/>
      <c r="GM313" s="122"/>
      <c r="GN313" s="122"/>
      <c r="GO313" s="122"/>
      <c r="GP313" s="122"/>
      <c r="GQ313" s="122"/>
      <c r="GR313" s="122"/>
      <c r="GS313" s="122"/>
      <c r="GT313" s="122"/>
      <c r="GU313" s="122"/>
      <c r="GV313" s="122"/>
      <c r="GW313" s="122"/>
      <c r="GX313" s="122"/>
      <c r="GY313" s="122"/>
      <c r="GZ313" s="122"/>
      <c r="HA313" s="122"/>
      <c r="HB313" s="122"/>
      <c r="HC313" s="122"/>
      <c r="HD313" s="122"/>
      <c r="HE313" s="122"/>
      <c r="HF313" s="122"/>
      <c r="HG313" s="122"/>
      <c r="HH313" s="122"/>
      <c r="HI313" s="122"/>
      <c r="HJ313" s="122"/>
      <c r="HK313" s="122"/>
      <c r="HL313" s="122"/>
      <c r="HM313" s="122"/>
      <c r="HN313" s="122"/>
      <c r="HO313" s="122"/>
      <c r="HP313" s="122"/>
      <c r="HQ313" s="122"/>
      <c r="HR313" s="122"/>
      <c r="HS313" s="122"/>
      <c r="HT313" s="122"/>
      <c r="HU313" s="122"/>
      <c r="HV313" s="122"/>
      <c r="HW313" s="122"/>
      <c r="HX313" s="122"/>
      <c r="HY313" s="122"/>
      <c r="HZ313" s="122"/>
      <c r="IA313" s="122"/>
      <c r="IB313" s="122"/>
      <c r="IC313" s="122"/>
      <c r="ID313" s="122"/>
      <c r="IE313" s="122"/>
      <c r="IF313" s="122"/>
      <c r="IG313" s="122"/>
      <c r="IH313" s="122"/>
      <c r="II313" s="122"/>
      <c r="IJ313" s="122"/>
      <c r="IK313" s="122"/>
      <c r="IL313" s="122"/>
      <c r="IM313" s="122"/>
      <c r="IN313" s="122"/>
      <c r="IO313" s="122"/>
      <c r="IP313" s="122"/>
      <c r="IQ313" s="122"/>
      <c r="IR313" s="122"/>
      <c r="IS313" s="122"/>
    </row>
    <row r="314" spans="1:253" x14ac:dyDescent="0.2">
      <c r="A314" s="58" t="s">
        <v>318</v>
      </c>
      <c r="B314" s="70" t="s">
        <v>110</v>
      </c>
      <c r="C314" s="70" t="s">
        <v>75</v>
      </c>
      <c r="D314" s="70" t="s">
        <v>319</v>
      </c>
      <c r="E314" s="70"/>
      <c r="F314" s="60">
        <f>SUM(F315)</f>
        <v>200</v>
      </c>
    </row>
    <row r="315" spans="1:253" s="57" customFormat="1" x14ac:dyDescent="0.2">
      <c r="A315" s="54" t="s">
        <v>320</v>
      </c>
      <c r="B315" s="74" t="s">
        <v>110</v>
      </c>
      <c r="C315" s="74" t="s">
        <v>75</v>
      </c>
      <c r="D315" s="74" t="s">
        <v>319</v>
      </c>
      <c r="E315" s="74" t="s">
        <v>321</v>
      </c>
      <c r="F315" s="56">
        <v>200</v>
      </c>
    </row>
    <row r="316" spans="1:253" ht="18.75" customHeight="1" x14ac:dyDescent="0.2">
      <c r="A316" s="48" t="s">
        <v>322</v>
      </c>
      <c r="B316" s="46"/>
      <c r="C316" s="46"/>
      <c r="D316" s="46"/>
      <c r="E316" s="46"/>
      <c r="F316" s="47">
        <f>SUM(F13+F77+F81+F90+F110+F166+F170+F219+F242+F299+F306+F312)</f>
        <v>1176876.97</v>
      </c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4"/>
      <c r="AD316" s="124"/>
      <c r="AE316" s="124"/>
      <c r="AF316" s="124"/>
      <c r="AG316" s="124"/>
      <c r="AH316" s="124"/>
      <c r="AI316" s="124"/>
      <c r="AJ316" s="124"/>
      <c r="AK316" s="124"/>
      <c r="AL316" s="124"/>
      <c r="AM316" s="124"/>
      <c r="AN316" s="124"/>
      <c r="AO316" s="124"/>
      <c r="AP316" s="124"/>
      <c r="AQ316" s="124"/>
      <c r="AR316" s="124"/>
      <c r="AS316" s="124"/>
      <c r="AT316" s="124"/>
      <c r="AU316" s="124"/>
      <c r="AV316" s="124"/>
      <c r="AW316" s="124"/>
      <c r="AX316" s="124"/>
      <c r="AY316" s="124"/>
      <c r="AZ316" s="124"/>
      <c r="BA316" s="124"/>
      <c r="BB316" s="124"/>
      <c r="BC316" s="124"/>
      <c r="BD316" s="124"/>
      <c r="BE316" s="124"/>
      <c r="BF316" s="124"/>
      <c r="BG316" s="124"/>
      <c r="BH316" s="124"/>
      <c r="BI316" s="124"/>
      <c r="BJ316" s="124"/>
      <c r="BK316" s="124"/>
      <c r="BL316" s="124"/>
      <c r="BM316" s="124"/>
      <c r="BN316" s="124"/>
      <c r="BO316" s="124"/>
      <c r="BP316" s="124"/>
      <c r="BQ316" s="124"/>
      <c r="BR316" s="124"/>
      <c r="BS316" s="124"/>
      <c r="BT316" s="124"/>
      <c r="BU316" s="124"/>
      <c r="BV316" s="124"/>
      <c r="BW316" s="124"/>
      <c r="BX316" s="124"/>
      <c r="BY316" s="124"/>
      <c r="BZ316" s="124"/>
      <c r="CA316" s="124"/>
      <c r="CB316" s="124"/>
      <c r="CC316" s="124"/>
      <c r="CD316" s="124"/>
      <c r="CE316" s="124"/>
      <c r="CF316" s="124"/>
      <c r="CG316" s="124"/>
      <c r="CH316" s="124"/>
      <c r="CI316" s="124"/>
      <c r="CJ316" s="124"/>
      <c r="CK316" s="124"/>
      <c r="CL316" s="124"/>
      <c r="CM316" s="124"/>
      <c r="CN316" s="124"/>
      <c r="CO316" s="124"/>
      <c r="CP316" s="124"/>
      <c r="CQ316" s="124"/>
      <c r="CR316" s="124"/>
      <c r="CS316" s="124"/>
      <c r="CT316" s="124"/>
      <c r="CU316" s="124"/>
      <c r="CV316" s="124"/>
      <c r="CW316" s="124"/>
      <c r="CX316" s="124"/>
      <c r="CY316" s="124"/>
      <c r="CZ316" s="124"/>
      <c r="DA316" s="124"/>
      <c r="DB316" s="124"/>
      <c r="DC316" s="124"/>
      <c r="DD316" s="124"/>
      <c r="DE316" s="124"/>
      <c r="DF316" s="124"/>
      <c r="DG316" s="124"/>
      <c r="DH316" s="124"/>
      <c r="DI316" s="124"/>
      <c r="DJ316" s="124"/>
      <c r="DK316" s="124"/>
      <c r="DL316" s="124"/>
      <c r="DM316" s="124"/>
      <c r="DN316" s="124"/>
      <c r="DO316" s="124"/>
      <c r="DP316" s="124"/>
      <c r="DQ316" s="124"/>
      <c r="DR316" s="124"/>
      <c r="DS316" s="124"/>
      <c r="DT316" s="124"/>
      <c r="DU316" s="124"/>
      <c r="DV316" s="124"/>
      <c r="DW316" s="124"/>
      <c r="DX316" s="124"/>
      <c r="DY316" s="124"/>
      <c r="DZ316" s="124"/>
      <c r="EA316" s="124"/>
      <c r="EB316" s="124"/>
      <c r="EC316" s="124"/>
      <c r="ED316" s="124"/>
      <c r="EE316" s="124"/>
      <c r="EF316" s="124"/>
      <c r="EG316" s="124"/>
      <c r="EH316" s="124"/>
      <c r="EI316" s="124"/>
      <c r="EJ316" s="124"/>
      <c r="EK316" s="124"/>
      <c r="EL316" s="124"/>
      <c r="EM316" s="124"/>
      <c r="EN316" s="124"/>
      <c r="EO316" s="124"/>
      <c r="EP316" s="124"/>
      <c r="EQ316" s="124"/>
      <c r="ER316" s="124"/>
      <c r="ES316" s="124"/>
      <c r="ET316" s="124"/>
      <c r="EU316" s="124"/>
      <c r="EV316" s="124"/>
      <c r="EW316" s="124"/>
      <c r="EX316" s="124"/>
      <c r="EY316" s="124"/>
      <c r="EZ316" s="124"/>
      <c r="FA316" s="124"/>
      <c r="FB316" s="124"/>
      <c r="FC316" s="124"/>
      <c r="FD316" s="124"/>
      <c r="FE316" s="124"/>
      <c r="FF316" s="124"/>
      <c r="FG316" s="124"/>
      <c r="FH316" s="124"/>
      <c r="FI316" s="124"/>
      <c r="FJ316" s="124"/>
      <c r="FK316" s="124"/>
      <c r="FL316" s="124"/>
      <c r="FM316" s="124"/>
      <c r="FN316" s="124"/>
      <c r="FO316" s="124"/>
      <c r="FP316" s="124"/>
      <c r="FQ316" s="124"/>
      <c r="FR316" s="124"/>
      <c r="FS316" s="124"/>
      <c r="FT316" s="124"/>
      <c r="FU316" s="124"/>
      <c r="FV316" s="124"/>
      <c r="FW316" s="124"/>
      <c r="FX316" s="124"/>
      <c r="FY316" s="124"/>
      <c r="FZ316" s="124"/>
      <c r="GA316" s="124"/>
      <c r="GB316" s="124"/>
      <c r="GC316" s="124"/>
      <c r="GD316" s="124"/>
      <c r="GE316" s="124"/>
      <c r="GF316" s="124"/>
      <c r="GG316" s="124"/>
      <c r="GH316" s="124"/>
      <c r="GI316" s="124"/>
      <c r="GJ316" s="124"/>
      <c r="GK316" s="124"/>
      <c r="GL316" s="124"/>
      <c r="GM316" s="124"/>
      <c r="GN316" s="124"/>
      <c r="GO316" s="124"/>
      <c r="GP316" s="124"/>
      <c r="GQ316" s="124"/>
      <c r="GR316" s="124"/>
      <c r="GS316" s="124"/>
      <c r="GT316" s="124"/>
      <c r="GU316" s="124"/>
      <c r="GV316" s="124"/>
      <c r="GW316" s="124"/>
      <c r="GX316" s="124"/>
      <c r="GY316" s="124"/>
      <c r="GZ316" s="124"/>
      <c r="HA316" s="124"/>
      <c r="HB316" s="124"/>
      <c r="HC316" s="124"/>
      <c r="HD316" s="124"/>
      <c r="HE316" s="124"/>
      <c r="HF316" s="124"/>
      <c r="HG316" s="124"/>
      <c r="HH316" s="124"/>
      <c r="HI316" s="124"/>
      <c r="HJ316" s="124"/>
      <c r="HK316" s="124"/>
      <c r="HL316" s="124"/>
      <c r="HM316" s="124"/>
      <c r="HN316" s="124"/>
      <c r="HO316" s="124"/>
      <c r="HP316" s="124"/>
      <c r="HQ316" s="124"/>
      <c r="HR316" s="124"/>
      <c r="HS316" s="124"/>
      <c r="HT316" s="124"/>
      <c r="HU316" s="124"/>
      <c r="HV316" s="124"/>
      <c r="HW316" s="124"/>
      <c r="HX316" s="124"/>
      <c r="HY316" s="124"/>
      <c r="HZ316" s="124"/>
      <c r="IA316" s="124"/>
      <c r="IB316" s="124"/>
      <c r="IC316" s="124"/>
      <c r="ID316" s="124"/>
      <c r="IE316" s="124"/>
      <c r="IF316" s="124"/>
      <c r="IG316" s="124"/>
      <c r="IH316" s="124"/>
      <c r="II316" s="124"/>
      <c r="IJ316" s="124"/>
      <c r="IK316" s="124"/>
      <c r="IL316" s="124"/>
      <c r="IM316" s="124"/>
      <c r="IN316" s="124"/>
      <c r="IO316" s="124"/>
      <c r="IP316" s="124"/>
      <c r="IQ316" s="124"/>
      <c r="IR316" s="124"/>
      <c r="IS316" s="124"/>
    </row>
    <row r="317" spans="1:253" x14ac:dyDescent="0.2">
      <c r="A317" s="124"/>
      <c r="F317" s="126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4"/>
      <c r="AD317" s="124"/>
      <c r="AE317" s="124"/>
      <c r="AF317" s="124"/>
      <c r="AG317" s="124"/>
      <c r="AH317" s="124"/>
      <c r="AI317" s="124"/>
      <c r="AJ317" s="124"/>
      <c r="AK317" s="124"/>
      <c r="AL317" s="124"/>
      <c r="AM317" s="124"/>
      <c r="AN317" s="124"/>
      <c r="AO317" s="124"/>
      <c r="AP317" s="124"/>
      <c r="AQ317" s="124"/>
      <c r="AR317" s="124"/>
      <c r="AS317" s="124"/>
      <c r="AT317" s="124"/>
      <c r="AU317" s="124"/>
      <c r="AV317" s="124"/>
      <c r="AW317" s="124"/>
      <c r="AX317" s="124"/>
      <c r="AY317" s="124"/>
      <c r="AZ317" s="124"/>
      <c r="BA317" s="124"/>
      <c r="BB317" s="124"/>
      <c r="BC317" s="124"/>
      <c r="BD317" s="124"/>
      <c r="BE317" s="124"/>
      <c r="BF317" s="124"/>
      <c r="BG317" s="124"/>
      <c r="BH317" s="124"/>
      <c r="BI317" s="124"/>
      <c r="BJ317" s="124"/>
      <c r="BK317" s="124"/>
      <c r="BL317" s="124"/>
      <c r="BM317" s="124"/>
      <c r="BN317" s="124"/>
      <c r="BO317" s="124"/>
      <c r="BP317" s="124"/>
      <c r="BQ317" s="124"/>
      <c r="BR317" s="124"/>
      <c r="BS317" s="124"/>
      <c r="BT317" s="124"/>
      <c r="BU317" s="124"/>
      <c r="BV317" s="124"/>
      <c r="BW317" s="124"/>
      <c r="BX317" s="124"/>
      <c r="BY317" s="124"/>
      <c r="BZ317" s="124"/>
      <c r="CA317" s="124"/>
      <c r="CB317" s="124"/>
      <c r="CC317" s="124"/>
      <c r="CD317" s="124"/>
      <c r="CE317" s="124"/>
      <c r="CF317" s="124"/>
      <c r="CG317" s="124"/>
      <c r="CH317" s="124"/>
      <c r="CI317" s="124"/>
      <c r="CJ317" s="124"/>
      <c r="CK317" s="124"/>
      <c r="CL317" s="124"/>
      <c r="CM317" s="124"/>
      <c r="CN317" s="124"/>
      <c r="CO317" s="124"/>
      <c r="CP317" s="124"/>
      <c r="CQ317" s="124"/>
      <c r="CR317" s="124"/>
      <c r="CS317" s="124"/>
      <c r="CT317" s="124"/>
      <c r="CU317" s="124"/>
      <c r="CV317" s="124"/>
      <c r="CW317" s="124"/>
      <c r="CX317" s="124"/>
      <c r="CY317" s="124"/>
      <c r="CZ317" s="124"/>
      <c r="DA317" s="124"/>
      <c r="DB317" s="124"/>
      <c r="DC317" s="124"/>
      <c r="DD317" s="124"/>
      <c r="DE317" s="124"/>
      <c r="DF317" s="124"/>
      <c r="DG317" s="124"/>
      <c r="DH317" s="124"/>
      <c r="DI317" s="124"/>
      <c r="DJ317" s="124"/>
      <c r="DK317" s="124"/>
      <c r="DL317" s="124"/>
      <c r="DM317" s="124"/>
      <c r="DN317" s="124"/>
      <c r="DO317" s="124"/>
      <c r="DP317" s="124"/>
      <c r="DQ317" s="124"/>
      <c r="DR317" s="124"/>
      <c r="DS317" s="124"/>
      <c r="DT317" s="124"/>
      <c r="DU317" s="124"/>
      <c r="DV317" s="124"/>
      <c r="DW317" s="124"/>
      <c r="DX317" s="124"/>
      <c r="DY317" s="124"/>
      <c r="DZ317" s="124"/>
      <c r="EA317" s="124"/>
      <c r="EB317" s="124"/>
      <c r="EC317" s="124"/>
      <c r="ED317" s="124"/>
      <c r="EE317" s="124"/>
      <c r="EF317" s="124"/>
      <c r="EG317" s="124"/>
      <c r="EH317" s="124"/>
      <c r="EI317" s="124"/>
      <c r="EJ317" s="124"/>
      <c r="EK317" s="124"/>
      <c r="EL317" s="124"/>
      <c r="EM317" s="124"/>
      <c r="EN317" s="124"/>
      <c r="EO317" s="124"/>
      <c r="EP317" s="124"/>
      <c r="EQ317" s="124"/>
      <c r="ER317" s="124"/>
      <c r="ES317" s="124"/>
      <c r="ET317" s="124"/>
      <c r="EU317" s="124"/>
      <c r="EV317" s="124"/>
      <c r="EW317" s="124"/>
      <c r="EX317" s="124"/>
      <c r="EY317" s="124"/>
      <c r="EZ317" s="124"/>
      <c r="FA317" s="124"/>
      <c r="FB317" s="124"/>
      <c r="FC317" s="124"/>
      <c r="FD317" s="124"/>
      <c r="FE317" s="124"/>
      <c r="FF317" s="124"/>
      <c r="FG317" s="124"/>
      <c r="FH317" s="124"/>
      <c r="FI317" s="124"/>
      <c r="FJ317" s="124"/>
      <c r="FK317" s="124"/>
      <c r="FL317" s="124"/>
      <c r="FM317" s="124"/>
      <c r="FN317" s="124"/>
      <c r="FO317" s="124"/>
      <c r="FP317" s="124"/>
      <c r="FQ317" s="124"/>
      <c r="FR317" s="124"/>
      <c r="FS317" s="124"/>
      <c r="FT317" s="124"/>
      <c r="FU317" s="124"/>
      <c r="FV317" s="124"/>
      <c r="FW317" s="124"/>
      <c r="FX317" s="124"/>
      <c r="FY317" s="124"/>
      <c r="FZ317" s="124"/>
      <c r="GA317" s="124"/>
      <c r="GB317" s="124"/>
      <c r="GC317" s="124"/>
      <c r="GD317" s="124"/>
      <c r="GE317" s="124"/>
      <c r="GF317" s="124"/>
      <c r="GG317" s="124"/>
      <c r="GH317" s="124"/>
      <c r="GI317" s="124"/>
      <c r="GJ317" s="124"/>
      <c r="GK317" s="124"/>
      <c r="GL317" s="124"/>
      <c r="GM317" s="124"/>
      <c r="GN317" s="124"/>
      <c r="GO317" s="124"/>
      <c r="GP317" s="124"/>
      <c r="GQ317" s="124"/>
      <c r="GR317" s="124"/>
      <c r="GS317" s="124"/>
      <c r="GT317" s="124"/>
      <c r="GU317" s="124"/>
      <c r="GV317" s="124"/>
      <c r="GW317" s="124"/>
      <c r="GX317" s="124"/>
      <c r="GY317" s="124"/>
      <c r="GZ317" s="124"/>
      <c r="HA317" s="124"/>
      <c r="HB317" s="124"/>
      <c r="HC317" s="124"/>
      <c r="HD317" s="124"/>
      <c r="HE317" s="124"/>
      <c r="HF317" s="124"/>
      <c r="HG317" s="124"/>
      <c r="HH317" s="124"/>
      <c r="HI317" s="124"/>
      <c r="HJ317" s="124"/>
      <c r="HK317" s="124"/>
      <c r="HL317" s="124"/>
      <c r="HM317" s="124"/>
      <c r="HN317" s="124"/>
      <c r="HO317" s="124"/>
      <c r="HP317" s="124"/>
      <c r="HQ317" s="124"/>
      <c r="HR317" s="124"/>
      <c r="HS317" s="124"/>
      <c r="HT317" s="124"/>
      <c r="HU317" s="124"/>
      <c r="HV317" s="124"/>
      <c r="HW317" s="124"/>
      <c r="HX317" s="124"/>
      <c r="HY317" s="124"/>
      <c r="HZ317" s="124"/>
      <c r="IA317" s="124"/>
      <c r="IB317" s="124"/>
      <c r="IC317" s="124"/>
      <c r="ID317" s="124"/>
      <c r="IE317" s="124"/>
      <c r="IF317" s="124"/>
      <c r="IG317" s="124"/>
      <c r="IH317" s="124"/>
      <c r="II317" s="124"/>
      <c r="IJ317" s="124"/>
      <c r="IK317" s="124"/>
      <c r="IL317" s="124"/>
      <c r="IM317" s="124"/>
      <c r="IN317" s="124"/>
      <c r="IO317" s="124"/>
      <c r="IP317" s="124"/>
      <c r="IQ317" s="124"/>
      <c r="IR317" s="124"/>
      <c r="IS317" s="124"/>
    </row>
    <row r="318" spans="1:253" x14ac:dyDescent="0.2">
      <c r="A318" s="124"/>
      <c r="F318" s="126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4"/>
      <c r="AD318" s="124"/>
      <c r="AE318" s="124"/>
      <c r="AF318" s="124"/>
      <c r="AG318" s="124"/>
      <c r="AH318" s="124"/>
      <c r="AI318" s="124"/>
      <c r="AJ318" s="124"/>
      <c r="AK318" s="124"/>
      <c r="AL318" s="124"/>
      <c r="AM318" s="124"/>
      <c r="AN318" s="124"/>
      <c r="AO318" s="124"/>
      <c r="AP318" s="124"/>
      <c r="AQ318" s="124"/>
      <c r="AR318" s="124"/>
      <c r="AS318" s="124"/>
      <c r="AT318" s="124"/>
      <c r="AU318" s="124"/>
      <c r="AV318" s="124"/>
      <c r="AW318" s="124"/>
      <c r="AX318" s="124"/>
      <c r="AY318" s="124"/>
      <c r="AZ318" s="124"/>
      <c r="BA318" s="124"/>
      <c r="BB318" s="124"/>
      <c r="BC318" s="124"/>
      <c r="BD318" s="124"/>
      <c r="BE318" s="124"/>
      <c r="BF318" s="124"/>
      <c r="BG318" s="124"/>
      <c r="BH318" s="124"/>
      <c r="BI318" s="124"/>
      <c r="BJ318" s="124"/>
      <c r="BK318" s="124"/>
      <c r="BL318" s="124"/>
      <c r="BM318" s="124"/>
      <c r="BN318" s="124"/>
      <c r="BO318" s="124"/>
      <c r="BP318" s="124"/>
      <c r="BQ318" s="124"/>
      <c r="BR318" s="124"/>
      <c r="BS318" s="124"/>
      <c r="BT318" s="124"/>
      <c r="BU318" s="124"/>
      <c r="BV318" s="124"/>
      <c r="BW318" s="124"/>
      <c r="BX318" s="124"/>
      <c r="BY318" s="124"/>
      <c r="BZ318" s="124"/>
      <c r="CA318" s="124"/>
      <c r="CB318" s="124"/>
      <c r="CC318" s="124"/>
      <c r="CD318" s="124"/>
      <c r="CE318" s="124"/>
      <c r="CF318" s="124"/>
      <c r="CG318" s="124"/>
      <c r="CH318" s="124"/>
      <c r="CI318" s="124"/>
      <c r="CJ318" s="124"/>
      <c r="CK318" s="124"/>
      <c r="CL318" s="124"/>
      <c r="CM318" s="124"/>
      <c r="CN318" s="124"/>
      <c r="CO318" s="124"/>
      <c r="CP318" s="124"/>
      <c r="CQ318" s="124"/>
      <c r="CR318" s="124"/>
      <c r="CS318" s="124"/>
      <c r="CT318" s="124"/>
      <c r="CU318" s="124"/>
      <c r="CV318" s="124"/>
      <c r="CW318" s="124"/>
      <c r="CX318" s="124"/>
      <c r="CY318" s="124"/>
      <c r="CZ318" s="124"/>
      <c r="DA318" s="124"/>
      <c r="DB318" s="124"/>
      <c r="DC318" s="124"/>
      <c r="DD318" s="124"/>
      <c r="DE318" s="124"/>
      <c r="DF318" s="124"/>
      <c r="DG318" s="124"/>
      <c r="DH318" s="124"/>
      <c r="DI318" s="124"/>
      <c r="DJ318" s="124"/>
      <c r="DK318" s="124"/>
      <c r="DL318" s="124"/>
      <c r="DM318" s="124"/>
      <c r="DN318" s="124"/>
      <c r="DO318" s="124"/>
      <c r="DP318" s="124"/>
      <c r="DQ318" s="124"/>
      <c r="DR318" s="124"/>
      <c r="DS318" s="124"/>
      <c r="DT318" s="124"/>
      <c r="DU318" s="124"/>
      <c r="DV318" s="124"/>
      <c r="DW318" s="124"/>
      <c r="DX318" s="124"/>
      <c r="DY318" s="124"/>
      <c r="DZ318" s="124"/>
      <c r="EA318" s="124"/>
      <c r="EB318" s="124"/>
      <c r="EC318" s="124"/>
      <c r="ED318" s="124"/>
      <c r="EE318" s="124"/>
      <c r="EF318" s="124"/>
      <c r="EG318" s="124"/>
      <c r="EH318" s="124"/>
      <c r="EI318" s="124"/>
      <c r="EJ318" s="124"/>
      <c r="EK318" s="124"/>
      <c r="EL318" s="124"/>
      <c r="EM318" s="124"/>
      <c r="EN318" s="124"/>
      <c r="EO318" s="124"/>
      <c r="EP318" s="124"/>
      <c r="EQ318" s="124"/>
      <c r="ER318" s="124"/>
      <c r="ES318" s="124"/>
      <c r="ET318" s="124"/>
      <c r="EU318" s="124"/>
      <c r="EV318" s="124"/>
      <c r="EW318" s="124"/>
      <c r="EX318" s="124"/>
      <c r="EY318" s="124"/>
      <c r="EZ318" s="124"/>
      <c r="FA318" s="124"/>
      <c r="FB318" s="124"/>
      <c r="FC318" s="124"/>
      <c r="FD318" s="124"/>
      <c r="FE318" s="124"/>
      <c r="FF318" s="124"/>
      <c r="FG318" s="124"/>
      <c r="FH318" s="124"/>
      <c r="FI318" s="124"/>
      <c r="FJ318" s="124"/>
      <c r="FK318" s="124"/>
      <c r="FL318" s="124"/>
      <c r="FM318" s="124"/>
      <c r="FN318" s="124"/>
      <c r="FO318" s="124"/>
      <c r="FP318" s="124"/>
      <c r="FQ318" s="124"/>
      <c r="FR318" s="124"/>
      <c r="FS318" s="124"/>
      <c r="FT318" s="124"/>
      <c r="FU318" s="124"/>
      <c r="FV318" s="124"/>
      <c r="FW318" s="124"/>
      <c r="FX318" s="124"/>
      <c r="FY318" s="124"/>
      <c r="FZ318" s="124"/>
      <c r="GA318" s="124"/>
      <c r="GB318" s="124"/>
      <c r="GC318" s="124"/>
      <c r="GD318" s="124"/>
      <c r="GE318" s="124"/>
      <c r="GF318" s="124"/>
      <c r="GG318" s="124"/>
      <c r="GH318" s="124"/>
      <c r="GI318" s="124"/>
      <c r="GJ318" s="124"/>
      <c r="GK318" s="124"/>
      <c r="GL318" s="124"/>
      <c r="GM318" s="124"/>
      <c r="GN318" s="124"/>
      <c r="GO318" s="124"/>
      <c r="GP318" s="124"/>
      <c r="GQ318" s="124"/>
      <c r="GR318" s="124"/>
      <c r="GS318" s="124"/>
      <c r="GT318" s="124"/>
      <c r="GU318" s="124"/>
      <c r="GV318" s="124"/>
      <c r="GW318" s="124"/>
      <c r="GX318" s="124"/>
      <c r="GY318" s="124"/>
      <c r="GZ318" s="124"/>
      <c r="HA318" s="124"/>
      <c r="HB318" s="124"/>
      <c r="HC318" s="124"/>
      <c r="HD318" s="124"/>
      <c r="HE318" s="124"/>
      <c r="HF318" s="124"/>
      <c r="HG318" s="124"/>
      <c r="HH318" s="124"/>
      <c r="HI318" s="124"/>
      <c r="HJ318" s="124"/>
      <c r="HK318" s="124"/>
      <c r="HL318" s="124"/>
      <c r="HM318" s="124"/>
      <c r="HN318" s="124"/>
      <c r="HO318" s="124"/>
      <c r="HP318" s="124"/>
      <c r="HQ318" s="124"/>
      <c r="HR318" s="124"/>
      <c r="HS318" s="124"/>
      <c r="HT318" s="124"/>
      <c r="HU318" s="124"/>
      <c r="HV318" s="124"/>
      <c r="HW318" s="124"/>
      <c r="HX318" s="124"/>
      <c r="HY318" s="124"/>
      <c r="HZ318" s="124"/>
      <c r="IA318" s="124"/>
      <c r="IB318" s="124"/>
      <c r="IC318" s="124"/>
      <c r="ID318" s="124"/>
      <c r="IE318" s="124"/>
      <c r="IF318" s="124"/>
      <c r="IG318" s="124"/>
      <c r="IH318" s="124"/>
      <c r="II318" s="124"/>
      <c r="IJ318" s="124"/>
      <c r="IK318" s="124"/>
      <c r="IL318" s="124"/>
      <c r="IM318" s="124"/>
      <c r="IN318" s="124"/>
      <c r="IO318" s="124"/>
      <c r="IP318" s="124"/>
      <c r="IQ318" s="124"/>
      <c r="IR318" s="124"/>
      <c r="IS318" s="124"/>
    </row>
  </sheetData>
  <mergeCells count="13">
    <mergeCell ref="A1:F1"/>
    <mergeCell ref="A2:F2"/>
    <mergeCell ref="A3:F3"/>
    <mergeCell ref="A4:F4"/>
    <mergeCell ref="A5:F5"/>
    <mergeCell ref="A6:F6"/>
    <mergeCell ref="A8:F8"/>
    <mergeCell ref="A10:A11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33"/>
  <sheetViews>
    <sheetView workbookViewId="0">
      <selection activeCell="A3" sqref="A3:G3"/>
    </sheetView>
  </sheetViews>
  <sheetFormatPr defaultColWidth="5.42578125" defaultRowHeight="12.75" x14ac:dyDescent="0.2"/>
  <cols>
    <col min="1" max="1" width="72.28515625" style="37" customWidth="1"/>
    <col min="2" max="2" width="6.85546875" style="273" customWidth="1"/>
    <col min="3" max="3" width="8" style="125" customWidth="1"/>
    <col min="4" max="4" width="7.85546875" style="125" customWidth="1"/>
    <col min="5" max="5" width="13.7109375" style="125" customWidth="1"/>
    <col min="6" max="6" width="6" style="125" customWidth="1"/>
    <col min="7" max="7" width="13.5703125" style="275" customWidth="1"/>
    <col min="8" max="254" width="8.85546875" style="149" customWidth="1"/>
    <col min="255" max="255" width="47.7109375" style="149" customWidth="1"/>
    <col min="256" max="256" width="5.42578125" style="149"/>
    <col min="257" max="257" width="55.42578125" style="149" customWidth="1"/>
    <col min="258" max="258" width="5.42578125" style="149" customWidth="1"/>
    <col min="259" max="259" width="6.7109375" style="149" customWidth="1"/>
    <col min="260" max="260" width="6.42578125" style="149" customWidth="1"/>
    <col min="261" max="261" width="13.7109375" style="149" customWidth="1"/>
    <col min="262" max="262" width="6" style="149" customWidth="1"/>
    <col min="263" max="263" width="13.5703125" style="149" customWidth="1"/>
    <col min="264" max="510" width="8.85546875" style="149" customWidth="1"/>
    <col min="511" max="511" width="47.7109375" style="149" customWidth="1"/>
    <col min="512" max="512" width="5.42578125" style="149"/>
    <col min="513" max="513" width="55.42578125" style="149" customWidth="1"/>
    <col min="514" max="514" width="5.42578125" style="149" customWidth="1"/>
    <col min="515" max="515" width="6.7109375" style="149" customWidth="1"/>
    <col min="516" max="516" width="6.42578125" style="149" customWidth="1"/>
    <col min="517" max="517" width="13.7109375" style="149" customWidth="1"/>
    <col min="518" max="518" width="6" style="149" customWidth="1"/>
    <col min="519" max="519" width="13.5703125" style="149" customWidth="1"/>
    <col min="520" max="766" width="8.85546875" style="149" customWidth="1"/>
    <col min="767" max="767" width="47.7109375" style="149" customWidth="1"/>
    <col min="768" max="768" width="5.42578125" style="149"/>
    <col min="769" max="769" width="55.42578125" style="149" customWidth="1"/>
    <col min="770" max="770" width="5.42578125" style="149" customWidth="1"/>
    <col min="771" max="771" width="6.7109375" style="149" customWidth="1"/>
    <col min="772" max="772" width="6.42578125" style="149" customWidth="1"/>
    <col min="773" max="773" width="13.7109375" style="149" customWidth="1"/>
    <col min="774" max="774" width="6" style="149" customWidth="1"/>
    <col min="775" max="775" width="13.5703125" style="149" customWidth="1"/>
    <col min="776" max="1022" width="8.85546875" style="149" customWidth="1"/>
    <col min="1023" max="1023" width="47.7109375" style="149" customWidth="1"/>
    <col min="1024" max="1024" width="5.42578125" style="149"/>
    <col min="1025" max="1025" width="55.42578125" style="149" customWidth="1"/>
    <col min="1026" max="1026" width="5.42578125" style="149" customWidth="1"/>
    <col min="1027" max="1027" width="6.7109375" style="149" customWidth="1"/>
    <col min="1028" max="1028" width="6.42578125" style="149" customWidth="1"/>
    <col min="1029" max="1029" width="13.7109375" style="149" customWidth="1"/>
    <col min="1030" max="1030" width="6" style="149" customWidth="1"/>
    <col min="1031" max="1031" width="13.5703125" style="149" customWidth="1"/>
    <col min="1032" max="1278" width="8.85546875" style="149" customWidth="1"/>
    <col min="1279" max="1279" width="47.7109375" style="149" customWidth="1"/>
    <col min="1280" max="1280" width="5.42578125" style="149"/>
    <col min="1281" max="1281" width="55.42578125" style="149" customWidth="1"/>
    <col min="1282" max="1282" width="5.42578125" style="149" customWidth="1"/>
    <col min="1283" max="1283" width="6.7109375" style="149" customWidth="1"/>
    <col min="1284" max="1284" width="6.42578125" style="149" customWidth="1"/>
    <col min="1285" max="1285" width="13.7109375" style="149" customWidth="1"/>
    <col min="1286" max="1286" width="6" style="149" customWidth="1"/>
    <col min="1287" max="1287" width="13.5703125" style="149" customWidth="1"/>
    <col min="1288" max="1534" width="8.85546875" style="149" customWidth="1"/>
    <col min="1535" max="1535" width="47.7109375" style="149" customWidth="1"/>
    <col min="1536" max="1536" width="5.42578125" style="149"/>
    <col min="1537" max="1537" width="55.42578125" style="149" customWidth="1"/>
    <col min="1538" max="1538" width="5.42578125" style="149" customWidth="1"/>
    <col min="1539" max="1539" width="6.7109375" style="149" customWidth="1"/>
    <col min="1540" max="1540" width="6.42578125" style="149" customWidth="1"/>
    <col min="1541" max="1541" width="13.7109375" style="149" customWidth="1"/>
    <col min="1542" max="1542" width="6" style="149" customWidth="1"/>
    <col min="1543" max="1543" width="13.5703125" style="149" customWidth="1"/>
    <col min="1544" max="1790" width="8.85546875" style="149" customWidth="1"/>
    <col min="1791" max="1791" width="47.7109375" style="149" customWidth="1"/>
    <col min="1792" max="1792" width="5.42578125" style="149"/>
    <col min="1793" max="1793" width="55.42578125" style="149" customWidth="1"/>
    <col min="1794" max="1794" width="5.42578125" style="149" customWidth="1"/>
    <col min="1795" max="1795" width="6.7109375" style="149" customWidth="1"/>
    <col min="1796" max="1796" width="6.42578125" style="149" customWidth="1"/>
    <col min="1797" max="1797" width="13.7109375" style="149" customWidth="1"/>
    <col min="1798" max="1798" width="6" style="149" customWidth="1"/>
    <col min="1799" max="1799" width="13.5703125" style="149" customWidth="1"/>
    <col min="1800" max="2046" width="8.85546875" style="149" customWidth="1"/>
    <col min="2047" max="2047" width="47.7109375" style="149" customWidth="1"/>
    <col min="2048" max="2048" width="5.42578125" style="149"/>
    <col min="2049" max="2049" width="55.42578125" style="149" customWidth="1"/>
    <col min="2050" max="2050" width="5.42578125" style="149" customWidth="1"/>
    <col min="2051" max="2051" width="6.7109375" style="149" customWidth="1"/>
    <col min="2052" max="2052" width="6.42578125" style="149" customWidth="1"/>
    <col min="2053" max="2053" width="13.7109375" style="149" customWidth="1"/>
    <col min="2054" max="2054" width="6" style="149" customWidth="1"/>
    <col min="2055" max="2055" width="13.5703125" style="149" customWidth="1"/>
    <col min="2056" max="2302" width="8.85546875" style="149" customWidth="1"/>
    <col min="2303" max="2303" width="47.7109375" style="149" customWidth="1"/>
    <col min="2304" max="2304" width="5.42578125" style="149"/>
    <col min="2305" max="2305" width="55.42578125" style="149" customWidth="1"/>
    <col min="2306" max="2306" width="5.42578125" style="149" customWidth="1"/>
    <col min="2307" max="2307" width="6.7109375" style="149" customWidth="1"/>
    <col min="2308" max="2308" width="6.42578125" style="149" customWidth="1"/>
    <col min="2309" max="2309" width="13.7109375" style="149" customWidth="1"/>
    <col min="2310" max="2310" width="6" style="149" customWidth="1"/>
    <col min="2311" max="2311" width="13.5703125" style="149" customWidth="1"/>
    <col min="2312" max="2558" width="8.85546875" style="149" customWidth="1"/>
    <col min="2559" max="2559" width="47.7109375" style="149" customWidth="1"/>
    <col min="2560" max="2560" width="5.42578125" style="149"/>
    <col min="2561" max="2561" width="55.42578125" style="149" customWidth="1"/>
    <col min="2562" max="2562" width="5.42578125" style="149" customWidth="1"/>
    <col min="2563" max="2563" width="6.7109375" style="149" customWidth="1"/>
    <col min="2564" max="2564" width="6.42578125" style="149" customWidth="1"/>
    <col min="2565" max="2565" width="13.7109375" style="149" customWidth="1"/>
    <col min="2566" max="2566" width="6" style="149" customWidth="1"/>
    <col min="2567" max="2567" width="13.5703125" style="149" customWidth="1"/>
    <col min="2568" max="2814" width="8.85546875" style="149" customWidth="1"/>
    <col min="2815" max="2815" width="47.7109375" style="149" customWidth="1"/>
    <col min="2816" max="2816" width="5.42578125" style="149"/>
    <col min="2817" max="2817" width="55.42578125" style="149" customWidth="1"/>
    <col min="2818" max="2818" width="5.42578125" style="149" customWidth="1"/>
    <col min="2819" max="2819" width="6.7109375" style="149" customWidth="1"/>
    <col min="2820" max="2820" width="6.42578125" style="149" customWidth="1"/>
    <col min="2821" max="2821" width="13.7109375" style="149" customWidth="1"/>
    <col min="2822" max="2822" width="6" style="149" customWidth="1"/>
    <col min="2823" max="2823" width="13.5703125" style="149" customWidth="1"/>
    <col min="2824" max="3070" width="8.85546875" style="149" customWidth="1"/>
    <col min="3071" max="3071" width="47.7109375" style="149" customWidth="1"/>
    <col min="3072" max="3072" width="5.42578125" style="149"/>
    <col min="3073" max="3073" width="55.42578125" style="149" customWidth="1"/>
    <col min="3074" max="3074" width="5.42578125" style="149" customWidth="1"/>
    <col min="3075" max="3075" width="6.7109375" style="149" customWidth="1"/>
    <col min="3076" max="3076" width="6.42578125" style="149" customWidth="1"/>
    <col min="3077" max="3077" width="13.7109375" style="149" customWidth="1"/>
    <col min="3078" max="3078" width="6" style="149" customWidth="1"/>
    <col min="3079" max="3079" width="13.5703125" style="149" customWidth="1"/>
    <col min="3080" max="3326" width="8.85546875" style="149" customWidth="1"/>
    <col min="3327" max="3327" width="47.7109375" style="149" customWidth="1"/>
    <col min="3328" max="3328" width="5.42578125" style="149"/>
    <col min="3329" max="3329" width="55.42578125" style="149" customWidth="1"/>
    <col min="3330" max="3330" width="5.42578125" style="149" customWidth="1"/>
    <col min="3331" max="3331" width="6.7109375" style="149" customWidth="1"/>
    <col min="3332" max="3332" width="6.42578125" style="149" customWidth="1"/>
    <col min="3333" max="3333" width="13.7109375" style="149" customWidth="1"/>
    <col min="3334" max="3334" width="6" style="149" customWidth="1"/>
    <col min="3335" max="3335" width="13.5703125" style="149" customWidth="1"/>
    <col min="3336" max="3582" width="8.85546875" style="149" customWidth="1"/>
    <col min="3583" max="3583" width="47.7109375" style="149" customWidth="1"/>
    <col min="3584" max="3584" width="5.42578125" style="149"/>
    <col min="3585" max="3585" width="55.42578125" style="149" customWidth="1"/>
    <col min="3586" max="3586" width="5.42578125" style="149" customWidth="1"/>
    <col min="3587" max="3587" width="6.7109375" style="149" customWidth="1"/>
    <col min="3588" max="3588" width="6.42578125" style="149" customWidth="1"/>
    <col min="3589" max="3589" width="13.7109375" style="149" customWidth="1"/>
    <col min="3590" max="3590" width="6" style="149" customWidth="1"/>
    <col min="3591" max="3591" width="13.5703125" style="149" customWidth="1"/>
    <col min="3592" max="3838" width="8.85546875" style="149" customWidth="1"/>
    <col min="3839" max="3839" width="47.7109375" style="149" customWidth="1"/>
    <col min="3840" max="3840" width="5.42578125" style="149"/>
    <col min="3841" max="3841" width="55.42578125" style="149" customWidth="1"/>
    <col min="3842" max="3842" width="5.42578125" style="149" customWidth="1"/>
    <col min="3843" max="3843" width="6.7109375" style="149" customWidth="1"/>
    <col min="3844" max="3844" width="6.42578125" style="149" customWidth="1"/>
    <col min="3845" max="3845" width="13.7109375" style="149" customWidth="1"/>
    <col min="3846" max="3846" width="6" style="149" customWidth="1"/>
    <col min="3847" max="3847" width="13.5703125" style="149" customWidth="1"/>
    <col min="3848" max="4094" width="8.85546875" style="149" customWidth="1"/>
    <col min="4095" max="4095" width="47.7109375" style="149" customWidth="1"/>
    <col min="4096" max="4096" width="5.42578125" style="149"/>
    <col min="4097" max="4097" width="55.42578125" style="149" customWidth="1"/>
    <col min="4098" max="4098" width="5.42578125" style="149" customWidth="1"/>
    <col min="4099" max="4099" width="6.7109375" style="149" customWidth="1"/>
    <col min="4100" max="4100" width="6.42578125" style="149" customWidth="1"/>
    <col min="4101" max="4101" width="13.7109375" style="149" customWidth="1"/>
    <col min="4102" max="4102" width="6" style="149" customWidth="1"/>
    <col min="4103" max="4103" width="13.5703125" style="149" customWidth="1"/>
    <col min="4104" max="4350" width="8.85546875" style="149" customWidth="1"/>
    <col min="4351" max="4351" width="47.7109375" style="149" customWidth="1"/>
    <col min="4352" max="4352" width="5.42578125" style="149"/>
    <col min="4353" max="4353" width="55.42578125" style="149" customWidth="1"/>
    <col min="4354" max="4354" width="5.42578125" style="149" customWidth="1"/>
    <col min="4355" max="4355" width="6.7109375" style="149" customWidth="1"/>
    <col min="4356" max="4356" width="6.42578125" style="149" customWidth="1"/>
    <col min="4357" max="4357" width="13.7109375" style="149" customWidth="1"/>
    <col min="4358" max="4358" width="6" style="149" customWidth="1"/>
    <col min="4359" max="4359" width="13.5703125" style="149" customWidth="1"/>
    <col min="4360" max="4606" width="8.85546875" style="149" customWidth="1"/>
    <col min="4607" max="4607" width="47.7109375" style="149" customWidth="1"/>
    <col min="4608" max="4608" width="5.42578125" style="149"/>
    <col min="4609" max="4609" width="55.42578125" style="149" customWidth="1"/>
    <col min="4610" max="4610" width="5.42578125" style="149" customWidth="1"/>
    <col min="4611" max="4611" width="6.7109375" style="149" customWidth="1"/>
    <col min="4612" max="4612" width="6.42578125" style="149" customWidth="1"/>
    <col min="4613" max="4613" width="13.7109375" style="149" customWidth="1"/>
    <col min="4614" max="4614" width="6" style="149" customWidth="1"/>
    <col min="4615" max="4615" width="13.5703125" style="149" customWidth="1"/>
    <col min="4616" max="4862" width="8.85546875" style="149" customWidth="1"/>
    <col min="4863" max="4863" width="47.7109375" style="149" customWidth="1"/>
    <col min="4864" max="4864" width="5.42578125" style="149"/>
    <col min="4865" max="4865" width="55.42578125" style="149" customWidth="1"/>
    <col min="4866" max="4866" width="5.42578125" style="149" customWidth="1"/>
    <col min="4867" max="4867" width="6.7109375" style="149" customWidth="1"/>
    <col min="4868" max="4868" width="6.42578125" style="149" customWidth="1"/>
    <col min="4869" max="4869" width="13.7109375" style="149" customWidth="1"/>
    <col min="4870" max="4870" width="6" style="149" customWidth="1"/>
    <col min="4871" max="4871" width="13.5703125" style="149" customWidth="1"/>
    <col min="4872" max="5118" width="8.85546875" style="149" customWidth="1"/>
    <col min="5119" max="5119" width="47.7109375" style="149" customWidth="1"/>
    <col min="5120" max="5120" width="5.42578125" style="149"/>
    <col min="5121" max="5121" width="55.42578125" style="149" customWidth="1"/>
    <col min="5122" max="5122" width="5.42578125" style="149" customWidth="1"/>
    <col min="5123" max="5123" width="6.7109375" style="149" customWidth="1"/>
    <col min="5124" max="5124" width="6.42578125" style="149" customWidth="1"/>
    <col min="5125" max="5125" width="13.7109375" style="149" customWidth="1"/>
    <col min="5126" max="5126" width="6" style="149" customWidth="1"/>
    <col min="5127" max="5127" width="13.5703125" style="149" customWidth="1"/>
    <col min="5128" max="5374" width="8.85546875" style="149" customWidth="1"/>
    <col min="5375" max="5375" width="47.7109375" style="149" customWidth="1"/>
    <col min="5376" max="5376" width="5.42578125" style="149"/>
    <col min="5377" max="5377" width="55.42578125" style="149" customWidth="1"/>
    <col min="5378" max="5378" width="5.42578125" style="149" customWidth="1"/>
    <col min="5379" max="5379" width="6.7109375" style="149" customWidth="1"/>
    <col min="5380" max="5380" width="6.42578125" style="149" customWidth="1"/>
    <col min="5381" max="5381" width="13.7109375" style="149" customWidth="1"/>
    <col min="5382" max="5382" width="6" style="149" customWidth="1"/>
    <col min="5383" max="5383" width="13.5703125" style="149" customWidth="1"/>
    <col min="5384" max="5630" width="8.85546875" style="149" customWidth="1"/>
    <col min="5631" max="5631" width="47.7109375" style="149" customWidth="1"/>
    <col min="5632" max="5632" width="5.42578125" style="149"/>
    <col min="5633" max="5633" width="55.42578125" style="149" customWidth="1"/>
    <col min="5634" max="5634" width="5.42578125" style="149" customWidth="1"/>
    <col min="5635" max="5635" width="6.7109375" style="149" customWidth="1"/>
    <col min="5636" max="5636" width="6.42578125" style="149" customWidth="1"/>
    <col min="5637" max="5637" width="13.7109375" style="149" customWidth="1"/>
    <col min="5638" max="5638" width="6" style="149" customWidth="1"/>
    <col min="5639" max="5639" width="13.5703125" style="149" customWidth="1"/>
    <col min="5640" max="5886" width="8.85546875" style="149" customWidth="1"/>
    <col min="5887" max="5887" width="47.7109375" style="149" customWidth="1"/>
    <col min="5888" max="5888" width="5.42578125" style="149"/>
    <col min="5889" max="5889" width="55.42578125" style="149" customWidth="1"/>
    <col min="5890" max="5890" width="5.42578125" style="149" customWidth="1"/>
    <col min="5891" max="5891" width="6.7109375" style="149" customWidth="1"/>
    <col min="5892" max="5892" width="6.42578125" style="149" customWidth="1"/>
    <col min="5893" max="5893" width="13.7109375" style="149" customWidth="1"/>
    <col min="5894" max="5894" width="6" style="149" customWidth="1"/>
    <col min="5895" max="5895" width="13.5703125" style="149" customWidth="1"/>
    <col min="5896" max="6142" width="8.85546875" style="149" customWidth="1"/>
    <col min="6143" max="6143" width="47.7109375" style="149" customWidth="1"/>
    <col min="6144" max="6144" width="5.42578125" style="149"/>
    <col min="6145" max="6145" width="55.42578125" style="149" customWidth="1"/>
    <col min="6146" max="6146" width="5.42578125" style="149" customWidth="1"/>
    <col min="6147" max="6147" width="6.7109375" style="149" customWidth="1"/>
    <col min="6148" max="6148" width="6.42578125" style="149" customWidth="1"/>
    <col min="6149" max="6149" width="13.7109375" style="149" customWidth="1"/>
    <col min="6150" max="6150" width="6" style="149" customWidth="1"/>
    <col min="6151" max="6151" width="13.5703125" style="149" customWidth="1"/>
    <col min="6152" max="6398" width="8.85546875" style="149" customWidth="1"/>
    <col min="6399" max="6399" width="47.7109375" style="149" customWidth="1"/>
    <col min="6400" max="6400" width="5.42578125" style="149"/>
    <col min="6401" max="6401" width="55.42578125" style="149" customWidth="1"/>
    <col min="6402" max="6402" width="5.42578125" style="149" customWidth="1"/>
    <col min="6403" max="6403" width="6.7109375" style="149" customWidth="1"/>
    <col min="6404" max="6404" width="6.42578125" style="149" customWidth="1"/>
    <col min="6405" max="6405" width="13.7109375" style="149" customWidth="1"/>
    <col min="6406" max="6406" width="6" style="149" customWidth="1"/>
    <col min="6407" max="6407" width="13.5703125" style="149" customWidth="1"/>
    <col min="6408" max="6654" width="8.85546875" style="149" customWidth="1"/>
    <col min="6655" max="6655" width="47.7109375" style="149" customWidth="1"/>
    <col min="6656" max="6656" width="5.42578125" style="149"/>
    <col min="6657" max="6657" width="55.42578125" style="149" customWidth="1"/>
    <col min="6658" max="6658" width="5.42578125" style="149" customWidth="1"/>
    <col min="6659" max="6659" width="6.7109375" style="149" customWidth="1"/>
    <col min="6660" max="6660" width="6.42578125" style="149" customWidth="1"/>
    <col min="6661" max="6661" width="13.7109375" style="149" customWidth="1"/>
    <col min="6662" max="6662" width="6" style="149" customWidth="1"/>
    <col min="6663" max="6663" width="13.5703125" style="149" customWidth="1"/>
    <col min="6664" max="6910" width="8.85546875" style="149" customWidth="1"/>
    <col min="6911" max="6911" width="47.7109375" style="149" customWidth="1"/>
    <col min="6912" max="6912" width="5.42578125" style="149"/>
    <col min="6913" max="6913" width="55.42578125" style="149" customWidth="1"/>
    <col min="6914" max="6914" width="5.42578125" style="149" customWidth="1"/>
    <col min="6915" max="6915" width="6.7109375" style="149" customWidth="1"/>
    <col min="6916" max="6916" width="6.42578125" style="149" customWidth="1"/>
    <col min="6917" max="6917" width="13.7109375" style="149" customWidth="1"/>
    <col min="6918" max="6918" width="6" style="149" customWidth="1"/>
    <col min="6919" max="6919" width="13.5703125" style="149" customWidth="1"/>
    <col min="6920" max="7166" width="8.85546875" style="149" customWidth="1"/>
    <col min="7167" max="7167" width="47.7109375" style="149" customWidth="1"/>
    <col min="7168" max="7168" width="5.42578125" style="149"/>
    <col min="7169" max="7169" width="55.42578125" style="149" customWidth="1"/>
    <col min="7170" max="7170" width="5.42578125" style="149" customWidth="1"/>
    <col min="7171" max="7171" width="6.7109375" style="149" customWidth="1"/>
    <col min="7172" max="7172" width="6.42578125" style="149" customWidth="1"/>
    <col min="7173" max="7173" width="13.7109375" style="149" customWidth="1"/>
    <col min="7174" max="7174" width="6" style="149" customWidth="1"/>
    <col min="7175" max="7175" width="13.5703125" style="149" customWidth="1"/>
    <col min="7176" max="7422" width="8.85546875" style="149" customWidth="1"/>
    <col min="7423" max="7423" width="47.7109375" style="149" customWidth="1"/>
    <col min="7424" max="7424" width="5.42578125" style="149"/>
    <col min="7425" max="7425" width="55.42578125" style="149" customWidth="1"/>
    <col min="7426" max="7426" width="5.42578125" style="149" customWidth="1"/>
    <col min="7427" max="7427" width="6.7109375" style="149" customWidth="1"/>
    <col min="7428" max="7428" width="6.42578125" style="149" customWidth="1"/>
    <col min="7429" max="7429" width="13.7109375" style="149" customWidth="1"/>
    <col min="7430" max="7430" width="6" style="149" customWidth="1"/>
    <col min="7431" max="7431" width="13.5703125" style="149" customWidth="1"/>
    <col min="7432" max="7678" width="8.85546875" style="149" customWidth="1"/>
    <col min="7679" max="7679" width="47.7109375" style="149" customWidth="1"/>
    <col min="7680" max="7680" width="5.42578125" style="149"/>
    <col min="7681" max="7681" width="55.42578125" style="149" customWidth="1"/>
    <col min="7682" max="7682" width="5.42578125" style="149" customWidth="1"/>
    <col min="7683" max="7683" width="6.7109375" style="149" customWidth="1"/>
    <col min="7684" max="7684" width="6.42578125" style="149" customWidth="1"/>
    <col min="7685" max="7685" width="13.7109375" style="149" customWidth="1"/>
    <col min="7686" max="7686" width="6" style="149" customWidth="1"/>
    <col min="7687" max="7687" width="13.5703125" style="149" customWidth="1"/>
    <col min="7688" max="7934" width="8.85546875" style="149" customWidth="1"/>
    <col min="7935" max="7935" width="47.7109375" style="149" customWidth="1"/>
    <col min="7936" max="7936" width="5.42578125" style="149"/>
    <col min="7937" max="7937" width="55.42578125" style="149" customWidth="1"/>
    <col min="7938" max="7938" width="5.42578125" style="149" customWidth="1"/>
    <col min="7939" max="7939" width="6.7109375" style="149" customWidth="1"/>
    <col min="7940" max="7940" width="6.42578125" style="149" customWidth="1"/>
    <col min="7941" max="7941" width="13.7109375" style="149" customWidth="1"/>
    <col min="7942" max="7942" width="6" style="149" customWidth="1"/>
    <col min="7943" max="7943" width="13.5703125" style="149" customWidth="1"/>
    <col min="7944" max="8190" width="8.85546875" style="149" customWidth="1"/>
    <col min="8191" max="8191" width="47.7109375" style="149" customWidth="1"/>
    <col min="8192" max="8192" width="5.42578125" style="149"/>
    <col min="8193" max="8193" width="55.42578125" style="149" customWidth="1"/>
    <col min="8194" max="8194" width="5.42578125" style="149" customWidth="1"/>
    <col min="8195" max="8195" width="6.7109375" style="149" customWidth="1"/>
    <col min="8196" max="8196" width="6.42578125" style="149" customWidth="1"/>
    <col min="8197" max="8197" width="13.7109375" style="149" customWidth="1"/>
    <col min="8198" max="8198" width="6" style="149" customWidth="1"/>
    <col min="8199" max="8199" width="13.5703125" style="149" customWidth="1"/>
    <col min="8200" max="8446" width="8.85546875" style="149" customWidth="1"/>
    <col min="8447" max="8447" width="47.7109375" style="149" customWidth="1"/>
    <col min="8448" max="8448" width="5.42578125" style="149"/>
    <col min="8449" max="8449" width="55.42578125" style="149" customWidth="1"/>
    <col min="8450" max="8450" width="5.42578125" style="149" customWidth="1"/>
    <col min="8451" max="8451" width="6.7109375" style="149" customWidth="1"/>
    <col min="8452" max="8452" width="6.42578125" style="149" customWidth="1"/>
    <col min="8453" max="8453" width="13.7109375" style="149" customWidth="1"/>
    <col min="8454" max="8454" width="6" style="149" customWidth="1"/>
    <col min="8455" max="8455" width="13.5703125" style="149" customWidth="1"/>
    <col min="8456" max="8702" width="8.85546875" style="149" customWidth="1"/>
    <col min="8703" max="8703" width="47.7109375" style="149" customWidth="1"/>
    <col min="8704" max="8704" width="5.42578125" style="149"/>
    <col min="8705" max="8705" width="55.42578125" style="149" customWidth="1"/>
    <col min="8706" max="8706" width="5.42578125" style="149" customWidth="1"/>
    <col min="8707" max="8707" width="6.7109375" style="149" customWidth="1"/>
    <col min="8708" max="8708" width="6.42578125" style="149" customWidth="1"/>
    <col min="8709" max="8709" width="13.7109375" style="149" customWidth="1"/>
    <col min="8710" max="8710" width="6" style="149" customWidth="1"/>
    <col min="8711" max="8711" width="13.5703125" style="149" customWidth="1"/>
    <col min="8712" max="8958" width="8.85546875" style="149" customWidth="1"/>
    <col min="8959" max="8959" width="47.7109375" style="149" customWidth="1"/>
    <col min="8960" max="8960" width="5.42578125" style="149"/>
    <col min="8961" max="8961" width="55.42578125" style="149" customWidth="1"/>
    <col min="8962" max="8962" width="5.42578125" style="149" customWidth="1"/>
    <col min="8963" max="8963" width="6.7109375" style="149" customWidth="1"/>
    <col min="8964" max="8964" width="6.42578125" style="149" customWidth="1"/>
    <col min="8965" max="8965" width="13.7109375" style="149" customWidth="1"/>
    <col min="8966" max="8966" width="6" style="149" customWidth="1"/>
    <col min="8967" max="8967" width="13.5703125" style="149" customWidth="1"/>
    <col min="8968" max="9214" width="8.85546875" style="149" customWidth="1"/>
    <col min="9215" max="9215" width="47.7109375" style="149" customWidth="1"/>
    <col min="9216" max="9216" width="5.42578125" style="149"/>
    <col min="9217" max="9217" width="55.42578125" style="149" customWidth="1"/>
    <col min="9218" max="9218" width="5.42578125" style="149" customWidth="1"/>
    <col min="9219" max="9219" width="6.7109375" style="149" customWidth="1"/>
    <col min="9220" max="9220" width="6.42578125" style="149" customWidth="1"/>
    <col min="9221" max="9221" width="13.7109375" style="149" customWidth="1"/>
    <col min="9222" max="9222" width="6" style="149" customWidth="1"/>
    <col min="9223" max="9223" width="13.5703125" style="149" customWidth="1"/>
    <col min="9224" max="9470" width="8.85546875" style="149" customWidth="1"/>
    <col min="9471" max="9471" width="47.7109375" style="149" customWidth="1"/>
    <col min="9472" max="9472" width="5.42578125" style="149"/>
    <col min="9473" max="9473" width="55.42578125" style="149" customWidth="1"/>
    <col min="9474" max="9474" width="5.42578125" style="149" customWidth="1"/>
    <col min="9475" max="9475" width="6.7109375" style="149" customWidth="1"/>
    <col min="9476" max="9476" width="6.42578125" style="149" customWidth="1"/>
    <col min="9477" max="9477" width="13.7109375" style="149" customWidth="1"/>
    <col min="9478" max="9478" width="6" style="149" customWidth="1"/>
    <col min="9479" max="9479" width="13.5703125" style="149" customWidth="1"/>
    <col min="9480" max="9726" width="8.85546875" style="149" customWidth="1"/>
    <col min="9727" max="9727" width="47.7109375" style="149" customWidth="1"/>
    <col min="9728" max="9728" width="5.42578125" style="149"/>
    <col min="9729" max="9729" width="55.42578125" style="149" customWidth="1"/>
    <col min="9730" max="9730" width="5.42578125" style="149" customWidth="1"/>
    <col min="9731" max="9731" width="6.7109375" style="149" customWidth="1"/>
    <col min="9732" max="9732" width="6.42578125" style="149" customWidth="1"/>
    <col min="9733" max="9733" width="13.7109375" style="149" customWidth="1"/>
    <col min="9734" max="9734" width="6" style="149" customWidth="1"/>
    <col min="9735" max="9735" width="13.5703125" style="149" customWidth="1"/>
    <col min="9736" max="9982" width="8.85546875" style="149" customWidth="1"/>
    <col min="9983" max="9983" width="47.7109375" style="149" customWidth="1"/>
    <col min="9984" max="9984" width="5.42578125" style="149"/>
    <col min="9985" max="9985" width="55.42578125" style="149" customWidth="1"/>
    <col min="9986" max="9986" width="5.42578125" style="149" customWidth="1"/>
    <col min="9987" max="9987" width="6.7109375" style="149" customWidth="1"/>
    <col min="9988" max="9988" width="6.42578125" style="149" customWidth="1"/>
    <col min="9989" max="9989" width="13.7109375" style="149" customWidth="1"/>
    <col min="9990" max="9990" width="6" style="149" customWidth="1"/>
    <col min="9991" max="9991" width="13.5703125" style="149" customWidth="1"/>
    <col min="9992" max="10238" width="8.85546875" style="149" customWidth="1"/>
    <col min="10239" max="10239" width="47.7109375" style="149" customWidth="1"/>
    <col min="10240" max="10240" width="5.42578125" style="149"/>
    <col min="10241" max="10241" width="55.42578125" style="149" customWidth="1"/>
    <col min="10242" max="10242" width="5.42578125" style="149" customWidth="1"/>
    <col min="10243" max="10243" width="6.7109375" style="149" customWidth="1"/>
    <col min="10244" max="10244" width="6.42578125" style="149" customWidth="1"/>
    <col min="10245" max="10245" width="13.7109375" style="149" customWidth="1"/>
    <col min="10246" max="10246" width="6" style="149" customWidth="1"/>
    <col min="10247" max="10247" width="13.5703125" style="149" customWidth="1"/>
    <col min="10248" max="10494" width="8.85546875" style="149" customWidth="1"/>
    <col min="10495" max="10495" width="47.7109375" style="149" customWidth="1"/>
    <col min="10496" max="10496" width="5.42578125" style="149"/>
    <col min="10497" max="10497" width="55.42578125" style="149" customWidth="1"/>
    <col min="10498" max="10498" width="5.42578125" style="149" customWidth="1"/>
    <col min="10499" max="10499" width="6.7109375" style="149" customWidth="1"/>
    <col min="10500" max="10500" width="6.42578125" style="149" customWidth="1"/>
    <col min="10501" max="10501" width="13.7109375" style="149" customWidth="1"/>
    <col min="10502" max="10502" width="6" style="149" customWidth="1"/>
    <col min="10503" max="10503" width="13.5703125" style="149" customWidth="1"/>
    <col min="10504" max="10750" width="8.85546875" style="149" customWidth="1"/>
    <col min="10751" max="10751" width="47.7109375" style="149" customWidth="1"/>
    <col min="10752" max="10752" width="5.42578125" style="149"/>
    <col min="10753" max="10753" width="55.42578125" style="149" customWidth="1"/>
    <col min="10754" max="10754" width="5.42578125" style="149" customWidth="1"/>
    <col min="10755" max="10755" width="6.7109375" style="149" customWidth="1"/>
    <col min="10756" max="10756" width="6.42578125" style="149" customWidth="1"/>
    <col min="10757" max="10757" width="13.7109375" style="149" customWidth="1"/>
    <col min="10758" max="10758" width="6" style="149" customWidth="1"/>
    <col min="10759" max="10759" width="13.5703125" style="149" customWidth="1"/>
    <col min="10760" max="11006" width="8.85546875" style="149" customWidth="1"/>
    <col min="11007" max="11007" width="47.7109375" style="149" customWidth="1"/>
    <col min="11008" max="11008" width="5.42578125" style="149"/>
    <col min="11009" max="11009" width="55.42578125" style="149" customWidth="1"/>
    <col min="11010" max="11010" width="5.42578125" style="149" customWidth="1"/>
    <col min="11011" max="11011" width="6.7109375" style="149" customWidth="1"/>
    <col min="11012" max="11012" width="6.42578125" style="149" customWidth="1"/>
    <col min="11013" max="11013" width="13.7109375" style="149" customWidth="1"/>
    <col min="11014" max="11014" width="6" style="149" customWidth="1"/>
    <col min="11015" max="11015" width="13.5703125" style="149" customWidth="1"/>
    <col min="11016" max="11262" width="8.85546875" style="149" customWidth="1"/>
    <col min="11263" max="11263" width="47.7109375" style="149" customWidth="1"/>
    <col min="11264" max="11264" width="5.42578125" style="149"/>
    <col min="11265" max="11265" width="55.42578125" style="149" customWidth="1"/>
    <col min="11266" max="11266" width="5.42578125" style="149" customWidth="1"/>
    <col min="11267" max="11267" width="6.7109375" style="149" customWidth="1"/>
    <col min="11268" max="11268" width="6.42578125" style="149" customWidth="1"/>
    <col min="11269" max="11269" width="13.7109375" style="149" customWidth="1"/>
    <col min="11270" max="11270" width="6" style="149" customWidth="1"/>
    <col min="11271" max="11271" width="13.5703125" style="149" customWidth="1"/>
    <col min="11272" max="11518" width="8.85546875" style="149" customWidth="1"/>
    <col min="11519" max="11519" width="47.7109375" style="149" customWidth="1"/>
    <col min="11520" max="11520" width="5.42578125" style="149"/>
    <col min="11521" max="11521" width="55.42578125" style="149" customWidth="1"/>
    <col min="11522" max="11522" width="5.42578125" style="149" customWidth="1"/>
    <col min="11523" max="11523" width="6.7109375" style="149" customWidth="1"/>
    <col min="11524" max="11524" width="6.42578125" style="149" customWidth="1"/>
    <col min="11525" max="11525" width="13.7109375" style="149" customWidth="1"/>
    <col min="11526" max="11526" width="6" style="149" customWidth="1"/>
    <col min="11527" max="11527" width="13.5703125" style="149" customWidth="1"/>
    <col min="11528" max="11774" width="8.85546875" style="149" customWidth="1"/>
    <col min="11775" max="11775" width="47.7109375" style="149" customWidth="1"/>
    <col min="11776" max="11776" width="5.42578125" style="149"/>
    <col min="11777" max="11777" width="55.42578125" style="149" customWidth="1"/>
    <col min="11778" max="11778" width="5.42578125" style="149" customWidth="1"/>
    <col min="11779" max="11779" width="6.7109375" style="149" customWidth="1"/>
    <col min="11780" max="11780" width="6.42578125" style="149" customWidth="1"/>
    <col min="11781" max="11781" width="13.7109375" style="149" customWidth="1"/>
    <col min="11782" max="11782" width="6" style="149" customWidth="1"/>
    <col min="11783" max="11783" width="13.5703125" style="149" customWidth="1"/>
    <col min="11784" max="12030" width="8.85546875" style="149" customWidth="1"/>
    <col min="12031" max="12031" width="47.7109375" style="149" customWidth="1"/>
    <col min="12032" max="12032" width="5.42578125" style="149"/>
    <col min="12033" max="12033" width="55.42578125" style="149" customWidth="1"/>
    <col min="12034" max="12034" width="5.42578125" style="149" customWidth="1"/>
    <col min="12035" max="12035" width="6.7109375" style="149" customWidth="1"/>
    <col min="12036" max="12036" width="6.42578125" style="149" customWidth="1"/>
    <col min="12037" max="12037" width="13.7109375" style="149" customWidth="1"/>
    <col min="12038" max="12038" width="6" style="149" customWidth="1"/>
    <col min="12039" max="12039" width="13.5703125" style="149" customWidth="1"/>
    <col min="12040" max="12286" width="8.85546875" style="149" customWidth="1"/>
    <col min="12287" max="12287" width="47.7109375" style="149" customWidth="1"/>
    <col min="12288" max="12288" width="5.42578125" style="149"/>
    <col min="12289" max="12289" width="55.42578125" style="149" customWidth="1"/>
    <col min="12290" max="12290" width="5.42578125" style="149" customWidth="1"/>
    <col min="12291" max="12291" width="6.7109375" style="149" customWidth="1"/>
    <col min="12292" max="12292" width="6.42578125" style="149" customWidth="1"/>
    <col min="12293" max="12293" width="13.7109375" style="149" customWidth="1"/>
    <col min="12294" max="12294" width="6" style="149" customWidth="1"/>
    <col min="12295" max="12295" width="13.5703125" style="149" customWidth="1"/>
    <col min="12296" max="12542" width="8.85546875" style="149" customWidth="1"/>
    <col min="12543" max="12543" width="47.7109375" style="149" customWidth="1"/>
    <col min="12544" max="12544" width="5.42578125" style="149"/>
    <col min="12545" max="12545" width="55.42578125" style="149" customWidth="1"/>
    <col min="12546" max="12546" width="5.42578125" style="149" customWidth="1"/>
    <col min="12547" max="12547" width="6.7109375" style="149" customWidth="1"/>
    <col min="12548" max="12548" width="6.42578125" style="149" customWidth="1"/>
    <col min="12549" max="12549" width="13.7109375" style="149" customWidth="1"/>
    <col min="12550" max="12550" width="6" style="149" customWidth="1"/>
    <col min="12551" max="12551" width="13.5703125" style="149" customWidth="1"/>
    <col min="12552" max="12798" width="8.85546875" style="149" customWidth="1"/>
    <col min="12799" max="12799" width="47.7109375" style="149" customWidth="1"/>
    <col min="12800" max="12800" width="5.42578125" style="149"/>
    <col min="12801" max="12801" width="55.42578125" style="149" customWidth="1"/>
    <col min="12802" max="12802" width="5.42578125" style="149" customWidth="1"/>
    <col min="12803" max="12803" width="6.7109375" style="149" customWidth="1"/>
    <col min="12804" max="12804" width="6.42578125" style="149" customWidth="1"/>
    <col min="12805" max="12805" width="13.7109375" style="149" customWidth="1"/>
    <col min="12806" max="12806" width="6" style="149" customWidth="1"/>
    <col min="12807" max="12807" width="13.5703125" style="149" customWidth="1"/>
    <col min="12808" max="13054" width="8.85546875" style="149" customWidth="1"/>
    <col min="13055" max="13055" width="47.7109375" style="149" customWidth="1"/>
    <col min="13056" max="13056" width="5.42578125" style="149"/>
    <col min="13057" max="13057" width="55.42578125" style="149" customWidth="1"/>
    <col min="13058" max="13058" width="5.42578125" style="149" customWidth="1"/>
    <col min="13059" max="13059" width="6.7109375" style="149" customWidth="1"/>
    <col min="13060" max="13060" width="6.42578125" style="149" customWidth="1"/>
    <col min="13061" max="13061" width="13.7109375" style="149" customWidth="1"/>
    <col min="13062" max="13062" width="6" style="149" customWidth="1"/>
    <col min="13063" max="13063" width="13.5703125" style="149" customWidth="1"/>
    <col min="13064" max="13310" width="8.85546875" style="149" customWidth="1"/>
    <col min="13311" max="13311" width="47.7109375" style="149" customWidth="1"/>
    <col min="13312" max="13312" width="5.42578125" style="149"/>
    <col min="13313" max="13313" width="55.42578125" style="149" customWidth="1"/>
    <col min="13314" max="13314" width="5.42578125" style="149" customWidth="1"/>
    <col min="13315" max="13315" width="6.7109375" style="149" customWidth="1"/>
    <col min="13316" max="13316" width="6.42578125" style="149" customWidth="1"/>
    <col min="13317" max="13317" width="13.7109375" style="149" customWidth="1"/>
    <col min="13318" max="13318" width="6" style="149" customWidth="1"/>
    <col min="13319" max="13319" width="13.5703125" style="149" customWidth="1"/>
    <col min="13320" max="13566" width="8.85546875" style="149" customWidth="1"/>
    <col min="13567" max="13567" width="47.7109375" style="149" customWidth="1"/>
    <col min="13568" max="13568" width="5.42578125" style="149"/>
    <col min="13569" max="13569" width="55.42578125" style="149" customWidth="1"/>
    <col min="13570" max="13570" width="5.42578125" style="149" customWidth="1"/>
    <col min="13571" max="13571" width="6.7109375" style="149" customWidth="1"/>
    <col min="13572" max="13572" width="6.42578125" style="149" customWidth="1"/>
    <col min="13573" max="13573" width="13.7109375" style="149" customWidth="1"/>
    <col min="13574" max="13574" width="6" style="149" customWidth="1"/>
    <col min="13575" max="13575" width="13.5703125" style="149" customWidth="1"/>
    <col min="13576" max="13822" width="8.85546875" style="149" customWidth="1"/>
    <col min="13823" max="13823" width="47.7109375" style="149" customWidth="1"/>
    <col min="13824" max="13824" width="5.42578125" style="149"/>
    <col min="13825" max="13825" width="55.42578125" style="149" customWidth="1"/>
    <col min="13826" max="13826" width="5.42578125" style="149" customWidth="1"/>
    <col min="13827" max="13827" width="6.7109375" style="149" customWidth="1"/>
    <col min="13828" max="13828" width="6.42578125" style="149" customWidth="1"/>
    <col min="13829" max="13829" width="13.7109375" style="149" customWidth="1"/>
    <col min="13830" max="13830" width="6" style="149" customWidth="1"/>
    <col min="13831" max="13831" width="13.5703125" style="149" customWidth="1"/>
    <col min="13832" max="14078" width="8.85546875" style="149" customWidth="1"/>
    <col min="14079" max="14079" width="47.7109375" style="149" customWidth="1"/>
    <col min="14080" max="14080" width="5.42578125" style="149"/>
    <col min="14081" max="14081" width="55.42578125" style="149" customWidth="1"/>
    <col min="14082" max="14082" width="5.42578125" style="149" customWidth="1"/>
    <col min="14083" max="14083" width="6.7109375" style="149" customWidth="1"/>
    <col min="14084" max="14084" width="6.42578125" style="149" customWidth="1"/>
    <col min="14085" max="14085" width="13.7109375" style="149" customWidth="1"/>
    <col min="14086" max="14086" width="6" style="149" customWidth="1"/>
    <col min="14087" max="14087" width="13.5703125" style="149" customWidth="1"/>
    <col min="14088" max="14334" width="8.85546875" style="149" customWidth="1"/>
    <col min="14335" max="14335" width="47.7109375" style="149" customWidth="1"/>
    <col min="14336" max="14336" width="5.42578125" style="149"/>
    <col min="14337" max="14337" width="55.42578125" style="149" customWidth="1"/>
    <col min="14338" max="14338" width="5.42578125" style="149" customWidth="1"/>
    <col min="14339" max="14339" width="6.7109375" style="149" customWidth="1"/>
    <col min="14340" max="14340" width="6.42578125" style="149" customWidth="1"/>
    <col min="14341" max="14341" width="13.7109375" style="149" customWidth="1"/>
    <col min="14342" max="14342" width="6" style="149" customWidth="1"/>
    <col min="14343" max="14343" width="13.5703125" style="149" customWidth="1"/>
    <col min="14344" max="14590" width="8.85546875" style="149" customWidth="1"/>
    <col min="14591" max="14591" width="47.7109375" style="149" customWidth="1"/>
    <col min="14592" max="14592" width="5.42578125" style="149"/>
    <col min="14593" max="14593" width="55.42578125" style="149" customWidth="1"/>
    <col min="14594" max="14594" width="5.42578125" style="149" customWidth="1"/>
    <col min="14595" max="14595" width="6.7109375" style="149" customWidth="1"/>
    <col min="14596" max="14596" width="6.42578125" style="149" customWidth="1"/>
    <col min="14597" max="14597" width="13.7109375" style="149" customWidth="1"/>
    <col min="14598" max="14598" width="6" style="149" customWidth="1"/>
    <col min="14599" max="14599" width="13.5703125" style="149" customWidth="1"/>
    <col min="14600" max="14846" width="8.85546875" style="149" customWidth="1"/>
    <col min="14847" max="14847" width="47.7109375" style="149" customWidth="1"/>
    <col min="14848" max="14848" width="5.42578125" style="149"/>
    <col min="14849" max="14849" width="55.42578125" style="149" customWidth="1"/>
    <col min="14850" max="14850" width="5.42578125" style="149" customWidth="1"/>
    <col min="14851" max="14851" width="6.7109375" style="149" customWidth="1"/>
    <col min="14852" max="14852" width="6.42578125" style="149" customWidth="1"/>
    <col min="14853" max="14853" width="13.7109375" style="149" customWidth="1"/>
    <col min="14854" max="14854" width="6" style="149" customWidth="1"/>
    <col min="14855" max="14855" width="13.5703125" style="149" customWidth="1"/>
    <col min="14856" max="15102" width="8.85546875" style="149" customWidth="1"/>
    <col min="15103" max="15103" width="47.7109375" style="149" customWidth="1"/>
    <col min="15104" max="15104" width="5.42578125" style="149"/>
    <col min="15105" max="15105" width="55.42578125" style="149" customWidth="1"/>
    <col min="15106" max="15106" width="5.42578125" style="149" customWidth="1"/>
    <col min="15107" max="15107" width="6.7109375" style="149" customWidth="1"/>
    <col min="15108" max="15108" width="6.42578125" style="149" customWidth="1"/>
    <col min="15109" max="15109" width="13.7109375" style="149" customWidth="1"/>
    <col min="15110" max="15110" width="6" style="149" customWidth="1"/>
    <col min="15111" max="15111" width="13.5703125" style="149" customWidth="1"/>
    <col min="15112" max="15358" width="8.85546875" style="149" customWidth="1"/>
    <col min="15359" max="15359" width="47.7109375" style="149" customWidth="1"/>
    <col min="15360" max="15360" width="5.42578125" style="149"/>
    <col min="15361" max="15361" width="55.42578125" style="149" customWidth="1"/>
    <col min="15362" max="15362" width="5.42578125" style="149" customWidth="1"/>
    <col min="15363" max="15363" width="6.7109375" style="149" customWidth="1"/>
    <col min="15364" max="15364" width="6.42578125" style="149" customWidth="1"/>
    <col min="15365" max="15365" width="13.7109375" style="149" customWidth="1"/>
    <col min="15366" max="15366" width="6" style="149" customWidth="1"/>
    <col min="15367" max="15367" width="13.5703125" style="149" customWidth="1"/>
    <col min="15368" max="15614" width="8.85546875" style="149" customWidth="1"/>
    <col min="15615" max="15615" width="47.7109375" style="149" customWidth="1"/>
    <col min="15616" max="15616" width="5.42578125" style="149"/>
    <col min="15617" max="15617" width="55.42578125" style="149" customWidth="1"/>
    <col min="15618" max="15618" width="5.42578125" style="149" customWidth="1"/>
    <col min="15619" max="15619" width="6.7109375" style="149" customWidth="1"/>
    <col min="15620" max="15620" width="6.42578125" style="149" customWidth="1"/>
    <col min="15621" max="15621" width="13.7109375" style="149" customWidth="1"/>
    <col min="15622" max="15622" width="6" style="149" customWidth="1"/>
    <col min="15623" max="15623" width="13.5703125" style="149" customWidth="1"/>
    <col min="15624" max="15870" width="8.85546875" style="149" customWidth="1"/>
    <col min="15871" max="15871" width="47.7109375" style="149" customWidth="1"/>
    <col min="15872" max="15872" width="5.42578125" style="149"/>
    <col min="15873" max="15873" width="55.42578125" style="149" customWidth="1"/>
    <col min="15874" max="15874" width="5.42578125" style="149" customWidth="1"/>
    <col min="15875" max="15875" width="6.7109375" style="149" customWidth="1"/>
    <col min="15876" max="15876" width="6.42578125" style="149" customWidth="1"/>
    <col min="15877" max="15877" width="13.7109375" style="149" customWidth="1"/>
    <col min="15878" max="15878" width="6" style="149" customWidth="1"/>
    <col min="15879" max="15879" width="13.5703125" style="149" customWidth="1"/>
    <col min="15880" max="16126" width="8.85546875" style="149" customWidth="1"/>
    <col min="16127" max="16127" width="47.7109375" style="149" customWidth="1"/>
    <col min="16128" max="16128" width="5.42578125" style="149"/>
    <col min="16129" max="16129" width="55.42578125" style="149" customWidth="1"/>
    <col min="16130" max="16130" width="5.42578125" style="149" customWidth="1"/>
    <col min="16131" max="16131" width="6.7109375" style="149" customWidth="1"/>
    <col min="16132" max="16132" width="6.42578125" style="149" customWidth="1"/>
    <col min="16133" max="16133" width="13.7109375" style="149" customWidth="1"/>
    <col min="16134" max="16134" width="6" style="149" customWidth="1"/>
    <col min="16135" max="16135" width="13.5703125" style="149" customWidth="1"/>
    <col min="16136" max="16382" width="8.85546875" style="149" customWidth="1"/>
    <col min="16383" max="16383" width="47.7109375" style="149" customWidth="1"/>
    <col min="16384" max="16384" width="5.42578125" style="149"/>
  </cols>
  <sheetData>
    <row r="1" spans="1:254" ht="15" x14ac:dyDescent="0.25">
      <c r="A1" s="290" t="s">
        <v>425</v>
      </c>
      <c r="B1" s="290"/>
      <c r="C1" s="290"/>
      <c r="D1" s="290"/>
      <c r="E1" s="290"/>
      <c r="F1" s="290"/>
      <c r="G1" s="291"/>
      <c r="H1" s="278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</row>
    <row r="2" spans="1:254" ht="15" x14ac:dyDescent="0.25">
      <c r="A2" s="292" t="s">
        <v>62</v>
      </c>
      <c r="B2" s="292"/>
      <c r="C2" s="292"/>
      <c r="D2" s="292"/>
      <c r="E2" s="292"/>
      <c r="F2" s="292"/>
      <c r="G2" s="293"/>
      <c r="H2" s="278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</row>
    <row r="3" spans="1:254" ht="18.75" customHeight="1" x14ac:dyDescent="0.25">
      <c r="A3" s="292" t="s">
        <v>429</v>
      </c>
      <c r="B3" s="292"/>
      <c r="C3" s="292"/>
      <c r="D3" s="292"/>
      <c r="E3" s="292"/>
      <c r="F3" s="292"/>
      <c r="G3" s="293"/>
      <c r="H3" s="27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</row>
    <row r="4" spans="1:254" ht="15" x14ac:dyDescent="0.25">
      <c r="A4" s="290" t="s">
        <v>323</v>
      </c>
      <c r="B4" s="290"/>
      <c r="C4" s="290"/>
      <c r="D4" s="290"/>
      <c r="E4" s="290"/>
      <c r="F4" s="290"/>
      <c r="G4" s="291"/>
      <c r="H4" s="278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</row>
    <row r="5" spans="1:254" ht="15" x14ac:dyDescent="0.25">
      <c r="A5" s="292" t="s">
        <v>62</v>
      </c>
      <c r="B5" s="292"/>
      <c r="C5" s="292"/>
      <c r="D5" s="292"/>
      <c r="E5" s="292"/>
      <c r="F5" s="292"/>
      <c r="G5" s="293"/>
      <c r="H5" s="278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</row>
    <row r="6" spans="1:254" ht="18.75" customHeight="1" x14ac:dyDescent="0.25">
      <c r="A6" s="292" t="s">
        <v>2</v>
      </c>
      <c r="B6" s="292"/>
      <c r="C6" s="292"/>
      <c r="D6" s="292"/>
      <c r="E6" s="292"/>
      <c r="F6" s="292"/>
      <c r="G6" s="293"/>
      <c r="H6" s="278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</row>
    <row r="7" spans="1:254" ht="15.75" x14ac:dyDescent="0.25">
      <c r="A7" s="304" t="s">
        <v>324</v>
      </c>
      <c r="B7" s="304"/>
      <c r="C7" s="304"/>
      <c r="D7" s="304"/>
      <c r="E7" s="304"/>
      <c r="F7" s="304"/>
      <c r="G7" s="304"/>
      <c r="H7" s="279"/>
    </row>
    <row r="8" spans="1:254" ht="17.25" customHeight="1" x14ac:dyDescent="0.2">
      <c r="A8" s="305" t="s">
        <v>325</v>
      </c>
      <c r="B8" s="305"/>
      <c r="C8" s="305"/>
      <c r="D8" s="305"/>
      <c r="E8" s="305"/>
      <c r="F8" s="305"/>
      <c r="G8" s="305"/>
      <c r="H8" s="279"/>
    </row>
    <row r="9" spans="1:254" x14ac:dyDescent="0.2">
      <c r="A9" s="280"/>
      <c r="B9" s="281"/>
      <c r="C9" s="281"/>
      <c r="D9" s="281"/>
      <c r="E9" s="281"/>
      <c r="F9" s="281"/>
      <c r="G9" s="282" t="s">
        <v>4</v>
      </c>
      <c r="H9" s="279"/>
    </row>
    <row r="10" spans="1:254" x14ac:dyDescent="0.2">
      <c r="A10" s="294" t="s">
        <v>326</v>
      </c>
      <c r="B10" s="296" t="s">
        <v>327</v>
      </c>
      <c r="C10" s="297"/>
      <c r="D10" s="297"/>
      <c r="E10" s="297"/>
      <c r="F10" s="298"/>
      <c r="G10" s="299" t="s">
        <v>69</v>
      </c>
    </row>
    <row r="11" spans="1:254" x14ac:dyDescent="0.2">
      <c r="A11" s="295"/>
      <c r="B11" s="150" t="s">
        <v>328</v>
      </c>
      <c r="C11" s="151" t="s">
        <v>65</v>
      </c>
      <c r="D11" s="151" t="s">
        <v>329</v>
      </c>
      <c r="E11" s="152" t="s">
        <v>67</v>
      </c>
      <c r="F11" s="152" t="s">
        <v>68</v>
      </c>
      <c r="G11" s="300"/>
    </row>
    <row r="12" spans="1:254" x14ac:dyDescent="0.2">
      <c r="A12" s="150">
        <v>1</v>
      </c>
      <c r="B12" s="150">
        <v>2</v>
      </c>
      <c r="C12" s="151" t="s">
        <v>71</v>
      </c>
      <c r="D12" s="151" t="s">
        <v>72</v>
      </c>
      <c r="E12" s="152">
        <v>5</v>
      </c>
      <c r="F12" s="152">
        <v>6</v>
      </c>
      <c r="G12" s="153">
        <v>7</v>
      </c>
    </row>
    <row r="13" spans="1:254" ht="15" x14ac:dyDescent="0.25">
      <c r="A13" s="154" t="s">
        <v>330</v>
      </c>
      <c r="B13" s="155">
        <v>510</v>
      </c>
      <c r="C13" s="156"/>
      <c r="D13" s="156"/>
      <c r="E13" s="157"/>
      <c r="F13" s="157"/>
      <c r="G13" s="158">
        <f>SUM(G14)</f>
        <v>8979.2799999999988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  <c r="IO13" s="159"/>
      <c r="IP13" s="159"/>
      <c r="IQ13" s="159"/>
      <c r="IR13" s="159"/>
      <c r="IS13" s="159"/>
      <c r="IT13" s="159"/>
    </row>
    <row r="14" spans="1:254" ht="15.75" x14ac:dyDescent="0.25">
      <c r="A14" s="160" t="s">
        <v>74</v>
      </c>
      <c r="B14" s="161">
        <v>510</v>
      </c>
      <c r="C14" s="162" t="s">
        <v>75</v>
      </c>
      <c r="D14" s="162"/>
      <c r="E14" s="162"/>
      <c r="F14" s="162"/>
      <c r="G14" s="163">
        <f>SUM(G15+G19)</f>
        <v>8979.2799999999988</v>
      </c>
    </row>
    <row r="15" spans="1:254" ht="15" x14ac:dyDescent="0.25">
      <c r="A15" s="164" t="s">
        <v>331</v>
      </c>
      <c r="B15" s="165" t="s">
        <v>332</v>
      </c>
      <c r="C15" s="166" t="s">
        <v>75</v>
      </c>
      <c r="D15" s="166" t="s">
        <v>77</v>
      </c>
      <c r="E15" s="166"/>
      <c r="F15" s="166"/>
      <c r="G15" s="167">
        <f>SUM(G18)</f>
        <v>1692.6</v>
      </c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  <c r="HK15" s="168"/>
      <c r="HL15" s="168"/>
      <c r="HM15" s="168"/>
      <c r="HN15" s="168"/>
      <c r="HO15" s="168"/>
      <c r="HP15" s="168"/>
      <c r="HQ15" s="168"/>
      <c r="HR15" s="168"/>
      <c r="HS15" s="168"/>
      <c r="HT15" s="168"/>
      <c r="HU15" s="168"/>
      <c r="HV15" s="168"/>
      <c r="HW15" s="168"/>
      <c r="HX15" s="168"/>
      <c r="HY15" s="168"/>
      <c r="HZ15" s="168"/>
      <c r="IA15" s="168"/>
      <c r="IB15" s="168"/>
      <c r="IC15" s="168"/>
      <c r="ID15" s="168"/>
      <c r="IE15" s="168"/>
      <c r="IF15" s="168"/>
      <c r="IG15" s="168"/>
      <c r="IH15" s="168"/>
      <c r="II15" s="168"/>
      <c r="IJ15" s="168"/>
      <c r="IK15" s="168"/>
      <c r="IL15" s="168"/>
      <c r="IM15" s="168"/>
      <c r="IN15" s="168"/>
      <c r="IO15" s="168"/>
      <c r="IP15" s="168"/>
      <c r="IQ15" s="168"/>
      <c r="IR15" s="168"/>
      <c r="IS15" s="168"/>
      <c r="IT15" s="168"/>
    </row>
    <row r="16" spans="1:254" s="159" customFormat="1" ht="15" x14ac:dyDescent="0.25">
      <c r="A16" s="169" t="s">
        <v>78</v>
      </c>
      <c r="B16" s="170" t="s">
        <v>332</v>
      </c>
      <c r="C16" s="171" t="s">
        <v>75</v>
      </c>
      <c r="D16" s="171" t="s">
        <v>77</v>
      </c>
      <c r="E16" s="171" t="s">
        <v>79</v>
      </c>
      <c r="F16" s="171"/>
      <c r="G16" s="172">
        <f>SUM(G18)</f>
        <v>1692.6</v>
      </c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</row>
    <row r="17" spans="1:254" ht="15" x14ac:dyDescent="0.25">
      <c r="A17" s="174" t="s">
        <v>80</v>
      </c>
      <c r="B17" s="175" t="s">
        <v>332</v>
      </c>
      <c r="C17" s="176" t="s">
        <v>75</v>
      </c>
      <c r="D17" s="176" t="s">
        <v>77</v>
      </c>
      <c r="E17" s="176" t="s">
        <v>79</v>
      </c>
      <c r="F17" s="176"/>
      <c r="G17" s="177">
        <f>SUM(G18)</f>
        <v>1692.6</v>
      </c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  <c r="GV17" s="178"/>
      <c r="GW17" s="178"/>
      <c r="GX17" s="178"/>
      <c r="GY17" s="178"/>
      <c r="GZ17" s="178"/>
      <c r="HA17" s="178"/>
      <c r="HB17" s="178"/>
      <c r="HC17" s="178"/>
      <c r="HD17" s="178"/>
      <c r="HE17" s="178"/>
      <c r="HF17" s="178"/>
      <c r="HG17" s="178"/>
      <c r="HH17" s="178"/>
      <c r="HI17" s="178"/>
      <c r="HJ17" s="178"/>
      <c r="HK17" s="178"/>
      <c r="HL17" s="178"/>
      <c r="HM17" s="178"/>
      <c r="HN17" s="178"/>
      <c r="HO17" s="178"/>
      <c r="HP17" s="178"/>
      <c r="HQ17" s="178"/>
      <c r="HR17" s="178"/>
      <c r="HS17" s="178"/>
      <c r="HT17" s="178"/>
      <c r="HU17" s="178"/>
      <c r="HV17" s="178"/>
      <c r="HW17" s="178"/>
      <c r="HX17" s="178"/>
      <c r="HY17" s="178"/>
      <c r="HZ17" s="178"/>
      <c r="IA17" s="178"/>
      <c r="IB17" s="178"/>
      <c r="IC17" s="178"/>
      <c r="ID17" s="178"/>
      <c r="IE17" s="178"/>
      <c r="IF17" s="178"/>
      <c r="IG17" s="178"/>
      <c r="IH17" s="178"/>
      <c r="II17" s="178"/>
      <c r="IJ17" s="178"/>
      <c r="IK17" s="178"/>
      <c r="IL17" s="178"/>
      <c r="IM17" s="178"/>
      <c r="IN17" s="178"/>
      <c r="IO17" s="178"/>
      <c r="IP17" s="178"/>
      <c r="IQ17" s="178"/>
      <c r="IR17" s="178"/>
      <c r="IS17" s="178"/>
      <c r="IT17" s="178"/>
    </row>
    <row r="18" spans="1:254" s="168" customFormat="1" ht="39" x14ac:dyDescent="0.25">
      <c r="A18" s="179" t="s">
        <v>333</v>
      </c>
      <c r="B18" s="180" t="s">
        <v>332</v>
      </c>
      <c r="C18" s="181" t="s">
        <v>75</v>
      </c>
      <c r="D18" s="181" t="s">
        <v>77</v>
      </c>
      <c r="E18" s="181" t="s">
        <v>79</v>
      </c>
      <c r="F18" s="181" t="s">
        <v>82</v>
      </c>
      <c r="G18" s="182">
        <v>1692.6</v>
      </c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  <c r="GY18" s="149"/>
      <c r="GZ18" s="149"/>
      <c r="HA18" s="149"/>
      <c r="HB18" s="149"/>
      <c r="HC18" s="149"/>
      <c r="HD18" s="149"/>
      <c r="HE18" s="149"/>
      <c r="HF18" s="149"/>
      <c r="HG18" s="149"/>
      <c r="HH18" s="149"/>
      <c r="HI18" s="149"/>
      <c r="HJ18" s="149"/>
      <c r="HK18" s="149"/>
      <c r="HL18" s="149"/>
      <c r="HM18" s="149"/>
      <c r="HN18" s="149"/>
      <c r="HO18" s="149"/>
      <c r="HP18" s="149"/>
      <c r="HQ18" s="149"/>
      <c r="HR18" s="149"/>
      <c r="HS18" s="149"/>
      <c r="HT18" s="149"/>
      <c r="HU18" s="149"/>
      <c r="HV18" s="149"/>
      <c r="HW18" s="149"/>
      <c r="HX18" s="149"/>
      <c r="HY18" s="149"/>
      <c r="HZ18" s="149"/>
      <c r="IA18" s="149"/>
      <c r="IB18" s="149"/>
      <c r="IC18" s="149"/>
      <c r="ID18" s="149"/>
      <c r="IE18" s="149"/>
      <c r="IF18" s="149"/>
      <c r="IG18" s="149"/>
      <c r="IH18" s="149"/>
      <c r="II18" s="149"/>
      <c r="IJ18" s="149"/>
      <c r="IK18" s="149"/>
      <c r="IL18" s="149"/>
      <c r="IM18" s="149"/>
      <c r="IN18" s="149"/>
      <c r="IO18" s="149"/>
      <c r="IP18" s="149"/>
      <c r="IQ18" s="149"/>
      <c r="IR18" s="149"/>
      <c r="IS18" s="149"/>
      <c r="IT18" s="149"/>
    </row>
    <row r="19" spans="1:254" s="173" customFormat="1" ht="29.25" x14ac:dyDescent="0.25">
      <c r="A19" s="183" t="s">
        <v>83</v>
      </c>
      <c r="B19" s="165" t="s">
        <v>332</v>
      </c>
      <c r="C19" s="166" t="s">
        <v>75</v>
      </c>
      <c r="D19" s="166" t="s">
        <v>84</v>
      </c>
      <c r="E19" s="166"/>
      <c r="F19" s="166"/>
      <c r="G19" s="167">
        <f>SUM(G22+G20)</f>
        <v>7286.6799999999994</v>
      </c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8"/>
      <c r="FP19" s="178"/>
      <c r="FQ19" s="178"/>
      <c r="FR19" s="178"/>
      <c r="FS19" s="178"/>
      <c r="FT19" s="178"/>
      <c r="FU19" s="178"/>
      <c r="FV19" s="178"/>
      <c r="FW19" s="178"/>
      <c r="FX19" s="178"/>
      <c r="FY19" s="178"/>
      <c r="FZ19" s="178"/>
      <c r="GA19" s="178"/>
      <c r="GB19" s="178"/>
      <c r="GC19" s="178"/>
      <c r="GD19" s="178"/>
      <c r="GE19" s="178"/>
      <c r="GF19" s="178"/>
      <c r="GG19" s="178"/>
      <c r="GH19" s="178"/>
      <c r="GI19" s="178"/>
      <c r="GJ19" s="178"/>
      <c r="GK19" s="178"/>
      <c r="GL19" s="178"/>
      <c r="GM19" s="178"/>
      <c r="GN19" s="178"/>
      <c r="GO19" s="178"/>
      <c r="GP19" s="178"/>
      <c r="GQ19" s="178"/>
      <c r="GR19" s="178"/>
      <c r="GS19" s="178"/>
      <c r="GT19" s="178"/>
      <c r="GU19" s="178"/>
      <c r="GV19" s="178"/>
      <c r="GW19" s="178"/>
      <c r="GX19" s="178"/>
      <c r="GY19" s="178"/>
      <c r="GZ19" s="178"/>
      <c r="HA19" s="178"/>
      <c r="HB19" s="178"/>
      <c r="HC19" s="178"/>
      <c r="HD19" s="178"/>
      <c r="HE19" s="178"/>
      <c r="HF19" s="178"/>
      <c r="HG19" s="178"/>
      <c r="HH19" s="178"/>
      <c r="HI19" s="178"/>
      <c r="HJ19" s="178"/>
      <c r="HK19" s="178"/>
      <c r="HL19" s="178"/>
      <c r="HM19" s="178"/>
      <c r="HN19" s="178"/>
      <c r="HO19" s="178"/>
      <c r="HP19" s="178"/>
      <c r="HQ19" s="178"/>
      <c r="HR19" s="178"/>
      <c r="HS19" s="178"/>
      <c r="HT19" s="178"/>
      <c r="HU19" s="178"/>
      <c r="HV19" s="178"/>
      <c r="HW19" s="178"/>
      <c r="HX19" s="178"/>
      <c r="HY19" s="178"/>
      <c r="HZ19" s="178"/>
      <c r="IA19" s="178"/>
      <c r="IB19" s="178"/>
      <c r="IC19" s="178"/>
      <c r="ID19" s="178"/>
      <c r="IE19" s="178"/>
      <c r="IF19" s="178"/>
      <c r="IG19" s="178"/>
      <c r="IH19" s="178"/>
      <c r="II19" s="178"/>
      <c r="IJ19" s="178"/>
      <c r="IK19" s="178"/>
      <c r="IL19" s="178"/>
      <c r="IM19" s="178"/>
      <c r="IN19" s="178"/>
      <c r="IO19" s="178"/>
      <c r="IP19" s="178"/>
      <c r="IQ19" s="178"/>
      <c r="IR19" s="178"/>
      <c r="IS19" s="178"/>
      <c r="IT19" s="178"/>
    </row>
    <row r="20" spans="1:254" s="173" customFormat="1" ht="26.25" x14ac:dyDescent="0.25">
      <c r="A20" s="164" t="s">
        <v>85</v>
      </c>
      <c r="B20" s="165" t="s">
        <v>332</v>
      </c>
      <c r="C20" s="166" t="s">
        <v>75</v>
      </c>
      <c r="D20" s="166" t="s">
        <v>84</v>
      </c>
      <c r="E20" s="166" t="s">
        <v>86</v>
      </c>
      <c r="F20" s="166"/>
      <c r="G20" s="167">
        <f>SUM(G21)</f>
        <v>1269.78</v>
      </c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8"/>
      <c r="GC20" s="178"/>
      <c r="GD20" s="178"/>
      <c r="GE20" s="178"/>
      <c r="GF20" s="178"/>
      <c r="GG20" s="178"/>
      <c r="GH20" s="178"/>
      <c r="GI20" s="178"/>
      <c r="GJ20" s="178"/>
      <c r="GK20" s="178"/>
      <c r="GL20" s="178"/>
      <c r="GM20" s="178"/>
      <c r="GN20" s="178"/>
      <c r="GO20" s="178"/>
      <c r="GP20" s="178"/>
      <c r="GQ20" s="178"/>
      <c r="GR20" s="178"/>
      <c r="GS20" s="178"/>
      <c r="GT20" s="178"/>
      <c r="GU20" s="178"/>
      <c r="GV20" s="178"/>
      <c r="GW20" s="178"/>
      <c r="GX20" s="178"/>
      <c r="GY20" s="178"/>
      <c r="GZ20" s="178"/>
      <c r="HA20" s="178"/>
      <c r="HB20" s="178"/>
      <c r="HC20" s="178"/>
      <c r="HD20" s="178"/>
      <c r="HE20" s="178"/>
      <c r="HF20" s="178"/>
      <c r="HG20" s="178"/>
      <c r="HH20" s="178"/>
      <c r="HI20" s="178"/>
      <c r="HJ20" s="178"/>
      <c r="HK20" s="178"/>
      <c r="HL20" s="178"/>
      <c r="HM20" s="178"/>
      <c r="HN20" s="178"/>
      <c r="HO20" s="178"/>
      <c r="HP20" s="178"/>
      <c r="HQ20" s="178"/>
      <c r="HR20" s="178"/>
      <c r="HS20" s="178"/>
      <c r="HT20" s="178"/>
      <c r="HU20" s="178"/>
      <c r="HV20" s="178"/>
      <c r="HW20" s="178"/>
      <c r="HX20" s="178"/>
      <c r="HY20" s="178"/>
      <c r="HZ20" s="178"/>
      <c r="IA20" s="178"/>
      <c r="IB20" s="178"/>
      <c r="IC20" s="178"/>
      <c r="ID20" s="178"/>
      <c r="IE20" s="178"/>
      <c r="IF20" s="178"/>
      <c r="IG20" s="178"/>
      <c r="IH20" s="178"/>
      <c r="II20" s="178"/>
      <c r="IJ20" s="178"/>
      <c r="IK20" s="178"/>
      <c r="IL20" s="178"/>
      <c r="IM20" s="178"/>
      <c r="IN20" s="178"/>
      <c r="IO20" s="178"/>
      <c r="IP20" s="178"/>
      <c r="IQ20" s="178"/>
      <c r="IR20" s="178"/>
      <c r="IS20" s="178"/>
      <c r="IT20" s="178"/>
    </row>
    <row r="21" spans="1:254" s="173" customFormat="1" ht="39" x14ac:dyDescent="0.25">
      <c r="A21" s="179" t="s">
        <v>333</v>
      </c>
      <c r="B21" s="184" t="s">
        <v>332</v>
      </c>
      <c r="C21" s="181" t="s">
        <v>75</v>
      </c>
      <c r="D21" s="181" t="s">
        <v>84</v>
      </c>
      <c r="E21" s="181" t="s">
        <v>86</v>
      </c>
      <c r="F21" s="181" t="s">
        <v>82</v>
      </c>
      <c r="G21" s="182">
        <v>1269.78</v>
      </c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8"/>
      <c r="FL21" s="178"/>
      <c r="FM21" s="178"/>
      <c r="FN21" s="178"/>
      <c r="FO21" s="178"/>
      <c r="FP21" s="178"/>
      <c r="FQ21" s="178"/>
      <c r="FR21" s="178"/>
      <c r="FS21" s="178"/>
      <c r="FT21" s="178"/>
      <c r="FU21" s="178"/>
      <c r="FV21" s="178"/>
      <c r="FW21" s="178"/>
      <c r="FX21" s="178"/>
      <c r="FY21" s="178"/>
      <c r="FZ21" s="178"/>
      <c r="GA21" s="178"/>
      <c r="GB21" s="178"/>
      <c r="GC21" s="178"/>
      <c r="GD21" s="178"/>
      <c r="GE21" s="178"/>
      <c r="GF21" s="178"/>
      <c r="GG21" s="178"/>
      <c r="GH21" s="178"/>
      <c r="GI21" s="178"/>
      <c r="GJ21" s="178"/>
      <c r="GK21" s="178"/>
      <c r="GL21" s="178"/>
      <c r="GM21" s="178"/>
      <c r="GN21" s="178"/>
      <c r="GO21" s="178"/>
      <c r="GP21" s="178"/>
      <c r="GQ21" s="178"/>
      <c r="GR21" s="178"/>
      <c r="GS21" s="178"/>
      <c r="GT21" s="178"/>
      <c r="GU21" s="178"/>
      <c r="GV21" s="178"/>
      <c r="GW21" s="178"/>
      <c r="GX21" s="178"/>
      <c r="GY21" s="178"/>
      <c r="GZ21" s="178"/>
      <c r="HA21" s="178"/>
      <c r="HB21" s="178"/>
      <c r="HC21" s="178"/>
      <c r="HD21" s="178"/>
      <c r="HE21" s="178"/>
      <c r="HF21" s="178"/>
      <c r="HG21" s="178"/>
      <c r="HH21" s="178"/>
      <c r="HI21" s="178"/>
      <c r="HJ21" s="178"/>
      <c r="HK21" s="178"/>
      <c r="HL21" s="178"/>
      <c r="HM21" s="178"/>
      <c r="HN21" s="178"/>
      <c r="HO21" s="178"/>
      <c r="HP21" s="178"/>
      <c r="HQ21" s="178"/>
      <c r="HR21" s="178"/>
      <c r="HS21" s="178"/>
      <c r="HT21" s="178"/>
      <c r="HU21" s="178"/>
      <c r="HV21" s="178"/>
      <c r="HW21" s="178"/>
      <c r="HX21" s="178"/>
      <c r="HY21" s="178"/>
      <c r="HZ21" s="178"/>
      <c r="IA21" s="178"/>
      <c r="IB21" s="178"/>
      <c r="IC21" s="178"/>
      <c r="ID21" s="178"/>
      <c r="IE21" s="178"/>
      <c r="IF21" s="178"/>
      <c r="IG21" s="178"/>
      <c r="IH21" s="178"/>
      <c r="II21" s="178"/>
      <c r="IJ21" s="178"/>
      <c r="IK21" s="178"/>
      <c r="IL21" s="178"/>
      <c r="IM21" s="178"/>
      <c r="IN21" s="178"/>
      <c r="IO21" s="178"/>
      <c r="IP21" s="178"/>
      <c r="IQ21" s="178"/>
      <c r="IR21" s="178"/>
      <c r="IS21" s="178"/>
      <c r="IT21" s="178"/>
    </row>
    <row r="22" spans="1:254" s="178" customFormat="1" ht="13.5" x14ac:dyDescent="0.25">
      <c r="A22" s="169" t="s">
        <v>78</v>
      </c>
      <c r="B22" s="185" t="s">
        <v>332</v>
      </c>
      <c r="C22" s="171" t="s">
        <v>75</v>
      </c>
      <c r="D22" s="171" t="s">
        <v>84</v>
      </c>
      <c r="E22" s="171" t="s">
        <v>87</v>
      </c>
      <c r="F22" s="171"/>
      <c r="G22" s="172">
        <f>SUM(G23)</f>
        <v>6016.9</v>
      </c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49"/>
      <c r="FU22" s="149"/>
      <c r="FV22" s="149"/>
      <c r="FW22" s="149"/>
      <c r="FX22" s="149"/>
      <c r="FY22" s="149"/>
      <c r="FZ22" s="149"/>
      <c r="GA22" s="149"/>
      <c r="GB22" s="149"/>
      <c r="GC22" s="149"/>
      <c r="GD22" s="149"/>
      <c r="GE22" s="149"/>
      <c r="GF22" s="149"/>
      <c r="GG22" s="149"/>
      <c r="GH22" s="149"/>
      <c r="GI22" s="149"/>
      <c r="GJ22" s="149"/>
      <c r="GK22" s="149"/>
      <c r="GL22" s="149"/>
      <c r="GM22" s="149"/>
      <c r="GN22" s="149"/>
      <c r="GO22" s="149"/>
      <c r="GP22" s="149"/>
      <c r="GQ22" s="149"/>
      <c r="GR22" s="149"/>
      <c r="GS22" s="149"/>
      <c r="GT22" s="149"/>
      <c r="GU22" s="149"/>
      <c r="GV22" s="149"/>
      <c r="GW22" s="149"/>
      <c r="GX22" s="149"/>
      <c r="GY22" s="149"/>
      <c r="GZ22" s="149"/>
      <c r="HA22" s="149"/>
      <c r="HB22" s="149"/>
      <c r="HC22" s="149"/>
      <c r="HD22" s="149"/>
      <c r="HE22" s="149"/>
      <c r="HF22" s="149"/>
      <c r="HG22" s="149"/>
      <c r="HH22" s="149"/>
      <c r="HI22" s="149"/>
      <c r="HJ22" s="149"/>
      <c r="HK22" s="149"/>
      <c r="HL22" s="149"/>
      <c r="HM22" s="149"/>
      <c r="HN22" s="149"/>
      <c r="HO22" s="149"/>
      <c r="HP22" s="149"/>
      <c r="HQ22" s="149"/>
      <c r="HR22" s="149"/>
      <c r="HS22" s="149"/>
      <c r="HT22" s="149"/>
      <c r="HU22" s="149"/>
      <c r="HV22" s="149"/>
      <c r="HW22" s="149"/>
      <c r="HX22" s="149"/>
      <c r="HY22" s="149"/>
      <c r="HZ22" s="149"/>
      <c r="IA22" s="149"/>
      <c r="IB22" s="149"/>
      <c r="IC22" s="149"/>
      <c r="ID22" s="149"/>
      <c r="IE22" s="149"/>
      <c r="IF22" s="149"/>
      <c r="IG22" s="149"/>
      <c r="IH22" s="149"/>
      <c r="II22" s="149"/>
      <c r="IJ22" s="149"/>
      <c r="IK22" s="149"/>
      <c r="IL22" s="149"/>
      <c r="IM22" s="149"/>
      <c r="IN22" s="149"/>
      <c r="IO22" s="149"/>
      <c r="IP22" s="149"/>
      <c r="IQ22" s="149"/>
      <c r="IR22" s="149"/>
      <c r="IS22" s="149"/>
      <c r="IT22" s="149"/>
    </row>
    <row r="23" spans="1:254" x14ac:dyDescent="0.2">
      <c r="A23" s="179" t="s">
        <v>88</v>
      </c>
      <c r="B23" s="186" t="s">
        <v>332</v>
      </c>
      <c r="C23" s="181" t="s">
        <v>75</v>
      </c>
      <c r="D23" s="181" t="s">
        <v>84</v>
      </c>
      <c r="E23" s="181" t="s">
        <v>87</v>
      </c>
      <c r="F23" s="181"/>
      <c r="G23" s="182">
        <f>SUM(G24+G25)</f>
        <v>6016.9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  <c r="IT23" s="124"/>
    </row>
    <row r="24" spans="1:254" s="178" customFormat="1" ht="38.25" x14ac:dyDescent="0.2">
      <c r="A24" s="174" t="s">
        <v>333</v>
      </c>
      <c r="B24" s="187" t="s">
        <v>332</v>
      </c>
      <c r="C24" s="176" t="s">
        <v>75</v>
      </c>
      <c r="D24" s="176" t="s">
        <v>84</v>
      </c>
      <c r="E24" s="176" t="s">
        <v>87</v>
      </c>
      <c r="F24" s="176" t="s">
        <v>82</v>
      </c>
      <c r="G24" s="177">
        <v>4587.8599999999997</v>
      </c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49"/>
      <c r="GB24" s="149"/>
      <c r="GC24" s="149"/>
      <c r="GD24" s="149"/>
      <c r="GE24" s="149"/>
      <c r="GF24" s="149"/>
      <c r="GG24" s="149"/>
      <c r="GH24" s="149"/>
      <c r="GI24" s="149"/>
      <c r="GJ24" s="149"/>
      <c r="GK24" s="149"/>
      <c r="GL24" s="149"/>
      <c r="GM24" s="149"/>
      <c r="GN24" s="149"/>
      <c r="GO24" s="149"/>
      <c r="GP24" s="149"/>
      <c r="GQ24" s="149"/>
      <c r="GR24" s="149"/>
      <c r="GS24" s="149"/>
      <c r="GT24" s="149"/>
      <c r="GU24" s="149"/>
      <c r="GV24" s="149"/>
      <c r="GW24" s="149"/>
      <c r="GX24" s="149"/>
      <c r="GY24" s="149"/>
      <c r="GZ24" s="149"/>
      <c r="HA24" s="149"/>
      <c r="HB24" s="149"/>
      <c r="HC24" s="149"/>
      <c r="HD24" s="149"/>
      <c r="HE24" s="149"/>
      <c r="HF24" s="149"/>
      <c r="HG24" s="149"/>
      <c r="HH24" s="149"/>
      <c r="HI24" s="149"/>
      <c r="HJ24" s="149"/>
      <c r="HK24" s="149"/>
      <c r="HL24" s="149"/>
      <c r="HM24" s="149"/>
      <c r="HN24" s="149"/>
      <c r="HO24" s="149"/>
      <c r="HP24" s="149"/>
      <c r="HQ24" s="149"/>
      <c r="HR24" s="149"/>
      <c r="HS24" s="149"/>
      <c r="HT24" s="149"/>
      <c r="HU24" s="149"/>
      <c r="HV24" s="149"/>
      <c r="HW24" s="149"/>
      <c r="HX24" s="149"/>
      <c r="HY24" s="149"/>
      <c r="HZ24" s="149"/>
      <c r="IA24" s="149"/>
      <c r="IB24" s="149"/>
      <c r="IC24" s="149"/>
      <c r="ID24" s="149"/>
      <c r="IE24" s="149"/>
      <c r="IF24" s="149"/>
      <c r="IG24" s="149"/>
      <c r="IH24" s="149"/>
      <c r="II24" s="149"/>
      <c r="IJ24" s="149"/>
      <c r="IK24" s="149"/>
      <c r="IL24" s="149"/>
      <c r="IM24" s="149"/>
      <c r="IN24" s="149"/>
      <c r="IO24" s="149"/>
      <c r="IP24" s="149"/>
      <c r="IQ24" s="149"/>
      <c r="IR24" s="149"/>
      <c r="IS24" s="149"/>
      <c r="IT24" s="149"/>
    </row>
    <row r="25" spans="1:254" ht="15" x14ac:dyDescent="0.25">
      <c r="A25" s="174" t="s">
        <v>334</v>
      </c>
      <c r="B25" s="187" t="s">
        <v>332</v>
      </c>
      <c r="C25" s="176" t="s">
        <v>75</v>
      </c>
      <c r="D25" s="176" t="s">
        <v>84</v>
      </c>
      <c r="E25" s="176" t="s">
        <v>87</v>
      </c>
      <c r="F25" s="176" t="s">
        <v>90</v>
      </c>
      <c r="G25" s="177">
        <v>1429.04</v>
      </c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  <c r="HH25" s="188"/>
      <c r="HI25" s="188"/>
      <c r="HJ25" s="188"/>
      <c r="HK25" s="188"/>
      <c r="HL25" s="188"/>
      <c r="HM25" s="188"/>
      <c r="HN25" s="188"/>
      <c r="HO25" s="188"/>
      <c r="HP25" s="188"/>
      <c r="HQ25" s="188"/>
      <c r="HR25" s="188"/>
      <c r="HS25" s="188"/>
      <c r="HT25" s="188"/>
      <c r="HU25" s="188"/>
      <c r="HV25" s="188"/>
      <c r="HW25" s="188"/>
      <c r="HX25" s="188"/>
      <c r="HY25" s="188"/>
      <c r="HZ25" s="188"/>
      <c r="IA25" s="188"/>
      <c r="IB25" s="188"/>
      <c r="IC25" s="188"/>
      <c r="ID25" s="188"/>
      <c r="IE25" s="188"/>
      <c r="IF25" s="188"/>
      <c r="IG25" s="188"/>
      <c r="IH25" s="188"/>
      <c r="II25" s="188"/>
      <c r="IJ25" s="188"/>
      <c r="IK25" s="188"/>
      <c r="IL25" s="188"/>
      <c r="IM25" s="188"/>
      <c r="IN25" s="188"/>
      <c r="IO25" s="188"/>
      <c r="IP25" s="188"/>
      <c r="IQ25" s="188"/>
      <c r="IR25" s="188"/>
      <c r="IS25" s="188"/>
      <c r="IT25" s="188"/>
    </row>
    <row r="26" spans="1:254" ht="14.25" x14ac:dyDescent="0.2">
      <c r="A26" s="189" t="s">
        <v>335</v>
      </c>
      <c r="B26" s="162" t="s">
        <v>332</v>
      </c>
      <c r="C26" s="181"/>
      <c r="D26" s="181"/>
      <c r="E26" s="181"/>
      <c r="F26" s="181"/>
      <c r="G26" s="163">
        <f>SUM(G27+G89+G109+G162+G167+G214++G237+G247+G254+G260+G81+G77)</f>
        <v>1121967.7500000002</v>
      </c>
    </row>
    <row r="27" spans="1:254" s="188" customFormat="1" ht="15" x14ac:dyDescent="0.25">
      <c r="A27" s="190" t="s">
        <v>74</v>
      </c>
      <c r="B27" s="162" t="s">
        <v>332</v>
      </c>
      <c r="C27" s="191" t="s">
        <v>75</v>
      </c>
      <c r="D27" s="192"/>
      <c r="E27" s="192"/>
      <c r="F27" s="192"/>
      <c r="G27" s="163">
        <f>SUM(G28+G41+G45+G38)</f>
        <v>123082.81999999998</v>
      </c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9"/>
      <c r="GR27" s="159"/>
      <c r="GS27" s="159"/>
      <c r="GT27" s="159"/>
      <c r="GU27" s="159"/>
      <c r="GV27" s="159"/>
      <c r="GW27" s="159"/>
      <c r="GX27" s="159"/>
      <c r="GY27" s="159"/>
      <c r="GZ27" s="159"/>
      <c r="HA27" s="159"/>
      <c r="HB27" s="159"/>
      <c r="HC27" s="159"/>
      <c r="HD27" s="159"/>
      <c r="HE27" s="159"/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/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159"/>
      <c r="IH27" s="159"/>
      <c r="II27" s="159"/>
      <c r="IJ27" s="159"/>
      <c r="IK27" s="159"/>
      <c r="IL27" s="159"/>
      <c r="IM27" s="159"/>
      <c r="IN27" s="159"/>
      <c r="IO27" s="159"/>
      <c r="IP27" s="159"/>
      <c r="IQ27" s="159"/>
      <c r="IR27" s="159"/>
      <c r="IS27" s="159"/>
      <c r="IT27" s="159"/>
    </row>
    <row r="28" spans="1:254" s="188" customFormat="1" ht="15" x14ac:dyDescent="0.25">
      <c r="A28" s="164" t="s">
        <v>336</v>
      </c>
      <c r="B28" s="165" t="s">
        <v>332</v>
      </c>
      <c r="C28" s="166" t="s">
        <v>75</v>
      </c>
      <c r="D28" s="166" t="s">
        <v>92</v>
      </c>
      <c r="E28" s="166"/>
      <c r="F28" s="166"/>
      <c r="G28" s="193">
        <f>SUM(G29)</f>
        <v>79974.719999999987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  <c r="IR28" s="124"/>
      <c r="IS28" s="124"/>
      <c r="IT28" s="124"/>
    </row>
    <row r="29" spans="1:254" ht="15" x14ac:dyDescent="0.25">
      <c r="A29" s="169" t="s">
        <v>78</v>
      </c>
      <c r="B29" s="170" t="s">
        <v>332</v>
      </c>
      <c r="C29" s="171" t="s">
        <v>75</v>
      </c>
      <c r="D29" s="171" t="s">
        <v>92</v>
      </c>
      <c r="E29" s="171"/>
      <c r="F29" s="171"/>
      <c r="G29" s="172">
        <f>SUM(G30+G32+G36)</f>
        <v>79974.719999999987</v>
      </c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  <c r="IT29" s="194"/>
    </row>
    <row r="30" spans="1:254" s="159" customFormat="1" ht="15" x14ac:dyDescent="0.25">
      <c r="A30" s="174" t="s">
        <v>88</v>
      </c>
      <c r="B30" s="187" t="s">
        <v>332</v>
      </c>
      <c r="C30" s="176" t="s">
        <v>75</v>
      </c>
      <c r="D30" s="176" t="s">
        <v>92</v>
      </c>
      <c r="E30" s="176"/>
      <c r="F30" s="176"/>
      <c r="G30" s="177">
        <f>SUM(G31)</f>
        <v>6294.87</v>
      </c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  <c r="FG30" s="149"/>
      <c r="FH30" s="149"/>
      <c r="FI30" s="149"/>
      <c r="FJ30" s="149"/>
      <c r="FK30" s="149"/>
      <c r="FL30" s="149"/>
      <c r="FM30" s="149"/>
      <c r="FN30" s="149"/>
      <c r="FO30" s="149"/>
      <c r="FP30" s="149"/>
      <c r="FQ30" s="149"/>
      <c r="FR30" s="149"/>
      <c r="FS30" s="149"/>
      <c r="FT30" s="149"/>
      <c r="FU30" s="149"/>
      <c r="FV30" s="149"/>
      <c r="FW30" s="149"/>
      <c r="FX30" s="149"/>
      <c r="FY30" s="149"/>
      <c r="FZ30" s="149"/>
      <c r="GA30" s="149"/>
      <c r="GB30" s="149"/>
      <c r="GC30" s="149"/>
      <c r="GD30" s="149"/>
      <c r="GE30" s="149"/>
      <c r="GF30" s="149"/>
      <c r="GG30" s="149"/>
      <c r="GH30" s="149"/>
      <c r="GI30" s="149"/>
      <c r="GJ30" s="149"/>
      <c r="GK30" s="149"/>
      <c r="GL30" s="149"/>
      <c r="GM30" s="149"/>
      <c r="GN30" s="149"/>
      <c r="GO30" s="149"/>
      <c r="GP30" s="149"/>
      <c r="GQ30" s="149"/>
      <c r="GR30" s="149"/>
      <c r="GS30" s="149"/>
      <c r="GT30" s="149"/>
      <c r="GU30" s="149"/>
      <c r="GV30" s="149"/>
      <c r="GW30" s="149"/>
      <c r="GX30" s="149"/>
      <c r="GY30" s="149"/>
      <c r="GZ30" s="149"/>
      <c r="HA30" s="149"/>
      <c r="HB30" s="149"/>
      <c r="HC30" s="149"/>
      <c r="HD30" s="149"/>
      <c r="HE30" s="149"/>
      <c r="HF30" s="149"/>
      <c r="HG30" s="149"/>
      <c r="HH30" s="149"/>
      <c r="HI30" s="149"/>
      <c r="HJ30" s="149"/>
      <c r="HK30" s="149"/>
      <c r="HL30" s="149"/>
      <c r="HM30" s="149"/>
      <c r="HN30" s="149"/>
      <c r="HO30" s="149"/>
      <c r="HP30" s="149"/>
      <c r="HQ30" s="149"/>
      <c r="HR30" s="149"/>
      <c r="HS30" s="149"/>
      <c r="HT30" s="149"/>
      <c r="HU30" s="149"/>
      <c r="HV30" s="149"/>
      <c r="HW30" s="149"/>
      <c r="HX30" s="149"/>
      <c r="HY30" s="149"/>
      <c r="HZ30" s="149"/>
      <c r="IA30" s="149"/>
      <c r="IB30" s="149"/>
      <c r="IC30" s="149"/>
      <c r="ID30" s="149"/>
      <c r="IE30" s="149"/>
      <c r="IF30" s="149"/>
      <c r="IG30" s="149"/>
      <c r="IH30" s="149"/>
      <c r="II30" s="149"/>
      <c r="IJ30" s="149"/>
      <c r="IK30" s="149"/>
      <c r="IL30" s="149"/>
      <c r="IM30" s="149"/>
      <c r="IN30" s="149"/>
      <c r="IO30" s="149"/>
      <c r="IP30" s="149"/>
      <c r="IQ30" s="149"/>
      <c r="IR30" s="149"/>
      <c r="IS30" s="149"/>
      <c r="IT30" s="149"/>
    </row>
    <row r="31" spans="1:254" s="124" customFormat="1" ht="38.25" x14ac:dyDescent="0.2">
      <c r="A31" s="174" t="s">
        <v>333</v>
      </c>
      <c r="B31" s="180" t="s">
        <v>332</v>
      </c>
      <c r="C31" s="176" t="s">
        <v>75</v>
      </c>
      <c r="D31" s="176" t="s">
        <v>92</v>
      </c>
      <c r="E31" s="176" t="s">
        <v>337</v>
      </c>
      <c r="F31" s="176" t="s">
        <v>82</v>
      </c>
      <c r="G31" s="177">
        <v>6294.87</v>
      </c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  <c r="FQ31" s="149"/>
      <c r="FR31" s="149"/>
      <c r="FS31" s="149"/>
      <c r="FT31" s="149"/>
      <c r="FU31" s="149"/>
      <c r="FV31" s="149"/>
      <c r="FW31" s="149"/>
      <c r="FX31" s="149"/>
      <c r="FY31" s="149"/>
      <c r="FZ31" s="149"/>
      <c r="GA31" s="149"/>
      <c r="GB31" s="149"/>
      <c r="GC31" s="149"/>
      <c r="GD31" s="149"/>
      <c r="GE31" s="149"/>
      <c r="GF31" s="149"/>
      <c r="GG31" s="149"/>
      <c r="GH31" s="149"/>
      <c r="GI31" s="149"/>
      <c r="GJ31" s="149"/>
      <c r="GK31" s="149"/>
      <c r="GL31" s="149"/>
      <c r="GM31" s="149"/>
      <c r="GN31" s="149"/>
      <c r="GO31" s="149"/>
      <c r="GP31" s="149"/>
      <c r="GQ31" s="149"/>
      <c r="GR31" s="149"/>
      <c r="GS31" s="149"/>
      <c r="GT31" s="149"/>
      <c r="GU31" s="149"/>
      <c r="GV31" s="149"/>
      <c r="GW31" s="149"/>
      <c r="GX31" s="149"/>
      <c r="GY31" s="149"/>
      <c r="GZ31" s="149"/>
      <c r="HA31" s="149"/>
      <c r="HB31" s="149"/>
      <c r="HC31" s="149"/>
      <c r="HD31" s="149"/>
      <c r="HE31" s="149"/>
      <c r="HF31" s="149"/>
      <c r="HG31" s="149"/>
      <c r="HH31" s="149"/>
      <c r="HI31" s="149"/>
      <c r="HJ31" s="149"/>
      <c r="HK31" s="149"/>
      <c r="HL31" s="149"/>
      <c r="HM31" s="149"/>
      <c r="HN31" s="149"/>
      <c r="HO31" s="149"/>
      <c r="HP31" s="149"/>
      <c r="HQ31" s="149"/>
      <c r="HR31" s="149"/>
      <c r="HS31" s="149"/>
      <c r="HT31" s="149"/>
      <c r="HU31" s="149"/>
      <c r="HV31" s="149"/>
      <c r="HW31" s="149"/>
      <c r="HX31" s="149"/>
      <c r="HY31" s="149"/>
      <c r="HZ31" s="149"/>
      <c r="IA31" s="149"/>
      <c r="IB31" s="149"/>
      <c r="IC31" s="149"/>
      <c r="ID31" s="149"/>
      <c r="IE31" s="149"/>
      <c r="IF31" s="149"/>
      <c r="IG31" s="149"/>
      <c r="IH31" s="149"/>
      <c r="II31" s="149"/>
      <c r="IJ31" s="149"/>
      <c r="IK31" s="149"/>
      <c r="IL31" s="149"/>
      <c r="IM31" s="149"/>
      <c r="IN31" s="149"/>
      <c r="IO31" s="149"/>
      <c r="IP31" s="149"/>
      <c r="IQ31" s="149"/>
      <c r="IR31" s="149"/>
      <c r="IS31" s="149"/>
      <c r="IT31" s="149"/>
    </row>
    <row r="32" spans="1:254" x14ac:dyDescent="0.2">
      <c r="A32" s="174" t="s">
        <v>88</v>
      </c>
      <c r="B32" s="187" t="s">
        <v>332</v>
      </c>
      <c r="C32" s="176" t="s">
        <v>75</v>
      </c>
      <c r="D32" s="176" t="s">
        <v>92</v>
      </c>
      <c r="E32" s="176"/>
      <c r="F32" s="176"/>
      <c r="G32" s="177">
        <f>SUM(G33+G34+G35)</f>
        <v>71232.09</v>
      </c>
    </row>
    <row r="33" spans="1:254" ht="38.25" x14ac:dyDescent="0.2">
      <c r="A33" s="174" t="s">
        <v>333</v>
      </c>
      <c r="B33" s="180" t="s">
        <v>332</v>
      </c>
      <c r="C33" s="176" t="s">
        <v>75</v>
      </c>
      <c r="D33" s="176" t="s">
        <v>92</v>
      </c>
      <c r="E33" s="176" t="s">
        <v>87</v>
      </c>
      <c r="F33" s="176" t="s">
        <v>82</v>
      </c>
      <c r="G33" s="177">
        <v>62260.02</v>
      </c>
    </row>
    <row r="34" spans="1:254" x14ac:dyDescent="0.2">
      <c r="A34" s="174" t="s">
        <v>334</v>
      </c>
      <c r="B34" s="187" t="s">
        <v>332</v>
      </c>
      <c r="C34" s="176" t="s">
        <v>75</v>
      </c>
      <c r="D34" s="176" t="s">
        <v>92</v>
      </c>
      <c r="E34" s="176" t="s">
        <v>87</v>
      </c>
      <c r="F34" s="176" t="s">
        <v>90</v>
      </c>
      <c r="G34" s="177">
        <v>8912.07</v>
      </c>
    </row>
    <row r="35" spans="1:254" ht="15" x14ac:dyDescent="0.25">
      <c r="A35" s="174" t="s">
        <v>98</v>
      </c>
      <c r="B35" s="187" t="s">
        <v>332</v>
      </c>
      <c r="C35" s="187" t="s">
        <v>75</v>
      </c>
      <c r="D35" s="187" t="s">
        <v>92</v>
      </c>
      <c r="E35" s="176" t="s">
        <v>87</v>
      </c>
      <c r="F35" s="187" t="s">
        <v>99</v>
      </c>
      <c r="G35" s="177">
        <v>60</v>
      </c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  <c r="ES35" s="195"/>
      <c r="ET35" s="195"/>
      <c r="EU35" s="195"/>
      <c r="EV35" s="195"/>
      <c r="EW35" s="195"/>
      <c r="EX35" s="195"/>
      <c r="EY35" s="195"/>
      <c r="EZ35" s="195"/>
      <c r="FA35" s="195"/>
      <c r="FB35" s="195"/>
      <c r="FC35" s="195"/>
      <c r="FD35" s="195"/>
      <c r="FE35" s="195"/>
      <c r="FF35" s="195"/>
      <c r="FG35" s="195"/>
      <c r="FH35" s="195"/>
      <c r="FI35" s="195"/>
      <c r="FJ35" s="195"/>
      <c r="FK35" s="195"/>
      <c r="FL35" s="195"/>
      <c r="FM35" s="195"/>
      <c r="FN35" s="195"/>
      <c r="FO35" s="195"/>
      <c r="FP35" s="195"/>
      <c r="FQ35" s="195"/>
      <c r="FR35" s="195"/>
      <c r="FS35" s="195"/>
      <c r="FT35" s="195"/>
      <c r="FU35" s="195"/>
      <c r="FV35" s="195"/>
      <c r="FW35" s="195"/>
      <c r="FX35" s="195"/>
      <c r="FY35" s="195"/>
      <c r="FZ35" s="195"/>
      <c r="GA35" s="195"/>
      <c r="GB35" s="195"/>
      <c r="GC35" s="195"/>
      <c r="GD35" s="195"/>
      <c r="GE35" s="195"/>
      <c r="GF35" s="195"/>
      <c r="GG35" s="195"/>
      <c r="GH35" s="195"/>
      <c r="GI35" s="195"/>
      <c r="GJ35" s="195"/>
      <c r="GK35" s="195"/>
      <c r="GL35" s="195"/>
      <c r="GM35" s="195"/>
      <c r="GN35" s="195"/>
      <c r="GO35" s="195"/>
      <c r="GP35" s="195"/>
      <c r="GQ35" s="195"/>
      <c r="GR35" s="195"/>
      <c r="GS35" s="195"/>
      <c r="GT35" s="195"/>
      <c r="GU35" s="195"/>
      <c r="GV35" s="195"/>
      <c r="GW35" s="195"/>
      <c r="GX35" s="195"/>
      <c r="GY35" s="195"/>
      <c r="GZ35" s="195"/>
      <c r="HA35" s="195"/>
      <c r="HB35" s="195"/>
      <c r="HC35" s="195"/>
      <c r="HD35" s="195"/>
      <c r="HE35" s="195"/>
      <c r="HF35" s="195"/>
      <c r="HG35" s="195"/>
      <c r="HH35" s="195"/>
      <c r="HI35" s="195"/>
      <c r="HJ35" s="195"/>
      <c r="HK35" s="195"/>
      <c r="HL35" s="195"/>
      <c r="HM35" s="195"/>
      <c r="HN35" s="195"/>
      <c r="HO35" s="195"/>
      <c r="HP35" s="195"/>
      <c r="HQ35" s="195"/>
      <c r="HR35" s="195"/>
      <c r="HS35" s="195"/>
      <c r="HT35" s="195"/>
      <c r="HU35" s="195"/>
      <c r="HV35" s="195"/>
      <c r="HW35" s="195"/>
      <c r="HX35" s="195"/>
      <c r="HY35" s="195"/>
      <c r="HZ35" s="195"/>
      <c r="IA35" s="195"/>
      <c r="IB35" s="195"/>
      <c r="IC35" s="195"/>
      <c r="ID35" s="195"/>
      <c r="IE35" s="195"/>
      <c r="IF35" s="195"/>
      <c r="IG35" s="195"/>
      <c r="IH35" s="195"/>
      <c r="II35" s="195"/>
      <c r="IJ35" s="195"/>
      <c r="IK35" s="195"/>
      <c r="IL35" s="195"/>
      <c r="IM35" s="195"/>
      <c r="IN35" s="195"/>
      <c r="IO35" s="195"/>
      <c r="IP35" s="195"/>
      <c r="IQ35" s="195"/>
      <c r="IR35" s="195"/>
      <c r="IS35" s="195"/>
      <c r="IT35" s="195"/>
    </row>
    <row r="36" spans="1:254" ht="27" x14ac:dyDescent="0.25">
      <c r="A36" s="169" t="s">
        <v>93</v>
      </c>
      <c r="B36" s="185" t="s">
        <v>332</v>
      </c>
      <c r="C36" s="185" t="s">
        <v>75</v>
      </c>
      <c r="D36" s="185" t="s">
        <v>92</v>
      </c>
      <c r="E36" s="185" t="s">
        <v>94</v>
      </c>
      <c r="F36" s="185"/>
      <c r="G36" s="172">
        <f>SUM(G37)</f>
        <v>2447.7600000000002</v>
      </c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  <c r="EO36" s="196"/>
      <c r="EP36" s="196"/>
      <c r="EQ36" s="196"/>
      <c r="ER36" s="196"/>
      <c r="ES36" s="196"/>
      <c r="ET36" s="196"/>
      <c r="EU36" s="196"/>
      <c r="EV36" s="196"/>
      <c r="EW36" s="196"/>
      <c r="EX36" s="196"/>
      <c r="EY36" s="196"/>
      <c r="EZ36" s="196"/>
      <c r="FA36" s="196"/>
      <c r="FB36" s="196"/>
      <c r="FC36" s="196"/>
      <c r="FD36" s="196"/>
      <c r="FE36" s="196"/>
      <c r="FF36" s="196"/>
      <c r="FG36" s="196"/>
      <c r="FH36" s="196"/>
      <c r="FI36" s="196"/>
      <c r="FJ36" s="196"/>
      <c r="FK36" s="196"/>
      <c r="FL36" s="196"/>
      <c r="FM36" s="196"/>
      <c r="FN36" s="196"/>
      <c r="FO36" s="196"/>
      <c r="FP36" s="196"/>
      <c r="FQ36" s="196"/>
      <c r="FR36" s="196"/>
      <c r="FS36" s="196"/>
      <c r="FT36" s="196"/>
      <c r="FU36" s="196"/>
      <c r="FV36" s="196"/>
      <c r="FW36" s="196"/>
      <c r="FX36" s="196"/>
      <c r="FY36" s="196"/>
      <c r="FZ36" s="196"/>
      <c r="GA36" s="196"/>
      <c r="GB36" s="196"/>
      <c r="GC36" s="196"/>
      <c r="GD36" s="196"/>
      <c r="GE36" s="196"/>
      <c r="GF36" s="196"/>
      <c r="GG36" s="196"/>
      <c r="GH36" s="196"/>
      <c r="GI36" s="196"/>
      <c r="GJ36" s="196"/>
      <c r="GK36" s="196"/>
      <c r="GL36" s="196"/>
      <c r="GM36" s="196"/>
      <c r="GN36" s="196"/>
      <c r="GO36" s="196"/>
      <c r="GP36" s="196"/>
      <c r="GQ36" s="196"/>
      <c r="GR36" s="196"/>
      <c r="GS36" s="196"/>
      <c r="GT36" s="196"/>
      <c r="GU36" s="196"/>
      <c r="GV36" s="196"/>
      <c r="GW36" s="196"/>
      <c r="GX36" s="196"/>
      <c r="GY36" s="196"/>
      <c r="GZ36" s="196"/>
      <c r="HA36" s="196"/>
      <c r="HB36" s="196"/>
      <c r="HC36" s="196"/>
      <c r="HD36" s="196"/>
      <c r="HE36" s="196"/>
      <c r="HF36" s="196"/>
      <c r="HG36" s="196"/>
      <c r="HH36" s="196"/>
      <c r="HI36" s="196"/>
      <c r="HJ36" s="196"/>
      <c r="HK36" s="196"/>
      <c r="HL36" s="196"/>
      <c r="HM36" s="196"/>
      <c r="HN36" s="196"/>
      <c r="HO36" s="196"/>
      <c r="HP36" s="196"/>
      <c r="HQ36" s="196"/>
      <c r="HR36" s="196"/>
      <c r="HS36" s="196"/>
      <c r="HT36" s="196"/>
      <c r="HU36" s="196"/>
      <c r="HV36" s="196"/>
      <c r="HW36" s="196"/>
      <c r="HX36" s="196"/>
      <c r="HY36" s="196"/>
      <c r="HZ36" s="196"/>
      <c r="IA36" s="196"/>
      <c r="IB36" s="196"/>
      <c r="IC36" s="196"/>
      <c r="ID36" s="196"/>
      <c r="IE36" s="196"/>
      <c r="IF36" s="196"/>
      <c r="IG36" s="196"/>
      <c r="IH36" s="196"/>
      <c r="II36" s="196"/>
      <c r="IJ36" s="196"/>
      <c r="IK36" s="196"/>
      <c r="IL36" s="196"/>
      <c r="IM36" s="196"/>
      <c r="IN36" s="196"/>
      <c r="IO36" s="196"/>
      <c r="IP36" s="196"/>
      <c r="IQ36" s="196"/>
      <c r="IR36" s="196"/>
      <c r="IS36" s="196"/>
      <c r="IT36" s="196"/>
    </row>
    <row r="37" spans="1:254" ht="38.25" x14ac:dyDescent="0.2">
      <c r="A37" s="174" t="s">
        <v>333</v>
      </c>
      <c r="B37" s="180" t="s">
        <v>332</v>
      </c>
      <c r="C37" s="181" t="s">
        <v>75</v>
      </c>
      <c r="D37" s="181" t="s">
        <v>92</v>
      </c>
      <c r="E37" s="184" t="s">
        <v>94</v>
      </c>
      <c r="F37" s="181" t="s">
        <v>82</v>
      </c>
      <c r="G37" s="177">
        <v>2447.7600000000002</v>
      </c>
    </row>
    <row r="38" spans="1:254" s="195" customFormat="1" ht="15" x14ac:dyDescent="0.25">
      <c r="A38" s="183" t="s">
        <v>100</v>
      </c>
      <c r="B38" s="162" t="s">
        <v>332</v>
      </c>
      <c r="C38" s="191" t="s">
        <v>75</v>
      </c>
      <c r="D38" s="191" t="s">
        <v>101</v>
      </c>
      <c r="E38" s="162"/>
      <c r="F38" s="191"/>
      <c r="G38" s="163">
        <f>SUM(G39)</f>
        <v>22.9</v>
      </c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97"/>
      <c r="EG38" s="197"/>
      <c r="EH38" s="197"/>
      <c r="EI38" s="197"/>
      <c r="EJ38" s="197"/>
      <c r="EK38" s="197"/>
      <c r="EL38" s="197"/>
      <c r="EM38" s="197"/>
      <c r="EN38" s="197"/>
      <c r="EO38" s="197"/>
      <c r="EP38" s="197"/>
      <c r="EQ38" s="197"/>
      <c r="ER38" s="197"/>
      <c r="ES38" s="197"/>
      <c r="ET38" s="197"/>
      <c r="EU38" s="197"/>
      <c r="EV38" s="197"/>
      <c r="EW38" s="197"/>
      <c r="EX38" s="197"/>
      <c r="EY38" s="197"/>
      <c r="EZ38" s="197"/>
      <c r="FA38" s="197"/>
      <c r="FB38" s="197"/>
      <c r="FC38" s="197"/>
      <c r="FD38" s="197"/>
      <c r="FE38" s="197"/>
      <c r="FF38" s="197"/>
      <c r="FG38" s="197"/>
      <c r="FH38" s="197"/>
      <c r="FI38" s="197"/>
      <c r="FJ38" s="197"/>
      <c r="FK38" s="197"/>
      <c r="FL38" s="197"/>
      <c r="FM38" s="197"/>
      <c r="FN38" s="197"/>
      <c r="FO38" s="197"/>
      <c r="FP38" s="197"/>
      <c r="FQ38" s="197"/>
      <c r="FR38" s="197"/>
      <c r="FS38" s="197"/>
      <c r="FT38" s="197"/>
      <c r="FU38" s="197"/>
      <c r="FV38" s="197"/>
      <c r="FW38" s="197"/>
      <c r="FX38" s="197"/>
      <c r="FY38" s="197"/>
      <c r="FZ38" s="197"/>
      <c r="GA38" s="197"/>
      <c r="GB38" s="197"/>
      <c r="GC38" s="197"/>
      <c r="GD38" s="197"/>
      <c r="GE38" s="197"/>
      <c r="GF38" s="197"/>
      <c r="GG38" s="197"/>
      <c r="GH38" s="197"/>
      <c r="GI38" s="197"/>
      <c r="GJ38" s="197"/>
      <c r="GK38" s="197"/>
      <c r="GL38" s="197"/>
      <c r="GM38" s="197"/>
      <c r="GN38" s="197"/>
      <c r="GO38" s="197"/>
      <c r="GP38" s="197"/>
      <c r="GQ38" s="197"/>
      <c r="GR38" s="197"/>
      <c r="GS38" s="197"/>
      <c r="GT38" s="197"/>
      <c r="GU38" s="197"/>
      <c r="GV38" s="197"/>
      <c r="GW38" s="197"/>
      <c r="GX38" s="197"/>
      <c r="GY38" s="197"/>
      <c r="GZ38" s="197"/>
      <c r="HA38" s="197"/>
      <c r="HB38" s="197"/>
      <c r="HC38" s="197"/>
      <c r="HD38" s="197"/>
      <c r="HE38" s="197"/>
      <c r="HF38" s="197"/>
      <c r="HG38" s="197"/>
      <c r="HH38" s="197"/>
      <c r="HI38" s="197"/>
      <c r="HJ38" s="197"/>
      <c r="HK38" s="197"/>
      <c r="HL38" s="197"/>
      <c r="HM38" s="197"/>
      <c r="HN38" s="197"/>
      <c r="HO38" s="197"/>
      <c r="HP38" s="197"/>
      <c r="HQ38" s="197"/>
      <c r="HR38" s="197"/>
      <c r="HS38" s="197"/>
      <c r="HT38" s="197"/>
      <c r="HU38" s="197"/>
      <c r="HV38" s="197"/>
      <c r="HW38" s="197"/>
      <c r="HX38" s="197"/>
      <c r="HY38" s="197"/>
      <c r="HZ38" s="197"/>
      <c r="IA38" s="197"/>
      <c r="IB38" s="197"/>
      <c r="IC38" s="197"/>
      <c r="ID38" s="197"/>
      <c r="IE38" s="197"/>
      <c r="IF38" s="197"/>
      <c r="IG38" s="197"/>
      <c r="IH38" s="197"/>
      <c r="II38" s="197"/>
      <c r="IJ38" s="197"/>
      <c r="IK38" s="197"/>
      <c r="IL38" s="197"/>
      <c r="IM38" s="197"/>
      <c r="IN38" s="197"/>
      <c r="IO38" s="197"/>
      <c r="IP38" s="197"/>
      <c r="IQ38" s="197"/>
      <c r="IR38" s="197"/>
      <c r="IS38" s="197"/>
      <c r="IT38" s="197"/>
    </row>
    <row r="39" spans="1:254" s="196" customFormat="1" ht="40.5" x14ac:dyDescent="0.25">
      <c r="A39" s="169" t="s">
        <v>102</v>
      </c>
      <c r="B39" s="185" t="s">
        <v>332</v>
      </c>
      <c r="C39" s="171" t="s">
        <v>75</v>
      </c>
      <c r="D39" s="171" t="s">
        <v>101</v>
      </c>
      <c r="E39" s="185" t="s">
        <v>103</v>
      </c>
      <c r="F39" s="171"/>
      <c r="G39" s="172">
        <f>SUM(G40)</f>
        <v>22.9</v>
      </c>
    </row>
    <row r="40" spans="1:254" x14ac:dyDescent="0.2">
      <c r="A40" s="174" t="s">
        <v>334</v>
      </c>
      <c r="B40" s="180" t="s">
        <v>332</v>
      </c>
      <c r="C40" s="181" t="s">
        <v>75</v>
      </c>
      <c r="D40" s="181" t="s">
        <v>101</v>
      </c>
      <c r="E40" s="184" t="s">
        <v>103</v>
      </c>
      <c r="F40" s="181" t="s">
        <v>90</v>
      </c>
      <c r="G40" s="177">
        <v>22.9</v>
      </c>
    </row>
    <row r="41" spans="1:254" s="197" customFormat="1" ht="15" x14ac:dyDescent="0.25">
      <c r="A41" s="190" t="s">
        <v>105</v>
      </c>
      <c r="B41" s="198" t="s">
        <v>332</v>
      </c>
      <c r="C41" s="162" t="s">
        <v>75</v>
      </c>
      <c r="D41" s="162" t="s">
        <v>106</v>
      </c>
      <c r="E41" s="162"/>
      <c r="F41" s="162"/>
      <c r="G41" s="163">
        <f>SUM(G42)</f>
        <v>2000</v>
      </c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9"/>
      <c r="ED41" s="149"/>
      <c r="EE41" s="149"/>
      <c r="EF41" s="149"/>
      <c r="EG41" s="149"/>
      <c r="EH41" s="149"/>
      <c r="EI41" s="149"/>
      <c r="EJ41" s="149"/>
      <c r="EK41" s="149"/>
      <c r="EL41" s="149"/>
      <c r="EM41" s="149"/>
      <c r="EN41" s="149"/>
      <c r="EO41" s="149"/>
      <c r="EP41" s="149"/>
      <c r="EQ41" s="149"/>
      <c r="ER41" s="149"/>
      <c r="ES41" s="149"/>
      <c r="ET41" s="149"/>
      <c r="EU41" s="149"/>
      <c r="EV41" s="149"/>
      <c r="EW41" s="149"/>
      <c r="EX41" s="149"/>
      <c r="EY41" s="149"/>
      <c r="EZ41" s="149"/>
      <c r="FA41" s="149"/>
      <c r="FB41" s="149"/>
      <c r="FC41" s="149"/>
      <c r="FD41" s="149"/>
      <c r="FE41" s="149"/>
      <c r="FF41" s="149"/>
      <c r="FG41" s="149"/>
      <c r="FH41" s="149"/>
      <c r="FI41" s="149"/>
      <c r="FJ41" s="149"/>
      <c r="FK41" s="149"/>
      <c r="FL41" s="149"/>
      <c r="FM41" s="149"/>
      <c r="FN41" s="149"/>
      <c r="FO41" s="149"/>
      <c r="FP41" s="149"/>
      <c r="FQ41" s="149"/>
      <c r="FR41" s="149"/>
      <c r="FS41" s="149"/>
      <c r="FT41" s="149"/>
      <c r="FU41" s="149"/>
      <c r="FV41" s="149"/>
      <c r="FW41" s="149"/>
      <c r="FX41" s="149"/>
      <c r="FY41" s="149"/>
      <c r="FZ41" s="149"/>
      <c r="GA41" s="149"/>
      <c r="GB41" s="149"/>
      <c r="GC41" s="149"/>
      <c r="GD41" s="149"/>
      <c r="GE41" s="149"/>
      <c r="GF41" s="149"/>
      <c r="GG41" s="149"/>
      <c r="GH41" s="149"/>
      <c r="GI41" s="149"/>
      <c r="GJ41" s="149"/>
      <c r="GK41" s="149"/>
      <c r="GL41" s="149"/>
      <c r="GM41" s="149"/>
      <c r="GN41" s="149"/>
      <c r="GO41" s="149"/>
      <c r="GP41" s="149"/>
      <c r="GQ41" s="149"/>
      <c r="GR41" s="149"/>
      <c r="GS41" s="149"/>
      <c r="GT41" s="149"/>
      <c r="GU41" s="149"/>
      <c r="GV41" s="149"/>
      <c r="GW41" s="149"/>
      <c r="GX41" s="149"/>
      <c r="GY41" s="149"/>
      <c r="GZ41" s="149"/>
      <c r="HA41" s="149"/>
      <c r="HB41" s="149"/>
      <c r="HC41" s="149"/>
      <c r="HD41" s="149"/>
      <c r="HE41" s="149"/>
      <c r="HF41" s="149"/>
      <c r="HG41" s="149"/>
      <c r="HH41" s="149"/>
      <c r="HI41" s="149"/>
      <c r="HJ41" s="149"/>
      <c r="HK41" s="149"/>
      <c r="HL41" s="149"/>
      <c r="HM41" s="149"/>
      <c r="HN41" s="149"/>
      <c r="HO41" s="149"/>
      <c r="HP41" s="149"/>
      <c r="HQ41" s="149"/>
      <c r="HR41" s="149"/>
      <c r="HS41" s="149"/>
      <c r="HT41" s="149"/>
      <c r="HU41" s="149"/>
      <c r="HV41" s="149"/>
      <c r="HW41" s="149"/>
      <c r="HX41" s="149"/>
      <c r="HY41" s="149"/>
      <c r="HZ41" s="149"/>
      <c r="IA41" s="149"/>
      <c r="IB41" s="149"/>
      <c r="IC41" s="149"/>
      <c r="ID41" s="149"/>
      <c r="IE41" s="149"/>
      <c r="IF41" s="149"/>
      <c r="IG41" s="149"/>
      <c r="IH41" s="149"/>
      <c r="II41" s="149"/>
      <c r="IJ41" s="149"/>
      <c r="IK41" s="149"/>
      <c r="IL41" s="149"/>
      <c r="IM41" s="149"/>
      <c r="IN41" s="149"/>
      <c r="IO41" s="149"/>
      <c r="IP41" s="149"/>
      <c r="IQ41" s="149"/>
      <c r="IR41" s="149"/>
      <c r="IS41" s="149"/>
      <c r="IT41" s="149"/>
    </row>
    <row r="42" spans="1:254" s="196" customFormat="1" ht="13.5" x14ac:dyDescent="0.25">
      <c r="A42" s="199" t="s">
        <v>105</v>
      </c>
      <c r="B42" s="166" t="s">
        <v>332</v>
      </c>
      <c r="C42" s="185" t="s">
        <v>75</v>
      </c>
      <c r="D42" s="185" t="s">
        <v>106</v>
      </c>
      <c r="E42" s="185" t="s">
        <v>338</v>
      </c>
      <c r="F42" s="185"/>
      <c r="G42" s="172">
        <f>SUM(G43)</f>
        <v>2000</v>
      </c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  <c r="EW42" s="149"/>
      <c r="EX42" s="149"/>
      <c r="EY42" s="149"/>
      <c r="EZ42" s="149"/>
      <c r="FA42" s="149"/>
      <c r="FB42" s="149"/>
      <c r="FC42" s="149"/>
      <c r="FD42" s="149"/>
      <c r="FE42" s="149"/>
      <c r="FF42" s="149"/>
      <c r="FG42" s="149"/>
      <c r="FH42" s="149"/>
      <c r="FI42" s="149"/>
      <c r="FJ42" s="149"/>
      <c r="FK42" s="149"/>
      <c r="FL42" s="149"/>
      <c r="FM42" s="149"/>
      <c r="FN42" s="149"/>
      <c r="FO42" s="149"/>
      <c r="FP42" s="149"/>
      <c r="FQ42" s="149"/>
      <c r="FR42" s="149"/>
      <c r="FS42" s="149"/>
      <c r="FT42" s="149"/>
      <c r="FU42" s="149"/>
      <c r="FV42" s="149"/>
      <c r="FW42" s="149"/>
      <c r="FX42" s="149"/>
      <c r="FY42" s="149"/>
      <c r="FZ42" s="149"/>
      <c r="GA42" s="149"/>
      <c r="GB42" s="149"/>
      <c r="GC42" s="149"/>
      <c r="GD42" s="149"/>
      <c r="GE42" s="149"/>
      <c r="GF42" s="149"/>
      <c r="GG42" s="149"/>
      <c r="GH42" s="149"/>
      <c r="GI42" s="149"/>
      <c r="GJ42" s="149"/>
      <c r="GK42" s="149"/>
      <c r="GL42" s="149"/>
      <c r="GM42" s="149"/>
      <c r="GN42" s="149"/>
      <c r="GO42" s="149"/>
      <c r="GP42" s="149"/>
      <c r="GQ42" s="149"/>
      <c r="GR42" s="149"/>
      <c r="GS42" s="149"/>
      <c r="GT42" s="149"/>
      <c r="GU42" s="149"/>
      <c r="GV42" s="149"/>
      <c r="GW42" s="149"/>
      <c r="GX42" s="149"/>
      <c r="GY42" s="149"/>
      <c r="GZ42" s="149"/>
      <c r="HA42" s="149"/>
      <c r="HB42" s="149"/>
      <c r="HC42" s="149"/>
      <c r="HD42" s="149"/>
      <c r="HE42" s="149"/>
      <c r="HF42" s="149"/>
      <c r="HG42" s="149"/>
      <c r="HH42" s="149"/>
      <c r="HI42" s="149"/>
      <c r="HJ42" s="149"/>
      <c r="HK42" s="149"/>
      <c r="HL42" s="149"/>
      <c r="HM42" s="149"/>
      <c r="HN42" s="149"/>
      <c r="HO42" s="149"/>
      <c r="HP42" s="149"/>
      <c r="HQ42" s="149"/>
      <c r="HR42" s="149"/>
      <c r="HS42" s="149"/>
      <c r="HT42" s="149"/>
      <c r="HU42" s="149"/>
      <c r="HV42" s="149"/>
      <c r="HW42" s="149"/>
      <c r="HX42" s="149"/>
      <c r="HY42" s="149"/>
      <c r="HZ42" s="149"/>
      <c r="IA42" s="149"/>
      <c r="IB42" s="149"/>
      <c r="IC42" s="149"/>
      <c r="ID42" s="149"/>
      <c r="IE42" s="149"/>
      <c r="IF42" s="149"/>
      <c r="IG42" s="149"/>
      <c r="IH42" s="149"/>
      <c r="II42" s="149"/>
      <c r="IJ42" s="149"/>
      <c r="IK42" s="149"/>
      <c r="IL42" s="149"/>
      <c r="IM42" s="149"/>
      <c r="IN42" s="149"/>
      <c r="IO42" s="149"/>
      <c r="IP42" s="149"/>
      <c r="IQ42" s="149"/>
      <c r="IR42" s="149"/>
      <c r="IS42" s="149"/>
      <c r="IT42" s="149"/>
    </row>
    <row r="43" spans="1:254" x14ac:dyDescent="0.2">
      <c r="A43" s="174" t="s">
        <v>107</v>
      </c>
      <c r="B43" s="176" t="s">
        <v>332</v>
      </c>
      <c r="C43" s="187" t="s">
        <v>75</v>
      </c>
      <c r="D43" s="187" t="s">
        <v>106</v>
      </c>
      <c r="E43" s="187" t="s">
        <v>108</v>
      </c>
      <c r="F43" s="187"/>
      <c r="G43" s="177">
        <f>SUM(G44)</f>
        <v>2000</v>
      </c>
    </row>
    <row r="44" spans="1:254" x14ac:dyDescent="0.2">
      <c r="A44" s="179" t="s">
        <v>98</v>
      </c>
      <c r="B44" s="200" t="s">
        <v>332</v>
      </c>
      <c r="C44" s="184" t="s">
        <v>75</v>
      </c>
      <c r="D44" s="184" t="s">
        <v>106</v>
      </c>
      <c r="E44" s="184" t="s">
        <v>338</v>
      </c>
      <c r="F44" s="184" t="s">
        <v>99</v>
      </c>
      <c r="G44" s="182">
        <v>2000</v>
      </c>
    </row>
    <row r="45" spans="1:254" ht="14.25" x14ac:dyDescent="0.2">
      <c r="A45" s="190" t="s">
        <v>109</v>
      </c>
      <c r="B45" s="166" t="s">
        <v>332</v>
      </c>
      <c r="C45" s="162" t="s">
        <v>75</v>
      </c>
      <c r="D45" s="162" t="s">
        <v>110</v>
      </c>
      <c r="E45" s="162"/>
      <c r="F45" s="162"/>
      <c r="G45" s="163">
        <f>SUM(G46+G56+G61+G50+G54+G75)</f>
        <v>41085.199999999997</v>
      </c>
    </row>
    <row r="46" spans="1:254" ht="15" x14ac:dyDescent="0.25">
      <c r="A46" s="169" t="s">
        <v>78</v>
      </c>
      <c r="B46" s="170" t="s">
        <v>332</v>
      </c>
      <c r="C46" s="171" t="s">
        <v>75</v>
      </c>
      <c r="D46" s="171" t="s">
        <v>110</v>
      </c>
      <c r="E46" s="171" t="s">
        <v>111</v>
      </c>
      <c r="F46" s="171"/>
      <c r="G46" s="172">
        <f>SUM(G47)</f>
        <v>1647.6</v>
      </c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/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/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/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/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/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  <c r="IS46" s="173"/>
      <c r="IT46" s="173"/>
    </row>
    <row r="47" spans="1:254" x14ac:dyDescent="0.2">
      <c r="A47" s="179" t="s">
        <v>112</v>
      </c>
      <c r="B47" s="180" t="s">
        <v>332</v>
      </c>
      <c r="C47" s="181" t="s">
        <v>113</v>
      </c>
      <c r="D47" s="181" t="s">
        <v>110</v>
      </c>
      <c r="E47" s="181" t="s">
        <v>111</v>
      </c>
      <c r="F47" s="181"/>
      <c r="G47" s="182">
        <f>SUM(G48+G49)</f>
        <v>1647.6</v>
      </c>
    </row>
    <row r="48" spans="1:254" ht="38.25" x14ac:dyDescent="0.2">
      <c r="A48" s="174" t="s">
        <v>333</v>
      </c>
      <c r="B48" s="187" t="s">
        <v>332</v>
      </c>
      <c r="C48" s="176" t="s">
        <v>75</v>
      </c>
      <c r="D48" s="176" t="s">
        <v>110</v>
      </c>
      <c r="E48" s="176" t="s">
        <v>111</v>
      </c>
      <c r="F48" s="176" t="s">
        <v>82</v>
      </c>
      <c r="G48" s="177">
        <v>1188.31</v>
      </c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  <c r="DO48" s="201"/>
      <c r="DP48" s="201"/>
      <c r="DQ48" s="201"/>
      <c r="DR48" s="201"/>
      <c r="DS48" s="201"/>
      <c r="DT48" s="201"/>
      <c r="DU48" s="201"/>
      <c r="DV48" s="201"/>
      <c r="DW48" s="201"/>
      <c r="DX48" s="201"/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1"/>
      <c r="EK48" s="201"/>
      <c r="EL48" s="201"/>
      <c r="EM48" s="201"/>
      <c r="EN48" s="201"/>
      <c r="EO48" s="201"/>
      <c r="EP48" s="201"/>
      <c r="EQ48" s="201"/>
      <c r="ER48" s="201"/>
      <c r="ES48" s="201"/>
      <c r="ET48" s="201"/>
      <c r="EU48" s="201"/>
      <c r="EV48" s="201"/>
      <c r="EW48" s="201"/>
      <c r="EX48" s="201"/>
      <c r="EY48" s="201"/>
      <c r="EZ48" s="201"/>
      <c r="FA48" s="201"/>
      <c r="FB48" s="201"/>
      <c r="FC48" s="201"/>
      <c r="FD48" s="201"/>
      <c r="FE48" s="201"/>
      <c r="FF48" s="201"/>
      <c r="FG48" s="201"/>
      <c r="FH48" s="201"/>
      <c r="FI48" s="201"/>
      <c r="FJ48" s="201"/>
      <c r="FK48" s="201"/>
      <c r="FL48" s="201"/>
      <c r="FM48" s="201"/>
      <c r="FN48" s="201"/>
      <c r="FO48" s="201"/>
      <c r="FP48" s="201"/>
      <c r="FQ48" s="201"/>
      <c r="FR48" s="201"/>
      <c r="FS48" s="201"/>
      <c r="FT48" s="201"/>
      <c r="FU48" s="201"/>
      <c r="FV48" s="201"/>
      <c r="FW48" s="201"/>
      <c r="FX48" s="201"/>
      <c r="FY48" s="201"/>
      <c r="FZ48" s="201"/>
      <c r="GA48" s="201"/>
      <c r="GB48" s="201"/>
      <c r="GC48" s="201"/>
      <c r="GD48" s="201"/>
      <c r="GE48" s="201"/>
      <c r="GF48" s="201"/>
      <c r="GG48" s="201"/>
      <c r="GH48" s="201"/>
      <c r="GI48" s="201"/>
      <c r="GJ48" s="201"/>
      <c r="GK48" s="201"/>
      <c r="GL48" s="201"/>
      <c r="GM48" s="201"/>
      <c r="GN48" s="201"/>
      <c r="GO48" s="201"/>
      <c r="GP48" s="201"/>
      <c r="GQ48" s="201"/>
      <c r="GR48" s="201"/>
      <c r="GS48" s="201"/>
      <c r="GT48" s="201"/>
      <c r="GU48" s="201"/>
      <c r="GV48" s="201"/>
      <c r="GW48" s="201"/>
      <c r="GX48" s="201"/>
      <c r="GY48" s="201"/>
      <c r="GZ48" s="201"/>
      <c r="HA48" s="201"/>
      <c r="HB48" s="201"/>
      <c r="HC48" s="201"/>
      <c r="HD48" s="201"/>
      <c r="HE48" s="201"/>
      <c r="HF48" s="201"/>
      <c r="HG48" s="201"/>
      <c r="HH48" s="201"/>
      <c r="HI48" s="201"/>
      <c r="HJ48" s="201"/>
      <c r="HK48" s="201"/>
      <c r="HL48" s="201"/>
      <c r="HM48" s="201"/>
      <c r="HN48" s="201"/>
      <c r="HO48" s="201"/>
      <c r="HP48" s="201"/>
      <c r="HQ48" s="201"/>
      <c r="HR48" s="201"/>
      <c r="HS48" s="201"/>
      <c r="HT48" s="201"/>
      <c r="HU48" s="201"/>
      <c r="HV48" s="201"/>
      <c r="HW48" s="201"/>
      <c r="HX48" s="201"/>
      <c r="HY48" s="201"/>
      <c r="HZ48" s="201"/>
      <c r="IA48" s="201"/>
      <c r="IB48" s="201"/>
      <c r="IC48" s="201"/>
      <c r="ID48" s="201"/>
      <c r="IE48" s="201"/>
      <c r="IF48" s="201"/>
      <c r="IG48" s="201"/>
      <c r="IH48" s="201"/>
      <c r="II48" s="201"/>
      <c r="IJ48" s="201"/>
      <c r="IK48" s="201"/>
      <c r="IL48" s="201"/>
      <c r="IM48" s="201"/>
      <c r="IN48" s="201"/>
      <c r="IO48" s="201"/>
      <c r="IP48" s="201"/>
      <c r="IQ48" s="201"/>
      <c r="IR48" s="201"/>
      <c r="IS48" s="201"/>
      <c r="IT48" s="201"/>
    </row>
    <row r="49" spans="1:254" s="173" customFormat="1" ht="15" x14ac:dyDescent="0.25">
      <c r="A49" s="174" t="s">
        <v>334</v>
      </c>
      <c r="B49" s="187" t="s">
        <v>332</v>
      </c>
      <c r="C49" s="176" t="s">
        <v>75</v>
      </c>
      <c r="D49" s="176" t="s">
        <v>110</v>
      </c>
      <c r="E49" s="176" t="s">
        <v>111</v>
      </c>
      <c r="F49" s="176" t="s">
        <v>90</v>
      </c>
      <c r="G49" s="177">
        <v>459.29</v>
      </c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8"/>
      <c r="EB49" s="178"/>
      <c r="EC49" s="178"/>
      <c r="ED49" s="178"/>
      <c r="EE49" s="178"/>
      <c r="EF49" s="178"/>
      <c r="EG49" s="178"/>
      <c r="EH49" s="178"/>
      <c r="EI49" s="178"/>
      <c r="EJ49" s="178"/>
      <c r="EK49" s="178"/>
      <c r="EL49" s="178"/>
      <c r="EM49" s="178"/>
      <c r="EN49" s="178"/>
      <c r="EO49" s="178"/>
      <c r="EP49" s="178"/>
      <c r="EQ49" s="178"/>
      <c r="ER49" s="178"/>
      <c r="ES49" s="178"/>
      <c r="ET49" s="178"/>
      <c r="EU49" s="178"/>
      <c r="EV49" s="178"/>
      <c r="EW49" s="178"/>
      <c r="EX49" s="178"/>
      <c r="EY49" s="178"/>
      <c r="EZ49" s="178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8"/>
      <c r="FO49" s="178"/>
      <c r="FP49" s="178"/>
      <c r="FQ49" s="178"/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8"/>
      <c r="GC49" s="178"/>
      <c r="GD49" s="178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8"/>
      <c r="GP49" s="178"/>
      <c r="GQ49" s="178"/>
      <c r="GR49" s="178"/>
      <c r="GS49" s="178"/>
      <c r="GT49" s="178"/>
      <c r="GU49" s="178"/>
      <c r="GV49" s="178"/>
      <c r="GW49" s="178"/>
      <c r="GX49" s="178"/>
      <c r="GY49" s="178"/>
      <c r="GZ49" s="178"/>
      <c r="HA49" s="178"/>
      <c r="HB49" s="178"/>
      <c r="HC49" s="178"/>
      <c r="HD49" s="178"/>
      <c r="HE49" s="178"/>
      <c r="HF49" s="178"/>
      <c r="HG49" s="178"/>
      <c r="HH49" s="178"/>
      <c r="HI49" s="178"/>
      <c r="HJ49" s="178"/>
      <c r="HK49" s="178"/>
      <c r="HL49" s="178"/>
      <c r="HM49" s="178"/>
      <c r="HN49" s="178"/>
      <c r="HO49" s="178"/>
      <c r="HP49" s="178"/>
      <c r="HQ49" s="178"/>
      <c r="HR49" s="178"/>
      <c r="HS49" s="178"/>
      <c r="HT49" s="178"/>
      <c r="HU49" s="178"/>
      <c r="HV49" s="178"/>
      <c r="HW49" s="178"/>
      <c r="HX49" s="178"/>
      <c r="HY49" s="178"/>
      <c r="HZ49" s="178"/>
      <c r="IA49" s="178"/>
      <c r="IB49" s="178"/>
      <c r="IC49" s="178"/>
      <c r="ID49" s="178"/>
      <c r="IE49" s="178"/>
      <c r="IF49" s="178"/>
      <c r="IG49" s="178"/>
      <c r="IH49" s="178"/>
      <c r="II49" s="178"/>
      <c r="IJ49" s="178"/>
      <c r="IK49" s="178"/>
      <c r="IL49" s="178"/>
      <c r="IM49" s="178"/>
      <c r="IN49" s="178"/>
      <c r="IO49" s="178"/>
      <c r="IP49" s="178"/>
      <c r="IQ49" s="178"/>
      <c r="IR49" s="178"/>
      <c r="IS49" s="178"/>
      <c r="IT49" s="178"/>
    </row>
    <row r="50" spans="1:254" s="201" customFormat="1" ht="27" x14ac:dyDescent="0.25">
      <c r="A50" s="169" t="s">
        <v>114</v>
      </c>
      <c r="B50" s="185" t="s">
        <v>332</v>
      </c>
      <c r="C50" s="185" t="s">
        <v>75</v>
      </c>
      <c r="D50" s="185" t="s">
        <v>110</v>
      </c>
      <c r="E50" s="185" t="s">
        <v>115</v>
      </c>
      <c r="F50" s="185"/>
      <c r="G50" s="172">
        <f>SUM(G51)</f>
        <v>998</v>
      </c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Q50" s="178"/>
      <c r="ER50" s="178"/>
      <c r="ES50" s="178"/>
      <c r="ET50" s="178"/>
      <c r="EU50" s="178"/>
      <c r="EV50" s="178"/>
      <c r="EW50" s="178"/>
      <c r="EX50" s="178"/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  <c r="GK50" s="178"/>
      <c r="GL50" s="178"/>
      <c r="GM50" s="178"/>
      <c r="GN50" s="178"/>
      <c r="GO50" s="178"/>
      <c r="GP50" s="178"/>
      <c r="GQ50" s="178"/>
      <c r="GR50" s="178"/>
      <c r="GS50" s="178"/>
      <c r="GT50" s="178"/>
      <c r="GU50" s="178"/>
      <c r="GV50" s="178"/>
      <c r="GW50" s="178"/>
      <c r="GX50" s="178"/>
      <c r="GY50" s="178"/>
      <c r="GZ50" s="178"/>
      <c r="HA50" s="178"/>
      <c r="HB50" s="178"/>
      <c r="HC50" s="178"/>
      <c r="HD50" s="178"/>
      <c r="HE50" s="178"/>
      <c r="HF50" s="178"/>
      <c r="HG50" s="178"/>
      <c r="HH50" s="178"/>
      <c r="HI50" s="178"/>
      <c r="HJ50" s="178"/>
      <c r="HK50" s="178"/>
      <c r="HL50" s="178"/>
      <c r="HM50" s="178"/>
      <c r="HN50" s="178"/>
      <c r="HO50" s="178"/>
      <c r="HP50" s="178"/>
      <c r="HQ50" s="178"/>
      <c r="HR50" s="178"/>
      <c r="HS50" s="178"/>
      <c r="HT50" s="178"/>
      <c r="HU50" s="178"/>
      <c r="HV50" s="178"/>
      <c r="HW50" s="178"/>
      <c r="HX50" s="178"/>
      <c r="HY50" s="178"/>
      <c r="HZ50" s="178"/>
      <c r="IA50" s="178"/>
      <c r="IB50" s="178"/>
      <c r="IC50" s="178"/>
      <c r="ID50" s="178"/>
      <c r="IE50" s="178"/>
      <c r="IF50" s="178"/>
      <c r="IG50" s="178"/>
      <c r="IH50" s="178"/>
      <c r="II50" s="178"/>
      <c r="IJ50" s="178"/>
      <c r="IK50" s="178"/>
      <c r="IL50" s="178"/>
      <c r="IM50" s="178"/>
      <c r="IN50" s="178"/>
      <c r="IO50" s="178"/>
      <c r="IP50" s="178"/>
      <c r="IQ50" s="178"/>
      <c r="IR50" s="178"/>
      <c r="IS50" s="178"/>
      <c r="IT50" s="178"/>
    </row>
    <row r="51" spans="1:254" s="178" customFormat="1" ht="25.5" x14ac:dyDescent="0.2">
      <c r="A51" s="202" t="s">
        <v>116</v>
      </c>
      <c r="B51" s="180" t="s">
        <v>332</v>
      </c>
      <c r="C51" s="187" t="s">
        <v>75</v>
      </c>
      <c r="D51" s="187" t="s">
        <v>110</v>
      </c>
      <c r="E51" s="187" t="s">
        <v>115</v>
      </c>
      <c r="F51" s="187"/>
      <c r="G51" s="177">
        <f>SUM(G52+G53)</f>
        <v>998</v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49"/>
      <c r="EH51" s="149"/>
      <c r="EI51" s="149"/>
      <c r="EJ51" s="149"/>
      <c r="EK51" s="149"/>
      <c r="EL51" s="149"/>
      <c r="EM51" s="149"/>
      <c r="EN51" s="149"/>
      <c r="EO51" s="149"/>
      <c r="EP51" s="149"/>
      <c r="EQ51" s="149"/>
      <c r="ER51" s="149"/>
      <c r="ES51" s="149"/>
      <c r="ET51" s="149"/>
      <c r="EU51" s="149"/>
      <c r="EV51" s="149"/>
      <c r="EW51" s="149"/>
      <c r="EX51" s="149"/>
      <c r="EY51" s="149"/>
      <c r="EZ51" s="149"/>
      <c r="FA51" s="149"/>
      <c r="FB51" s="149"/>
      <c r="FC51" s="149"/>
      <c r="FD51" s="149"/>
      <c r="FE51" s="149"/>
      <c r="FF51" s="149"/>
      <c r="FG51" s="149"/>
      <c r="FH51" s="149"/>
      <c r="FI51" s="149"/>
      <c r="FJ51" s="149"/>
      <c r="FK51" s="149"/>
      <c r="FL51" s="149"/>
      <c r="FM51" s="149"/>
      <c r="FN51" s="149"/>
      <c r="FO51" s="149"/>
      <c r="FP51" s="149"/>
      <c r="FQ51" s="149"/>
      <c r="FR51" s="149"/>
      <c r="FS51" s="149"/>
      <c r="FT51" s="149"/>
      <c r="FU51" s="149"/>
      <c r="FV51" s="149"/>
      <c r="FW51" s="149"/>
      <c r="FX51" s="149"/>
      <c r="FY51" s="149"/>
      <c r="FZ51" s="149"/>
      <c r="GA51" s="149"/>
      <c r="GB51" s="149"/>
      <c r="GC51" s="149"/>
      <c r="GD51" s="149"/>
      <c r="GE51" s="149"/>
      <c r="GF51" s="149"/>
      <c r="GG51" s="149"/>
      <c r="GH51" s="149"/>
      <c r="GI51" s="149"/>
      <c r="GJ51" s="149"/>
      <c r="GK51" s="149"/>
      <c r="GL51" s="149"/>
      <c r="GM51" s="149"/>
      <c r="GN51" s="149"/>
      <c r="GO51" s="149"/>
      <c r="GP51" s="149"/>
      <c r="GQ51" s="149"/>
      <c r="GR51" s="149"/>
      <c r="GS51" s="149"/>
      <c r="GT51" s="149"/>
      <c r="GU51" s="149"/>
      <c r="GV51" s="149"/>
      <c r="GW51" s="149"/>
      <c r="GX51" s="149"/>
      <c r="GY51" s="149"/>
      <c r="GZ51" s="149"/>
      <c r="HA51" s="149"/>
      <c r="HB51" s="149"/>
      <c r="HC51" s="149"/>
      <c r="HD51" s="149"/>
      <c r="HE51" s="149"/>
      <c r="HF51" s="149"/>
      <c r="HG51" s="149"/>
      <c r="HH51" s="149"/>
      <c r="HI51" s="149"/>
      <c r="HJ51" s="149"/>
      <c r="HK51" s="149"/>
      <c r="HL51" s="149"/>
      <c r="HM51" s="149"/>
      <c r="HN51" s="149"/>
      <c r="HO51" s="149"/>
      <c r="HP51" s="149"/>
      <c r="HQ51" s="149"/>
      <c r="HR51" s="149"/>
      <c r="HS51" s="149"/>
      <c r="HT51" s="149"/>
      <c r="HU51" s="149"/>
      <c r="HV51" s="149"/>
      <c r="HW51" s="149"/>
      <c r="HX51" s="149"/>
      <c r="HY51" s="149"/>
      <c r="HZ51" s="149"/>
      <c r="IA51" s="149"/>
      <c r="IB51" s="149"/>
      <c r="IC51" s="149"/>
      <c r="ID51" s="149"/>
      <c r="IE51" s="149"/>
      <c r="IF51" s="149"/>
      <c r="IG51" s="149"/>
      <c r="IH51" s="149"/>
      <c r="II51" s="149"/>
      <c r="IJ51" s="149"/>
      <c r="IK51" s="149"/>
      <c r="IL51" s="149"/>
      <c r="IM51" s="149"/>
      <c r="IN51" s="149"/>
      <c r="IO51" s="149"/>
      <c r="IP51" s="149"/>
      <c r="IQ51" s="149"/>
      <c r="IR51" s="149"/>
      <c r="IS51" s="149"/>
      <c r="IT51" s="149"/>
    </row>
    <row r="52" spans="1:254" s="178" customFormat="1" ht="38.25" x14ac:dyDescent="0.2">
      <c r="A52" s="179" t="s">
        <v>333</v>
      </c>
      <c r="B52" s="184" t="s">
        <v>332</v>
      </c>
      <c r="C52" s="181" t="s">
        <v>75</v>
      </c>
      <c r="D52" s="181" t="s">
        <v>110</v>
      </c>
      <c r="E52" s="184" t="s">
        <v>115</v>
      </c>
      <c r="F52" s="181" t="s">
        <v>82</v>
      </c>
      <c r="G52" s="182">
        <v>740.58</v>
      </c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  <c r="DO52" s="196"/>
      <c r="DP52" s="196"/>
      <c r="DQ52" s="196"/>
      <c r="DR52" s="196"/>
      <c r="DS52" s="196"/>
      <c r="DT52" s="196"/>
      <c r="DU52" s="196"/>
      <c r="DV52" s="196"/>
      <c r="DW52" s="196"/>
      <c r="DX52" s="196"/>
      <c r="DY52" s="196"/>
      <c r="DZ52" s="196"/>
      <c r="EA52" s="196"/>
      <c r="EB52" s="196"/>
      <c r="EC52" s="196"/>
      <c r="ED52" s="196"/>
      <c r="EE52" s="196"/>
      <c r="EF52" s="196"/>
      <c r="EG52" s="196"/>
      <c r="EH52" s="196"/>
      <c r="EI52" s="196"/>
      <c r="EJ52" s="196"/>
      <c r="EK52" s="196"/>
      <c r="EL52" s="196"/>
      <c r="EM52" s="196"/>
      <c r="EN52" s="196"/>
      <c r="EO52" s="196"/>
      <c r="EP52" s="196"/>
      <c r="EQ52" s="196"/>
      <c r="ER52" s="196"/>
      <c r="ES52" s="196"/>
      <c r="ET52" s="196"/>
      <c r="EU52" s="196"/>
      <c r="EV52" s="196"/>
      <c r="EW52" s="196"/>
      <c r="EX52" s="196"/>
      <c r="EY52" s="196"/>
      <c r="EZ52" s="196"/>
      <c r="FA52" s="196"/>
      <c r="FB52" s="196"/>
      <c r="FC52" s="196"/>
      <c r="FD52" s="196"/>
      <c r="FE52" s="196"/>
      <c r="FF52" s="196"/>
      <c r="FG52" s="196"/>
      <c r="FH52" s="196"/>
      <c r="FI52" s="196"/>
      <c r="FJ52" s="196"/>
      <c r="FK52" s="196"/>
      <c r="FL52" s="196"/>
      <c r="FM52" s="196"/>
      <c r="FN52" s="196"/>
      <c r="FO52" s="196"/>
      <c r="FP52" s="196"/>
      <c r="FQ52" s="196"/>
      <c r="FR52" s="196"/>
      <c r="FS52" s="196"/>
      <c r="FT52" s="196"/>
      <c r="FU52" s="196"/>
      <c r="FV52" s="196"/>
      <c r="FW52" s="196"/>
      <c r="FX52" s="196"/>
      <c r="FY52" s="196"/>
      <c r="FZ52" s="196"/>
      <c r="GA52" s="196"/>
      <c r="GB52" s="196"/>
      <c r="GC52" s="196"/>
      <c r="GD52" s="196"/>
      <c r="GE52" s="196"/>
      <c r="GF52" s="196"/>
      <c r="GG52" s="196"/>
      <c r="GH52" s="196"/>
      <c r="GI52" s="196"/>
      <c r="GJ52" s="196"/>
      <c r="GK52" s="196"/>
      <c r="GL52" s="196"/>
      <c r="GM52" s="196"/>
      <c r="GN52" s="196"/>
      <c r="GO52" s="196"/>
      <c r="GP52" s="196"/>
      <c r="GQ52" s="196"/>
      <c r="GR52" s="196"/>
      <c r="GS52" s="196"/>
      <c r="GT52" s="196"/>
      <c r="GU52" s="196"/>
      <c r="GV52" s="196"/>
      <c r="GW52" s="196"/>
      <c r="GX52" s="196"/>
      <c r="GY52" s="196"/>
      <c r="GZ52" s="196"/>
      <c r="HA52" s="196"/>
      <c r="HB52" s="196"/>
      <c r="HC52" s="196"/>
      <c r="HD52" s="196"/>
      <c r="HE52" s="196"/>
      <c r="HF52" s="196"/>
      <c r="HG52" s="196"/>
      <c r="HH52" s="196"/>
      <c r="HI52" s="196"/>
      <c r="HJ52" s="196"/>
      <c r="HK52" s="196"/>
      <c r="HL52" s="196"/>
      <c r="HM52" s="196"/>
      <c r="HN52" s="196"/>
      <c r="HO52" s="196"/>
      <c r="HP52" s="196"/>
      <c r="HQ52" s="196"/>
      <c r="HR52" s="196"/>
      <c r="HS52" s="196"/>
      <c r="HT52" s="196"/>
      <c r="HU52" s="196"/>
      <c r="HV52" s="196"/>
      <c r="HW52" s="196"/>
      <c r="HX52" s="196"/>
      <c r="HY52" s="196"/>
      <c r="HZ52" s="196"/>
      <c r="IA52" s="196"/>
      <c r="IB52" s="196"/>
      <c r="IC52" s="196"/>
      <c r="ID52" s="196"/>
      <c r="IE52" s="196"/>
      <c r="IF52" s="196"/>
      <c r="IG52" s="196"/>
      <c r="IH52" s="196"/>
      <c r="II52" s="196"/>
      <c r="IJ52" s="196"/>
      <c r="IK52" s="196"/>
      <c r="IL52" s="196"/>
      <c r="IM52" s="196"/>
      <c r="IN52" s="196"/>
      <c r="IO52" s="196"/>
      <c r="IP52" s="196"/>
      <c r="IQ52" s="196"/>
      <c r="IR52" s="196"/>
      <c r="IS52" s="196"/>
      <c r="IT52" s="196"/>
    </row>
    <row r="53" spans="1:254" ht="14.25" x14ac:dyDescent="0.2">
      <c r="A53" s="179" t="s">
        <v>334</v>
      </c>
      <c r="B53" s="184" t="s">
        <v>332</v>
      </c>
      <c r="C53" s="181" t="s">
        <v>75</v>
      </c>
      <c r="D53" s="181" t="s">
        <v>110</v>
      </c>
      <c r="E53" s="184" t="s">
        <v>115</v>
      </c>
      <c r="F53" s="181" t="s">
        <v>90</v>
      </c>
      <c r="G53" s="182">
        <v>257.42</v>
      </c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  <c r="EN53" s="197"/>
      <c r="EO53" s="197"/>
      <c r="EP53" s="197"/>
      <c r="EQ53" s="197"/>
      <c r="ER53" s="197"/>
      <c r="ES53" s="197"/>
      <c r="ET53" s="197"/>
      <c r="EU53" s="197"/>
      <c r="EV53" s="197"/>
      <c r="EW53" s="197"/>
      <c r="EX53" s="197"/>
      <c r="EY53" s="197"/>
      <c r="EZ53" s="197"/>
      <c r="FA53" s="197"/>
      <c r="FB53" s="197"/>
      <c r="FC53" s="197"/>
      <c r="FD53" s="197"/>
      <c r="FE53" s="197"/>
      <c r="FF53" s="197"/>
      <c r="FG53" s="197"/>
      <c r="FH53" s="197"/>
      <c r="FI53" s="197"/>
      <c r="FJ53" s="197"/>
      <c r="FK53" s="197"/>
      <c r="FL53" s="197"/>
      <c r="FM53" s="197"/>
      <c r="FN53" s="197"/>
      <c r="FO53" s="197"/>
      <c r="FP53" s="197"/>
      <c r="FQ53" s="197"/>
      <c r="FR53" s="197"/>
      <c r="FS53" s="197"/>
      <c r="FT53" s="197"/>
      <c r="FU53" s="197"/>
      <c r="FV53" s="197"/>
      <c r="FW53" s="197"/>
      <c r="FX53" s="197"/>
      <c r="FY53" s="197"/>
      <c r="FZ53" s="197"/>
      <c r="GA53" s="197"/>
      <c r="GB53" s="197"/>
      <c r="GC53" s="197"/>
      <c r="GD53" s="197"/>
      <c r="GE53" s="197"/>
      <c r="GF53" s="197"/>
      <c r="GG53" s="197"/>
      <c r="GH53" s="197"/>
      <c r="GI53" s="197"/>
      <c r="GJ53" s="197"/>
      <c r="GK53" s="197"/>
      <c r="GL53" s="197"/>
      <c r="GM53" s="197"/>
      <c r="GN53" s="197"/>
      <c r="GO53" s="197"/>
      <c r="GP53" s="197"/>
      <c r="GQ53" s="197"/>
      <c r="GR53" s="197"/>
      <c r="GS53" s="197"/>
      <c r="GT53" s="197"/>
      <c r="GU53" s="197"/>
      <c r="GV53" s="197"/>
      <c r="GW53" s="197"/>
      <c r="GX53" s="197"/>
      <c r="GY53" s="197"/>
      <c r="GZ53" s="197"/>
      <c r="HA53" s="197"/>
      <c r="HB53" s="197"/>
      <c r="HC53" s="197"/>
      <c r="HD53" s="197"/>
      <c r="HE53" s="197"/>
      <c r="HF53" s="197"/>
      <c r="HG53" s="197"/>
      <c r="HH53" s="197"/>
      <c r="HI53" s="197"/>
      <c r="HJ53" s="197"/>
      <c r="HK53" s="197"/>
      <c r="HL53" s="197"/>
      <c r="HM53" s="197"/>
      <c r="HN53" s="197"/>
      <c r="HO53" s="197"/>
      <c r="HP53" s="197"/>
      <c r="HQ53" s="197"/>
      <c r="HR53" s="197"/>
      <c r="HS53" s="197"/>
      <c r="HT53" s="197"/>
      <c r="HU53" s="197"/>
      <c r="HV53" s="197"/>
      <c r="HW53" s="197"/>
      <c r="HX53" s="197"/>
      <c r="HY53" s="197"/>
      <c r="HZ53" s="197"/>
      <c r="IA53" s="197"/>
      <c r="IB53" s="197"/>
      <c r="IC53" s="197"/>
      <c r="ID53" s="197"/>
      <c r="IE53" s="197"/>
      <c r="IF53" s="197"/>
      <c r="IG53" s="197"/>
      <c r="IH53" s="197"/>
      <c r="II53" s="197"/>
      <c r="IJ53" s="197"/>
      <c r="IK53" s="197"/>
      <c r="IL53" s="197"/>
      <c r="IM53" s="197"/>
      <c r="IN53" s="197"/>
      <c r="IO53" s="197"/>
      <c r="IP53" s="197"/>
      <c r="IQ53" s="197"/>
      <c r="IR53" s="197"/>
      <c r="IS53" s="197"/>
      <c r="IT53" s="197"/>
    </row>
    <row r="54" spans="1:254" s="196" customFormat="1" ht="39" x14ac:dyDescent="0.25">
      <c r="A54" s="174" t="s">
        <v>117</v>
      </c>
      <c r="B54" s="187" t="s">
        <v>332</v>
      </c>
      <c r="C54" s="176" t="s">
        <v>75</v>
      </c>
      <c r="D54" s="176" t="s">
        <v>110</v>
      </c>
      <c r="E54" s="176" t="s">
        <v>118</v>
      </c>
      <c r="F54" s="176"/>
      <c r="G54" s="177">
        <f>SUM(G55)</f>
        <v>0.28000000000000003</v>
      </c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4"/>
      <c r="GN54" s="194"/>
      <c r="GO54" s="194"/>
      <c r="GP54" s="194"/>
      <c r="GQ54" s="194"/>
      <c r="GR54" s="194"/>
      <c r="GS54" s="194"/>
      <c r="GT54" s="194"/>
      <c r="GU54" s="194"/>
      <c r="GV54" s="194"/>
      <c r="GW54" s="194"/>
      <c r="GX54" s="194"/>
      <c r="GY54" s="194"/>
      <c r="GZ54" s="194"/>
      <c r="HA54" s="194"/>
      <c r="HB54" s="194"/>
      <c r="HC54" s="194"/>
      <c r="HD54" s="194"/>
      <c r="HE54" s="194"/>
      <c r="HF54" s="194"/>
      <c r="HG54" s="194"/>
      <c r="HH54" s="194"/>
      <c r="HI54" s="194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94"/>
      <c r="HZ54" s="194"/>
      <c r="IA54" s="194"/>
      <c r="IB54" s="194"/>
      <c r="IC54" s="194"/>
      <c r="ID54" s="194"/>
      <c r="IE54" s="194"/>
      <c r="IF54" s="194"/>
      <c r="IG54" s="194"/>
      <c r="IH54" s="194"/>
      <c r="II54" s="194"/>
      <c r="IJ54" s="194"/>
      <c r="IK54" s="194"/>
      <c r="IL54" s="194"/>
      <c r="IM54" s="194"/>
      <c r="IN54" s="194"/>
      <c r="IO54" s="194"/>
      <c r="IP54" s="194"/>
      <c r="IQ54" s="194"/>
      <c r="IR54" s="194"/>
      <c r="IS54" s="194"/>
      <c r="IT54" s="194"/>
    </row>
    <row r="55" spans="1:254" s="124" customFormat="1" x14ac:dyDescent="0.2">
      <c r="A55" s="179" t="s">
        <v>334</v>
      </c>
      <c r="B55" s="184" t="s">
        <v>332</v>
      </c>
      <c r="C55" s="181" t="s">
        <v>75</v>
      </c>
      <c r="D55" s="181" t="s">
        <v>110</v>
      </c>
      <c r="E55" s="181" t="s">
        <v>118</v>
      </c>
      <c r="F55" s="181" t="s">
        <v>90</v>
      </c>
      <c r="G55" s="182">
        <v>0.28000000000000003</v>
      </c>
    </row>
    <row r="56" spans="1:254" s="197" customFormat="1" ht="27" x14ac:dyDescent="0.25">
      <c r="A56" s="169" t="s">
        <v>339</v>
      </c>
      <c r="B56" s="185" t="s">
        <v>332</v>
      </c>
      <c r="C56" s="171" t="s">
        <v>75</v>
      </c>
      <c r="D56" s="171" t="s">
        <v>110</v>
      </c>
      <c r="E56" s="171"/>
      <c r="F56" s="171"/>
      <c r="G56" s="172">
        <f>SUM(G57)</f>
        <v>6080.18</v>
      </c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49"/>
      <c r="EF56" s="149"/>
      <c r="EG56" s="149"/>
      <c r="EH56" s="149"/>
      <c r="EI56" s="149"/>
      <c r="EJ56" s="149"/>
      <c r="EK56" s="149"/>
      <c r="EL56" s="149"/>
      <c r="EM56" s="149"/>
      <c r="EN56" s="149"/>
      <c r="EO56" s="149"/>
      <c r="EP56" s="149"/>
      <c r="EQ56" s="149"/>
      <c r="ER56" s="149"/>
      <c r="ES56" s="149"/>
      <c r="ET56" s="149"/>
      <c r="EU56" s="149"/>
      <c r="EV56" s="149"/>
      <c r="EW56" s="149"/>
      <c r="EX56" s="149"/>
      <c r="EY56" s="149"/>
      <c r="EZ56" s="149"/>
      <c r="FA56" s="149"/>
      <c r="FB56" s="149"/>
      <c r="FC56" s="149"/>
      <c r="FD56" s="149"/>
      <c r="FE56" s="149"/>
      <c r="FF56" s="149"/>
      <c r="FG56" s="149"/>
      <c r="FH56" s="149"/>
      <c r="FI56" s="149"/>
      <c r="FJ56" s="149"/>
      <c r="FK56" s="149"/>
      <c r="FL56" s="149"/>
      <c r="FM56" s="149"/>
      <c r="FN56" s="149"/>
      <c r="FO56" s="149"/>
      <c r="FP56" s="149"/>
      <c r="FQ56" s="149"/>
      <c r="FR56" s="149"/>
      <c r="FS56" s="149"/>
      <c r="FT56" s="149"/>
      <c r="FU56" s="149"/>
      <c r="FV56" s="149"/>
      <c r="FW56" s="149"/>
      <c r="FX56" s="149"/>
      <c r="FY56" s="149"/>
      <c r="FZ56" s="149"/>
      <c r="GA56" s="149"/>
      <c r="GB56" s="149"/>
      <c r="GC56" s="149"/>
      <c r="GD56" s="149"/>
      <c r="GE56" s="149"/>
      <c r="GF56" s="149"/>
      <c r="GG56" s="149"/>
      <c r="GH56" s="149"/>
      <c r="GI56" s="149"/>
      <c r="GJ56" s="149"/>
      <c r="GK56" s="149"/>
      <c r="GL56" s="149"/>
      <c r="GM56" s="149"/>
      <c r="GN56" s="149"/>
      <c r="GO56" s="149"/>
      <c r="GP56" s="149"/>
      <c r="GQ56" s="149"/>
      <c r="GR56" s="149"/>
      <c r="GS56" s="149"/>
      <c r="GT56" s="149"/>
      <c r="GU56" s="149"/>
      <c r="GV56" s="149"/>
      <c r="GW56" s="149"/>
      <c r="GX56" s="149"/>
      <c r="GY56" s="149"/>
      <c r="GZ56" s="149"/>
      <c r="HA56" s="149"/>
      <c r="HB56" s="149"/>
      <c r="HC56" s="149"/>
      <c r="HD56" s="149"/>
      <c r="HE56" s="149"/>
      <c r="HF56" s="149"/>
      <c r="HG56" s="149"/>
      <c r="HH56" s="149"/>
      <c r="HI56" s="149"/>
      <c r="HJ56" s="149"/>
      <c r="HK56" s="149"/>
      <c r="HL56" s="149"/>
      <c r="HM56" s="149"/>
      <c r="HN56" s="149"/>
      <c r="HO56" s="149"/>
      <c r="HP56" s="149"/>
      <c r="HQ56" s="149"/>
      <c r="HR56" s="149"/>
      <c r="HS56" s="149"/>
      <c r="HT56" s="149"/>
      <c r="HU56" s="149"/>
      <c r="HV56" s="149"/>
      <c r="HW56" s="149"/>
      <c r="HX56" s="149"/>
      <c r="HY56" s="149"/>
      <c r="HZ56" s="149"/>
      <c r="IA56" s="149"/>
      <c r="IB56" s="149"/>
      <c r="IC56" s="149"/>
      <c r="ID56" s="149"/>
      <c r="IE56" s="149"/>
      <c r="IF56" s="149"/>
      <c r="IG56" s="149"/>
      <c r="IH56" s="149"/>
      <c r="II56" s="149"/>
      <c r="IJ56" s="149"/>
      <c r="IK56" s="149"/>
      <c r="IL56" s="149"/>
      <c r="IM56" s="149"/>
      <c r="IN56" s="149"/>
      <c r="IO56" s="149"/>
      <c r="IP56" s="149"/>
      <c r="IQ56" s="149"/>
      <c r="IR56" s="149"/>
      <c r="IS56" s="149"/>
      <c r="IT56" s="149"/>
    </row>
    <row r="57" spans="1:254" s="194" customFormat="1" ht="15" x14ac:dyDescent="0.25">
      <c r="A57" s="203" t="s">
        <v>121</v>
      </c>
      <c r="B57" s="180" t="s">
        <v>332</v>
      </c>
      <c r="C57" s="181" t="s">
        <v>75</v>
      </c>
      <c r="D57" s="181" t="s">
        <v>110</v>
      </c>
      <c r="E57" s="181" t="s">
        <v>120</v>
      </c>
      <c r="F57" s="181"/>
      <c r="G57" s="182">
        <f>SUM(G58+G60+G59)</f>
        <v>6080.18</v>
      </c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1"/>
      <c r="ET57" s="201"/>
      <c r="EU57" s="201"/>
      <c r="EV57" s="201"/>
      <c r="EW57" s="201"/>
      <c r="EX57" s="201"/>
      <c r="EY57" s="201"/>
      <c r="EZ57" s="201"/>
      <c r="FA57" s="201"/>
      <c r="FB57" s="201"/>
      <c r="FC57" s="201"/>
      <c r="FD57" s="201"/>
      <c r="FE57" s="201"/>
      <c r="FF57" s="201"/>
      <c r="FG57" s="201"/>
      <c r="FH57" s="201"/>
      <c r="FI57" s="201"/>
      <c r="FJ57" s="201"/>
      <c r="FK57" s="201"/>
      <c r="FL57" s="201"/>
      <c r="FM57" s="201"/>
      <c r="FN57" s="201"/>
      <c r="FO57" s="201"/>
      <c r="FP57" s="201"/>
      <c r="FQ57" s="201"/>
      <c r="FR57" s="201"/>
      <c r="FS57" s="201"/>
      <c r="FT57" s="201"/>
      <c r="FU57" s="201"/>
      <c r="FV57" s="201"/>
      <c r="FW57" s="201"/>
      <c r="FX57" s="201"/>
      <c r="FY57" s="201"/>
      <c r="FZ57" s="201"/>
      <c r="GA57" s="201"/>
      <c r="GB57" s="201"/>
      <c r="GC57" s="201"/>
      <c r="GD57" s="201"/>
      <c r="GE57" s="201"/>
      <c r="GF57" s="201"/>
      <c r="GG57" s="201"/>
      <c r="GH57" s="201"/>
      <c r="GI57" s="201"/>
      <c r="GJ57" s="201"/>
      <c r="GK57" s="201"/>
      <c r="GL57" s="201"/>
      <c r="GM57" s="201"/>
      <c r="GN57" s="201"/>
      <c r="GO57" s="201"/>
      <c r="GP57" s="201"/>
      <c r="GQ57" s="201"/>
      <c r="GR57" s="201"/>
      <c r="GS57" s="201"/>
      <c r="GT57" s="201"/>
      <c r="GU57" s="201"/>
      <c r="GV57" s="201"/>
      <c r="GW57" s="201"/>
      <c r="GX57" s="201"/>
      <c r="GY57" s="201"/>
      <c r="GZ57" s="201"/>
      <c r="HA57" s="201"/>
      <c r="HB57" s="201"/>
      <c r="HC57" s="201"/>
      <c r="HD57" s="201"/>
      <c r="HE57" s="201"/>
      <c r="HF57" s="201"/>
      <c r="HG57" s="201"/>
      <c r="HH57" s="201"/>
      <c r="HI57" s="201"/>
      <c r="HJ57" s="201"/>
      <c r="HK57" s="201"/>
      <c r="HL57" s="201"/>
      <c r="HM57" s="201"/>
      <c r="HN57" s="201"/>
      <c r="HO57" s="201"/>
      <c r="HP57" s="201"/>
      <c r="HQ57" s="201"/>
      <c r="HR57" s="201"/>
      <c r="HS57" s="201"/>
      <c r="HT57" s="201"/>
      <c r="HU57" s="201"/>
      <c r="HV57" s="201"/>
      <c r="HW57" s="201"/>
      <c r="HX57" s="201"/>
      <c r="HY57" s="201"/>
      <c r="HZ57" s="201"/>
      <c r="IA57" s="201"/>
      <c r="IB57" s="201"/>
      <c r="IC57" s="201"/>
      <c r="ID57" s="201"/>
      <c r="IE57" s="201"/>
      <c r="IF57" s="201"/>
      <c r="IG57" s="201"/>
      <c r="IH57" s="201"/>
      <c r="II57" s="201"/>
      <c r="IJ57" s="201"/>
      <c r="IK57" s="201"/>
      <c r="IL57" s="201"/>
      <c r="IM57" s="201"/>
      <c r="IN57" s="201"/>
      <c r="IO57" s="201"/>
      <c r="IP57" s="201"/>
      <c r="IQ57" s="201"/>
      <c r="IR57" s="201"/>
      <c r="IS57" s="201"/>
      <c r="IT57" s="201"/>
    </row>
    <row r="58" spans="1:254" s="124" customFormat="1" ht="13.5" x14ac:dyDescent="0.25">
      <c r="A58" s="174" t="s">
        <v>334</v>
      </c>
      <c r="B58" s="187" t="s">
        <v>332</v>
      </c>
      <c r="C58" s="176" t="s">
        <v>75</v>
      </c>
      <c r="D58" s="176" t="s">
        <v>110</v>
      </c>
      <c r="E58" s="176" t="s">
        <v>122</v>
      </c>
      <c r="F58" s="176" t="s">
        <v>90</v>
      </c>
      <c r="G58" s="177">
        <v>2900</v>
      </c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204"/>
      <c r="CE58" s="204"/>
      <c r="CF58" s="204"/>
      <c r="CG58" s="204"/>
      <c r="CH58" s="204"/>
      <c r="CI58" s="204"/>
      <c r="CJ58" s="204"/>
      <c r="CK58" s="204"/>
      <c r="CL58" s="204"/>
      <c r="CM58" s="204"/>
      <c r="CN58" s="204"/>
      <c r="CO58" s="204"/>
      <c r="CP58" s="204"/>
      <c r="CQ58" s="204"/>
      <c r="CR58" s="204"/>
      <c r="CS58" s="204"/>
      <c r="CT58" s="204"/>
      <c r="CU58" s="204"/>
      <c r="CV58" s="204"/>
      <c r="CW58" s="204"/>
      <c r="CX58" s="204"/>
      <c r="CY58" s="204"/>
      <c r="CZ58" s="204"/>
      <c r="DA58" s="204"/>
      <c r="DB58" s="204"/>
      <c r="DC58" s="204"/>
      <c r="DD58" s="204"/>
      <c r="DE58" s="204"/>
      <c r="DF58" s="204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4"/>
      <c r="DY58" s="204"/>
      <c r="DZ58" s="204"/>
      <c r="EA58" s="204"/>
      <c r="EB58" s="204"/>
      <c r="EC58" s="204"/>
      <c r="ED58" s="204"/>
      <c r="EE58" s="204"/>
      <c r="EF58" s="204"/>
      <c r="EG58" s="204"/>
      <c r="EH58" s="204"/>
      <c r="EI58" s="204"/>
      <c r="EJ58" s="204"/>
      <c r="EK58" s="204"/>
      <c r="EL58" s="204"/>
      <c r="EM58" s="204"/>
      <c r="EN58" s="204"/>
      <c r="EO58" s="204"/>
      <c r="EP58" s="204"/>
      <c r="EQ58" s="204"/>
      <c r="ER58" s="204"/>
      <c r="ES58" s="204"/>
      <c r="ET58" s="204"/>
      <c r="EU58" s="204"/>
      <c r="EV58" s="204"/>
      <c r="EW58" s="204"/>
      <c r="EX58" s="204"/>
      <c r="EY58" s="204"/>
      <c r="EZ58" s="204"/>
      <c r="FA58" s="204"/>
      <c r="FB58" s="204"/>
      <c r="FC58" s="204"/>
      <c r="FD58" s="204"/>
      <c r="FE58" s="204"/>
      <c r="FF58" s="204"/>
      <c r="FG58" s="204"/>
      <c r="FH58" s="204"/>
      <c r="FI58" s="204"/>
      <c r="FJ58" s="204"/>
      <c r="FK58" s="204"/>
      <c r="FL58" s="204"/>
      <c r="FM58" s="204"/>
      <c r="FN58" s="204"/>
      <c r="FO58" s="204"/>
      <c r="FP58" s="204"/>
      <c r="FQ58" s="204"/>
      <c r="FR58" s="204"/>
      <c r="FS58" s="204"/>
      <c r="FT58" s="204"/>
      <c r="FU58" s="204"/>
      <c r="FV58" s="204"/>
      <c r="FW58" s="204"/>
      <c r="FX58" s="204"/>
      <c r="FY58" s="204"/>
      <c r="FZ58" s="204"/>
      <c r="GA58" s="204"/>
      <c r="GB58" s="204"/>
      <c r="GC58" s="204"/>
      <c r="GD58" s="204"/>
      <c r="GE58" s="204"/>
      <c r="GF58" s="204"/>
      <c r="GG58" s="204"/>
      <c r="GH58" s="204"/>
      <c r="GI58" s="204"/>
      <c r="GJ58" s="204"/>
      <c r="GK58" s="204"/>
      <c r="GL58" s="204"/>
      <c r="GM58" s="204"/>
      <c r="GN58" s="204"/>
      <c r="GO58" s="204"/>
      <c r="GP58" s="204"/>
      <c r="GQ58" s="204"/>
      <c r="GR58" s="204"/>
      <c r="GS58" s="204"/>
      <c r="GT58" s="204"/>
      <c r="GU58" s="204"/>
      <c r="GV58" s="204"/>
      <c r="GW58" s="204"/>
      <c r="GX58" s="204"/>
      <c r="GY58" s="204"/>
      <c r="GZ58" s="204"/>
      <c r="HA58" s="204"/>
      <c r="HB58" s="204"/>
      <c r="HC58" s="204"/>
      <c r="HD58" s="204"/>
      <c r="HE58" s="204"/>
      <c r="HF58" s="204"/>
      <c r="HG58" s="204"/>
      <c r="HH58" s="204"/>
      <c r="HI58" s="204"/>
      <c r="HJ58" s="204"/>
      <c r="HK58" s="204"/>
      <c r="HL58" s="204"/>
      <c r="HM58" s="204"/>
      <c r="HN58" s="204"/>
      <c r="HO58" s="204"/>
      <c r="HP58" s="204"/>
      <c r="HQ58" s="204"/>
      <c r="HR58" s="204"/>
      <c r="HS58" s="204"/>
      <c r="HT58" s="204"/>
      <c r="HU58" s="204"/>
      <c r="HV58" s="204"/>
      <c r="HW58" s="204"/>
      <c r="HX58" s="204"/>
      <c r="HY58" s="204"/>
      <c r="HZ58" s="204"/>
      <c r="IA58" s="204"/>
      <c r="IB58" s="204"/>
      <c r="IC58" s="204"/>
      <c r="ID58" s="204"/>
      <c r="IE58" s="204"/>
      <c r="IF58" s="204"/>
      <c r="IG58" s="204"/>
      <c r="IH58" s="204"/>
      <c r="II58" s="204"/>
      <c r="IJ58" s="204"/>
      <c r="IK58" s="204"/>
      <c r="IL58" s="204"/>
      <c r="IM58" s="204"/>
      <c r="IN58" s="204"/>
      <c r="IO58" s="204"/>
      <c r="IP58" s="204"/>
      <c r="IQ58" s="204"/>
      <c r="IR58" s="204"/>
      <c r="IS58" s="204"/>
      <c r="IT58" s="204"/>
    </row>
    <row r="59" spans="1:254" ht="13.5" x14ac:dyDescent="0.25">
      <c r="A59" s="174" t="s">
        <v>98</v>
      </c>
      <c r="B59" s="187" t="s">
        <v>332</v>
      </c>
      <c r="C59" s="176" t="s">
        <v>75</v>
      </c>
      <c r="D59" s="176" t="s">
        <v>110</v>
      </c>
      <c r="E59" s="176" t="s">
        <v>122</v>
      </c>
      <c r="F59" s="176" t="s">
        <v>99</v>
      </c>
      <c r="G59" s="177">
        <v>200</v>
      </c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04"/>
      <c r="CV59" s="204"/>
      <c r="CW59" s="204"/>
      <c r="CX59" s="204"/>
      <c r="CY59" s="204"/>
      <c r="CZ59" s="204"/>
      <c r="DA59" s="204"/>
      <c r="DB59" s="204"/>
      <c r="DC59" s="204"/>
      <c r="DD59" s="204"/>
      <c r="DE59" s="204"/>
      <c r="DF59" s="204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4"/>
      <c r="DY59" s="204"/>
      <c r="DZ59" s="204"/>
      <c r="EA59" s="204"/>
      <c r="EB59" s="204"/>
      <c r="EC59" s="204"/>
      <c r="ED59" s="204"/>
      <c r="EE59" s="204"/>
      <c r="EF59" s="204"/>
      <c r="EG59" s="204"/>
      <c r="EH59" s="204"/>
      <c r="EI59" s="204"/>
      <c r="EJ59" s="204"/>
      <c r="EK59" s="204"/>
      <c r="EL59" s="204"/>
      <c r="EM59" s="204"/>
      <c r="EN59" s="204"/>
      <c r="EO59" s="204"/>
      <c r="EP59" s="204"/>
      <c r="EQ59" s="204"/>
      <c r="ER59" s="204"/>
      <c r="ES59" s="204"/>
      <c r="ET59" s="204"/>
      <c r="EU59" s="204"/>
      <c r="EV59" s="204"/>
      <c r="EW59" s="204"/>
      <c r="EX59" s="204"/>
      <c r="EY59" s="204"/>
      <c r="EZ59" s="204"/>
      <c r="FA59" s="204"/>
      <c r="FB59" s="204"/>
      <c r="FC59" s="204"/>
      <c r="FD59" s="204"/>
      <c r="FE59" s="204"/>
      <c r="FF59" s="204"/>
      <c r="FG59" s="204"/>
      <c r="FH59" s="204"/>
      <c r="FI59" s="204"/>
      <c r="FJ59" s="204"/>
      <c r="FK59" s="204"/>
      <c r="FL59" s="204"/>
      <c r="FM59" s="204"/>
      <c r="FN59" s="204"/>
      <c r="FO59" s="204"/>
      <c r="FP59" s="204"/>
      <c r="FQ59" s="204"/>
      <c r="FR59" s="204"/>
      <c r="FS59" s="204"/>
      <c r="FT59" s="204"/>
      <c r="FU59" s="204"/>
      <c r="FV59" s="204"/>
      <c r="FW59" s="204"/>
      <c r="FX59" s="204"/>
      <c r="FY59" s="204"/>
      <c r="FZ59" s="204"/>
      <c r="GA59" s="204"/>
      <c r="GB59" s="204"/>
      <c r="GC59" s="204"/>
      <c r="GD59" s="204"/>
      <c r="GE59" s="204"/>
      <c r="GF59" s="204"/>
      <c r="GG59" s="204"/>
      <c r="GH59" s="204"/>
      <c r="GI59" s="204"/>
      <c r="GJ59" s="204"/>
      <c r="GK59" s="204"/>
      <c r="GL59" s="204"/>
      <c r="GM59" s="204"/>
      <c r="GN59" s="204"/>
      <c r="GO59" s="204"/>
      <c r="GP59" s="204"/>
      <c r="GQ59" s="204"/>
      <c r="GR59" s="204"/>
      <c r="GS59" s="204"/>
      <c r="GT59" s="204"/>
      <c r="GU59" s="204"/>
      <c r="GV59" s="204"/>
      <c r="GW59" s="204"/>
      <c r="GX59" s="204"/>
      <c r="GY59" s="204"/>
      <c r="GZ59" s="204"/>
      <c r="HA59" s="204"/>
      <c r="HB59" s="204"/>
      <c r="HC59" s="204"/>
      <c r="HD59" s="204"/>
      <c r="HE59" s="204"/>
      <c r="HF59" s="204"/>
      <c r="HG59" s="204"/>
      <c r="HH59" s="204"/>
      <c r="HI59" s="204"/>
      <c r="HJ59" s="204"/>
      <c r="HK59" s="204"/>
      <c r="HL59" s="204"/>
      <c r="HM59" s="204"/>
      <c r="HN59" s="204"/>
      <c r="HO59" s="204"/>
      <c r="HP59" s="204"/>
      <c r="HQ59" s="204"/>
      <c r="HR59" s="204"/>
      <c r="HS59" s="204"/>
      <c r="HT59" s="204"/>
      <c r="HU59" s="204"/>
      <c r="HV59" s="204"/>
      <c r="HW59" s="204"/>
      <c r="HX59" s="204"/>
      <c r="HY59" s="204"/>
      <c r="HZ59" s="204"/>
      <c r="IA59" s="204"/>
      <c r="IB59" s="204"/>
      <c r="IC59" s="204"/>
      <c r="ID59" s="204"/>
      <c r="IE59" s="204"/>
      <c r="IF59" s="204"/>
      <c r="IG59" s="204"/>
      <c r="IH59" s="204"/>
      <c r="II59" s="204"/>
      <c r="IJ59" s="204"/>
      <c r="IK59" s="204"/>
      <c r="IL59" s="204"/>
      <c r="IM59" s="204"/>
      <c r="IN59" s="204"/>
      <c r="IO59" s="204"/>
      <c r="IP59" s="204"/>
      <c r="IQ59" s="204"/>
      <c r="IR59" s="204"/>
      <c r="IS59" s="204"/>
      <c r="IT59" s="204"/>
    </row>
    <row r="60" spans="1:254" s="201" customFormat="1" ht="13.5" x14ac:dyDescent="0.25">
      <c r="A60" s="174" t="s">
        <v>98</v>
      </c>
      <c r="B60" s="187" t="s">
        <v>332</v>
      </c>
      <c r="C60" s="176" t="s">
        <v>75</v>
      </c>
      <c r="D60" s="176" t="s">
        <v>110</v>
      </c>
      <c r="E60" s="176" t="s">
        <v>123</v>
      </c>
      <c r="F60" s="176" t="s">
        <v>99</v>
      </c>
      <c r="G60" s="177">
        <v>2980.18</v>
      </c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204"/>
      <c r="CV60" s="204"/>
      <c r="CW60" s="204"/>
      <c r="CX60" s="204"/>
      <c r="CY60" s="204"/>
      <c r="CZ60" s="204"/>
      <c r="DA60" s="204"/>
      <c r="DB60" s="204"/>
      <c r="DC60" s="204"/>
      <c r="DD60" s="204"/>
      <c r="DE60" s="204"/>
      <c r="DF60" s="204"/>
      <c r="DG60" s="204"/>
      <c r="DH60" s="204"/>
      <c r="DI60" s="204"/>
      <c r="DJ60" s="204"/>
      <c r="DK60" s="204"/>
      <c r="DL60" s="204"/>
      <c r="DM60" s="204"/>
      <c r="DN60" s="204"/>
      <c r="DO60" s="204"/>
      <c r="DP60" s="204"/>
      <c r="DQ60" s="204"/>
      <c r="DR60" s="204"/>
      <c r="DS60" s="204"/>
      <c r="DT60" s="204"/>
      <c r="DU60" s="204"/>
      <c r="DV60" s="204"/>
      <c r="DW60" s="204"/>
      <c r="DX60" s="204"/>
      <c r="DY60" s="204"/>
      <c r="DZ60" s="204"/>
      <c r="EA60" s="204"/>
      <c r="EB60" s="204"/>
      <c r="EC60" s="204"/>
      <c r="ED60" s="204"/>
      <c r="EE60" s="204"/>
      <c r="EF60" s="204"/>
      <c r="EG60" s="204"/>
      <c r="EH60" s="204"/>
      <c r="EI60" s="204"/>
      <c r="EJ60" s="204"/>
      <c r="EK60" s="204"/>
      <c r="EL60" s="204"/>
      <c r="EM60" s="204"/>
      <c r="EN60" s="204"/>
      <c r="EO60" s="204"/>
      <c r="EP60" s="204"/>
      <c r="EQ60" s="204"/>
      <c r="ER60" s="204"/>
      <c r="ES60" s="204"/>
      <c r="ET60" s="204"/>
      <c r="EU60" s="204"/>
      <c r="EV60" s="204"/>
      <c r="EW60" s="204"/>
      <c r="EX60" s="204"/>
      <c r="EY60" s="204"/>
      <c r="EZ60" s="204"/>
      <c r="FA60" s="204"/>
      <c r="FB60" s="204"/>
      <c r="FC60" s="204"/>
      <c r="FD60" s="204"/>
      <c r="FE60" s="204"/>
      <c r="FF60" s="204"/>
      <c r="FG60" s="204"/>
      <c r="FH60" s="204"/>
      <c r="FI60" s="204"/>
      <c r="FJ60" s="204"/>
      <c r="FK60" s="204"/>
      <c r="FL60" s="204"/>
      <c r="FM60" s="204"/>
      <c r="FN60" s="204"/>
      <c r="FO60" s="204"/>
      <c r="FP60" s="204"/>
      <c r="FQ60" s="204"/>
      <c r="FR60" s="204"/>
      <c r="FS60" s="204"/>
      <c r="FT60" s="204"/>
      <c r="FU60" s="204"/>
      <c r="FV60" s="204"/>
      <c r="FW60" s="204"/>
      <c r="FX60" s="204"/>
      <c r="FY60" s="204"/>
      <c r="FZ60" s="204"/>
      <c r="GA60" s="204"/>
      <c r="GB60" s="204"/>
      <c r="GC60" s="204"/>
      <c r="GD60" s="204"/>
      <c r="GE60" s="204"/>
      <c r="GF60" s="204"/>
      <c r="GG60" s="204"/>
      <c r="GH60" s="204"/>
      <c r="GI60" s="204"/>
      <c r="GJ60" s="204"/>
      <c r="GK60" s="204"/>
      <c r="GL60" s="204"/>
      <c r="GM60" s="204"/>
      <c r="GN60" s="204"/>
      <c r="GO60" s="204"/>
      <c r="GP60" s="204"/>
      <c r="GQ60" s="204"/>
      <c r="GR60" s="204"/>
      <c r="GS60" s="204"/>
      <c r="GT60" s="204"/>
      <c r="GU60" s="204"/>
      <c r="GV60" s="204"/>
      <c r="GW60" s="204"/>
      <c r="GX60" s="204"/>
      <c r="GY60" s="204"/>
      <c r="GZ60" s="204"/>
      <c r="HA60" s="204"/>
      <c r="HB60" s="204"/>
      <c r="HC60" s="204"/>
      <c r="HD60" s="204"/>
      <c r="HE60" s="204"/>
      <c r="HF60" s="204"/>
      <c r="HG60" s="204"/>
      <c r="HH60" s="204"/>
      <c r="HI60" s="204"/>
      <c r="HJ60" s="204"/>
      <c r="HK60" s="204"/>
      <c r="HL60" s="204"/>
      <c r="HM60" s="204"/>
      <c r="HN60" s="204"/>
      <c r="HO60" s="204"/>
      <c r="HP60" s="204"/>
      <c r="HQ60" s="204"/>
      <c r="HR60" s="204"/>
      <c r="HS60" s="204"/>
      <c r="HT60" s="204"/>
      <c r="HU60" s="204"/>
      <c r="HV60" s="204"/>
      <c r="HW60" s="204"/>
      <c r="HX60" s="204"/>
      <c r="HY60" s="204"/>
      <c r="HZ60" s="204"/>
      <c r="IA60" s="204"/>
      <c r="IB60" s="204"/>
      <c r="IC60" s="204"/>
      <c r="ID60" s="204"/>
      <c r="IE60" s="204"/>
      <c r="IF60" s="204"/>
      <c r="IG60" s="204"/>
      <c r="IH60" s="204"/>
      <c r="II60" s="204"/>
      <c r="IJ60" s="204"/>
      <c r="IK60" s="204"/>
      <c r="IL60" s="204"/>
      <c r="IM60" s="204"/>
      <c r="IN60" s="204"/>
      <c r="IO60" s="204"/>
      <c r="IP60" s="204"/>
      <c r="IQ60" s="204"/>
      <c r="IR60" s="204"/>
      <c r="IS60" s="204"/>
      <c r="IT60" s="204"/>
    </row>
    <row r="61" spans="1:254" s="204" customFormat="1" ht="13.5" x14ac:dyDescent="0.25">
      <c r="A61" s="169" t="s">
        <v>124</v>
      </c>
      <c r="B61" s="185" t="s">
        <v>332</v>
      </c>
      <c r="C61" s="185" t="s">
        <v>75</v>
      </c>
      <c r="D61" s="185" t="s">
        <v>110</v>
      </c>
      <c r="E61" s="185" t="s">
        <v>125</v>
      </c>
      <c r="F61" s="171"/>
      <c r="G61" s="172">
        <f>SUM(G62+G64+G73+G72)</f>
        <v>31862.36</v>
      </c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  <c r="ED61" s="149"/>
      <c r="EE61" s="149"/>
      <c r="EF61" s="149"/>
      <c r="EG61" s="149"/>
      <c r="EH61" s="149"/>
      <c r="EI61" s="149"/>
      <c r="EJ61" s="149"/>
      <c r="EK61" s="149"/>
      <c r="EL61" s="149"/>
      <c r="EM61" s="149"/>
      <c r="EN61" s="149"/>
      <c r="EO61" s="149"/>
      <c r="EP61" s="149"/>
      <c r="EQ61" s="149"/>
      <c r="ER61" s="149"/>
      <c r="ES61" s="149"/>
      <c r="ET61" s="149"/>
      <c r="EU61" s="149"/>
      <c r="EV61" s="149"/>
      <c r="EW61" s="149"/>
      <c r="EX61" s="149"/>
      <c r="EY61" s="149"/>
      <c r="EZ61" s="149"/>
      <c r="FA61" s="149"/>
      <c r="FB61" s="149"/>
      <c r="FC61" s="149"/>
      <c r="FD61" s="149"/>
      <c r="FE61" s="149"/>
      <c r="FF61" s="149"/>
      <c r="FG61" s="149"/>
      <c r="FH61" s="149"/>
      <c r="FI61" s="149"/>
      <c r="FJ61" s="149"/>
      <c r="FK61" s="149"/>
      <c r="FL61" s="149"/>
      <c r="FM61" s="149"/>
      <c r="FN61" s="149"/>
      <c r="FO61" s="149"/>
      <c r="FP61" s="149"/>
      <c r="FQ61" s="149"/>
      <c r="FR61" s="149"/>
      <c r="FS61" s="149"/>
      <c r="FT61" s="149"/>
      <c r="FU61" s="149"/>
      <c r="FV61" s="149"/>
      <c r="FW61" s="149"/>
      <c r="FX61" s="149"/>
      <c r="FY61" s="149"/>
      <c r="FZ61" s="149"/>
      <c r="GA61" s="149"/>
      <c r="GB61" s="149"/>
      <c r="GC61" s="149"/>
      <c r="GD61" s="149"/>
      <c r="GE61" s="149"/>
      <c r="GF61" s="149"/>
      <c r="GG61" s="149"/>
      <c r="GH61" s="149"/>
      <c r="GI61" s="149"/>
      <c r="GJ61" s="149"/>
      <c r="GK61" s="149"/>
      <c r="GL61" s="149"/>
      <c r="GM61" s="149"/>
      <c r="GN61" s="149"/>
      <c r="GO61" s="149"/>
      <c r="GP61" s="149"/>
      <c r="GQ61" s="149"/>
      <c r="GR61" s="149"/>
      <c r="GS61" s="149"/>
      <c r="GT61" s="149"/>
      <c r="GU61" s="149"/>
      <c r="GV61" s="149"/>
      <c r="GW61" s="149"/>
      <c r="GX61" s="149"/>
      <c r="GY61" s="149"/>
      <c r="GZ61" s="149"/>
      <c r="HA61" s="149"/>
      <c r="HB61" s="149"/>
      <c r="HC61" s="149"/>
      <c r="HD61" s="149"/>
      <c r="HE61" s="149"/>
      <c r="HF61" s="149"/>
      <c r="HG61" s="149"/>
      <c r="HH61" s="149"/>
      <c r="HI61" s="149"/>
      <c r="HJ61" s="149"/>
      <c r="HK61" s="149"/>
      <c r="HL61" s="149"/>
      <c r="HM61" s="149"/>
      <c r="HN61" s="149"/>
      <c r="HO61" s="149"/>
      <c r="HP61" s="149"/>
      <c r="HQ61" s="149"/>
      <c r="HR61" s="149"/>
      <c r="HS61" s="149"/>
      <c r="HT61" s="149"/>
      <c r="HU61" s="149"/>
      <c r="HV61" s="149"/>
      <c r="HW61" s="149"/>
      <c r="HX61" s="149"/>
      <c r="HY61" s="149"/>
      <c r="HZ61" s="149"/>
      <c r="IA61" s="149"/>
      <c r="IB61" s="149"/>
      <c r="IC61" s="149"/>
      <c r="ID61" s="149"/>
      <c r="IE61" s="149"/>
      <c r="IF61" s="149"/>
      <c r="IG61" s="149"/>
      <c r="IH61" s="149"/>
      <c r="II61" s="149"/>
      <c r="IJ61" s="149"/>
      <c r="IK61" s="149"/>
      <c r="IL61" s="149"/>
      <c r="IM61" s="149"/>
      <c r="IN61" s="149"/>
      <c r="IO61" s="149"/>
      <c r="IP61" s="149"/>
      <c r="IQ61" s="149"/>
      <c r="IR61" s="149"/>
      <c r="IS61" s="149"/>
      <c r="IT61" s="149"/>
    </row>
    <row r="62" spans="1:254" s="204" customFormat="1" ht="26.25" x14ac:dyDescent="0.25">
      <c r="A62" s="179" t="s">
        <v>340</v>
      </c>
      <c r="B62" s="180" t="s">
        <v>332</v>
      </c>
      <c r="C62" s="184" t="s">
        <v>75</v>
      </c>
      <c r="D62" s="184" t="s">
        <v>110</v>
      </c>
      <c r="E62" s="184" t="s">
        <v>341</v>
      </c>
      <c r="F62" s="184"/>
      <c r="G62" s="182">
        <f>SUM(G63)</f>
        <v>198</v>
      </c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49"/>
      <c r="ES62" s="149"/>
      <c r="ET62" s="149"/>
      <c r="EU62" s="149"/>
      <c r="EV62" s="149"/>
      <c r="EW62" s="149"/>
      <c r="EX62" s="149"/>
      <c r="EY62" s="149"/>
      <c r="EZ62" s="149"/>
      <c r="FA62" s="149"/>
      <c r="FB62" s="149"/>
      <c r="FC62" s="149"/>
      <c r="FD62" s="149"/>
      <c r="FE62" s="149"/>
      <c r="FF62" s="149"/>
      <c r="FG62" s="149"/>
      <c r="FH62" s="149"/>
      <c r="FI62" s="149"/>
      <c r="FJ62" s="149"/>
      <c r="FK62" s="149"/>
      <c r="FL62" s="149"/>
      <c r="FM62" s="149"/>
      <c r="FN62" s="149"/>
      <c r="FO62" s="149"/>
      <c r="FP62" s="149"/>
      <c r="FQ62" s="149"/>
      <c r="FR62" s="149"/>
      <c r="FS62" s="149"/>
      <c r="FT62" s="149"/>
      <c r="FU62" s="149"/>
      <c r="FV62" s="149"/>
      <c r="FW62" s="149"/>
      <c r="FX62" s="149"/>
      <c r="FY62" s="149"/>
      <c r="FZ62" s="149"/>
      <c r="GA62" s="149"/>
      <c r="GB62" s="149"/>
      <c r="GC62" s="149"/>
      <c r="GD62" s="149"/>
      <c r="GE62" s="149"/>
      <c r="GF62" s="149"/>
      <c r="GG62" s="149"/>
      <c r="GH62" s="149"/>
      <c r="GI62" s="149"/>
      <c r="GJ62" s="149"/>
      <c r="GK62" s="149"/>
      <c r="GL62" s="149"/>
      <c r="GM62" s="149"/>
      <c r="GN62" s="149"/>
      <c r="GO62" s="149"/>
      <c r="GP62" s="149"/>
      <c r="GQ62" s="149"/>
      <c r="GR62" s="149"/>
      <c r="GS62" s="149"/>
      <c r="GT62" s="149"/>
      <c r="GU62" s="149"/>
      <c r="GV62" s="149"/>
      <c r="GW62" s="149"/>
      <c r="GX62" s="149"/>
      <c r="GY62" s="149"/>
      <c r="GZ62" s="149"/>
      <c r="HA62" s="149"/>
      <c r="HB62" s="149"/>
      <c r="HC62" s="149"/>
      <c r="HD62" s="149"/>
      <c r="HE62" s="149"/>
      <c r="HF62" s="149"/>
      <c r="HG62" s="149"/>
      <c r="HH62" s="149"/>
      <c r="HI62" s="149"/>
      <c r="HJ62" s="149"/>
      <c r="HK62" s="149"/>
      <c r="HL62" s="149"/>
      <c r="HM62" s="149"/>
      <c r="HN62" s="149"/>
      <c r="HO62" s="149"/>
      <c r="HP62" s="149"/>
      <c r="HQ62" s="149"/>
      <c r="HR62" s="149"/>
      <c r="HS62" s="149"/>
      <c r="HT62" s="149"/>
      <c r="HU62" s="149"/>
      <c r="HV62" s="149"/>
      <c r="HW62" s="149"/>
      <c r="HX62" s="149"/>
      <c r="HY62" s="149"/>
      <c r="HZ62" s="149"/>
      <c r="IA62" s="149"/>
      <c r="IB62" s="149"/>
      <c r="IC62" s="149"/>
      <c r="ID62" s="149"/>
      <c r="IE62" s="149"/>
      <c r="IF62" s="149"/>
      <c r="IG62" s="149"/>
      <c r="IH62" s="149"/>
      <c r="II62" s="149"/>
      <c r="IJ62" s="149"/>
      <c r="IK62" s="149"/>
      <c r="IL62" s="149"/>
      <c r="IM62" s="149"/>
      <c r="IN62" s="149"/>
      <c r="IO62" s="149"/>
      <c r="IP62" s="149"/>
      <c r="IQ62" s="149"/>
      <c r="IR62" s="149"/>
      <c r="IS62" s="149"/>
      <c r="IT62" s="149"/>
    </row>
    <row r="63" spans="1:254" s="204" customFormat="1" ht="13.5" x14ac:dyDescent="0.25">
      <c r="A63" s="174" t="s">
        <v>334</v>
      </c>
      <c r="B63" s="180" t="s">
        <v>332</v>
      </c>
      <c r="C63" s="187" t="s">
        <v>75</v>
      </c>
      <c r="D63" s="187" t="s">
        <v>110</v>
      </c>
      <c r="E63" s="187" t="s">
        <v>341</v>
      </c>
      <c r="F63" s="187" t="s">
        <v>90</v>
      </c>
      <c r="G63" s="177">
        <v>198</v>
      </c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49"/>
      <c r="EH63" s="149"/>
      <c r="EI63" s="149"/>
      <c r="EJ63" s="149"/>
      <c r="EK63" s="149"/>
      <c r="EL63" s="149"/>
      <c r="EM63" s="149"/>
      <c r="EN63" s="149"/>
      <c r="EO63" s="149"/>
      <c r="EP63" s="149"/>
      <c r="EQ63" s="149"/>
      <c r="ER63" s="149"/>
      <c r="ES63" s="149"/>
      <c r="ET63" s="149"/>
      <c r="EU63" s="149"/>
      <c r="EV63" s="149"/>
      <c r="EW63" s="149"/>
      <c r="EX63" s="149"/>
      <c r="EY63" s="149"/>
      <c r="EZ63" s="149"/>
      <c r="FA63" s="149"/>
      <c r="FB63" s="149"/>
      <c r="FC63" s="149"/>
      <c r="FD63" s="149"/>
      <c r="FE63" s="149"/>
      <c r="FF63" s="149"/>
      <c r="FG63" s="149"/>
      <c r="FH63" s="149"/>
      <c r="FI63" s="149"/>
      <c r="FJ63" s="149"/>
      <c r="FK63" s="149"/>
      <c r="FL63" s="149"/>
      <c r="FM63" s="149"/>
      <c r="FN63" s="149"/>
      <c r="FO63" s="149"/>
      <c r="FP63" s="149"/>
      <c r="FQ63" s="149"/>
      <c r="FR63" s="149"/>
      <c r="FS63" s="149"/>
      <c r="FT63" s="149"/>
      <c r="FU63" s="149"/>
      <c r="FV63" s="149"/>
      <c r="FW63" s="149"/>
      <c r="FX63" s="149"/>
      <c r="FY63" s="149"/>
      <c r="FZ63" s="149"/>
      <c r="GA63" s="149"/>
      <c r="GB63" s="149"/>
      <c r="GC63" s="149"/>
      <c r="GD63" s="149"/>
      <c r="GE63" s="149"/>
      <c r="GF63" s="149"/>
      <c r="GG63" s="149"/>
      <c r="GH63" s="149"/>
      <c r="GI63" s="149"/>
      <c r="GJ63" s="149"/>
      <c r="GK63" s="149"/>
      <c r="GL63" s="149"/>
      <c r="GM63" s="149"/>
      <c r="GN63" s="149"/>
      <c r="GO63" s="149"/>
      <c r="GP63" s="149"/>
      <c r="GQ63" s="149"/>
      <c r="GR63" s="149"/>
      <c r="GS63" s="149"/>
      <c r="GT63" s="149"/>
      <c r="GU63" s="149"/>
      <c r="GV63" s="149"/>
      <c r="GW63" s="149"/>
      <c r="GX63" s="149"/>
      <c r="GY63" s="149"/>
      <c r="GZ63" s="149"/>
      <c r="HA63" s="149"/>
      <c r="HB63" s="149"/>
      <c r="HC63" s="149"/>
      <c r="HD63" s="149"/>
      <c r="HE63" s="149"/>
      <c r="HF63" s="149"/>
      <c r="HG63" s="149"/>
      <c r="HH63" s="149"/>
      <c r="HI63" s="149"/>
      <c r="HJ63" s="149"/>
      <c r="HK63" s="149"/>
      <c r="HL63" s="149"/>
      <c r="HM63" s="149"/>
      <c r="HN63" s="149"/>
      <c r="HO63" s="149"/>
      <c r="HP63" s="149"/>
      <c r="HQ63" s="149"/>
      <c r="HR63" s="149"/>
      <c r="HS63" s="149"/>
      <c r="HT63" s="149"/>
      <c r="HU63" s="149"/>
      <c r="HV63" s="149"/>
      <c r="HW63" s="149"/>
      <c r="HX63" s="149"/>
      <c r="HY63" s="149"/>
      <c r="HZ63" s="149"/>
      <c r="IA63" s="149"/>
      <c r="IB63" s="149"/>
      <c r="IC63" s="149"/>
      <c r="ID63" s="149"/>
      <c r="IE63" s="149"/>
      <c r="IF63" s="149"/>
      <c r="IG63" s="149"/>
      <c r="IH63" s="149"/>
      <c r="II63" s="149"/>
      <c r="IJ63" s="149"/>
      <c r="IK63" s="149"/>
      <c r="IL63" s="149"/>
      <c r="IM63" s="149"/>
      <c r="IN63" s="149"/>
      <c r="IO63" s="149"/>
      <c r="IP63" s="149"/>
      <c r="IQ63" s="149"/>
      <c r="IR63" s="149"/>
      <c r="IS63" s="149"/>
      <c r="IT63" s="149"/>
    </row>
    <row r="64" spans="1:254" ht="25.5" x14ac:dyDescent="0.2">
      <c r="A64" s="179" t="s">
        <v>129</v>
      </c>
      <c r="B64" s="184" t="s">
        <v>332</v>
      </c>
      <c r="C64" s="184" t="s">
        <v>75</v>
      </c>
      <c r="D64" s="184" t="s">
        <v>110</v>
      </c>
      <c r="E64" s="184" t="s">
        <v>131</v>
      </c>
      <c r="F64" s="184"/>
      <c r="G64" s="182">
        <f>SUM(G65:G71)</f>
        <v>17432.86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  <c r="FL64" s="124"/>
      <c r="FM64" s="124"/>
      <c r="FN64" s="124"/>
      <c r="FO64" s="124"/>
      <c r="FP64" s="124"/>
      <c r="FQ64" s="124"/>
      <c r="FR64" s="124"/>
      <c r="FS64" s="124"/>
      <c r="FT64" s="124"/>
      <c r="FU64" s="124"/>
      <c r="FV64" s="124"/>
      <c r="FW64" s="124"/>
      <c r="FX64" s="124"/>
      <c r="FY64" s="124"/>
      <c r="FZ64" s="124"/>
      <c r="GA64" s="124"/>
      <c r="GB64" s="124"/>
      <c r="GC64" s="124"/>
      <c r="GD64" s="124"/>
      <c r="GE64" s="124"/>
      <c r="GF64" s="124"/>
      <c r="GG64" s="124"/>
      <c r="GH64" s="124"/>
      <c r="GI64" s="124"/>
      <c r="GJ64" s="124"/>
      <c r="GK64" s="124"/>
      <c r="GL64" s="124"/>
      <c r="GM64" s="124"/>
      <c r="GN64" s="124"/>
      <c r="GO64" s="124"/>
      <c r="GP64" s="124"/>
      <c r="GQ64" s="124"/>
      <c r="GR64" s="124"/>
      <c r="GS64" s="124"/>
      <c r="GT64" s="124"/>
      <c r="GU64" s="124"/>
      <c r="GV64" s="124"/>
      <c r="GW64" s="124"/>
      <c r="GX64" s="124"/>
      <c r="GY64" s="124"/>
      <c r="GZ64" s="124"/>
      <c r="HA64" s="124"/>
      <c r="HB64" s="124"/>
      <c r="HC64" s="124"/>
      <c r="HD64" s="124"/>
      <c r="HE64" s="124"/>
      <c r="HF64" s="124"/>
      <c r="HG64" s="124"/>
      <c r="HH64" s="124"/>
      <c r="HI64" s="124"/>
      <c r="HJ64" s="124"/>
      <c r="HK64" s="124"/>
      <c r="HL64" s="124"/>
      <c r="HM64" s="124"/>
      <c r="HN64" s="124"/>
      <c r="HO64" s="124"/>
      <c r="HP64" s="124"/>
      <c r="HQ64" s="124"/>
      <c r="HR64" s="124"/>
      <c r="HS64" s="124"/>
      <c r="HT64" s="124"/>
      <c r="HU64" s="124"/>
      <c r="HV64" s="124"/>
      <c r="HW64" s="124"/>
      <c r="HX64" s="124"/>
      <c r="HY64" s="124"/>
      <c r="HZ64" s="124"/>
      <c r="IA64" s="124"/>
      <c r="IB64" s="124"/>
      <c r="IC64" s="124"/>
      <c r="ID64" s="124"/>
      <c r="IE64" s="124"/>
      <c r="IF64" s="124"/>
      <c r="IG64" s="124"/>
      <c r="IH64" s="124"/>
      <c r="II64" s="124"/>
      <c r="IJ64" s="124"/>
      <c r="IK64" s="124"/>
      <c r="IL64" s="124"/>
      <c r="IM64" s="124"/>
      <c r="IN64" s="124"/>
      <c r="IO64" s="124"/>
      <c r="IP64" s="124"/>
      <c r="IQ64" s="124"/>
      <c r="IR64" s="124"/>
      <c r="IS64" s="124"/>
      <c r="IT64" s="124"/>
    </row>
    <row r="65" spans="1:254" x14ac:dyDescent="0.2">
      <c r="A65" s="174" t="s">
        <v>334</v>
      </c>
      <c r="B65" s="180" t="s">
        <v>332</v>
      </c>
      <c r="C65" s="187" t="s">
        <v>75</v>
      </c>
      <c r="D65" s="187" t="s">
        <v>110</v>
      </c>
      <c r="E65" s="187" t="s">
        <v>131</v>
      </c>
      <c r="F65" s="187" t="s">
        <v>90</v>
      </c>
      <c r="G65" s="177">
        <v>3727.5</v>
      </c>
    </row>
    <row r="66" spans="1:254" ht="25.5" x14ac:dyDescent="0.2">
      <c r="A66" s="174" t="s">
        <v>356</v>
      </c>
      <c r="B66" s="180" t="s">
        <v>332</v>
      </c>
      <c r="C66" s="187" t="s">
        <v>75</v>
      </c>
      <c r="D66" s="187" t="s">
        <v>110</v>
      </c>
      <c r="E66" s="187" t="s">
        <v>131</v>
      </c>
      <c r="F66" s="187" t="s">
        <v>157</v>
      </c>
      <c r="G66" s="177">
        <v>500</v>
      </c>
    </row>
    <row r="67" spans="1:254" ht="25.5" x14ac:dyDescent="0.2">
      <c r="A67" s="174" t="s">
        <v>132</v>
      </c>
      <c r="B67" s="180" t="s">
        <v>332</v>
      </c>
      <c r="C67" s="187" t="s">
        <v>75</v>
      </c>
      <c r="D67" s="187" t="s">
        <v>110</v>
      </c>
      <c r="E67" s="187" t="s">
        <v>131</v>
      </c>
      <c r="F67" s="187" t="s">
        <v>133</v>
      </c>
      <c r="G67" s="177">
        <v>15</v>
      </c>
    </row>
    <row r="68" spans="1:254" x14ac:dyDescent="0.2">
      <c r="A68" s="174" t="s">
        <v>98</v>
      </c>
      <c r="B68" s="180" t="s">
        <v>332</v>
      </c>
      <c r="C68" s="187" t="s">
        <v>75</v>
      </c>
      <c r="D68" s="187" t="s">
        <v>110</v>
      </c>
      <c r="E68" s="187" t="s">
        <v>131</v>
      </c>
      <c r="F68" s="187" t="s">
        <v>99</v>
      </c>
      <c r="G68" s="177">
        <v>4000</v>
      </c>
    </row>
    <row r="69" spans="1:254" x14ac:dyDescent="0.2">
      <c r="A69" s="174" t="s">
        <v>334</v>
      </c>
      <c r="B69" s="180" t="s">
        <v>332</v>
      </c>
      <c r="C69" s="187" t="s">
        <v>75</v>
      </c>
      <c r="D69" s="187" t="s">
        <v>110</v>
      </c>
      <c r="E69" s="187" t="s">
        <v>342</v>
      </c>
      <c r="F69" s="187" t="s">
        <v>90</v>
      </c>
      <c r="G69" s="177">
        <v>835.49</v>
      </c>
    </row>
    <row r="70" spans="1:254" s="178" customFormat="1" ht="38.25" x14ac:dyDescent="0.2">
      <c r="A70" s="174" t="s">
        <v>333</v>
      </c>
      <c r="B70" s="187" t="s">
        <v>332</v>
      </c>
      <c r="C70" s="187" t="s">
        <v>75</v>
      </c>
      <c r="D70" s="187" t="s">
        <v>110</v>
      </c>
      <c r="E70" s="187" t="s">
        <v>343</v>
      </c>
      <c r="F70" s="187" t="s">
        <v>82</v>
      </c>
      <c r="G70" s="177">
        <v>1617.11</v>
      </c>
    </row>
    <row r="71" spans="1:254" x14ac:dyDescent="0.2">
      <c r="A71" s="174" t="s">
        <v>334</v>
      </c>
      <c r="B71" s="180" t="s">
        <v>332</v>
      </c>
      <c r="C71" s="187" t="s">
        <v>75</v>
      </c>
      <c r="D71" s="187" t="s">
        <v>110</v>
      </c>
      <c r="E71" s="187" t="s">
        <v>343</v>
      </c>
      <c r="F71" s="187" t="s">
        <v>90</v>
      </c>
      <c r="G71" s="177">
        <v>6737.76</v>
      </c>
    </row>
    <row r="72" spans="1:254" ht="25.5" x14ac:dyDescent="0.2">
      <c r="A72" s="174" t="s">
        <v>356</v>
      </c>
      <c r="B72" s="180" t="s">
        <v>332</v>
      </c>
      <c r="C72" s="187" t="s">
        <v>75</v>
      </c>
      <c r="D72" s="187" t="s">
        <v>110</v>
      </c>
      <c r="E72" s="187" t="s">
        <v>415</v>
      </c>
      <c r="F72" s="187" t="s">
        <v>157</v>
      </c>
      <c r="G72" s="177">
        <v>14121.5</v>
      </c>
    </row>
    <row r="73" spans="1:254" s="124" customFormat="1" ht="25.5" x14ac:dyDescent="0.2">
      <c r="A73" s="179" t="s">
        <v>344</v>
      </c>
      <c r="B73" s="184" t="s">
        <v>332</v>
      </c>
      <c r="C73" s="184" t="s">
        <v>75</v>
      </c>
      <c r="D73" s="184" t="s">
        <v>110</v>
      </c>
      <c r="E73" s="184" t="s">
        <v>138</v>
      </c>
      <c r="F73" s="184"/>
      <c r="G73" s="182">
        <f>SUM(G74)</f>
        <v>110</v>
      </c>
    </row>
    <row r="74" spans="1:254" s="178" customFormat="1" x14ac:dyDescent="0.2">
      <c r="A74" s="174" t="s">
        <v>334</v>
      </c>
      <c r="B74" s="187" t="s">
        <v>332</v>
      </c>
      <c r="C74" s="187" t="s">
        <v>75</v>
      </c>
      <c r="D74" s="187" t="s">
        <v>110</v>
      </c>
      <c r="E74" s="187" t="s">
        <v>138</v>
      </c>
      <c r="F74" s="187" t="s">
        <v>90</v>
      </c>
      <c r="G74" s="177">
        <v>110</v>
      </c>
    </row>
    <row r="75" spans="1:254" s="196" customFormat="1" x14ac:dyDescent="0.2">
      <c r="A75" s="164" t="s">
        <v>139</v>
      </c>
      <c r="B75" s="165" t="s">
        <v>332</v>
      </c>
      <c r="C75" s="165" t="s">
        <v>75</v>
      </c>
      <c r="D75" s="165" t="s">
        <v>110</v>
      </c>
      <c r="E75" s="165" t="s">
        <v>140</v>
      </c>
      <c r="F75" s="165"/>
      <c r="G75" s="167">
        <f>SUM(G76)</f>
        <v>496.78</v>
      </c>
    </row>
    <row r="76" spans="1:254" s="178" customFormat="1" x14ac:dyDescent="0.2">
      <c r="A76" s="174" t="s">
        <v>334</v>
      </c>
      <c r="B76" s="187" t="s">
        <v>332</v>
      </c>
      <c r="C76" s="187" t="s">
        <v>75</v>
      </c>
      <c r="D76" s="187" t="s">
        <v>110</v>
      </c>
      <c r="E76" s="187" t="s">
        <v>140</v>
      </c>
      <c r="F76" s="187" t="s">
        <v>90</v>
      </c>
      <c r="G76" s="177">
        <v>496.78</v>
      </c>
    </row>
    <row r="77" spans="1:254" ht="15.75" x14ac:dyDescent="0.25">
      <c r="A77" s="205" t="s">
        <v>141</v>
      </c>
      <c r="B77" s="206" t="s">
        <v>332</v>
      </c>
      <c r="C77" s="206" t="s">
        <v>77</v>
      </c>
      <c r="D77" s="206"/>
      <c r="E77" s="206"/>
      <c r="F77" s="206"/>
      <c r="G77" s="207">
        <f>SUM(G78)</f>
        <v>41</v>
      </c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08"/>
      <c r="DN77" s="208"/>
      <c r="DO77" s="208"/>
      <c r="DP77" s="208"/>
      <c r="DQ77" s="208"/>
      <c r="DR77" s="208"/>
      <c r="DS77" s="208"/>
      <c r="DT77" s="208"/>
      <c r="DU77" s="208"/>
      <c r="DV77" s="208"/>
      <c r="DW77" s="208"/>
      <c r="DX77" s="208"/>
      <c r="DY77" s="208"/>
      <c r="DZ77" s="208"/>
      <c r="EA77" s="208"/>
      <c r="EB77" s="208"/>
      <c r="EC77" s="208"/>
      <c r="ED77" s="208"/>
      <c r="EE77" s="208"/>
      <c r="EF77" s="208"/>
      <c r="EG77" s="208"/>
      <c r="EH77" s="208"/>
      <c r="EI77" s="208"/>
      <c r="EJ77" s="208"/>
      <c r="EK77" s="208"/>
      <c r="EL77" s="208"/>
      <c r="EM77" s="208"/>
      <c r="EN77" s="208"/>
      <c r="EO77" s="208"/>
      <c r="EP77" s="208"/>
      <c r="EQ77" s="208"/>
      <c r="ER77" s="208"/>
      <c r="ES77" s="208"/>
      <c r="ET77" s="208"/>
      <c r="EU77" s="208"/>
      <c r="EV77" s="208"/>
      <c r="EW77" s="208"/>
      <c r="EX77" s="208"/>
      <c r="EY77" s="208"/>
      <c r="EZ77" s="208"/>
      <c r="FA77" s="208"/>
      <c r="FB77" s="208"/>
      <c r="FC77" s="208"/>
      <c r="FD77" s="208"/>
      <c r="FE77" s="208"/>
      <c r="FF77" s="208"/>
      <c r="FG77" s="208"/>
      <c r="FH77" s="208"/>
      <c r="FI77" s="208"/>
      <c r="FJ77" s="208"/>
      <c r="FK77" s="208"/>
      <c r="FL77" s="208"/>
      <c r="FM77" s="208"/>
      <c r="FN77" s="208"/>
      <c r="FO77" s="208"/>
      <c r="FP77" s="208"/>
      <c r="FQ77" s="208"/>
      <c r="FR77" s="208"/>
      <c r="FS77" s="208"/>
      <c r="FT77" s="208"/>
      <c r="FU77" s="208"/>
      <c r="FV77" s="208"/>
      <c r="FW77" s="208"/>
      <c r="FX77" s="208"/>
      <c r="FY77" s="208"/>
      <c r="FZ77" s="208"/>
      <c r="GA77" s="208"/>
      <c r="GB77" s="208"/>
      <c r="GC77" s="208"/>
      <c r="GD77" s="208"/>
      <c r="GE77" s="208"/>
      <c r="GF77" s="208"/>
      <c r="GG77" s="208"/>
      <c r="GH77" s="208"/>
      <c r="GI77" s="208"/>
      <c r="GJ77" s="208"/>
      <c r="GK77" s="208"/>
      <c r="GL77" s="208"/>
      <c r="GM77" s="208"/>
      <c r="GN77" s="208"/>
      <c r="GO77" s="208"/>
      <c r="GP77" s="208"/>
      <c r="GQ77" s="208"/>
      <c r="GR77" s="208"/>
      <c r="GS77" s="208"/>
      <c r="GT77" s="208"/>
      <c r="GU77" s="208"/>
      <c r="GV77" s="208"/>
      <c r="GW77" s="208"/>
      <c r="GX77" s="208"/>
      <c r="GY77" s="208"/>
      <c r="GZ77" s="208"/>
      <c r="HA77" s="208"/>
      <c r="HB77" s="208"/>
      <c r="HC77" s="208"/>
      <c r="HD77" s="208"/>
      <c r="HE77" s="208"/>
      <c r="HF77" s="208"/>
      <c r="HG77" s="208"/>
      <c r="HH77" s="208"/>
      <c r="HI77" s="208"/>
      <c r="HJ77" s="208"/>
      <c r="HK77" s="208"/>
      <c r="HL77" s="208"/>
      <c r="HM77" s="208"/>
      <c r="HN77" s="208"/>
      <c r="HO77" s="208"/>
      <c r="HP77" s="208"/>
      <c r="HQ77" s="208"/>
      <c r="HR77" s="208"/>
      <c r="HS77" s="208"/>
      <c r="HT77" s="208"/>
      <c r="HU77" s="208"/>
      <c r="HV77" s="208"/>
      <c r="HW77" s="208"/>
      <c r="HX77" s="208"/>
      <c r="HY77" s="208"/>
      <c r="HZ77" s="208"/>
      <c r="IA77" s="208"/>
      <c r="IB77" s="208"/>
      <c r="IC77" s="208"/>
      <c r="ID77" s="208"/>
      <c r="IE77" s="208"/>
      <c r="IF77" s="208"/>
      <c r="IG77" s="208"/>
      <c r="IH77" s="208"/>
      <c r="II77" s="208"/>
      <c r="IJ77" s="208"/>
      <c r="IK77" s="208"/>
      <c r="IL77" s="208"/>
      <c r="IM77" s="208"/>
      <c r="IN77" s="208"/>
      <c r="IO77" s="208"/>
      <c r="IP77" s="208"/>
      <c r="IQ77" s="208"/>
      <c r="IR77" s="208"/>
      <c r="IS77" s="208"/>
      <c r="IT77" s="208"/>
    </row>
    <row r="78" spans="1:254" s="124" customFormat="1" ht="13.5" x14ac:dyDescent="0.25">
      <c r="A78" s="209" t="s">
        <v>142</v>
      </c>
      <c r="B78" s="185" t="s">
        <v>332</v>
      </c>
      <c r="C78" s="185" t="s">
        <v>77</v>
      </c>
      <c r="D78" s="185" t="s">
        <v>92</v>
      </c>
      <c r="E78" s="185"/>
      <c r="F78" s="185"/>
      <c r="G78" s="172">
        <f>SUM(G79)</f>
        <v>41</v>
      </c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196"/>
      <c r="DJ78" s="196"/>
      <c r="DK78" s="196"/>
      <c r="DL78" s="196"/>
      <c r="DM78" s="196"/>
      <c r="DN78" s="196"/>
      <c r="DO78" s="196"/>
      <c r="DP78" s="196"/>
      <c r="DQ78" s="196"/>
      <c r="DR78" s="196"/>
      <c r="DS78" s="196"/>
      <c r="DT78" s="196"/>
      <c r="DU78" s="196"/>
      <c r="DV78" s="196"/>
      <c r="DW78" s="196"/>
      <c r="DX78" s="196"/>
      <c r="DY78" s="196"/>
      <c r="DZ78" s="196"/>
      <c r="EA78" s="196"/>
      <c r="EB78" s="196"/>
      <c r="EC78" s="196"/>
      <c r="ED78" s="196"/>
      <c r="EE78" s="196"/>
      <c r="EF78" s="196"/>
      <c r="EG78" s="196"/>
      <c r="EH78" s="196"/>
      <c r="EI78" s="196"/>
      <c r="EJ78" s="196"/>
      <c r="EK78" s="196"/>
      <c r="EL78" s="196"/>
      <c r="EM78" s="196"/>
      <c r="EN78" s="196"/>
      <c r="EO78" s="196"/>
      <c r="EP78" s="196"/>
      <c r="EQ78" s="196"/>
      <c r="ER78" s="196"/>
      <c r="ES78" s="196"/>
      <c r="ET78" s="196"/>
      <c r="EU78" s="196"/>
      <c r="EV78" s="196"/>
      <c r="EW78" s="196"/>
      <c r="EX78" s="196"/>
      <c r="EY78" s="196"/>
      <c r="EZ78" s="196"/>
      <c r="FA78" s="196"/>
      <c r="FB78" s="196"/>
      <c r="FC78" s="196"/>
      <c r="FD78" s="196"/>
      <c r="FE78" s="196"/>
      <c r="FF78" s="196"/>
      <c r="FG78" s="196"/>
      <c r="FH78" s="196"/>
      <c r="FI78" s="196"/>
      <c r="FJ78" s="196"/>
      <c r="FK78" s="196"/>
      <c r="FL78" s="196"/>
      <c r="FM78" s="196"/>
      <c r="FN78" s="196"/>
      <c r="FO78" s="196"/>
      <c r="FP78" s="196"/>
      <c r="FQ78" s="196"/>
      <c r="FR78" s="196"/>
      <c r="FS78" s="196"/>
      <c r="FT78" s="196"/>
      <c r="FU78" s="196"/>
      <c r="FV78" s="196"/>
      <c r="FW78" s="196"/>
      <c r="FX78" s="196"/>
      <c r="FY78" s="196"/>
      <c r="FZ78" s="196"/>
      <c r="GA78" s="196"/>
      <c r="GB78" s="196"/>
      <c r="GC78" s="196"/>
      <c r="GD78" s="196"/>
      <c r="GE78" s="196"/>
      <c r="GF78" s="196"/>
      <c r="GG78" s="196"/>
      <c r="GH78" s="196"/>
      <c r="GI78" s="196"/>
      <c r="GJ78" s="196"/>
      <c r="GK78" s="196"/>
      <c r="GL78" s="196"/>
      <c r="GM78" s="196"/>
      <c r="GN78" s="196"/>
      <c r="GO78" s="196"/>
      <c r="GP78" s="196"/>
      <c r="GQ78" s="196"/>
      <c r="GR78" s="196"/>
      <c r="GS78" s="196"/>
      <c r="GT78" s="196"/>
      <c r="GU78" s="196"/>
      <c r="GV78" s="196"/>
      <c r="GW78" s="196"/>
      <c r="GX78" s="196"/>
      <c r="GY78" s="196"/>
      <c r="GZ78" s="196"/>
      <c r="HA78" s="196"/>
      <c r="HB78" s="196"/>
      <c r="HC78" s="196"/>
      <c r="HD78" s="196"/>
      <c r="HE78" s="196"/>
      <c r="HF78" s="196"/>
      <c r="HG78" s="196"/>
      <c r="HH78" s="196"/>
      <c r="HI78" s="196"/>
      <c r="HJ78" s="196"/>
      <c r="HK78" s="196"/>
      <c r="HL78" s="196"/>
      <c r="HM78" s="196"/>
      <c r="HN78" s="196"/>
      <c r="HO78" s="196"/>
      <c r="HP78" s="196"/>
      <c r="HQ78" s="196"/>
      <c r="HR78" s="196"/>
      <c r="HS78" s="196"/>
      <c r="HT78" s="196"/>
      <c r="HU78" s="196"/>
      <c r="HV78" s="196"/>
      <c r="HW78" s="196"/>
      <c r="HX78" s="196"/>
      <c r="HY78" s="196"/>
      <c r="HZ78" s="196"/>
      <c r="IA78" s="196"/>
      <c r="IB78" s="196"/>
      <c r="IC78" s="196"/>
      <c r="ID78" s="196"/>
      <c r="IE78" s="196"/>
      <c r="IF78" s="196"/>
      <c r="IG78" s="196"/>
      <c r="IH78" s="196"/>
      <c r="II78" s="196"/>
      <c r="IJ78" s="196"/>
      <c r="IK78" s="196"/>
      <c r="IL78" s="196"/>
      <c r="IM78" s="196"/>
      <c r="IN78" s="196"/>
      <c r="IO78" s="196"/>
      <c r="IP78" s="196"/>
      <c r="IQ78" s="196"/>
      <c r="IR78" s="196"/>
      <c r="IS78" s="196"/>
      <c r="IT78" s="196"/>
    </row>
    <row r="79" spans="1:254" s="208" customFormat="1" ht="27" x14ac:dyDescent="0.25">
      <c r="A79" s="169" t="s">
        <v>340</v>
      </c>
      <c r="B79" s="185" t="s">
        <v>332</v>
      </c>
      <c r="C79" s="185" t="s">
        <v>77</v>
      </c>
      <c r="D79" s="185" t="s">
        <v>92</v>
      </c>
      <c r="E79" s="185" t="s">
        <v>127</v>
      </c>
      <c r="F79" s="185"/>
      <c r="G79" s="172">
        <f>SUM(G80)</f>
        <v>41</v>
      </c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96"/>
      <c r="DY79" s="196"/>
      <c r="DZ79" s="196"/>
      <c r="EA79" s="196"/>
      <c r="EB79" s="196"/>
      <c r="EC79" s="196"/>
      <c r="ED79" s="196"/>
      <c r="EE79" s="196"/>
      <c r="EF79" s="196"/>
      <c r="EG79" s="196"/>
      <c r="EH79" s="196"/>
      <c r="EI79" s="196"/>
      <c r="EJ79" s="196"/>
      <c r="EK79" s="196"/>
      <c r="EL79" s="196"/>
      <c r="EM79" s="196"/>
      <c r="EN79" s="196"/>
      <c r="EO79" s="196"/>
      <c r="EP79" s="196"/>
      <c r="EQ79" s="196"/>
      <c r="ER79" s="196"/>
      <c r="ES79" s="196"/>
      <c r="ET79" s="196"/>
      <c r="EU79" s="196"/>
      <c r="EV79" s="196"/>
      <c r="EW79" s="196"/>
      <c r="EX79" s="196"/>
      <c r="EY79" s="196"/>
      <c r="EZ79" s="196"/>
      <c r="FA79" s="196"/>
      <c r="FB79" s="196"/>
      <c r="FC79" s="196"/>
      <c r="FD79" s="196"/>
      <c r="FE79" s="196"/>
      <c r="FF79" s="196"/>
      <c r="FG79" s="196"/>
      <c r="FH79" s="196"/>
      <c r="FI79" s="196"/>
      <c r="FJ79" s="196"/>
      <c r="FK79" s="196"/>
      <c r="FL79" s="196"/>
      <c r="FM79" s="196"/>
      <c r="FN79" s="196"/>
      <c r="FO79" s="196"/>
      <c r="FP79" s="196"/>
      <c r="FQ79" s="196"/>
      <c r="FR79" s="196"/>
      <c r="FS79" s="196"/>
      <c r="FT79" s="196"/>
      <c r="FU79" s="196"/>
      <c r="FV79" s="196"/>
      <c r="FW79" s="196"/>
      <c r="FX79" s="196"/>
      <c r="FY79" s="196"/>
      <c r="FZ79" s="196"/>
      <c r="GA79" s="196"/>
      <c r="GB79" s="196"/>
      <c r="GC79" s="196"/>
      <c r="GD79" s="196"/>
      <c r="GE79" s="196"/>
      <c r="GF79" s="196"/>
      <c r="GG79" s="196"/>
      <c r="GH79" s="196"/>
      <c r="GI79" s="196"/>
      <c r="GJ79" s="196"/>
      <c r="GK79" s="196"/>
      <c r="GL79" s="196"/>
      <c r="GM79" s="196"/>
      <c r="GN79" s="196"/>
      <c r="GO79" s="196"/>
      <c r="GP79" s="196"/>
      <c r="GQ79" s="196"/>
      <c r="GR79" s="196"/>
      <c r="GS79" s="196"/>
      <c r="GT79" s="196"/>
      <c r="GU79" s="196"/>
      <c r="GV79" s="196"/>
      <c r="GW79" s="196"/>
      <c r="GX79" s="196"/>
      <c r="GY79" s="196"/>
      <c r="GZ79" s="196"/>
      <c r="HA79" s="196"/>
      <c r="HB79" s="196"/>
      <c r="HC79" s="196"/>
      <c r="HD79" s="196"/>
      <c r="HE79" s="196"/>
      <c r="HF79" s="196"/>
      <c r="HG79" s="196"/>
      <c r="HH79" s="196"/>
      <c r="HI79" s="196"/>
      <c r="HJ79" s="196"/>
      <c r="HK79" s="196"/>
      <c r="HL79" s="196"/>
      <c r="HM79" s="196"/>
      <c r="HN79" s="196"/>
      <c r="HO79" s="196"/>
      <c r="HP79" s="196"/>
      <c r="HQ79" s="196"/>
      <c r="HR79" s="196"/>
      <c r="HS79" s="196"/>
      <c r="HT79" s="196"/>
      <c r="HU79" s="196"/>
      <c r="HV79" s="196"/>
      <c r="HW79" s="196"/>
      <c r="HX79" s="196"/>
      <c r="HY79" s="196"/>
      <c r="HZ79" s="196"/>
      <c r="IA79" s="196"/>
      <c r="IB79" s="196"/>
      <c r="IC79" s="196"/>
      <c r="ID79" s="196"/>
      <c r="IE79" s="196"/>
      <c r="IF79" s="196"/>
      <c r="IG79" s="196"/>
      <c r="IH79" s="196"/>
      <c r="II79" s="196"/>
      <c r="IJ79" s="196"/>
      <c r="IK79" s="196"/>
      <c r="IL79" s="196"/>
      <c r="IM79" s="196"/>
      <c r="IN79" s="196"/>
      <c r="IO79" s="196"/>
      <c r="IP79" s="196"/>
      <c r="IQ79" s="196"/>
      <c r="IR79" s="196"/>
      <c r="IS79" s="196"/>
      <c r="IT79" s="196"/>
    </row>
    <row r="80" spans="1:254" s="196" customFormat="1" x14ac:dyDescent="0.2">
      <c r="A80" s="174" t="s">
        <v>334</v>
      </c>
      <c r="B80" s="187" t="s">
        <v>332</v>
      </c>
      <c r="C80" s="187" t="s">
        <v>77</v>
      </c>
      <c r="D80" s="187" t="s">
        <v>92</v>
      </c>
      <c r="E80" s="187" t="s">
        <v>127</v>
      </c>
      <c r="F80" s="187" t="s">
        <v>90</v>
      </c>
      <c r="G80" s="177">
        <v>41</v>
      </c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49"/>
      <c r="DB80" s="149"/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149"/>
      <c r="FE80" s="149"/>
      <c r="FF80" s="149"/>
      <c r="FG80" s="149"/>
      <c r="FH80" s="149"/>
      <c r="FI80" s="149"/>
      <c r="FJ80" s="149"/>
      <c r="FK80" s="149"/>
      <c r="FL80" s="149"/>
      <c r="FM80" s="149"/>
      <c r="FN80" s="149"/>
      <c r="FO80" s="149"/>
      <c r="FP80" s="149"/>
      <c r="FQ80" s="149"/>
      <c r="FR80" s="149"/>
      <c r="FS80" s="149"/>
      <c r="FT80" s="149"/>
      <c r="FU80" s="149"/>
      <c r="FV80" s="149"/>
      <c r="FW80" s="149"/>
      <c r="FX80" s="149"/>
      <c r="FY80" s="149"/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49"/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  <c r="GZ80" s="149"/>
      <c r="HA80" s="149"/>
      <c r="HB80" s="149"/>
      <c r="HC80" s="149"/>
      <c r="HD80" s="149"/>
      <c r="HE80" s="149"/>
      <c r="HF80" s="149"/>
      <c r="HG80" s="149"/>
      <c r="HH80" s="149"/>
      <c r="HI80" s="149"/>
      <c r="HJ80" s="149"/>
      <c r="HK80" s="149"/>
      <c r="HL80" s="149"/>
      <c r="HM80" s="149"/>
      <c r="HN80" s="149"/>
      <c r="HO80" s="149"/>
      <c r="HP80" s="149"/>
      <c r="HQ80" s="149"/>
      <c r="HR80" s="149"/>
      <c r="HS80" s="149"/>
      <c r="HT80" s="149"/>
      <c r="HU80" s="149"/>
      <c r="HV80" s="149"/>
      <c r="HW80" s="149"/>
      <c r="HX80" s="149"/>
      <c r="HY80" s="149"/>
      <c r="HZ80" s="149"/>
      <c r="IA80" s="149"/>
      <c r="IB80" s="149"/>
      <c r="IC80" s="149"/>
      <c r="ID80" s="149"/>
      <c r="IE80" s="149"/>
      <c r="IF80" s="149"/>
      <c r="IG80" s="149"/>
      <c r="IH80" s="149"/>
      <c r="II80" s="149"/>
      <c r="IJ80" s="149"/>
      <c r="IK80" s="149"/>
      <c r="IL80" s="149"/>
      <c r="IM80" s="149"/>
      <c r="IN80" s="149"/>
      <c r="IO80" s="149"/>
      <c r="IP80" s="149"/>
      <c r="IQ80" s="149"/>
      <c r="IR80" s="149"/>
      <c r="IS80" s="149"/>
      <c r="IT80" s="149"/>
    </row>
    <row r="81" spans="1:254" s="196" customFormat="1" ht="15.75" x14ac:dyDescent="0.25">
      <c r="A81" s="210" t="s">
        <v>143</v>
      </c>
      <c r="B81" s="162" t="s">
        <v>332</v>
      </c>
      <c r="C81" s="211" t="s">
        <v>84</v>
      </c>
      <c r="D81" s="211"/>
      <c r="E81" s="211"/>
      <c r="F81" s="211"/>
      <c r="G81" s="207">
        <f>SUM(G82)</f>
        <v>550</v>
      </c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49"/>
      <c r="DB81" s="149"/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/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49"/>
      <c r="EZ81" s="149"/>
      <c r="FA81" s="149"/>
      <c r="FB81" s="149"/>
      <c r="FC81" s="149"/>
      <c r="FD81" s="149"/>
      <c r="FE81" s="149"/>
      <c r="FF81" s="149"/>
      <c r="FG81" s="149"/>
      <c r="FH81" s="149"/>
      <c r="FI81" s="149"/>
      <c r="FJ81" s="149"/>
      <c r="FK81" s="149"/>
      <c r="FL81" s="149"/>
      <c r="FM81" s="149"/>
      <c r="FN81" s="149"/>
      <c r="FO81" s="149"/>
      <c r="FP81" s="149"/>
      <c r="FQ81" s="149"/>
      <c r="FR81" s="149"/>
      <c r="FS81" s="149"/>
      <c r="FT81" s="149"/>
      <c r="FU81" s="149"/>
      <c r="FV81" s="149"/>
      <c r="FW81" s="149"/>
      <c r="FX81" s="149"/>
      <c r="FY81" s="149"/>
      <c r="FZ81" s="149"/>
      <c r="GA81" s="149"/>
      <c r="GB81" s="149"/>
      <c r="GC81" s="149"/>
      <c r="GD81" s="149"/>
      <c r="GE81" s="149"/>
      <c r="GF81" s="149"/>
      <c r="GG81" s="149"/>
      <c r="GH81" s="149"/>
      <c r="GI81" s="149"/>
      <c r="GJ81" s="149"/>
      <c r="GK81" s="149"/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  <c r="GZ81" s="149"/>
      <c r="HA81" s="149"/>
      <c r="HB81" s="149"/>
      <c r="HC81" s="149"/>
      <c r="HD81" s="149"/>
      <c r="HE81" s="149"/>
      <c r="HF81" s="149"/>
      <c r="HG81" s="149"/>
      <c r="HH81" s="149"/>
      <c r="HI81" s="149"/>
      <c r="HJ81" s="149"/>
      <c r="HK81" s="149"/>
      <c r="HL81" s="149"/>
      <c r="HM81" s="149"/>
      <c r="HN81" s="149"/>
      <c r="HO81" s="149"/>
      <c r="HP81" s="149"/>
      <c r="HQ81" s="149"/>
      <c r="HR81" s="149"/>
      <c r="HS81" s="149"/>
      <c r="HT81" s="149"/>
      <c r="HU81" s="149"/>
      <c r="HV81" s="149"/>
      <c r="HW81" s="149"/>
      <c r="HX81" s="149"/>
      <c r="HY81" s="149"/>
      <c r="HZ81" s="149"/>
      <c r="IA81" s="149"/>
      <c r="IB81" s="149"/>
      <c r="IC81" s="149"/>
      <c r="ID81" s="149"/>
      <c r="IE81" s="149"/>
      <c r="IF81" s="149"/>
      <c r="IG81" s="149"/>
      <c r="IH81" s="149"/>
      <c r="II81" s="149"/>
      <c r="IJ81" s="149"/>
      <c r="IK81" s="149"/>
      <c r="IL81" s="149"/>
      <c r="IM81" s="149"/>
      <c r="IN81" s="149"/>
      <c r="IO81" s="149"/>
      <c r="IP81" s="149"/>
      <c r="IQ81" s="149"/>
      <c r="IR81" s="149"/>
      <c r="IS81" s="149"/>
      <c r="IT81" s="149"/>
    </row>
    <row r="82" spans="1:254" ht="27" x14ac:dyDescent="0.25">
      <c r="A82" s="169" t="s">
        <v>144</v>
      </c>
      <c r="B82" s="185" t="s">
        <v>332</v>
      </c>
      <c r="C82" s="171" t="s">
        <v>84</v>
      </c>
      <c r="D82" s="171" t="s">
        <v>145</v>
      </c>
      <c r="E82" s="171"/>
      <c r="F82" s="171"/>
      <c r="G82" s="172">
        <f>SUM(G83)</f>
        <v>550</v>
      </c>
    </row>
    <row r="83" spans="1:254" ht="13.5" x14ac:dyDescent="0.25">
      <c r="A83" s="169" t="s">
        <v>345</v>
      </c>
      <c r="B83" s="185" t="s">
        <v>332</v>
      </c>
      <c r="C83" s="171" t="s">
        <v>84</v>
      </c>
      <c r="D83" s="171" t="s">
        <v>145</v>
      </c>
      <c r="E83" s="171" t="s">
        <v>125</v>
      </c>
      <c r="F83" s="171"/>
      <c r="G83" s="172">
        <f>SUM(G84)</f>
        <v>550</v>
      </c>
    </row>
    <row r="84" spans="1:254" ht="27" x14ac:dyDescent="0.25">
      <c r="A84" s="169" t="s">
        <v>340</v>
      </c>
      <c r="B84" s="165" t="s">
        <v>332</v>
      </c>
      <c r="C84" s="166" t="s">
        <v>84</v>
      </c>
      <c r="D84" s="166" t="s">
        <v>145</v>
      </c>
      <c r="E84" s="166" t="s">
        <v>127</v>
      </c>
      <c r="F84" s="166"/>
      <c r="G84" s="167">
        <f>SUM(G87+G85)</f>
        <v>550</v>
      </c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6"/>
      <c r="EW84" s="196"/>
      <c r="EX84" s="196"/>
      <c r="EY84" s="196"/>
      <c r="EZ84" s="196"/>
      <c r="FA84" s="196"/>
      <c r="FB84" s="196"/>
      <c r="FC84" s="196"/>
      <c r="FD84" s="196"/>
      <c r="FE84" s="196"/>
      <c r="FF84" s="196"/>
      <c r="FG84" s="196"/>
      <c r="FH84" s="196"/>
      <c r="FI84" s="196"/>
      <c r="FJ84" s="196"/>
      <c r="FK84" s="196"/>
      <c r="FL84" s="196"/>
      <c r="FM84" s="196"/>
      <c r="FN84" s="196"/>
      <c r="FO84" s="196"/>
      <c r="FP84" s="196"/>
      <c r="FQ84" s="196"/>
      <c r="FR84" s="196"/>
      <c r="FS84" s="196"/>
      <c r="FT84" s="196"/>
      <c r="FU84" s="196"/>
      <c r="FV84" s="196"/>
      <c r="FW84" s="196"/>
      <c r="FX84" s="196"/>
      <c r="FY84" s="196"/>
      <c r="FZ84" s="196"/>
      <c r="GA84" s="196"/>
      <c r="GB84" s="196"/>
      <c r="GC84" s="196"/>
      <c r="GD84" s="196"/>
      <c r="GE84" s="196"/>
      <c r="GF84" s="196"/>
      <c r="GG84" s="196"/>
      <c r="GH84" s="196"/>
      <c r="GI84" s="196"/>
      <c r="GJ84" s="196"/>
      <c r="GK84" s="196"/>
      <c r="GL84" s="196"/>
      <c r="GM84" s="196"/>
      <c r="GN84" s="196"/>
      <c r="GO84" s="196"/>
      <c r="GP84" s="196"/>
      <c r="GQ84" s="196"/>
      <c r="GR84" s="196"/>
      <c r="GS84" s="196"/>
      <c r="GT84" s="196"/>
      <c r="GU84" s="196"/>
      <c r="GV84" s="196"/>
      <c r="GW84" s="196"/>
      <c r="GX84" s="196"/>
      <c r="GY84" s="196"/>
      <c r="GZ84" s="196"/>
      <c r="HA84" s="196"/>
      <c r="HB84" s="196"/>
      <c r="HC84" s="196"/>
      <c r="HD84" s="196"/>
      <c r="HE84" s="196"/>
      <c r="HF84" s="196"/>
      <c r="HG84" s="196"/>
      <c r="HH84" s="196"/>
      <c r="HI84" s="196"/>
      <c r="HJ84" s="196"/>
      <c r="HK84" s="196"/>
      <c r="HL84" s="196"/>
      <c r="HM84" s="196"/>
      <c r="HN84" s="196"/>
      <c r="HO84" s="196"/>
      <c r="HP84" s="196"/>
      <c r="HQ84" s="196"/>
      <c r="HR84" s="196"/>
      <c r="HS84" s="196"/>
      <c r="HT84" s="196"/>
      <c r="HU84" s="196"/>
      <c r="HV84" s="196"/>
      <c r="HW84" s="196"/>
      <c r="HX84" s="196"/>
      <c r="HY84" s="196"/>
      <c r="HZ84" s="196"/>
      <c r="IA84" s="196"/>
      <c r="IB84" s="196"/>
      <c r="IC84" s="196"/>
      <c r="ID84" s="196"/>
      <c r="IE84" s="196"/>
      <c r="IF84" s="196"/>
      <c r="IG84" s="196"/>
      <c r="IH84" s="196"/>
      <c r="II84" s="196"/>
      <c r="IJ84" s="196"/>
      <c r="IK84" s="196"/>
      <c r="IL84" s="196"/>
      <c r="IM84" s="196"/>
      <c r="IN84" s="196"/>
      <c r="IO84" s="196"/>
      <c r="IP84" s="196"/>
      <c r="IQ84" s="196"/>
      <c r="IR84" s="196"/>
      <c r="IS84" s="196"/>
      <c r="IT84" s="196"/>
    </row>
    <row r="85" spans="1:254" x14ac:dyDescent="0.2">
      <c r="A85" s="179" t="s">
        <v>146</v>
      </c>
      <c r="B85" s="180" t="s">
        <v>332</v>
      </c>
      <c r="C85" s="181" t="s">
        <v>84</v>
      </c>
      <c r="D85" s="181" t="s">
        <v>145</v>
      </c>
      <c r="E85" s="181" t="s">
        <v>127</v>
      </c>
      <c r="F85" s="181"/>
      <c r="G85" s="182">
        <f>SUM(G86)</f>
        <v>350</v>
      </c>
    </row>
    <row r="86" spans="1:254" s="196" customFormat="1" ht="38.25" x14ac:dyDescent="0.2">
      <c r="A86" s="174" t="s">
        <v>333</v>
      </c>
      <c r="B86" s="187" t="s">
        <v>332</v>
      </c>
      <c r="C86" s="176" t="s">
        <v>84</v>
      </c>
      <c r="D86" s="176" t="s">
        <v>145</v>
      </c>
      <c r="E86" s="176" t="s">
        <v>127</v>
      </c>
      <c r="F86" s="176" t="s">
        <v>82</v>
      </c>
      <c r="G86" s="182">
        <v>350</v>
      </c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  <c r="EC86" s="149"/>
      <c r="ED86" s="149"/>
      <c r="EE86" s="149"/>
      <c r="EF86" s="149"/>
      <c r="EG86" s="149"/>
      <c r="EH86" s="149"/>
      <c r="EI86" s="149"/>
      <c r="EJ86" s="149"/>
      <c r="EK86" s="149"/>
      <c r="EL86" s="149"/>
      <c r="EM86" s="149"/>
      <c r="EN86" s="149"/>
      <c r="EO86" s="149"/>
      <c r="EP86" s="149"/>
      <c r="EQ86" s="149"/>
      <c r="ER86" s="149"/>
      <c r="ES86" s="149"/>
      <c r="ET86" s="149"/>
      <c r="EU86" s="149"/>
      <c r="EV86" s="149"/>
      <c r="EW86" s="149"/>
      <c r="EX86" s="149"/>
      <c r="EY86" s="149"/>
      <c r="EZ86" s="149"/>
      <c r="FA86" s="149"/>
      <c r="FB86" s="149"/>
      <c r="FC86" s="149"/>
      <c r="FD86" s="149"/>
      <c r="FE86" s="149"/>
      <c r="FF86" s="149"/>
      <c r="FG86" s="149"/>
      <c r="FH86" s="149"/>
      <c r="FI86" s="149"/>
      <c r="FJ86" s="149"/>
      <c r="FK86" s="149"/>
      <c r="FL86" s="149"/>
      <c r="FM86" s="149"/>
      <c r="FN86" s="149"/>
      <c r="FO86" s="149"/>
      <c r="FP86" s="149"/>
      <c r="FQ86" s="149"/>
      <c r="FR86" s="149"/>
      <c r="FS86" s="149"/>
      <c r="FT86" s="149"/>
      <c r="FU86" s="149"/>
      <c r="FV86" s="149"/>
      <c r="FW86" s="149"/>
      <c r="FX86" s="149"/>
      <c r="FY86" s="149"/>
      <c r="FZ86" s="149"/>
      <c r="GA86" s="149"/>
      <c r="GB86" s="149"/>
      <c r="GC86" s="149"/>
      <c r="GD86" s="149"/>
      <c r="GE86" s="149"/>
      <c r="GF86" s="149"/>
      <c r="GG86" s="149"/>
      <c r="GH86" s="149"/>
      <c r="GI86" s="149"/>
      <c r="GJ86" s="149"/>
      <c r="GK86" s="149"/>
      <c r="GL86" s="149"/>
      <c r="GM86" s="149"/>
      <c r="GN86" s="149"/>
      <c r="GO86" s="149"/>
      <c r="GP86" s="149"/>
      <c r="GQ86" s="149"/>
      <c r="GR86" s="149"/>
      <c r="GS86" s="149"/>
      <c r="GT86" s="149"/>
      <c r="GU86" s="149"/>
      <c r="GV86" s="149"/>
      <c r="GW86" s="149"/>
      <c r="GX86" s="149"/>
      <c r="GY86" s="149"/>
      <c r="GZ86" s="149"/>
      <c r="HA86" s="149"/>
      <c r="HB86" s="149"/>
      <c r="HC86" s="149"/>
      <c r="HD86" s="149"/>
      <c r="HE86" s="149"/>
      <c r="HF86" s="149"/>
      <c r="HG86" s="149"/>
      <c r="HH86" s="149"/>
      <c r="HI86" s="149"/>
      <c r="HJ86" s="149"/>
      <c r="HK86" s="149"/>
      <c r="HL86" s="149"/>
      <c r="HM86" s="149"/>
      <c r="HN86" s="149"/>
      <c r="HO86" s="149"/>
      <c r="HP86" s="149"/>
      <c r="HQ86" s="149"/>
      <c r="HR86" s="149"/>
      <c r="HS86" s="149"/>
      <c r="HT86" s="149"/>
      <c r="HU86" s="149"/>
      <c r="HV86" s="149"/>
      <c r="HW86" s="149"/>
      <c r="HX86" s="149"/>
      <c r="HY86" s="149"/>
      <c r="HZ86" s="149"/>
      <c r="IA86" s="149"/>
      <c r="IB86" s="149"/>
      <c r="IC86" s="149"/>
      <c r="ID86" s="149"/>
      <c r="IE86" s="149"/>
      <c r="IF86" s="149"/>
      <c r="IG86" s="149"/>
      <c r="IH86" s="149"/>
      <c r="II86" s="149"/>
      <c r="IJ86" s="149"/>
      <c r="IK86" s="149"/>
      <c r="IL86" s="149"/>
      <c r="IM86" s="149"/>
      <c r="IN86" s="149"/>
      <c r="IO86" s="149"/>
      <c r="IP86" s="149"/>
      <c r="IQ86" s="149"/>
      <c r="IR86" s="149"/>
      <c r="IS86" s="149"/>
      <c r="IT86" s="149"/>
    </row>
    <row r="87" spans="1:254" ht="25.5" x14ac:dyDescent="0.2">
      <c r="A87" s="179" t="s">
        <v>147</v>
      </c>
      <c r="B87" s="180" t="s">
        <v>332</v>
      </c>
      <c r="C87" s="181" t="s">
        <v>84</v>
      </c>
      <c r="D87" s="181" t="s">
        <v>145</v>
      </c>
      <c r="E87" s="181" t="s">
        <v>127</v>
      </c>
      <c r="F87" s="181"/>
      <c r="G87" s="182">
        <f>SUM(G88)</f>
        <v>200</v>
      </c>
    </row>
    <row r="88" spans="1:254" ht="25.5" x14ac:dyDescent="0.2">
      <c r="A88" s="174" t="s">
        <v>132</v>
      </c>
      <c r="B88" s="187" t="s">
        <v>332</v>
      </c>
      <c r="C88" s="176" t="s">
        <v>84</v>
      </c>
      <c r="D88" s="176" t="s">
        <v>145</v>
      </c>
      <c r="E88" s="176" t="s">
        <v>127</v>
      </c>
      <c r="F88" s="176" t="s">
        <v>133</v>
      </c>
      <c r="G88" s="177">
        <v>200</v>
      </c>
    </row>
    <row r="89" spans="1:254" ht="15.75" x14ac:dyDescent="0.25">
      <c r="A89" s="160" t="s">
        <v>148</v>
      </c>
      <c r="B89" s="162" t="s">
        <v>332</v>
      </c>
      <c r="C89" s="206" t="s">
        <v>92</v>
      </c>
      <c r="D89" s="206"/>
      <c r="E89" s="206"/>
      <c r="F89" s="206"/>
      <c r="G89" s="207">
        <f>SUM(G103+G95+G90)</f>
        <v>66546.45</v>
      </c>
    </row>
    <row r="90" spans="1:254" s="173" customFormat="1" ht="15" x14ac:dyDescent="0.25">
      <c r="A90" s="164" t="s">
        <v>149</v>
      </c>
      <c r="B90" s="165" t="s">
        <v>332</v>
      </c>
      <c r="C90" s="165" t="s">
        <v>92</v>
      </c>
      <c r="D90" s="165" t="s">
        <v>150</v>
      </c>
      <c r="E90" s="165"/>
      <c r="F90" s="165"/>
      <c r="G90" s="167">
        <f>SUM(G93+G91)</f>
        <v>7011</v>
      </c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196"/>
      <c r="BY90" s="196"/>
      <c r="BZ90" s="196"/>
      <c r="CA90" s="196"/>
      <c r="CB90" s="196"/>
      <c r="CC90" s="196"/>
      <c r="CD90" s="196"/>
      <c r="CE90" s="196"/>
      <c r="CF90" s="196"/>
      <c r="CG90" s="196"/>
      <c r="CH90" s="196"/>
      <c r="CI90" s="196"/>
      <c r="CJ90" s="196"/>
      <c r="CK90" s="196"/>
      <c r="CL90" s="196"/>
      <c r="CM90" s="196"/>
      <c r="CN90" s="196"/>
      <c r="CO90" s="196"/>
      <c r="CP90" s="196"/>
      <c r="CQ90" s="196"/>
      <c r="CR90" s="196"/>
      <c r="CS90" s="196"/>
      <c r="CT90" s="196"/>
      <c r="CU90" s="196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6"/>
      <c r="DO90" s="196"/>
      <c r="DP90" s="196"/>
      <c r="DQ90" s="196"/>
      <c r="DR90" s="196"/>
      <c r="DS90" s="196"/>
      <c r="DT90" s="196"/>
      <c r="DU90" s="196"/>
      <c r="DV90" s="196"/>
      <c r="DW90" s="196"/>
      <c r="DX90" s="196"/>
      <c r="DY90" s="196"/>
      <c r="DZ90" s="196"/>
      <c r="EA90" s="196"/>
      <c r="EB90" s="196"/>
      <c r="EC90" s="196"/>
      <c r="ED90" s="196"/>
      <c r="EE90" s="196"/>
      <c r="EF90" s="196"/>
      <c r="EG90" s="196"/>
      <c r="EH90" s="196"/>
      <c r="EI90" s="196"/>
      <c r="EJ90" s="196"/>
      <c r="EK90" s="196"/>
      <c r="EL90" s="196"/>
      <c r="EM90" s="196"/>
      <c r="EN90" s="196"/>
      <c r="EO90" s="196"/>
      <c r="EP90" s="196"/>
      <c r="EQ90" s="196"/>
      <c r="ER90" s="196"/>
      <c r="ES90" s="196"/>
      <c r="ET90" s="196"/>
      <c r="EU90" s="196"/>
      <c r="EV90" s="196"/>
      <c r="EW90" s="196"/>
      <c r="EX90" s="196"/>
      <c r="EY90" s="196"/>
      <c r="EZ90" s="196"/>
      <c r="FA90" s="196"/>
      <c r="FB90" s="196"/>
      <c r="FC90" s="196"/>
      <c r="FD90" s="196"/>
      <c r="FE90" s="196"/>
      <c r="FF90" s="196"/>
      <c r="FG90" s="196"/>
      <c r="FH90" s="196"/>
      <c r="FI90" s="196"/>
      <c r="FJ90" s="196"/>
      <c r="FK90" s="196"/>
      <c r="FL90" s="196"/>
      <c r="FM90" s="196"/>
      <c r="FN90" s="196"/>
      <c r="FO90" s="196"/>
      <c r="FP90" s="196"/>
      <c r="FQ90" s="196"/>
      <c r="FR90" s="196"/>
      <c r="FS90" s="196"/>
      <c r="FT90" s="196"/>
      <c r="FU90" s="196"/>
      <c r="FV90" s="196"/>
      <c r="FW90" s="196"/>
      <c r="FX90" s="196"/>
      <c r="FY90" s="196"/>
      <c r="FZ90" s="196"/>
      <c r="GA90" s="196"/>
      <c r="GB90" s="196"/>
      <c r="GC90" s="196"/>
      <c r="GD90" s="196"/>
      <c r="GE90" s="196"/>
      <c r="GF90" s="196"/>
      <c r="GG90" s="196"/>
      <c r="GH90" s="196"/>
      <c r="GI90" s="196"/>
      <c r="GJ90" s="196"/>
      <c r="GK90" s="196"/>
      <c r="GL90" s="196"/>
      <c r="GM90" s="196"/>
      <c r="GN90" s="196"/>
      <c r="GO90" s="196"/>
      <c r="GP90" s="196"/>
      <c r="GQ90" s="196"/>
      <c r="GR90" s="196"/>
      <c r="GS90" s="196"/>
      <c r="GT90" s="196"/>
      <c r="GU90" s="196"/>
      <c r="GV90" s="196"/>
      <c r="GW90" s="196"/>
      <c r="GX90" s="196"/>
      <c r="GY90" s="196"/>
      <c r="GZ90" s="196"/>
      <c r="HA90" s="196"/>
      <c r="HB90" s="196"/>
      <c r="HC90" s="196"/>
      <c r="HD90" s="196"/>
      <c r="HE90" s="196"/>
      <c r="HF90" s="196"/>
      <c r="HG90" s="196"/>
      <c r="HH90" s="196"/>
      <c r="HI90" s="196"/>
      <c r="HJ90" s="196"/>
      <c r="HK90" s="196"/>
      <c r="HL90" s="196"/>
      <c r="HM90" s="196"/>
      <c r="HN90" s="196"/>
      <c r="HO90" s="196"/>
      <c r="HP90" s="196"/>
      <c r="HQ90" s="196"/>
      <c r="HR90" s="196"/>
      <c r="HS90" s="196"/>
      <c r="HT90" s="196"/>
      <c r="HU90" s="196"/>
      <c r="HV90" s="196"/>
      <c r="HW90" s="196"/>
      <c r="HX90" s="196"/>
      <c r="HY90" s="196"/>
      <c r="HZ90" s="196"/>
      <c r="IA90" s="196"/>
      <c r="IB90" s="196"/>
      <c r="IC90" s="196"/>
      <c r="ID90" s="196"/>
      <c r="IE90" s="196"/>
      <c r="IF90" s="196"/>
      <c r="IG90" s="196"/>
      <c r="IH90" s="196"/>
      <c r="II90" s="196"/>
      <c r="IJ90" s="196"/>
      <c r="IK90" s="196"/>
      <c r="IL90" s="196"/>
      <c r="IM90" s="196"/>
      <c r="IN90" s="196"/>
      <c r="IO90" s="196"/>
      <c r="IP90" s="196"/>
      <c r="IQ90" s="196"/>
      <c r="IR90" s="196"/>
      <c r="IS90" s="196"/>
      <c r="IT90" s="196"/>
    </row>
    <row r="91" spans="1:254" s="173" customFormat="1" ht="26.25" x14ac:dyDescent="0.25">
      <c r="A91" s="179" t="s">
        <v>151</v>
      </c>
      <c r="B91" s="184" t="s">
        <v>332</v>
      </c>
      <c r="C91" s="184" t="s">
        <v>92</v>
      </c>
      <c r="D91" s="184" t="s">
        <v>150</v>
      </c>
      <c r="E91" s="184" t="s">
        <v>122</v>
      </c>
      <c r="F91" s="184"/>
      <c r="G91" s="182">
        <f>SUM(G92)</f>
        <v>7000</v>
      </c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  <c r="EG91" s="196"/>
      <c r="EH91" s="196"/>
      <c r="EI91" s="196"/>
      <c r="EJ91" s="196"/>
      <c r="EK91" s="196"/>
      <c r="EL91" s="196"/>
      <c r="EM91" s="196"/>
      <c r="EN91" s="196"/>
      <c r="EO91" s="196"/>
      <c r="EP91" s="196"/>
      <c r="EQ91" s="196"/>
      <c r="ER91" s="196"/>
      <c r="ES91" s="196"/>
      <c r="ET91" s="196"/>
      <c r="EU91" s="196"/>
      <c r="EV91" s="196"/>
      <c r="EW91" s="196"/>
      <c r="EX91" s="196"/>
      <c r="EY91" s="196"/>
      <c r="EZ91" s="196"/>
      <c r="FA91" s="196"/>
      <c r="FB91" s="196"/>
      <c r="FC91" s="196"/>
      <c r="FD91" s="196"/>
      <c r="FE91" s="196"/>
      <c r="FF91" s="196"/>
      <c r="FG91" s="196"/>
      <c r="FH91" s="196"/>
      <c r="FI91" s="196"/>
      <c r="FJ91" s="196"/>
      <c r="FK91" s="196"/>
      <c r="FL91" s="196"/>
      <c r="FM91" s="196"/>
      <c r="FN91" s="196"/>
      <c r="FO91" s="196"/>
      <c r="FP91" s="196"/>
      <c r="FQ91" s="196"/>
      <c r="FR91" s="196"/>
      <c r="FS91" s="196"/>
      <c r="FT91" s="196"/>
      <c r="FU91" s="196"/>
      <c r="FV91" s="196"/>
      <c r="FW91" s="196"/>
      <c r="FX91" s="196"/>
      <c r="FY91" s="196"/>
      <c r="FZ91" s="196"/>
      <c r="GA91" s="196"/>
      <c r="GB91" s="196"/>
      <c r="GC91" s="196"/>
      <c r="GD91" s="196"/>
      <c r="GE91" s="196"/>
      <c r="GF91" s="196"/>
      <c r="GG91" s="196"/>
      <c r="GH91" s="196"/>
      <c r="GI91" s="196"/>
      <c r="GJ91" s="196"/>
      <c r="GK91" s="196"/>
      <c r="GL91" s="196"/>
      <c r="GM91" s="196"/>
      <c r="GN91" s="196"/>
      <c r="GO91" s="196"/>
      <c r="GP91" s="196"/>
      <c r="GQ91" s="196"/>
      <c r="GR91" s="196"/>
      <c r="GS91" s="196"/>
      <c r="GT91" s="196"/>
      <c r="GU91" s="196"/>
      <c r="GV91" s="196"/>
      <c r="GW91" s="196"/>
      <c r="GX91" s="196"/>
      <c r="GY91" s="196"/>
      <c r="GZ91" s="196"/>
      <c r="HA91" s="196"/>
      <c r="HB91" s="196"/>
      <c r="HC91" s="196"/>
      <c r="HD91" s="196"/>
      <c r="HE91" s="196"/>
      <c r="HF91" s="196"/>
      <c r="HG91" s="196"/>
      <c r="HH91" s="196"/>
      <c r="HI91" s="196"/>
      <c r="HJ91" s="196"/>
      <c r="HK91" s="196"/>
      <c r="HL91" s="196"/>
      <c r="HM91" s="196"/>
      <c r="HN91" s="196"/>
      <c r="HO91" s="196"/>
      <c r="HP91" s="196"/>
      <c r="HQ91" s="196"/>
      <c r="HR91" s="196"/>
      <c r="HS91" s="196"/>
      <c r="HT91" s="196"/>
      <c r="HU91" s="196"/>
      <c r="HV91" s="196"/>
      <c r="HW91" s="196"/>
      <c r="HX91" s="196"/>
      <c r="HY91" s="196"/>
      <c r="HZ91" s="196"/>
      <c r="IA91" s="196"/>
      <c r="IB91" s="196"/>
      <c r="IC91" s="196"/>
      <c r="ID91" s="196"/>
      <c r="IE91" s="196"/>
      <c r="IF91" s="196"/>
      <c r="IG91" s="196"/>
      <c r="IH91" s="196"/>
      <c r="II91" s="196"/>
      <c r="IJ91" s="196"/>
      <c r="IK91" s="196"/>
      <c r="IL91" s="196"/>
      <c r="IM91" s="196"/>
      <c r="IN91" s="196"/>
      <c r="IO91" s="196"/>
      <c r="IP91" s="196"/>
      <c r="IQ91" s="196"/>
      <c r="IR91" s="196"/>
      <c r="IS91" s="196"/>
      <c r="IT91" s="196"/>
    </row>
    <row r="92" spans="1:254" s="173" customFormat="1" ht="15" x14ac:dyDescent="0.25">
      <c r="A92" s="174" t="s">
        <v>98</v>
      </c>
      <c r="B92" s="187" t="s">
        <v>332</v>
      </c>
      <c r="C92" s="187" t="s">
        <v>92</v>
      </c>
      <c r="D92" s="187" t="s">
        <v>150</v>
      </c>
      <c r="E92" s="187" t="s">
        <v>122</v>
      </c>
      <c r="F92" s="187" t="s">
        <v>99</v>
      </c>
      <c r="G92" s="177">
        <v>7000</v>
      </c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 s="196"/>
      <c r="EC92" s="196"/>
      <c r="ED92" s="196"/>
      <c r="EE92" s="196"/>
      <c r="EF92" s="196"/>
      <c r="EG92" s="196"/>
      <c r="EH92" s="196"/>
      <c r="EI92" s="196"/>
      <c r="EJ92" s="196"/>
      <c r="EK92" s="196"/>
      <c r="EL92" s="196"/>
      <c r="EM92" s="196"/>
      <c r="EN92" s="196"/>
      <c r="EO92" s="196"/>
      <c r="EP92" s="196"/>
      <c r="EQ92" s="196"/>
      <c r="ER92" s="196"/>
      <c r="ES92" s="196"/>
      <c r="ET92" s="196"/>
      <c r="EU92" s="196"/>
      <c r="EV92" s="196"/>
      <c r="EW92" s="196"/>
      <c r="EX92" s="196"/>
      <c r="EY92" s="196"/>
      <c r="EZ92" s="196"/>
      <c r="FA92" s="196"/>
      <c r="FB92" s="196"/>
      <c r="FC92" s="196"/>
      <c r="FD92" s="196"/>
      <c r="FE92" s="196"/>
      <c r="FF92" s="196"/>
      <c r="FG92" s="196"/>
      <c r="FH92" s="196"/>
      <c r="FI92" s="196"/>
      <c r="FJ92" s="196"/>
      <c r="FK92" s="196"/>
      <c r="FL92" s="196"/>
      <c r="FM92" s="196"/>
      <c r="FN92" s="196"/>
      <c r="FO92" s="196"/>
      <c r="FP92" s="196"/>
      <c r="FQ92" s="196"/>
      <c r="FR92" s="196"/>
      <c r="FS92" s="196"/>
      <c r="FT92" s="196"/>
      <c r="FU92" s="196"/>
      <c r="FV92" s="196"/>
      <c r="FW92" s="196"/>
      <c r="FX92" s="196"/>
      <c r="FY92" s="196"/>
      <c r="FZ92" s="196"/>
      <c r="GA92" s="196"/>
      <c r="GB92" s="196"/>
      <c r="GC92" s="196"/>
      <c r="GD92" s="196"/>
      <c r="GE92" s="196"/>
      <c r="GF92" s="196"/>
      <c r="GG92" s="196"/>
      <c r="GH92" s="196"/>
      <c r="GI92" s="196"/>
      <c r="GJ92" s="196"/>
      <c r="GK92" s="196"/>
      <c r="GL92" s="196"/>
      <c r="GM92" s="196"/>
      <c r="GN92" s="196"/>
      <c r="GO92" s="196"/>
      <c r="GP92" s="196"/>
      <c r="GQ92" s="196"/>
      <c r="GR92" s="196"/>
      <c r="GS92" s="196"/>
      <c r="GT92" s="196"/>
      <c r="GU92" s="196"/>
      <c r="GV92" s="196"/>
      <c r="GW92" s="196"/>
      <c r="GX92" s="196"/>
      <c r="GY92" s="196"/>
      <c r="GZ92" s="196"/>
      <c r="HA92" s="196"/>
      <c r="HB92" s="196"/>
      <c r="HC92" s="196"/>
      <c r="HD92" s="196"/>
      <c r="HE92" s="196"/>
      <c r="HF92" s="196"/>
      <c r="HG92" s="196"/>
      <c r="HH92" s="196"/>
      <c r="HI92" s="196"/>
      <c r="HJ92" s="196"/>
      <c r="HK92" s="196"/>
      <c r="HL92" s="196"/>
      <c r="HM92" s="196"/>
      <c r="HN92" s="196"/>
      <c r="HO92" s="196"/>
      <c r="HP92" s="196"/>
      <c r="HQ92" s="196"/>
      <c r="HR92" s="196"/>
      <c r="HS92" s="196"/>
      <c r="HT92" s="196"/>
      <c r="HU92" s="196"/>
      <c r="HV92" s="196"/>
      <c r="HW92" s="196"/>
      <c r="HX92" s="196"/>
      <c r="HY92" s="196"/>
      <c r="HZ92" s="196"/>
      <c r="IA92" s="196"/>
      <c r="IB92" s="196"/>
      <c r="IC92" s="196"/>
      <c r="ID92" s="196"/>
      <c r="IE92" s="196"/>
      <c r="IF92" s="196"/>
      <c r="IG92" s="196"/>
      <c r="IH92" s="196"/>
      <c r="II92" s="196"/>
      <c r="IJ92" s="196"/>
      <c r="IK92" s="196"/>
      <c r="IL92" s="196"/>
      <c r="IM92" s="196"/>
      <c r="IN92" s="196"/>
      <c r="IO92" s="196"/>
      <c r="IP92" s="196"/>
      <c r="IQ92" s="196"/>
      <c r="IR92" s="196"/>
      <c r="IS92" s="196"/>
      <c r="IT92" s="196"/>
    </row>
    <row r="93" spans="1:254" s="173" customFormat="1" ht="26.25" x14ac:dyDescent="0.25">
      <c r="A93" s="179" t="s">
        <v>346</v>
      </c>
      <c r="B93" s="184" t="s">
        <v>332</v>
      </c>
      <c r="C93" s="184" t="s">
        <v>92</v>
      </c>
      <c r="D93" s="184" t="s">
        <v>150</v>
      </c>
      <c r="E93" s="184" t="s">
        <v>347</v>
      </c>
      <c r="F93" s="184"/>
      <c r="G93" s="182">
        <f>SUM(G94)</f>
        <v>11</v>
      </c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  <c r="EN93" s="197"/>
      <c r="EO93" s="197"/>
      <c r="EP93" s="197"/>
      <c r="EQ93" s="197"/>
      <c r="ER93" s="197"/>
      <c r="ES93" s="197"/>
      <c r="ET93" s="197"/>
      <c r="EU93" s="197"/>
      <c r="EV93" s="197"/>
      <c r="EW93" s="197"/>
      <c r="EX93" s="197"/>
      <c r="EY93" s="197"/>
      <c r="EZ93" s="197"/>
      <c r="FA93" s="197"/>
      <c r="FB93" s="197"/>
      <c r="FC93" s="197"/>
      <c r="FD93" s="197"/>
      <c r="FE93" s="197"/>
      <c r="FF93" s="197"/>
      <c r="FG93" s="197"/>
      <c r="FH93" s="197"/>
      <c r="FI93" s="197"/>
      <c r="FJ93" s="197"/>
      <c r="FK93" s="197"/>
      <c r="FL93" s="197"/>
      <c r="FM93" s="197"/>
      <c r="FN93" s="197"/>
      <c r="FO93" s="197"/>
      <c r="FP93" s="197"/>
      <c r="FQ93" s="197"/>
      <c r="FR93" s="197"/>
      <c r="FS93" s="197"/>
      <c r="FT93" s="197"/>
      <c r="FU93" s="197"/>
      <c r="FV93" s="197"/>
      <c r="FW93" s="197"/>
      <c r="FX93" s="197"/>
      <c r="FY93" s="197"/>
      <c r="FZ93" s="197"/>
      <c r="GA93" s="197"/>
      <c r="GB93" s="197"/>
      <c r="GC93" s="197"/>
      <c r="GD93" s="197"/>
      <c r="GE93" s="197"/>
      <c r="GF93" s="197"/>
      <c r="GG93" s="197"/>
      <c r="GH93" s="197"/>
      <c r="GI93" s="197"/>
      <c r="GJ93" s="197"/>
      <c r="GK93" s="197"/>
      <c r="GL93" s="197"/>
      <c r="GM93" s="197"/>
      <c r="GN93" s="197"/>
      <c r="GO93" s="197"/>
      <c r="GP93" s="197"/>
      <c r="GQ93" s="197"/>
      <c r="GR93" s="197"/>
      <c r="GS93" s="197"/>
      <c r="GT93" s="197"/>
      <c r="GU93" s="197"/>
      <c r="GV93" s="197"/>
      <c r="GW93" s="197"/>
      <c r="GX93" s="197"/>
      <c r="GY93" s="197"/>
      <c r="GZ93" s="197"/>
      <c r="HA93" s="197"/>
      <c r="HB93" s="197"/>
      <c r="HC93" s="197"/>
      <c r="HD93" s="197"/>
      <c r="HE93" s="197"/>
      <c r="HF93" s="197"/>
      <c r="HG93" s="197"/>
      <c r="HH93" s="197"/>
      <c r="HI93" s="197"/>
      <c r="HJ93" s="197"/>
      <c r="HK93" s="197"/>
      <c r="HL93" s="197"/>
      <c r="HM93" s="197"/>
      <c r="HN93" s="197"/>
      <c r="HO93" s="197"/>
      <c r="HP93" s="197"/>
      <c r="HQ93" s="197"/>
      <c r="HR93" s="197"/>
      <c r="HS93" s="197"/>
      <c r="HT93" s="197"/>
      <c r="HU93" s="197"/>
      <c r="HV93" s="197"/>
      <c r="HW93" s="197"/>
      <c r="HX93" s="197"/>
      <c r="HY93" s="197"/>
      <c r="HZ93" s="197"/>
      <c r="IA93" s="197"/>
      <c r="IB93" s="197"/>
      <c r="IC93" s="197"/>
      <c r="ID93" s="197"/>
      <c r="IE93" s="197"/>
      <c r="IF93" s="197"/>
      <c r="IG93" s="197"/>
      <c r="IH93" s="197"/>
      <c r="II93" s="197"/>
      <c r="IJ93" s="197"/>
      <c r="IK93" s="197"/>
      <c r="IL93" s="197"/>
      <c r="IM93" s="197"/>
      <c r="IN93" s="197"/>
      <c r="IO93" s="197"/>
      <c r="IP93" s="197"/>
      <c r="IQ93" s="197"/>
      <c r="IR93" s="197"/>
      <c r="IS93" s="197"/>
      <c r="IT93" s="197"/>
    </row>
    <row r="94" spans="1:254" s="196" customFormat="1" ht="15" x14ac:dyDescent="0.25">
      <c r="A94" s="174" t="s">
        <v>334</v>
      </c>
      <c r="B94" s="187" t="s">
        <v>332</v>
      </c>
      <c r="C94" s="187" t="s">
        <v>92</v>
      </c>
      <c r="D94" s="187" t="s">
        <v>150</v>
      </c>
      <c r="E94" s="187" t="s">
        <v>347</v>
      </c>
      <c r="F94" s="187" t="s">
        <v>90</v>
      </c>
      <c r="G94" s="177">
        <v>11</v>
      </c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3"/>
      <c r="BL94" s="173"/>
      <c r="BM94" s="173"/>
      <c r="BN94" s="173"/>
      <c r="BO94" s="173"/>
      <c r="BP94" s="173"/>
      <c r="BQ94" s="173"/>
      <c r="BR94" s="173"/>
      <c r="BS94" s="173"/>
      <c r="BT94" s="173"/>
      <c r="BU94" s="173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3"/>
      <c r="CG94" s="173"/>
      <c r="CH94" s="173"/>
      <c r="CI94" s="173"/>
      <c r="CJ94" s="173"/>
      <c r="CK94" s="173"/>
      <c r="CL94" s="173"/>
      <c r="CM94" s="173"/>
      <c r="CN94" s="173"/>
      <c r="CO94" s="173"/>
      <c r="CP94" s="173"/>
      <c r="CQ94" s="173"/>
      <c r="CR94" s="173"/>
      <c r="CS94" s="173"/>
      <c r="CT94" s="173"/>
      <c r="CU94" s="173"/>
      <c r="CV94" s="173"/>
      <c r="CW94" s="173"/>
      <c r="CX94" s="173"/>
      <c r="CY94" s="173"/>
      <c r="CZ94" s="173"/>
      <c r="DA94" s="173"/>
      <c r="DB94" s="173"/>
      <c r="DC94" s="173"/>
      <c r="DD94" s="173"/>
      <c r="DE94" s="173"/>
      <c r="DF94" s="173"/>
      <c r="DG94" s="173"/>
      <c r="DH94" s="173"/>
      <c r="DI94" s="173"/>
      <c r="DJ94" s="173"/>
      <c r="DK94" s="173"/>
      <c r="DL94" s="173"/>
      <c r="DM94" s="173"/>
      <c r="DN94" s="173"/>
      <c r="DO94" s="173"/>
      <c r="DP94" s="173"/>
      <c r="DQ94" s="173"/>
      <c r="DR94" s="173"/>
      <c r="DS94" s="173"/>
      <c r="DT94" s="173"/>
      <c r="DU94" s="173"/>
      <c r="DV94" s="173"/>
      <c r="DW94" s="173"/>
      <c r="DX94" s="173"/>
      <c r="DY94" s="173"/>
      <c r="DZ94" s="173"/>
      <c r="EA94" s="173"/>
      <c r="EB94" s="173"/>
      <c r="EC94" s="173"/>
      <c r="ED94" s="173"/>
      <c r="EE94" s="173"/>
      <c r="EF94" s="173"/>
      <c r="EG94" s="173"/>
      <c r="EH94" s="173"/>
      <c r="EI94" s="173"/>
      <c r="EJ94" s="173"/>
      <c r="EK94" s="173"/>
      <c r="EL94" s="173"/>
      <c r="EM94" s="173"/>
      <c r="EN94" s="173"/>
      <c r="EO94" s="173"/>
      <c r="EP94" s="173"/>
      <c r="EQ94" s="173"/>
      <c r="ER94" s="173"/>
      <c r="ES94" s="173"/>
      <c r="ET94" s="173"/>
      <c r="EU94" s="173"/>
      <c r="EV94" s="173"/>
      <c r="EW94" s="173"/>
      <c r="EX94" s="173"/>
      <c r="EY94" s="173"/>
      <c r="EZ94" s="173"/>
      <c r="FA94" s="173"/>
      <c r="FB94" s="173"/>
      <c r="FC94" s="173"/>
      <c r="FD94" s="173"/>
      <c r="FE94" s="173"/>
      <c r="FF94" s="173"/>
      <c r="FG94" s="173"/>
      <c r="FH94" s="173"/>
      <c r="FI94" s="173"/>
      <c r="FJ94" s="173"/>
      <c r="FK94" s="173"/>
      <c r="FL94" s="173"/>
      <c r="FM94" s="173"/>
      <c r="FN94" s="173"/>
      <c r="FO94" s="173"/>
      <c r="FP94" s="173"/>
      <c r="FQ94" s="173"/>
      <c r="FR94" s="173"/>
      <c r="FS94" s="173"/>
      <c r="FT94" s="173"/>
      <c r="FU94" s="173"/>
      <c r="FV94" s="173"/>
      <c r="FW94" s="173"/>
      <c r="FX94" s="173"/>
      <c r="FY94" s="173"/>
      <c r="FZ94" s="173"/>
      <c r="GA94" s="173"/>
      <c r="GB94" s="173"/>
      <c r="GC94" s="173"/>
      <c r="GD94" s="173"/>
      <c r="GE94" s="173"/>
      <c r="GF94" s="173"/>
      <c r="GG94" s="173"/>
      <c r="GH94" s="173"/>
      <c r="GI94" s="173"/>
      <c r="GJ94" s="173"/>
      <c r="GK94" s="173"/>
      <c r="GL94" s="173"/>
      <c r="GM94" s="173"/>
      <c r="GN94" s="173"/>
      <c r="GO94" s="173"/>
      <c r="GP94" s="173"/>
      <c r="GQ94" s="173"/>
      <c r="GR94" s="173"/>
      <c r="GS94" s="173"/>
      <c r="GT94" s="173"/>
      <c r="GU94" s="173"/>
      <c r="GV94" s="173"/>
      <c r="GW94" s="173"/>
      <c r="GX94" s="173"/>
      <c r="GY94" s="173"/>
      <c r="GZ94" s="173"/>
      <c r="HA94" s="173"/>
      <c r="HB94" s="173"/>
      <c r="HC94" s="173"/>
      <c r="HD94" s="173"/>
      <c r="HE94" s="173"/>
      <c r="HF94" s="173"/>
      <c r="HG94" s="173"/>
      <c r="HH94" s="173"/>
      <c r="HI94" s="173"/>
      <c r="HJ94" s="173"/>
      <c r="HK94" s="173"/>
      <c r="HL94" s="173"/>
      <c r="HM94" s="173"/>
      <c r="HN94" s="173"/>
      <c r="HO94" s="173"/>
      <c r="HP94" s="173"/>
      <c r="HQ94" s="173"/>
      <c r="HR94" s="173"/>
      <c r="HS94" s="173"/>
      <c r="HT94" s="173"/>
      <c r="HU94" s="173"/>
      <c r="HV94" s="173"/>
      <c r="HW94" s="173"/>
      <c r="HX94" s="173"/>
      <c r="HY94" s="173"/>
      <c r="HZ94" s="173"/>
      <c r="IA94" s="173"/>
      <c r="IB94" s="173"/>
      <c r="IC94" s="173"/>
      <c r="ID94" s="173"/>
      <c r="IE94" s="173"/>
      <c r="IF94" s="173"/>
      <c r="IG94" s="173"/>
      <c r="IH94" s="173"/>
      <c r="II94" s="173"/>
      <c r="IJ94" s="173"/>
      <c r="IK94" s="173"/>
      <c r="IL94" s="173"/>
      <c r="IM94" s="173"/>
      <c r="IN94" s="173"/>
      <c r="IO94" s="173"/>
      <c r="IP94" s="173"/>
      <c r="IQ94" s="173"/>
      <c r="IR94" s="173"/>
      <c r="IS94" s="173"/>
      <c r="IT94" s="173"/>
    </row>
    <row r="95" spans="1:254" s="197" customFormat="1" ht="14.25" x14ac:dyDescent="0.2">
      <c r="A95" s="164" t="s">
        <v>153</v>
      </c>
      <c r="B95" s="165" t="s">
        <v>332</v>
      </c>
      <c r="C95" s="166" t="s">
        <v>92</v>
      </c>
      <c r="D95" s="166" t="s">
        <v>154</v>
      </c>
      <c r="E95" s="166"/>
      <c r="F95" s="166"/>
      <c r="G95" s="167">
        <f>SUM(G98+G96)</f>
        <v>59277.95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  <c r="CB95" s="149"/>
      <c r="CC95" s="149"/>
      <c r="CD95" s="149"/>
      <c r="CE95" s="149"/>
      <c r="CF95" s="149"/>
      <c r="CG95" s="149"/>
      <c r="CH95" s="149"/>
      <c r="CI95" s="149"/>
      <c r="CJ95" s="149"/>
      <c r="CK95" s="149"/>
      <c r="CL95" s="149"/>
      <c r="CM95" s="149"/>
      <c r="CN95" s="149"/>
      <c r="CO95" s="149"/>
      <c r="CP95" s="149"/>
      <c r="CQ95" s="149"/>
      <c r="CR95" s="149"/>
      <c r="CS95" s="149"/>
      <c r="CT95" s="149"/>
      <c r="CU95" s="149"/>
      <c r="CV95" s="149"/>
      <c r="CW95" s="149"/>
      <c r="CX95" s="149"/>
      <c r="CY95" s="149"/>
      <c r="CZ95" s="149"/>
      <c r="DA95" s="149"/>
      <c r="DB95" s="149"/>
      <c r="DC95" s="149"/>
      <c r="DD95" s="149"/>
      <c r="DE95" s="149"/>
      <c r="DF95" s="149"/>
      <c r="DG95" s="149"/>
      <c r="DH95" s="149"/>
      <c r="DI95" s="149"/>
      <c r="DJ95" s="149"/>
      <c r="DK95" s="149"/>
      <c r="DL95" s="149"/>
      <c r="DM95" s="149"/>
      <c r="DN95" s="149"/>
      <c r="DO95" s="149"/>
      <c r="DP95" s="149"/>
      <c r="DQ95" s="149"/>
      <c r="DR95" s="149"/>
      <c r="DS95" s="149"/>
      <c r="DT95" s="149"/>
      <c r="DU95" s="149"/>
      <c r="DV95" s="149"/>
      <c r="DW95" s="149"/>
      <c r="DX95" s="149"/>
      <c r="DY95" s="149"/>
      <c r="DZ95" s="149"/>
      <c r="EA95" s="149"/>
      <c r="EB95" s="149"/>
      <c r="EC95" s="149"/>
      <c r="ED95" s="149"/>
      <c r="EE95" s="149"/>
      <c r="EF95" s="149"/>
      <c r="EG95" s="149"/>
      <c r="EH95" s="149"/>
      <c r="EI95" s="149"/>
      <c r="EJ95" s="149"/>
      <c r="EK95" s="149"/>
      <c r="EL95" s="149"/>
      <c r="EM95" s="149"/>
      <c r="EN95" s="149"/>
      <c r="EO95" s="149"/>
      <c r="EP95" s="149"/>
      <c r="EQ95" s="149"/>
      <c r="ER95" s="149"/>
      <c r="ES95" s="149"/>
      <c r="ET95" s="149"/>
      <c r="EU95" s="149"/>
      <c r="EV95" s="149"/>
      <c r="EW95" s="149"/>
      <c r="EX95" s="149"/>
      <c r="EY95" s="149"/>
      <c r="EZ95" s="149"/>
      <c r="FA95" s="149"/>
      <c r="FB95" s="149"/>
      <c r="FC95" s="149"/>
      <c r="FD95" s="149"/>
      <c r="FE95" s="149"/>
      <c r="FF95" s="149"/>
      <c r="FG95" s="149"/>
      <c r="FH95" s="149"/>
      <c r="FI95" s="149"/>
      <c r="FJ95" s="149"/>
      <c r="FK95" s="149"/>
      <c r="FL95" s="149"/>
      <c r="FM95" s="149"/>
      <c r="FN95" s="149"/>
      <c r="FO95" s="149"/>
      <c r="FP95" s="149"/>
      <c r="FQ95" s="149"/>
      <c r="FR95" s="149"/>
      <c r="FS95" s="149"/>
      <c r="FT95" s="149"/>
      <c r="FU95" s="149"/>
      <c r="FV95" s="149"/>
      <c r="FW95" s="149"/>
      <c r="FX95" s="149"/>
      <c r="FY95" s="149"/>
      <c r="FZ95" s="149"/>
      <c r="GA95" s="149"/>
      <c r="GB95" s="149"/>
      <c r="GC95" s="149"/>
      <c r="GD95" s="149"/>
      <c r="GE95" s="149"/>
      <c r="GF95" s="149"/>
      <c r="GG95" s="149"/>
      <c r="GH95" s="149"/>
      <c r="GI95" s="149"/>
      <c r="GJ95" s="149"/>
      <c r="GK95" s="149"/>
      <c r="GL95" s="149"/>
      <c r="GM95" s="149"/>
      <c r="GN95" s="149"/>
      <c r="GO95" s="149"/>
      <c r="GP95" s="149"/>
      <c r="GQ95" s="149"/>
      <c r="GR95" s="149"/>
      <c r="GS95" s="149"/>
      <c r="GT95" s="149"/>
      <c r="GU95" s="149"/>
      <c r="GV95" s="149"/>
      <c r="GW95" s="149"/>
      <c r="GX95" s="149"/>
      <c r="GY95" s="149"/>
      <c r="GZ95" s="149"/>
      <c r="HA95" s="149"/>
      <c r="HB95" s="149"/>
      <c r="HC95" s="149"/>
      <c r="HD95" s="149"/>
      <c r="HE95" s="149"/>
      <c r="HF95" s="149"/>
      <c r="HG95" s="149"/>
      <c r="HH95" s="149"/>
      <c r="HI95" s="149"/>
      <c r="HJ95" s="149"/>
      <c r="HK95" s="149"/>
      <c r="HL95" s="149"/>
      <c r="HM95" s="149"/>
      <c r="HN95" s="149"/>
      <c r="HO95" s="149"/>
      <c r="HP95" s="149"/>
      <c r="HQ95" s="149"/>
      <c r="HR95" s="149"/>
      <c r="HS95" s="149"/>
      <c r="HT95" s="149"/>
      <c r="HU95" s="149"/>
      <c r="HV95" s="149"/>
      <c r="HW95" s="149"/>
      <c r="HX95" s="149"/>
      <c r="HY95" s="149"/>
      <c r="HZ95" s="149"/>
      <c r="IA95" s="149"/>
      <c r="IB95" s="149"/>
      <c r="IC95" s="149"/>
      <c r="ID95" s="149"/>
      <c r="IE95" s="149"/>
      <c r="IF95" s="149"/>
      <c r="IG95" s="149"/>
      <c r="IH95" s="149"/>
      <c r="II95" s="149"/>
      <c r="IJ95" s="149"/>
      <c r="IK95" s="149"/>
      <c r="IL95" s="149"/>
      <c r="IM95" s="149"/>
      <c r="IN95" s="149"/>
      <c r="IO95" s="149"/>
      <c r="IP95" s="149"/>
      <c r="IQ95" s="149"/>
      <c r="IR95" s="149"/>
      <c r="IS95" s="149"/>
      <c r="IT95" s="149"/>
    </row>
    <row r="96" spans="1:254" s="159" customFormat="1" ht="39" x14ac:dyDescent="0.25">
      <c r="A96" s="179" t="s">
        <v>348</v>
      </c>
      <c r="B96" s="184" t="s">
        <v>332</v>
      </c>
      <c r="C96" s="181" t="s">
        <v>92</v>
      </c>
      <c r="D96" s="181" t="s">
        <v>154</v>
      </c>
      <c r="E96" s="181" t="s">
        <v>349</v>
      </c>
      <c r="F96" s="181"/>
      <c r="G96" s="182">
        <f>SUM(G97)</f>
        <v>47980.35</v>
      </c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4"/>
      <c r="DX96" s="124"/>
      <c r="DY96" s="124"/>
      <c r="DZ96" s="124"/>
      <c r="EA96" s="124"/>
      <c r="EB96" s="124"/>
      <c r="EC96" s="124"/>
      <c r="ED96" s="124"/>
      <c r="EE96" s="124"/>
      <c r="EF96" s="124"/>
      <c r="EG96" s="124"/>
      <c r="EH96" s="124"/>
      <c r="EI96" s="124"/>
      <c r="EJ96" s="124"/>
      <c r="EK96" s="124"/>
      <c r="EL96" s="124"/>
      <c r="EM96" s="124"/>
      <c r="EN96" s="124"/>
      <c r="EO96" s="124"/>
      <c r="EP96" s="124"/>
      <c r="EQ96" s="124"/>
      <c r="ER96" s="124"/>
      <c r="ES96" s="124"/>
      <c r="ET96" s="124"/>
      <c r="EU96" s="124"/>
      <c r="EV96" s="124"/>
      <c r="EW96" s="124"/>
      <c r="EX96" s="124"/>
      <c r="EY96" s="124"/>
      <c r="EZ96" s="124"/>
      <c r="FA96" s="124"/>
      <c r="FB96" s="124"/>
      <c r="FC96" s="124"/>
      <c r="FD96" s="124"/>
      <c r="FE96" s="124"/>
      <c r="FF96" s="124"/>
      <c r="FG96" s="124"/>
      <c r="FH96" s="124"/>
      <c r="FI96" s="124"/>
      <c r="FJ96" s="124"/>
      <c r="FK96" s="124"/>
      <c r="FL96" s="124"/>
      <c r="FM96" s="124"/>
      <c r="FN96" s="124"/>
      <c r="FO96" s="124"/>
      <c r="FP96" s="124"/>
      <c r="FQ96" s="124"/>
      <c r="FR96" s="124"/>
      <c r="FS96" s="124"/>
      <c r="FT96" s="124"/>
      <c r="FU96" s="124"/>
      <c r="FV96" s="124"/>
      <c r="FW96" s="124"/>
      <c r="FX96" s="124"/>
      <c r="FY96" s="124"/>
      <c r="FZ96" s="124"/>
      <c r="GA96" s="124"/>
      <c r="GB96" s="124"/>
      <c r="GC96" s="124"/>
      <c r="GD96" s="124"/>
      <c r="GE96" s="124"/>
      <c r="GF96" s="124"/>
      <c r="GG96" s="124"/>
      <c r="GH96" s="124"/>
      <c r="GI96" s="124"/>
      <c r="GJ96" s="124"/>
      <c r="GK96" s="124"/>
      <c r="GL96" s="124"/>
      <c r="GM96" s="124"/>
      <c r="GN96" s="124"/>
      <c r="GO96" s="124"/>
      <c r="GP96" s="124"/>
      <c r="GQ96" s="124"/>
      <c r="GR96" s="124"/>
      <c r="GS96" s="124"/>
      <c r="GT96" s="124"/>
      <c r="GU96" s="124"/>
      <c r="GV96" s="124"/>
      <c r="GW96" s="124"/>
      <c r="GX96" s="124"/>
      <c r="GY96" s="124"/>
      <c r="GZ96" s="124"/>
      <c r="HA96" s="124"/>
      <c r="HB96" s="124"/>
      <c r="HC96" s="124"/>
      <c r="HD96" s="124"/>
      <c r="HE96" s="124"/>
      <c r="HF96" s="124"/>
      <c r="HG96" s="124"/>
      <c r="HH96" s="124"/>
      <c r="HI96" s="124"/>
      <c r="HJ96" s="124"/>
      <c r="HK96" s="124"/>
      <c r="HL96" s="124"/>
      <c r="HM96" s="124"/>
      <c r="HN96" s="124"/>
      <c r="HO96" s="124"/>
      <c r="HP96" s="124"/>
      <c r="HQ96" s="124"/>
      <c r="HR96" s="124"/>
      <c r="HS96" s="124"/>
      <c r="HT96" s="124"/>
      <c r="HU96" s="124"/>
      <c r="HV96" s="124"/>
      <c r="HW96" s="124"/>
      <c r="HX96" s="124"/>
      <c r="HY96" s="124"/>
      <c r="HZ96" s="124"/>
      <c r="IA96" s="124"/>
      <c r="IB96" s="124"/>
      <c r="IC96" s="124"/>
      <c r="ID96" s="124"/>
      <c r="IE96" s="124"/>
      <c r="IF96" s="124"/>
      <c r="IG96" s="124"/>
      <c r="IH96" s="124"/>
      <c r="II96" s="124"/>
      <c r="IJ96" s="124"/>
      <c r="IK96" s="124"/>
      <c r="IL96" s="124"/>
      <c r="IM96" s="124"/>
      <c r="IN96" s="124"/>
      <c r="IO96" s="124"/>
      <c r="IP96" s="124"/>
      <c r="IQ96" s="124"/>
      <c r="IR96" s="124"/>
      <c r="IS96" s="124"/>
      <c r="IT96" s="124"/>
    </row>
    <row r="97" spans="1:254" s="197" customFormat="1" ht="14.25" x14ac:dyDescent="0.2">
      <c r="A97" s="179" t="s">
        <v>356</v>
      </c>
      <c r="B97" s="184" t="s">
        <v>332</v>
      </c>
      <c r="C97" s="181" t="s">
        <v>92</v>
      </c>
      <c r="D97" s="181" t="s">
        <v>154</v>
      </c>
      <c r="E97" s="181" t="s">
        <v>349</v>
      </c>
      <c r="F97" s="181" t="s">
        <v>157</v>
      </c>
      <c r="G97" s="182">
        <v>47980.35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  <c r="CC97" s="149"/>
      <c r="CD97" s="149"/>
      <c r="CE97" s="149"/>
      <c r="CF97" s="149"/>
      <c r="CG97" s="149"/>
      <c r="CH97" s="149"/>
      <c r="CI97" s="149"/>
      <c r="CJ97" s="149"/>
      <c r="CK97" s="149"/>
      <c r="CL97" s="149"/>
      <c r="CM97" s="149"/>
      <c r="CN97" s="149"/>
      <c r="CO97" s="149"/>
      <c r="CP97" s="149"/>
      <c r="CQ97" s="149"/>
      <c r="CR97" s="149"/>
      <c r="CS97" s="149"/>
      <c r="CT97" s="149"/>
      <c r="CU97" s="149"/>
      <c r="CV97" s="149"/>
      <c r="CW97" s="149"/>
      <c r="CX97" s="149"/>
      <c r="CY97" s="149"/>
      <c r="CZ97" s="149"/>
      <c r="DA97" s="149"/>
      <c r="DB97" s="149"/>
      <c r="DC97" s="149"/>
      <c r="DD97" s="149"/>
      <c r="DE97" s="149"/>
      <c r="DF97" s="149"/>
      <c r="DG97" s="149"/>
      <c r="DH97" s="149"/>
      <c r="DI97" s="149"/>
      <c r="DJ97" s="149"/>
      <c r="DK97" s="149"/>
      <c r="DL97" s="149"/>
      <c r="DM97" s="149"/>
      <c r="DN97" s="149"/>
      <c r="DO97" s="149"/>
      <c r="DP97" s="149"/>
      <c r="DQ97" s="149"/>
      <c r="DR97" s="149"/>
      <c r="DS97" s="149"/>
      <c r="DT97" s="149"/>
      <c r="DU97" s="149"/>
      <c r="DV97" s="149"/>
      <c r="DW97" s="149"/>
      <c r="DX97" s="149"/>
      <c r="DY97" s="149"/>
      <c r="DZ97" s="149"/>
      <c r="EA97" s="149"/>
      <c r="EB97" s="149"/>
      <c r="EC97" s="149"/>
      <c r="ED97" s="149"/>
      <c r="EE97" s="149"/>
      <c r="EF97" s="149"/>
      <c r="EG97" s="149"/>
      <c r="EH97" s="149"/>
      <c r="EI97" s="149"/>
      <c r="EJ97" s="149"/>
      <c r="EK97" s="149"/>
      <c r="EL97" s="149"/>
      <c r="EM97" s="149"/>
      <c r="EN97" s="149"/>
      <c r="EO97" s="149"/>
      <c r="EP97" s="149"/>
      <c r="EQ97" s="149"/>
      <c r="ER97" s="149"/>
      <c r="ES97" s="149"/>
      <c r="ET97" s="149"/>
      <c r="EU97" s="149"/>
      <c r="EV97" s="149"/>
      <c r="EW97" s="149"/>
      <c r="EX97" s="149"/>
      <c r="EY97" s="149"/>
      <c r="EZ97" s="149"/>
      <c r="FA97" s="149"/>
      <c r="FB97" s="149"/>
      <c r="FC97" s="149"/>
      <c r="FD97" s="149"/>
      <c r="FE97" s="149"/>
      <c r="FF97" s="149"/>
      <c r="FG97" s="149"/>
      <c r="FH97" s="149"/>
      <c r="FI97" s="149"/>
      <c r="FJ97" s="149"/>
      <c r="FK97" s="149"/>
      <c r="FL97" s="149"/>
      <c r="FM97" s="149"/>
      <c r="FN97" s="149"/>
      <c r="FO97" s="149"/>
      <c r="FP97" s="149"/>
      <c r="FQ97" s="149"/>
      <c r="FR97" s="149"/>
      <c r="FS97" s="149"/>
      <c r="FT97" s="149"/>
      <c r="FU97" s="149"/>
      <c r="FV97" s="149"/>
      <c r="FW97" s="149"/>
      <c r="FX97" s="149"/>
      <c r="FY97" s="149"/>
      <c r="FZ97" s="149"/>
      <c r="GA97" s="149"/>
      <c r="GB97" s="149"/>
      <c r="GC97" s="149"/>
      <c r="GD97" s="149"/>
      <c r="GE97" s="149"/>
      <c r="GF97" s="149"/>
      <c r="GG97" s="149"/>
      <c r="GH97" s="149"/>
      <c r="GI97" s="149"/>
      <c r="GJ97" s="149"/>
      <c r="GK97" s="149"/>
      <c r="GL97" s="149"/>
      <c r="GM97" s="149"/>
      <c r="GN97" s="149"/>
      <c r="GO97" s="149"/>
      <c r="GP97" s="149"/>
      <c r="GQ97" s="149"/>
      <c r="GR97" s="149"/>
      <c r="GS97" s="149"/>
      <c r="GT97" s="149"/>
      <c r="GU97" s="149"/>
      <c r="GV97" s="149"/>
      <c r="GW97" s="149"/>
      <c r="GX97" s="149"/>
      <c r="GY97" s="149"/>
      <c r="GZ97" s="149"/>
      <c r="HA97" s="149"/>
      <c r="HB97" s="149"/>
      <c r="HC97" s="149"/>
      <c r="HD97" s="149"/>
      <c r="HE97" s="149"/>
      <c r="HF97" s="149"/>
      <c r="HG97" s="149"/>
      <c r="HH97" s="149"/>
      <c r="HI97" s="149"/>
      <c r="HJ97" s="149"/>
      <c r="HK97" s="149"/>
      <c r="HL97" s="149"/>
      <c r="HM97" s="149"/>
      <c r="HN97" s="149"/>
      <c r="HO97" s="149"/>
      <c r="HP97" s="149"/>
      <c r="HQ97" s="149"/>
      <c r="HR97" s="149"/>
      <c r="HS97" s="149"/>
      <c r="HT97" s="149"/>
      <c r="HU97" s="149"/>
      <c r="HV97" s="149"/>
      <c r="HW97" s="149"/>
      <c r="HX97" s="149"/>
      <c r="HY97" s="149"/>
      <c r="HZ97" s="149"/>
      <c r="IA97" s="149"/>
      <c r="IB97" s="149"/>
      <c r="IC97" s="149"/>
      <c r="ID97" s="149"/>
      <c r="IE97" s="149"/>
      <c r="IF97" s="149"/>
      <c r="IG97" s="149"/>
      <c r="IH97" s="149"/>
      <c r="II97" s="149"/>
      <c r="IJ97" s="149"/>
      <c r="IK97" s="149"/>
      <c r="IL97" s="149"/>
      <c r="IM97" s="149"/>
      <c r="IN97" s="149"/>
      <c r="IO97" s="149"/>
      <c r="IP97" s="149"/>
      <c r="IQ97" s="149"/>
      <c r="IR97" s="149"/>
      <c r="IS97" s="149"/>
      <c r="IT97" s="149"/>
    </row>
    <row r="98" spans="1:254" ht="13.5" x14ac:dyDescent="0.25">
      <c r="A98" s="199" t="s">
        <v>345</v>
      </c>
      <c r="B98" s="185" t="s">
        <v>332</v>
      </c>
      <c r="C98" s="185" t="s">
        <v>92</v>
      </c>
      <c r="D98" s="185" t="s">
        <v>154</v>
      </c>
      <c r="E98" s="185" t="s">
        <v>125</v>
      </c>
      <c r="F98" s="185"/>
      <c r="G98" s="172">
        <f>SUM(G99)</f>
        <v>11297.6</v>
      </c>
    </row>
    <row r="99" spans="1:254" ht="25.5" x14ac:dyDescent="0.2">
      <c r="A99" s="179" t="s">
        <v>350</v>
      </c>
      <c r="B99" s="184" t="s">
        <v>332</v>
      </c>
      <c r="C99" s="181" t="s">
        <v>92</v>
      </c>
      <c r="D99" s="181" t="s">
        <v>154</v>
      </c>
      <c r="E99" s="181" t="s">
        <v>159</v>
      </c>
      <c r="F99" s="181"/>
      <c r="G99" s="182">
        <f>SUM(G100:G102)</f>
        <v>11297.6</v>
      </c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4"/>
      <c r="DE99" s="124"/>
      <c r="DF99" s="124"/>
      <c r="DG99" s="124"/>
      <c r="DH99" s="124"/>
      <c r="DI99" s="124"/>
      <c r="DJ99" s="124"/>
      <c r="DK99" s="124"/>
      <c r="DL99" s="124"/>
      <c r="DM99" s="124"/>
      <c r="DN99" s="124"/>
      <c r="DO99" s="124"/>
      <c r="DP99" s="124"/>
      <c r="DQ99" s="124"/>
      <c r="DR99" s="124"/>
      <c r="DS99" s="124"/>
      <c r="DT99" s="124"/>
      <c r="DU99" s="124"/>
      <c r="DV99" s="124"/>
      <c r="DW99" s="124"/>
      <c r="DX99" s="124"/>
      <c r="DY99" s="124"/>
      <c r="DZ99" s="124"/>
      <c r="EA99" s="124"/>
      <c r="EB99" s="124"/>
      <c r="EC99" s="124"/>
      <c r="ED99" s="124"/>
      <c r="EE99" s="124"/>
      <c r="EF99" s="124"/>
      <c r="EG99" s="124"/>
      <c r="EH99" s="124"/>
      <c r="EI99" s="124"/>
      <c r="EJ99" s="124"/>
      <c r="EK99" s="124"/>
      <c r="EL99" s="124"/>
      <c r="EM99" s="124"/>
      <c r="EN99" s="124"/>
      <c r="EO99" s="124"/>
      <c r="EP99" s="124"/>
      <c r="EQ99" s="124"/>
      <c r="ER99" s="124"/>
      <c r="ES99" s="124"/>
      <c r="ET99" s="124"/>
      <c r="EU99" s="124"/>
      <c r="EV99" s="124"/>
      <c r="EW99" s="124"/>
      <c r="EX99" s="124"/>
      <c r="EY99" s="124"/>
      <c r="EZ99" s="124"/>
      <c r="FA99" s="124"/>
      <c r="FB99" s="124"/>
      <c r="FC99" s="124"/>
      <c r="FD99" s="124"/>
      <c r="FE99" s="124"/>
      <c r="FF99" s="124"/>
      <c r="FG99" s="124"/>
      <c r="FH99" s="124"/>
      <c r="FI99" s="124"/>
      <c r="FJ99" s="124"/>
      <c r="FK99" s="124"/>
      <c r="FL99" s="124"/>
      <c r="FM99" s="124"/>
      <c r="FN99" s="124"/>
      <c r="FO99" s="124"/>
      <c r="FP99" s="124"/>
      <c r="FQ99" s="124"/>
      <c r="FR99" s="124"/>
      <c r="FS99" s="124"/>
      <c r="FT99" s="124"/>
      <c r="FU99" s="124"/>
      <c r="FV99" s="124"/>
      <c r="FW99" s="124"/>
      <c r="FX99" s="124"/>
      <c r="FY99" s="124"/>
      <c r="FZ99" s="124"/>
      <c r="GA99" s="124"/>
      <c r="GB99" s="124"/>
      <c r="GC99" s="124"/>
      <c r="GD99" s="124"/>
      <c r="GE99" s="124"/>
      <c r="GF99" s="124"/>
      <c r="GG99" s="124"/>
      <c r="GH99" s="124"/>
      <c r="GI99" s="124"/>
      <c r="GJ99" s="124"/>
      <c r="GK99" s="124"/>
      <c r="GL99" s="124"/>
      <c r="GM99" s="124"/>
      <c r="GN99" s="124"/>
      <c r="GO99" s="124"/>
      <c r="GP99" s="124"/>
      <c r="GQ99" s="124"/>
      <c r="GR99" s="124"/>
      <c r="GS99" s="124"/>
      <c r="GT99" s="124"/>
      <c r="GU99" s="124"/>
      <c r="GV99" s="124"/>
      <c r="GW99" s="124"/>
      <c r="GX99" s="124"/>
      <c r="GY99" s="124"/>
      <c r="GZ99" s="124"/>
      <c r="HA99" s="124"/>
      <c r="HB99" s="124"/>
      <c r="HC99" s="124"/>
      <c r="HD99" s="124"/>
      <c r="HE99" s="124"/>
      <c r="HF99" s="124"/>
      <c r="HG99" s="124"/>
      <c r="HH99" s="124"/>
      <c r="HI99" s="124"/>
      <c r="HJ99" s="124"/>
      <c r="HK99" s="124"/>
      <c r="HL99" s="124"/>
      <c r="HM99" s="124"/>
      <c r="HN99" s="124"/>
      <c r="HO99" s="124"/>
      <c r="HP99" s="124"/>
      <c r="HQ99" s="124"/>
      <c r="HR99" s="124"/>
      <c r="HS99" s="124"/>
      <c r="HT99" s="124"/>
      <c r="HU99" s="124"/>
      <c r="HV99" s="124"/>
      <c r="HW99" s="124"/>
      <c r="HX99" s="124"/>
      <c r="HY99" s="124"/>
      <c r="HZ99" s="124"/>
      <c r="IA99" s="124"/>
      <c r="IB99" s="124"/>
      <c r="IC99" s="124"/>
      <c r="ID99" s="124"/>
      <c r="IE99" s="124"/>
      <c r="IF99" s="124"/>
      <c r="IG99" s="124"/>
      <c r="IH99" s="124"/>
      <c r="II99" s="124"/>
      <c r="IJ99" s="124"/>
      <c r="IK99" s="124"/>
      <c r="IL99" s="124"/>
      <c r="IM99" s="124"/>
      <c r="IN99" s="124"/>
      <c r="IO99" s="124"/>
      <c r="IP99" s="124"/>
      <c r="IQ99" s="124"/>
      <c r="IR99" s="124"/>
      <c r="IS99" s="124"/>
      <c r="IT99" s="124"/>
    </row>
    <row r="100" spans="1:254" x14ac:dyDescent="0.2">
      <c r="A100" s="174" t="s">
        <v>334</v>
      </c>
      <c r="B100" s="187" t="s">
        <v>332</v>
      </c>
      <c r="C100" s="176" t="s">
        <v>92</v>
      </c>
      <c r="D100" s="176" t="s">
        <v>154</v>
      </c>
      <c r="E100" s="176" t="s">
        <v>159</v>
      </c>
      <c r="F100" s="176" t="s">
        <v>90</v>
      </c>
      <c r="G100" s="177">
        <v>6297.6</v>
      </c>
    </row>
    <row r="101" spans="1:254" x14ac:dyDescent="0.2">
      <c r="A101" s="174" t="s">
        <v>334</v>
      </c>
      <c r="B101" s="187" t="s">
        <v>332</v>
      </c>
      <c r="C101" s="176" t="s">
        <v>92</v>
      </c>
      <c r="D101" s="176" t="s">
        <v>154</v>
      </c>
      <c r="E101" s="176" t="s">
        <v>419</v>
      </c>
      <c r="F101" s="176" t="s">
        <v>90</v>
      </c>
      <c r="G101" s="177">
        <v>4000</v>
      </c>
    </row>
    <row r="102" spans="1:254" ht="25.5" x14ac:dyDescent="0.2">
      <c r="A102" s="174" t="s">
        <v>132</v>
      </c>
      <c r="B102" s="187" t="s">
        <v>332</v>
      </c>
      <c r="C102" s="176" t="s">
        <v>92</v>
      </c>
      <c r="D102" s="176" t="s">
        <v>154</v>
      </c>
      <c r="E102" s="176" t="s">
        <v>159</v>
      </c>
      <c r="F102" s="176" t="s">
        <v>133</v>
      </c>
      <c r="G102" s="177">
        <v>1000</v>
      </c>
    </row>
    <row r="103" spans="1:254" ht="13.5" x14ac:dyDescent="0.25">
      <c r="A103" s="164" t="s">
        <v>161</v>
      </c>
      <c r="B103" s="165" t="s">
        <v>332</v>
      </c>
      <c r="C103" s="165" t="s">
        <v>92</v>
      </c>
      <c r="D103" s="165" t="s">
        <v>162</v>
      </c>
      <c r="E103" s="165"/>
      <c r="F103" s="165"/>
      <c r="G103" s="167">
        <f>SUM(G104)</f>
        <v>257.5</v>
      </c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2"/>
      <c r="CQ103" s="212"/>
      <c r="CR103" s="212"/>
      <c r="CS103" s="212"/>
      <c r="CT103" s="212"/>
      <c r="CU103" s="212"/>
      <c r="CV103" s="212"/>
      <c r="CW103" s="212"/>
      <c r="CX103" s="212"/>
      <c r="CY103" s="212"/>
      <c r="CZ103" s="212"/>
      <c r="DA103" s="212"/>
      <c r="DB103" s="212"/>
      <c r="DC103" s="212"/>
      <c r="DD103" s="212"/>
      <c r="DE103" s="212"/>
      <c r="DF103" s="212"/>
      <c r="DG103" s="212"/>
      <c r="DH103" s="212"/>
      <c r="DI103" s="212"/>
      <c r="DJ103" s="212"/>
      <c r="DK103" s="212"/>
      <c r="DL103" s="212"/>
      <c r="DM103" s="212"/>
      <c r="DN103" s="212"/>
      <c r="DO103" s="212"/>
      <c r="DP103" s="212"/>
      <c r="DQ103" s="212"/>
      <c r="DR103" s="212"/>
      <c r="DS103" s="212"/>
      <c r="DT103" s="212"/>
      <c r="DU103" s="212"/>
      <c r="DV103" s="212"/>
      <c r="DW103" s="212"/>
      <c r="DX103" s="212"/>
      <c r="DY103" s="212"/>
      <c r="DZ103" s="212"/>
      <c r="EA103" s="212"/>
      <c r="EB103" s="212"/>
      <c r="EC103" s="212"/>
      <c r="ED103" s="212"/>
      <c r="EE103" s="212"/>
      <c r="EF103" s="212"/>
      <c r="EG103" s="212"/>
      <c r="EH103" s="212"/>
      <c r="EI103" s="212"/>
      <c r="EJ103" s="212"/>
      <c r="EK103" s="212"/>
      <c r="EL103" s="212"/>
      <c r="EM103" s="212"/>
      <c r="EN103" s="212"/>
      <c r="EO103" s="212"/>
      <c r="EP103" s="212"/>
      <c r="EQ103" s="212"/>
      <c r="ER103" s="212"/>
      <c r="ES103" s="212"/>
      <c r="ET103" s="212"/>
      <c r="EU103" s="212"/>
      <c r="EV103" s="212"/>
      <c r="EW103" s="212"/>
      <c r="EX103" s="212"/>
      <c r="EY103" s="212"/>
      <c r="EZ103" s="212"/>
      <c r="FA103" s="212"/>
      <c r="FB103" s="212"/>
      <c r="FC103" s="212"/>
      <c r="FD103" s="212"/>
      <c r="FE103" s="212"/>
      <c r="FF103" s="212"/>
      <c r="FG103" s="212"/>
      <c r="FH103" s="212"/>
      <c r="FI103" s="212"/>
      <c r="FJ103" s="212"/>
      <c r="FK103" s="212"/>
      <c r="FL103" s="212"/>
      <c r="FM103" s="212"/>
      <c r="FN103" s="212"/>
      <c r="FO103" s="212"/>
      <c r="FP103" s="212"/>
      <c r="FQ103" s="212"/>
      <c r="FR103" s="212"/>
      <c r="FS103" s="212"/>
      <c r="FT103" s="212"/>
      <c r="FU103" s="212"/>
      <c r="FV103" s="212"/>
      <c r="FW103" s="212"/>
      <c r="FX103" s="212"/>
      <c r="FY103" s="212"/>
      <c r="FZ103" s="212"/>
      <c r="GA103" s="212"/>
      <c r="GB103" s="212"/>
      <c r="GC103" s="212"/>
      <c r="GD103" s="212"/>
      <c r="GE103" s="212"/>
      <c r="GF103" s="212"/>
      <c r="GG103" s="212"/>
      <c r="GH103" s="212"/>
      <c r="GI103" s="212"/>
      <c r="GJ103" s="212"/>
      <c r="GK103" s="212"/>
      <c r="GL103" s="212"/>
      <c r="GM103" s="212"/>
      <c r="GN103" s="212"/>
      <c r="GO103" s="212"/>
      <c r="GP103" s="212"/>
      <c r="GQ103" s="212"/>
      <c r="GR103" s="212"/>
      <c r="GS103" s="212"/>
      <c r="GT103" s="212"/>
      <c r="GU103" s="212"/>
      <c r="GV103" s="212"/>
      <c r="GW103" s="212"/>
      <c r="GX103" s="212"/>
      <c r="GY103" s="212"/>
      <c r="GZ103" s="212"/>
      <c r="HA103" s="212"/>
      <c r="HB103" s="212"/>
      <c r="HC103" s="212"/>
      <c r="HD103" s="212"/>
      <c r="HE103" s="212"/>
      <c r="HF103" s="212"/>
      <c r="HG103" s="212"/>
      <c r="HH103" s="212"/>
      <c r="HI103" s="212"/>
      <c r="HJ103" s="212"/>
      <c r="HK103" s="212"/>
      <c r="HL103" s="212"/>
      <c r="HM103" s="212"/>
      <c r="HN103" s="212"/>
      <c r="HO103" s="212"/>
      <c r="HP103" s="212"/>
      <c r="HQ103" s="212"/>
      <c r="HR103" s="212"/>
      <c r="HS103" s="212"/>
      <c r="HT103" s="212"/>
      <c r="HU103" s="212"/>
      <c r="HV103" s="212"/>
      <c r="HW103" s="212"/>
      <c r="HX103" s="212"/>
      <c r="HY103" s="212"/>
      <c r="HZ103" s="212"/>
      <c r="IA103" s="212"/>
      <c r="IB103" s="212"/>
      <c r="IC103" s="212"/>
      <c r="ID103" s="212"/>
      <c r="IE103" s="212"/>
      <c r="IF103" s="212"/>
      <c r="IG103" s="212"/>
      <c r="IH103" s="212"/>
      <c r="II103" s="212"/>
      <c r="IJ103" s="212"/>
      <c r="IK103" s="212"/>
      <c r="IL103" s="212"/>
      <c r="IM103" s="212"/>
      <c r="IN103" s="212"/>
      <c r="IO103" s="212"/>
      <c r="IP103" s="212"/>
      <c r="IQ103" s="212"/>
      <c r="IR103" s="212"/>
      <c r="IS103" s="212"/>
      <c r="IT103" s="212"/>
    </row>
    <row r="104" spans="1:254" ht="13.5" x14ac:dyDescent="0.25">
      <c r="A104" s="169" t="s">
        <v>124</v>
      </c>
      <c r="B104" s="176" t="s">
        <v>332</v>
      </c>
      <c r="C104" s="165" t="s">
        <v>92</v>
      </c>
      <c r="D104" s="165" t="s">
        <v>162</v>
      </c>
      <c r="E104" s="165" t="s">
        <v>351</v>
      </c>
      <c r="F104" s="165"/>
      <c r="G104" s="167">
        <f>SUM(G107+G105)</f>
        <v>257.5</v>
      </c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178"/>
      <c r="BH104" s="178"/>
      <c r="BI104" s="178"/>
      <c r="BJ104" s="178"/>
      <c r="BK104" s="178"/>
      <c r="BL104" s="178"/>
      <c r="BM104" s="178"/>
      <c r="BN104" s="178"/>
      <c r="BO104" s="178"/>
      <c r="BP104" s="178"/>
      <c r="BQ104" s="178"/>
      <c r="BR104" s="178"/>
      <c r="BS104" s="178"/>
      <c r="BT104" s="178"/>
      <c r="BU104" s="178"/>
      <c r="BV104" s="178"/>
      <c r="BW104" s="178"/>
      <c r="BX104" s="178"/>
      <c r="BY104" s="178"/>
      <c r="BZ104" s="178"/>
      <c r="CA104" s="178"/>
      <c r="CB104" s="178"/>
      <c r="CC104" s="178"/>
      <c r="CD104" s="178"/>
      <c r="CE104" s="178"/>
      <c r="CF104" s="178"/>
      <c r="CG104" s="178"/>
      <c r="CH104" s="178"/>
      <c r="CI104" s="178"/>
      <c r="CJ104" s="178"/>
      <c r="CK104" s="178"/>
      <c r="CL104" s="178"/>
      <c r="CM104" s="178"/>
      <c r="CN104" s="178"/>
      <c r="CO104" s="178"/>
      <c r="CP104" s="178"/>
      <c r="CQ104" s="178"/>
      <c r="CR104" s="178"/>
      <c r="CS104" s="178"/>
      <c r="CT104" s="178"/>
      <c r="CU104" s="178"/>
      <c r="CV104" s="178"/>
      <c r="CW104" s="178"/>
      <c r="CX104" s="178"/>
      <c r="CY104" s="178"/>
      <c r="CZ104" s="178"/>
      <c r="DA104" s="178"/>
      <c r="DB104" s="178"/>
      <c r="DC104" s="178"/>
      <c r="DD104" s="178"/>
      <c r="DE104" s="178"/>
      <c r="DF104" s="178"/>
      <c r="DG104" s="178"/>
      <c r="DH104" s="178"/>
      <c r="DI104" s="178"/>
      <c r="DJ104" s="178"/>
      <c r="DK104" s="178"/>
      <c r="DL104" s="178"/>
      <c r="DM104" s="178"/>
      <c r="DN104" s="178"/>
      <c r="DO104" s="178"/>
      <c r="DP104" s="178"/>
      <c r="DQ104" s="178"/>
      <c r="DR104" s="178"/>
      <c r="DS104" s="178"/>
      <c r="DT104" s="178"/>
      <c r="DU104" s="178"/>
      <c r="DV104" s="178"/>
      <c r="DW104" s="178"/>
      <c r="DX104" s="178"/>
      <c r="DY104" s="178"/>
      <c r="DZ104" s="178"/>
      <c r="EA104" s="178"/>
      <c r="EB104" s="178"/>
      <c r="EC104" s="178"/>
      <c r="ED104" s="178"/>
      <c r="EE104" s="178"/>
      <c r="EF104" s="178"/>
      <c r="EG104" s="178"/>
      <c r="EH104" s="178"/>
      <c r="EI104" s="178"/>
      <c r="EJ104" s="178"/>
      <c r="EK104" s="178"/>
      <c r="EL104" s="178"/>
      <c r="EM104" s="178"/>
      <c r="EN104" s="178"/>
      <c r="EO104" s="178"/>
      <c r="EP104" s="178"/>
      <c r="EQ104" s="178"/>
      <c r="ER104" s="178"/>
      <c r="ES104" s="178"/>
      <c r="ET104" s="178"/>
      <c r="EU104" s="178"/>
      <c r="EV104" s="178"/>
      <c r="EW104" s="178"/>
      <c r="EX104" s="178"/>
      <c r="EY104" s="178"/>
      <c r="EZ104" s="178"/>
      <c r="FA104" s="178"/>
      <c r="FB104" s="178"/>
      <c r="FC104" s="178"/>
      <c r="FD104" s="178"/>
      <c r="FE104" s="178"/>
      <c r="FF104" s="178"/>
      <c r="FG104" s="178"/>
      <c r="FH104" s="178"/>
      <c r="FI104" s="178"/>
      <c r="FJ104" s="178"/>
      <c r="FK104" s="178"/>
      <c r="FL104" s="178"/>
      <c r="FM104" s="178"/>
      <c r="FN104" s="178"/>
      <c r="FO104" s="178"/>
      <c r="FP104" s="178"/>
      <c r="FQ104" s="178"/>
      <c r="FR104" s="178"/>
      <c r="FS104" s="178"/>
      <c r="FT104" s="178"/>
      <c r="FU104" s="178"/>
      <c r="FV104" s="178"/>
      <c r="FW104" s="178"/>
      <c r="FX104" s="178"/>
      <c r="FY104" s="178"/>
      <c r="FZ104" s="178"/>
      <c r="GA104" s="178"/>
      <c r="GB104" s="178"/>
      <c r="GC104" s="178"/>
      <c r="GD104" s="178"/>
      <c r="GE104" s="178"/>
      <c r="GF104" s="178"/>
      <c r="GG104" s="178"/>
      <c r="GH104" s="178"/>
      <c r="GI104" s="178"/>
      <c r="GJ104" s="178"/>
      <c r="GK104" s="178"/>
      <c r="GL104" s="178"/>
      <c r="GM104" s="178"/>
      <c r="GN104" s="178"/>
      <c r="GO104" s="178"/>
      <c r="GP104" s="178"/>
      <c r="GQ104" s="178"/>
      <c r="GR104" s="178"/>
      <c r="GS104" s="178"/>
      <c r="GT104" s="178"/>
      <c r="GU104" s="178"/>
      <c r="GV104" s="178"/>
      <c r="GW104" s="178"/>
      <c r="GX104" s="178"/>
      <c r="GY104" s="178"/>
      <c r="GZ104" s="178"/>
      <c r="HA104" s="178"/>
      <c r="HB104" s="178"/>
      <c r="HC104" s="178"/>
      <c r="HD104" s="178"/>
      <c r="HE104" s="178"/>
      <c r="HF104" s="178"/>
      <c r="HG104" s="178"/>
      <c r="HH104" s="178"/>
      <c r="HI104" s="178"/>
      <c r="HJ104" s="178"/>
      <c r="HK104" s="178"/>
      <c r="HL104" s="178"/>
      <c r="HM104" s="178"/>
      <c r="HN104" s="178"/>
      <c r="HO104" s="178"/>
      <c r="HP104" s="178"/>
      <c r="HQ104" s="178"/>
      <c r="HR104" s="178"/>
      <c r="HS104" s="178"/>
      <c r="HT104" s="178"/>
      <c r="HU104" s="178"/>
      <c r="HV104" s="178"/>
      <c r="HW104" s="178"/>
      <c r="HX104" s="178"/>
      <c r="HY104" s="178"/>
      <c r="HZ104" s="178"/>
      <c r="IA104" s="178"/>
      <c r="IB104" s="178"/>
      <c r="IC104" s="178"/>
      <c r="ID104" s="178"/>
      <c r="IE104" s="178"/>
      <c r="IF104" s="178"/>
      <c r="IG104" s="178"/>
      <c r="IH104" s="178"/>
      <c r="II104" s="178"/>
      <c r="IJ104" s="178"/>
      <c r="IK104" s="178"/>
      <c r="IL104" s="178"/>
      <c r="IM104" s="178"/>
      <c r="IN104" s="178"/>
      <c r="IO104" s="178"/>
      <c r="IP104" s="178"/>
      <c r="IQ104" s="178"/>
      <c r="IR104" s="178"/>
      <c r="IS104" s="178"/>
      <c r="IT104" s="178"/>
    </row>
    <row r="105" spans="1:254" s="212" customFormat="1" ht="26.25" x14ac:dyDescent="0.25">
      <c r="A105" s="179" t="s">
        <v>352</v>
      </c>
      <c r="B105" s="213" t="s">
        <v>332</v>
      </c>
      <c r="C105" s="184" t="s">
        <v>92</v>
      </c>
      <c r="D105" s="184" t="s">
        <v>162</v>
      </c>
      <c r="E105" s="184" t="s">
        <v>131</v>
      </c>
      <c r="F105" s="184"/>
      <c r="G105" s="182">
        <f>SUM(G106)</f>
        <v>207.5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  <c r="BM105" s="149"/>
      <c r="BN105" s="149"/>
      <c r="BO105" s="149"/>
      <c r="BP105" s="149"/>
      <c r="BQ105" s="149"/>
      <c r="BR105" s="149"/>
      <c r="BS105" s="149"/>
      <c r="BT105" s="149"/>
      <c r="BU105" s="149"/>
      <c r="BV105" s="149"/>
      <c r="BW105" s="149"/>
      <c r="BX105" s="149"/>
      <c r="BY105" s="149"/>
      <c r="BZ105" s="149"/>
      <c r="CA105" s="149"/>
      <c r="CB105" s="149"/>
      <c r="CC105" s="149"/>
      <c r="CD105" s="149"/>
      <c r="CE105" s="149"/>
      <c r="CF105" s="149"/>
      <c r="CG105" s="149"/>
      <c r="CH105" s="149"/>
      <c r="CI105" s="149"/>
      <c r="CJ105" s="149"/>
      <c r="CK105" s="149"/>
      <c r="CL105" s="149"/>
      <c r="CM105" s="149"/>
      <c r="CN105" s="149"/>
      <c r="CO105" s="149"/>
      <c r="CP105" s="149"/>
      <c r="CQ105" s="149"/>
      <c r="CR105" s="149"/>
      <c r="CS105" s="149"/>
      <c r="CT105" s="149"/>
      <c r="CU105" s="149"/>
      <c r="CV105" s="149"/>
      <c r="CW105" s="149"/>
      <c r="CX105" s="149"/>
      <c r="CY105" s="149"/>
      <c r="CZ105" s="149"/>
      <c r="DA105" s="149"/>
      <c r="DB105" s="149"/>
      <c r="DC105" s="149"/>
      <c r="DD105" s="149"/>
      <c r="DE105" s="149"/>
      <c r="DF105" s="149"/>
      <c r="DG105" s="149"/>
      <c r="DH105" s="149"/>
      <c r="DI105" s="149"/>
      <c r="DJ105" s="149"/>
      <c r="DK105" s="149"/>
      <c r="DL105" s="149"/>
      <c r="DM105" s="149"/>
      <c r="DN105" s="149"/>
      <c r="DO105" s="149"/>
      <c r="DP105" s="149"/>
      <c r="DQ105" s="149"/>
      <c r="DR105" s="149"/>
      <c r="DS105" s="149"/>
      <c r="DT105" s="149"/>
      <c r="DU105" s="149"/>
      <c r="DV105" s="149"/>
      <c r="DW105" s="149"/>
      <c r="DX105" s="149"/>
      <c r="DY105" s="149"/>
      <c r="DZ105" s="149"/>
      <c r="EA105" s="149"/>
      <c r="EB105" s="149"/>
      <c r="EC105" s="149"/>
      <c r="ED105" s="149"/>
      <c r="EE105" s="149"/>
      <c r="EF105" s="149"/>
      <c r="EG105" s="149"/>
      <c r="EH105" s="149"/>
      <c r="EI105" s="149"/>
      <c r="EJ105" s="149"/>
      <c r="EK105" s="149"/>
      <c r="EL105" s="149"/>
      <c r="EM105" s="149"/>
      <c r="EN105" s="149"/>
      <c r="EO105" s="149"/>
      <c r="EP105" s="149"/>
      <c r="EQ105" s="149"/>
      <c r="ER105" s="149"/>
      <c r="ES105" s="149"/>
      <c r="ET105" s="149"/>
      <c r="EU105" s="149"/>
      <c r="EV105" s="149"/>
      <c r="EW105" s="149"/>
      <c r="EX105" s="149"/>
      <c r="EY105" s="149"/>
      <c r="EZ105" s="149"/>
      <c r="FA105" s="149"/>
      <c r="FB105" s="149"/>
      <c r="FC105" s="149"/>
      <c r="FD105" s="149"/>
      <c r="FE105" s="149"/>
      <c r="FF105" s="149"/>
      <c r="FG105" s="149"/>
      <c r="FH105" s="149"/>
      <c r="FI105" s="149"/>
      <c r="FJ105" s="149"/>
      <c r="FK105" s="149"/>
      <c r="FL105" s="149"/>
      <c r="FM105" s="149"/>
      <c r="FN105" s="149"/>
      <c r="FO105" s="149"/>
      <c r="FP105" s="149"/>
      <c r="FQ105" s="149"/>
      <c r="FR105" s="149"/>
      <c r="FS105" s="149"/>
      <c r="FT105" s="149"/>
      <c r="FU105" s="149"/>
      <c r="FV105" s="149"/>
      <c r="FW105" s="149"/>
      <c r="FX105" s="149"/>
      <c r="FY105" s="149"/>
      <c r="FZ105" s="149"/>
      <c r="GA105" s="149"/>
      <c r="GB105" s="149"/>
      <c r="GC105" s="149"/>
      <c r="GD105" s="149"/>
      <c r="GE105" s="149"/>
      <c r="GF105" s="149"/>
      <c r="GG105" s="149"/>
      <c r="GH105" s="149"/>
      <c r="GI105" s="149"/>
      <c r="GJ105" s="149"/>
      <c r="GK105" s="149"/>
      <c r="GL105" s="149"/>
      <c r="GM105" s="149"/>
      <c r="GN105" s="149"/>
      <c r="GO105" s="149"/>
      <c r="GP105" s="149"/>
      <c r="GQ105" s="149"/>
      <c r="GR105" s="149"/>
      <c r="GS105" s="149"/>
      <c r="GT105" s="149"/>
      <c r="GU105" s="149"/>
      <c r="GV105" s="149"/>
      <c r="GW105" s="149"/>
      <c r="GX105" s="149"/>
      <c r="GY105" s="149"/>
      <c r="GZ105" s="149"/>
      <c r="HA105" s="149"/>
      <c r="HB105" s="149"/>
      <c r="HC105" s="149"/>
      <c r="HD105" s="149"/>
      <c r="HE105" s="149"/>
      <c r="HF105" s="149"/>
      <c r="HG105" s="149"/>
      <c r="HH105" s="149"/>
      <c r="HI105" s="149"/>
      <c r="HJ105" s="149"/>
      <c r="HK105" s="149"/>
      <c r="HL105" s="149"/>
      <c r="HM105" s="149"/>
      <c r="HN105" s="149"/>
      <c r="HO105" s="149"/>
      <c r="HP105" s="149"/>
      <c r="HQ105" s="149"/>
      <c r="HR105" s="149"/>
      <c r="HS105" s="149"/>
      <c r="HT105" s="149"/>
      <c r="HU105" s="149"/>
      <c r="HV105" s="149"/>
      <c r="HW105" s="149"/>
      <c r="HX105" s="149"/>
      <c r="HY105" s="149"/>
      <c r="HZ105" s="149"/>
      <c r="IA105" s="149"/>
      <c r="IB105" s="149"/>
      <c r="IC105" s="149"/>
      <c r="ID105" s="149"/>
      <c r="IE105" s="149"/>
      <c r="IF105" s="149"/>
      <c r="IG105" s="149"/>
      <c r="IH105" s="149"/>
      <c r="II105" s="149"/>
      <c r="IJ105" s="149"/>
      <c r="IK105" s="149"/>
      <c r="IL105" s="149"/>
      <c r="IM105" s="149"/>
      <c r="IN105" s="149"/>
      <c r="IO105" s="149"/>
      <c r="IP105" s="149"/>
      <c r="IQ105" s="149"/>
      <c r="IR105" s="149"/>
      <c r="IS105" s="149"/>
      <c r="IT105" s="149"/>
    </row>
    <row r="106" spans="1:254" s="178" customFormat="1" x14ac:dyDescent="0.2">
      <c r="A106" s="174" t="s">
        <v>334</v>
      </c>
      <c r="B106" s="213" t="s">
        <v>332</v>
      </c>
      <c r="C106" s="176" t="s">
        <v>92</v>
      </c>
      <c r="D106" s="176" t="s">
        <v>162</v>
      </c>
      <c r="E106" s="176" t="s">
        <v>131</v>
      </c>
      <c r="F106" s="176" t="s">
        <v>90</v>
      </c>
      <c r="G106" s="214">
        <v>207.5</v>
      </c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49"/>
      <c r="BK106" s="149"/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/>
      <c r="BV106" s="149"/>
      <c r="BW106" s="149"/>
      <c r="BX106" s="149"/>
      <c r="BY106" s="149"/>
      <c r="BZ106" s="149"/>
      <c r="CA106" s="149"/>
      <c r="CB106" s="149"/>
      <c r="CC106" s="149"/>
      <c r="CD106" s="149"/>
      <c r="CE106" s="149"/>
      <c r="CF106" s="149"/>
      <c r="CG106" s="149"/>
      <c r="CH106" s="149"/>
      <c r="CI106" s="149"/>
      <c r="CJ106" s="149"/>
      <c r="CK106" s="149"/>
      <c r="CL106" s="149"/>
      <c r="CM106" s="149"/>
      <c r="CN106" s="149"/>
      <c r="CO106" s="149"/>
      <c r="CP106" s="149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49"/>
      <c r="DB106" s="149"/>
      <c r="DC106" s="149"/>
      <c r="DD106" s="149"/>
      <c r="DE106" s="149"/>
      <c r="DF106" s="149"/>
      <c r="DG106" s="149"/>
      <c r="DH106" s="149"/>
      <c r="DI106" s="149"/>
      <c r="DJ106" s="149"/>
      <c r="DK106" s="149"/>
      <c r="DL106" s="149"/>
      <c r="DM106" s="149"/>
      <c r="DN106" s="149"/>
      <c r="DO106" s="149"/>
      <c r="DP106" s="149"/>
      <c r="DQ106" s="149"/>
      <c r="DR106" s="149"/>
      <c r="DS106" s="149"/>
      <c r="DT106" s="149"/>
      <c r="DU106" s="149"/>
      <c r="DV106" s="149"/>
      <c r="DW106" s="149"/>
      <c r="DX106" s="149"/>
      <c r="DY106" s="149"/>
      <c r="DZ106" s="149"/>
      <c r="EA106" s="149"/>
      <c r="EB106" s="149"/>
      <c r="EC106" s="149"/>
      <c r="ED106" s="149"/>
      <c r="EE106" s="149"/>
      <c r="EF106" s="149"/>
      <c r="EG106" s="149"/>
      <c r="EH106" s="149"/>
      <c r="EI106" s="149"/>
      <c r="EJ106" s="149"/>
      <c r="EK106" s="149"/>
      <c r="EL106" s="149"/>
      <c r="EM106" s="149"/>
      <c r="EN106" s="149"/>
      <c r="EO106" s="149"/>
      <c r="EP106" s="149"/>
      <c r="EQ106" s="149"/>
      <c r="ER106" s="149"/>
      <c r="ES106" s="149"/>
      <c r="ET106" s="149"/>
      <c r="EU106" s="149"/>
      <c r="EV106" s="149"/>
      <c r="EW106" s="149"/>
      <c r="EX106" s="149"/>
      <c r="EY106" s="149"/>
      <c r="EZ106" s="149"/>
      <c r="FA106" s="149"/>
      <c r="FB106" s="149"/>
      <c r="FC106" s="149"/>
      <c r="FD106" s="149"/>
      <c r="FE106" s="149"/>
      <c r="FF106" s="149"/>
      <c r="FG106" s="149"/>
      <c r="FH106" s="149"/>
      <c r="FI106" s="149"/>
      <c r="FJ106" s="149"/>
      <c r="FK106" s="149"/>
      <c r="FL106" s="149"/>
      <c r="FM106" s="149"/>
      <c r="FN106" s="149"/>
      <c r="FO106" s="149"/>
      <c r="FP106" s="149"/>
      <c r="FQ106" s="149"/>
      <c r="FR106" s="149"/>
      <c r="FS106" s="149"/>
      <c r="FT106" s="149"/>
      <c r="FU106" s="149"/>
      <c r="FV106" s="149"/>
      <c r="FW106" s="149"/>
      <c r="FX106" s="149"/>
      <c r="FY106" s="149"/>
      <c r="FZ106" s="149"/>
      <c r="GA106" s="149"/>
      <c r="GB106" s="149"/>
      <c r="GC106" s="149"/>
      <c r="GD106" s="149"/>
      <c r="GE106" s="149"/>
      <c r="GF106" s="149"/>
      <c r="GG106" s="149"/>
      <c r="GH106" s="149"/>
      <c r="GI106" s="149"/>
      <c r="GJ106" s="149"/>
      <c r="GK106" s="149"/>
      <c r="GL106" s="149"/>
      <c r="GM106" s="149"/>
      <c r="GN106" s="149"/>
      <c r="GO106" s="149"/>
      <c r="GP106" s="149"/>
      <c r="GQ106" s="149"/>
      <c r="GR106" s="149"/>
      <c r="GS106" s="149"/>
      <c r="GT106" s="149"/>
      <c r="GU106" s="149"/>
      <c r="GV106" s="149"/>
      <c r="GW106" s="149"/>
      <c r="GX106" s="149"/>
      <c r="GY106" s="149"/>
      <c r="GZ106" s="149"/>
      <c r="HA106" s="149"/>
      <c r="HB106" s="149"/>
      <c r="HC106" s="149"/>
      <c r="HD106" s="149"/>
      <c r="HE106" s="149"/>
      <c r="HF106" s="149"/>
      <c r="HG106" s="149"/>
      <c r="HH106" s="149"/>
      <c r="HI106" s="149"/>
      <c r="HJ106" s="149"/>
      <c r="HK106" s="149"/>
      <c r="HL106" s="149"/>
      <c r="HM106" s="149"/>
      <c r="HN106" s="149"/>
      <c r="HO106" s="149"/>
      <c r="HP106" s="149"/>
      <c r="HQ106" s="149"/>
      <c r="HR106" s="149"/>
      <c r="HS106" s="149"/>
      <c r="HT106" s="149"/>
      <c r="HU106" s="149"/>
      <c r="HV106" s="149"/>
      <c r="HW106" s="149"/>
      <c r="HX106" s="149"/>
      <c r="HY106" s="149"/>
      <c r="HZ106" s="149"/>
      <c r="IA106" s="149"/>
      <c r="IB106" s="149"/>
      <c r="IC106" s="149"/>
      <c r="ID106" s="149"/>
      <c r="IE106" s="149"/>
      <c r="IF106" s="149"/>
      <c r="IG106" s="149"/>
      <c r="IH106" s="149"/>
      <c r="II106" s="149"/>
      <c r="IJ106" s="149"/>
      <c r="IK106" s="149"/>
      <c r="IL106" s="149"/>
      <c r="IM106" s="149"/>
      <c r="IN106" s="149"/>
      <c r="IO106" s="149"/>
      <c r="IP106" s="149"/>
      <c r="IQ106" s="149"/>
      <c r="IR106" s="149"/>
      <c r="IS106" s="149"/>
      <c r="IT106" s="149"/>
    </row>
    <row r="107" spans="1:254" s="124" customFormat="1" ht="25.5" x14ac:dyDescent="0.2">
      <c r="A107" s="179" t="s">
        <v>353</v>
      </c>
      <c r="B107" s="184" t="s">
        <v>332</v>
      </c>
      <c r="C107" s="181" t="s">
        <v>92</v>
      </c>
      <c r="D107" s="181" t="s">
        <v>162</v>
      </c>
      <c r="E107" s="181" t="s">
        <v>165</v>
      </c>
      <c r="F107" s="181"/>
      <c r="G107" s="177">
        <f>SUM(G108)</f>
        <v>50</v>
      </c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  <c r="BL107" s="215"/>
      <c r="BM107" s="215"/>
      <c r="BN107" s="215"/>
      <c r="BO107" s="215"/>
      <c r="BP107" s="215"/>
      <c r="BQ107" s="215"/>
      <c r="BR107" s="215"/>
      <c r="BS107" s="215"/>
      <c r="BT107" s="215"/>
      <c r="BU107" s="215"/>
      <c r="BV107" s="215"/>
      <c r="BW107" s="215"/>
      <c r="BX107" s="215"/>
      <c r="BY107" s="215"/>
      <c r="BZ107" s="215"/>
      <c r="CA107" s="215"/>
      <c r="CB107" s="215"/>
      <c r="CC107" s="215"/>
      <c r="CD107" s="215"/>
      <c r="CE107" s="215"/>
      <c r="CF107" s="215"/>
      <c r="CG107" s="215"/>
      <c r="CH107" s="215"/>
      <c r="CI107" s="215"/>
      <c r="CJ107" s="215"/>
      <c r="CK107" s="215"/>
      <c r="CL107" s="215"/>
      <c r="CM107" s="215"/>
      <c r="CN107" s="215"/>
      <c r="CO107" s="215"/>
      <c r="CP107" s="215"/>
      <c r="CQ107" s="215"/>
      <c r="CR107" s="215"/>
      <c r="CS107" s="215"/>
      <c r="CT107" s="215"/>
      <c r="CU107" s="215"/>
      <c r="CV107" s="215"/>
      <c r="CW107" s="215"/>
      <c r="CX107" s="215"/>
      <c r="CY107" s="215"/>
      <c r="CZ107" s="215"/>
      <c r="DA107" s="215"/>
      <c r="DB107" s="215"/>
      <c r="DC107" s="215"/>
      <c r="DD107" s="215"/>
      <c r="DE107" s="215"/>
      <c r="DF107" s="215"/>
      <c r="DG107" s="215"/>
      <c r="DH107" s="215"/>
      <c r="DI107" s="215"/>
      <c r="DJ107" s="215"/>
      <c r="DK107" s="215"/>
      <c r="DL107" s="215"/>
      <c r="DM107" s="215"/>
      <c r="DN107" s="215"/>
      <c r="DO107" s="215"/>
      <c r="DP107" s="215"/>
      <c r="DQ107" s="215"/>
      <c r="DR107" s="215"/>
      <c r="DS107" s="215"/>
      <c r="DT107" s="215"/>
      <c r="DU107" s="215"/>
      <c r="DV107" s="215"/>
      <c r="DW107" s="215"/>
      <c r="DX107" s="215"/>
      <c r="DY107" s="215"/>
      <c r="DZ107" s="215"/>
      <c r="EA107" s="215"/>
      <c r="EB107" s="215"/>
      <c r="EC107" s="215"/>
      <c r="ED107" s="215"/>
      <c r="EE107" s="215"/>
      <c r="EF107" s="215"/>
      <c r="EG107" s="215"/>
      <c r="EH107" s="215"/>
      <c r="EI107" s="215"/>
      <c r="EJ107" s="215"/>
      <c r="EK107" s="215"/>
      <c r="EL107" s="215"/>
      <c r="EM107" s="215"/>
      <c r="EN107" s="215"/>
      <c r="EO107" s="215"/>
      <c r="EP107" s="215"/>
      <c r="EQ107" s="215"/>
      <c r="ER107" s="215"/>
      <c r="ES107" s="215"/>
      <c r="ET107" s="215"/>
      <c r="EU107" s="215"/>
      <c r="EV107" s="215"/>
      <c r="EW107" s="215"/>
      <c r="EX107" s="215"/>
      <c r="EY107" s="215"/>
      <c r="EZ107" s="215"/>
      <c r="FA107" s="215"/>
      <c r="FB107" s="215"/>
      <c r="FC107" s="215"/>
      <c r="FD107" s="215"/>
      <c r="FE107" s="215"/>
      <c r="FF107" s="215"/>
      <c r="FG107" s="215"/>
      <c r="FH107" s="215"/>
      <c r="FI107" s="215"/>
      <c r="FJ107" s="215"/>
      <c r="FK107" s="215"/>
      <c r="FL107" s="215"/>
      <c r="FM107" s="215"/>
      <c r="FN107" s="215"/>
      <c r="FO107" s="215"/>
      <c r="FP107" s="215"/>
      <c r="FQ107" s="215"/>
      <c r="FR107" s="215"/>
      <c r="FS107" s="215"/>
      <c r="FT107" s="215"/>
      <c r="FU107" s="215"/>
      <c r="FV107" s="215"/>
      <c r="FW107" s="215"/>
      <c r="FX107" s="215"/>
      <c r="FY107" s="215"/>
      <c r="FZ107" s="215"/>
      <c r="GA107" s="215"/>
      <c r="GB107" s="215"/>
      <c r="GC107" s="215"/>
      <c r="GD107" s="215"/>
      <c r="GE107" s="215"/>
      <c r="GF107" s="215"/>
      <c r="GG107" s="215"/>
      <c r="GH107" s="215"/>
      <c r="GI107" s="215"/>
      <c r="GJ107" s="215"/>
      <c r="GK107" s="215"/>
      <c r="GL107" s="215"/>
      <c r="GM107" s="215"/>
      <c r="GN107" s="215"/>
      <c r="GO107" s="215"/>
      <c r="GP107" s="215"/>
      <c r="GQ107" s="215"/>
      <c r="GR107" s="215"/>
      <c r="GS107" s="215"/>
      <c r="GT107" s="215"/>
      <c r="GU107" s="215"/>
      <c r="GV107" s="215"/>
      <c r="GW107" s="215"/>
      <c r="GX107" s="215"/>
      <c r="GY107" s="215"/>
      <c r="GZ107" s="215"/>
      <c r="HA107" s="215"/>
      <c r="HB107" s="215"/>
      <c r="HC107" s="215"/>
      <c r="HD107" s="215"/>
      <c r="HE107" s="215"/>
      <c r="HF107" s="215"/>
      <c r="HG107" s="215"/>
      <c r="HH107" s="215"/>
      <c r="HI107" s="215"/>
      <c r="HJ107" s="215"/>
      <c r="HK107" s="215"/>
      <c r="HL107" s="215"/>
      <c r="HM107" s="215"/>
      <c r="HN107" s="215"/>
      <c r="HO107" s="215"/>
      <c r="HP107" s="215"/>
      <c r="HQ107" s="215"/>
      <c r="HR107" s="215"/>
      <c r="HS107" s="215"/>
      <c r="HT107" s="215"/>
      <c r="HU107" s="215"/>
      <c r="HV107" s="215"/>
      <c r="HW107" s="215"/>
      <c r="HX107" s="215"/>
      <c r="HY107" s="215"/>
      <c r="HZ107" s="215"/>
      <c r="IA107" s="215"/>
      <c r="IB107" s="215"/>
      <c r="IC107" s="215"/>
      <c r="ID107" s="215"/>
      <c r="IE107" s="215"/>
      <c r="IF107" s="215"/>
      <c r="IG107" s="215"/>
      <c r="IH107" s="215"/>
      <c r="II107" s="215"/>
      <c r="IJ107" s="215"/>
      <c r="IK107" s="215"/>
      <c r="IL107" s="215"/>
      <c r="IM107" s="215"/>
      <c r="IN107" s="215"/>
      <c r="IO107" s="215"/>
      <c r="IP107" s="215"/>
      <c r="IQ107" s="215"/>
      <c r="IR107" s="215"/>
      <c r="IS107" s="215"/>
      <c r="IT107" s="215"/>
    </row>
    <row r="108" spans="1:254" s="124" customFormat="1" x14ac:dyDescent="0.2">
      <c r="A108" s="174" t="s">
        <v>98</v>
      </c>
      <c r="B108" s="187" t="s">
        <v>332</v>
      </c>
      <c r="C108" s="176" t="s">
        <v>92</v>
      </c>
      <c r="D108" s="176" t="s">
        <v>162</v>
      </c>
      <c r="E108" s="176" t="s">
        <v>165</v>
      </c>
      <c r="F108" s="176" t="s">
        <v>99</v>
      </c>
      <c r="G108" s="177">
        <v>50</v>
      </c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9"/>
      <c r="CA108" s="149"/>
      <c r="CB108" s="149"/>
      <c r="CC108" s="149"/>
      <c r="CD108" s="149"/>
      <c r="CE108" s="149"/>
      <c r="CF108" s="149"/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149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49"/>
      <c r="DB108" s="149"/>
      <c r="DC108" s="149"/>
      <c r="DD108" s="149"/>
      <c r="DE108" s="149"/>
      <c r="DF108" s="149"/>
      <c r="DG108" s="149"/>
      <c r="DH108" s="149"/>
      <c r="DI108" s="149"/>
      <c r="DJ108" s="149"/>
      <c r="DK108" s="149"/>
      <c r="DL108" s="149"/>
      <c r="DM108" s="149"/>
      <c r="DN108" s="149"/>
      <c r="DO108" s="149"/>
      <c r="DP108" s="149"/>
      <c r="DQ108" s="149"/>
      <c r="DR108" s="149"/>
      <c r="DS108" s="149"/>
      <c r="DT108" s="149"/>
      <c r="DU108" s="149"/>
      <c r="DV108" s="149"/>
      <c r="DW108" s="149"/>
      <c r="DX108" s="149"/>
      <c r="DY108" s="149"/>
      <c r="DZ108" s="149"/>
      <c r="EA108" s="149"/>
      <c r="EB108" s="149"/>
      <c r="EC108" s="149"/>
      <c r="ED108" s="149"/>
      <c r="EE108" s="149"/>
      <c r="EF108" s="149"/>
      <c r="EG108" s="149"/>
      <c r="EH108" s="149"/>
      <c r="EI108" s="149"/>
      <c r="EJ108" s="149"/>
      <c r="EK108" s="149"/>
      <c r="EL108" s="149"/>
      <c r="EM108" s="149"/>
      <c r="EN108" s="149"/>
      <c r="EO108" s="149"/>
      <c r="EP108" s="149"/>
      <c r="EQ108" s="149"/>
      <c r="ER108" s="149"/>
      <c r="ES108" s="149"/>
      <c r="ET108" s="149"/>
      <c r="EU108" s="149"/>
      <c r="EV108" s="149"/>
      <c r="EW108" s="149"/>
      <c r="EX108" s="149"/>
      <c r="EY108" s="149"/>
      <c r="EZ108" s="149"/>
      <c r="FA108" s="149"/>
      <c r="FB108" s="149"/>
      <c r="FC108" s="149"/>
      <c r="FD108" s="149"/>
      <c r="FE108" s="149"/>
      <c r="FF108" s="149"/>
      <c r="FG108" s="149"/>
      <c r="FH108" s="149"/>
      <c r="FI108" s="149"/>
      <c r="FJ108" s="149"/>
      <c r="FK108" s="149"/>
      <c r="FL108" s="149"/>
      <c r="FM108" s="149"/>
      <c r="FN108" s="149"/>
      <c r="FO108" s="149"/>
      <c r="FP108" s="149"/>
      <c r="FQ108" s="149"/>
      <c r="FR108" s="149"/>
      <c r="FS108" s="149"/>
      <c r="FT108" s="149"/>
      <c r="FU108" s="149"/>
      <c r="FV108" s="149"/>
      <c r="FW108" s="149"/>
      <c r="FX108" s="149"/>
      <c r="FY108" s="149"/>
      <c r="FZ108" s="149"/>
      <c r="GA108" s="149"/>
      <c r="GB108" s="149"/>
      <c r="GC108" s="149"/>
      <c r="GD108" s="149"/>
      <c r="GE108" s="149"/>
      <c r="GF108" s="149"/>
      <c r="GG108" s="149"/>
      <c r="GH108" s="149"/>
      <c r="GI108" s="149"/>
      <c r="GJ108" s="149"/>
      <c r="GK108" s="149"/>
      <c r="GL108" s="149"/>
      <c r="GM108" s="149"/>
      <c r="GN108" s="149"/>
      <c r="GO108" s="149"/>
      <c r="GP108" s="149"/>
      <c r="GQ108" s="149"/>
      <c r="GR108" s="149"/>
      <c r="GS108" s="149"/>
      <c r="GT108" s="149"/>
      <c r="GU108" s="149"/>
      <c r="GV108" s="149"/>
      <c r="GW108" s="149"/>
      <c r="GX108" s="149"/>
      <c r="GY108" s="149"/>
      <c r="GZ108" s="149"/>
      <c r="HA108" s="149"/>
      <c r="HB108" s="149"/>
      <c r="HC108" s="149"/>
      <c r="HD108" s="149"/>
      <c r="HE108" s="149"/>
      <c r="HF108" s="149"/>
      <c r="HG108" s="149"/>
      <c r="HH108" s="149"/>
      <c r="HI108" s="149"/>
      <c r="HJ108" s="149"/>
      <c r="HK108" s="149"/>
      <c r="HL108" s="149"/>
      <c r="HM108" s="149"/>
      <c r="HN108" s="149"/>
      <c r="HO108" s="149"/>
      <c r="HP108" s="149"/>
      <c r="HQ108" s="149"/>
      <c r="HR108" s="149"/>
      <c r="HS108" s="149"/>
      <c r="HT108" s="149"/>
      <c r="HU108" s="149"/>
      <c r="HV108" s="149"/>
      <c r="HW108" s="149"/>
      <c r="HX108" s="149"/>
      <c r="HY108" s="149"/>
      <c r="HZ108" s="149"/>
      <c r="IA108" s="149"/>
      <c r="IB108" s="149"/>
      <c r="IC108" s="149"/>
      <c r="ID108" s="149"/>
      <c r="IE108" s="149"/>
      <c r="IF108" s="149"/>
      <c r="IG108" s="149"/>
      <c r="IH108" s="149"/>
      <c r="II108" s="149"/>
      <c r="IJ108" s="149"/>
      <c r="IK108" s="149"/>
      <c r="IL108" s="149"/>
      <c r="IM108" s="149"/>
      <c r="IN108" s="149"/>
      <c r="IO108" s="149"/>
      <c r="IP108" s="149"/>
      <c r="IQ108" s="149"/>
      <c r="IR108" s="149"/>
      <c r="IS108" s="149"/>
      <c r="IT108" s="149"/>
    </row>
    <row r="109" spans="1:254" s="215" customFormat="1" ht="15.75" x14ac:dyDescent="0.25">
      <c r="A109" s="160" t="s">
        <v>166</v>
      </c>
      <c r="B109" s="162" t="s">
        <v>332</v>
      </c>
      <c r="C109" s="162" t="s">
        <v>101</v>
      </c>
      <c r="D109" s="206"/>
      <c r="E109" s="206"/>
      <c r="F109" s="206"/>
      <c r="G109" s="207">
        <f>SUM(G110+G131+G153+G121)</f>
        <v>271762.09000000003</v>
      </c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2"/>
      <c r="CL109" s="212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2"/>
      <c r="DE109" s="212"/>
      <c r="DF109" s="212"/>
      <c r="DG109" s="212"/>
      <c r="DH109" s="212"/>
      <c r="DI109" s="212"/>
      <c r="DJ109" s="212"/>
      <c r="DK109" s="212"/>
      <c r="DL109" s="212"/>
      <c r="DM109" s="212"/>
      <c r="DN109" s="212"/>
      <c r="DO109" s="212"/>
      <c r="DP109" s="212"/>
      <c r="DQ109" s="212"/>
      <c r="DR109" s="212"/>
      <c r="DS109" s="212"/>
      <c r="DT109" s="212"/>
      <c r="DU109" s="212"/>
      <c r="DV109" s="212"/>
      <c r="DW109" s="212"/>
      <c r="DX109" s="212"/>
      <c r="DY109" s="212"/>
      <c r="DZ109" s="212"/>
      <c r="EA109" s="212"/>
      <c r="EB109" s="212"/>
      <c r="EC109" s="212"/>
      <c r="ED109" s="212"/>
      <c r="EE109" s="212"/>
      <c r="EF109" s="212"/>
      <c r="EG109" s="212"/>
      <c r="EH109" s="212"/>
      <c r="EI109" s="212"/>
      <c r="EJ109" s="212"/>
      <c r="EK109" s="212"/>
      <c r="EL109" s="212"/>
      <c r="EM109" s="212"/>
      <c r="EN109" s="212"/>
      <c r="EO109" s="212"/>
      <c r="EP109" s="212"/>
      <c r="EQ109" s="212"/>
      <c r="ER109" s="212"/>
      <c r="ES109" s="212"/>
      <c r="ET109" s="212"/>
      <c r="EU109" s="212"/>
      <c r="EV109" s="212"/>
      <c r="EW109" s="212"/>
      <c r="EX109" s="212"/>
      <c r="EY109" s="212"/>
      <c r="EZ109" s="212"/>
      <c r="FA109" s="212"/>
      <c r="FB109" s="212"/>
      <c r="FC109" s="212"/>
      <c r="FD109" s="212"/>
      <c r="FE109" s="212"/>
      <c r="FF109" s="212"/>
      <c r="FG109" s="212"/>
      <c r="FH109" s="212"/>
      <c r="FI109" s="212"/>
      <c r="FJ109" s="212"/>
      <c r="FK109" s="212"/>
      <c r="FL109" s="212"/>
      <c r="FM109" s="212"/>
      <c r="FN109" s="212"/>
      <c r="FO109" s="212"/>
      <c r="FP109" s="212"/>
      <c r="FQ109" s="212"/>
      <c r="FR109" s="212"/>
      <c r="FS109" s="212"/>
      <c r="FT109" s="212"/>
      <c r="FU109" s="212"/>
      <c r="FV109" s="212"/>
      <c r="FW109" s="212"/>
      <c r="FX109" s="212"/>
      <c r="FY109" s="212"/>
      <c r="FZ109" s="212"/>
      <c r="GA109" s="212"/>
      <c r="GB109" s="212"/>
      <c r="GC109" s="212"/>
      <c r="GD109" s="212"/>
      <c r="GE109" s="212"/>
      <c r="GF109" s="212"/>
      <c r="GG109" s="212"/>
      <c r="GH109" s="212"/>
      <c r="GI109" s="212"/>
      <c r="GJ109" s="212"/>
      <c r="GK109" s="212"/>
      <c r="GL109" s="212"/>
      <c r="GM109" s="212"/>
      <c r="GN109" s="212"/>
      <c r="GO109" s="212"/>
      <c r="GP109" s="212"/>
      <c r="GQ109" s="212"/>
      <c r="GR109" s="212"/>
      <c r="GS109" s="212"/>
      <c r="GT109" s="212"/>
      <c r="GU109" s="212"/>
      <c r="GV109" s="212"/>
      <c r="GW109" s="212"/>
      <c r="GX109" s="212"/>
      <c r="GY109" s="212"/>
      <c r="GZ109" s="212"/>
      <c r="HA109" s="212"/>
      <c r="HB109" s="212"/>
      <c r="HC109" s="212"/>
      <c r="HD109" s="212"/>
      <c r="HE109" s="212"/>
      <c r="HF109" s="212"/>
      <c r="HG109" s="212"/>
      <c r="HH109" s="212"/>
      <c r="HI109" s="212"/>
      <c r="HJ109" s="212"/>
      <c r="HK109" s="212"/>
      <c r="HL109" s="212"/>
      <c r="HM109" s="212"/>
      <c r="HN109" s="212"/>
      <c r="HO109" s="212"/>
      <c r="HP109" s="212"/>
      <c r="HQ109" s="212"/>
      <c r="HR109" s="212"/>
      <c r="HS109" s="212"/>
      <c r="HT109" s="212"/>
      <c r="HU109" s="212"/>
      <c r="HV109" s="212"/>
      <c r="HW109" s="212"/>
      <c r="HX109" s="212"/>
      <c r="HY109" s="212"/>
      <c r="HZ109" s="212"/>
      <c r="IA109" s="212"/>
      <c r="IB109" s="212"/>
      <c r="IC109" s="212"/>
      <c r="ID109" s="212"/>
      <c r="IE109" s="212"/>
      <c r="IF109" s="212"/>
      <c r="IG109" s="212"/>
      <c r="IH109" s="212"/>
      <c r="II109" s="212"/>
      <c r="IJ109" s="212"/>
      <c r="IK109" s="212"/>
      <c r="IL109" s="212"/>
      <c r="IM109" s="212"/>
      <c r="IN109" s="212"/>
      <c r="IO109" s="212"/>
      <c r="IP109" s="212"/>
      <c r="IQ109" s="212"/>
      <c r="IR109" s="212"/>
      <c r="IS109" s="212"/>
      <c r="IT109" s="212"/>
    </row>
    <row r="110" spans="1:254" ht="15" x14ac:dyDescent="0.25">
      <c r="A110" s="216" t="s">
        <v>167</v>
      </c>
      <c r="B110" s="185" t="s">
        <v>332</v>
      </c>
      <c r="C110" s="217" t="s">
        <v>101</v>
      </c>
      <c r="D110" s="217" t="s">
        <v>75</v>
      </c>
      <c r="E110" s="217"/>
      <c r="F110" s="217"/>
      <c r="G110" s="218">
        <f>SUM(G111)</f>
        <v>25992.86</v>
      </c>
    </row>
    <row r="111" spans="1:254" s="124" customFormat="1" ht="13.5" x14ac:dyDescent="0.25">
      <c r="A111" s="169" t="s">
        <v>124</v>
      </c>
      <c r="B111" s="185" t="s">
        <v>332</v>
      </c>
      <c r="C111" s="171" t="s">
        <v>101</v>
      </c>
      <c r="D111" s="171" t="s">
        <v>75</v>
      </c>
      <c r="E111" s="171" t="s">
        <v>125</v>
      </c>
      <c r="F111" s="171"/>
      <c r="G111" s="219">
        <f>SUM(G112+G119+G115)</f>
        <v>25992.86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  <c r="BI111" s="149"/>
      <c r="BJ111" s="149"/>
      <c r="BK111" s="149"/>
      <c r="BL111" s="149"/>
      <c r="BM111" s="149"/>
      <c r="BN111" s="149"/>
      <c r="BO111" s="149"/>
      <c r="BP111" s="149"/>
      <c r="BQ111" s="149"/>
      <c r="BR111" s="149"/>
      <c r="BS111" s="149"/>
      <c r="BT111" s="149"/>
      <c r="BU111" s="149"/>
      <c r="BV111" s="149"/>
      <c r="BW111" s="149"/>
      <c r="BX111" s="149"/>
      <c r="BY111" s="149"/>
      <c r="BZ111" s="149"/>
      <c r="CA111" s="149"/>
      <c r="CB111" s="149"/>
      <c r="CC111" s="149"/>
      <c r="CD111" s="149"/>
      <c r="CE111" s="149"/>
      <c r="CF111" s="149"/>
      <c r="CG111" s="149"/>
      <c r="CH111" s="149"/>
      <c r="CI111" s="149"/>
      <c r="CJ111" s="149"/>
      <c r="CK111" s="149"/>
      <c r="CL111" s="149"/>
      <c r="CM111" s="149"/>
      <c r="CN111" s="149"/>
      <c r="CO111" s="149"/>
      <c r="CP111" s="149"/>
      <c r="CQ111" s="149"/>
      <c r="CR111" s="149"/>
      <c r="CS111" s="149"/>
      <c r="CT111" s="149"/>
      <c r="CU111" s="149"/>
      <c r="CV111" s="149"/>
      <c r="CW111" s="149"/>
      <c r="CX111" s="149"/>
      <c r="CY111" s="149"/>
      <c r="CZ111" s="149"/>
      <c r="DA111" s="149"/>
      <c r="DB111" s="149"/>
      <c r="DC111" s="149"/>
      <c r="DD111" s="149"/>
      <c r="DE111" s="149"/>
      <c r="DF111" s="149"/>
      <c r="DG111" s="149"/>
      <c r="DH111" s="149"/>
      <c r="DI111" s="149"/>
      <c r="DJ111" s="149"/>
      <c r="DK111" s="149"/>
      <c r="DL111" s="149"/>
      <c r="DM111" s="149"/>
      <c r="DN111" s="149"/>
      <c r="DO111" s="149"/>
      <c r="DP111" s="149"/>
      <c r="DQ111" s="149"/>
      <c r="DR111" s="149"/>
      <c r="DS111" s="149"/>
      <c r="DT111" s="149"/>
      <c r="DU111" s="149"/>
      <c r="DV111" s="149"/>
      <c r="DW111" s="149"/>
      <c r="DX111" s="149"/>
      <c r="DY111" s="149"/>
      <c r="DZ111" s="149"/>
      <c r="EA111" s="149"/>
      <c r="EB111" s="149"/>
      <c r="EC111" s="149"/>
      <c r="ED111" s="149"/>
      <c r="EE111" s="149"/>
      <c r="EF111" s="149"/>
      <c r="EG111" s="149"/>
      <c r="EH111" s="149"/>
      <c r="EI111" s="149"/>
      <c r="EJ111" s="149"/>
      <c r="EK111" s="149"/>
      <c r="EL111" s="149"/>
      <c r="EM111" s="149"/>
      <c r="EN111" s="149"/>
      <c r="EO111" s="149"/>
      <c r="EP111" s="149"/>
      <c r="EQ111" s="149"/>
      <c r="ER111" s="149"/>
      <c r="ES111" s="149"/>
      <c r="ET111" s="149"/>
      <c r="EU111" s="149"/>
      <c r="EV111" s="149"/>
      <c r="EW111" s="149"/>
      <c r="EX111" s="149"/>
      <c r="EY111" s="149"/>
      <c r="EZ111" s="149"/>
      <c r="FA111" s="149"/>
      <c r="FB111" s="149"/>
      <c r="FC111" s="149"/>
      <c r="FD111" s="149"/>
      <c r="FE111" s="149"/>
      <c r="FF111" s="149"/>
      <c r="FG111" s="149"/>
      <c r="FH111" s="149"/>
      <c r="FI111" s="149"/>
      <c r="FJ111" s="149"/>
      <c r="FK111" s="149"/>
      <c r="FL111" s="149"/>
      <c r="FM111" s="149"/>
      <c r="FN111" s="149"/>
      <c r="FO111" s="149"/>
      <c r="FP111" s="149"/>
      <c r="FQ111" s="149"/>
      <c r="FR111" s="149"/>
      <c r="FS111" s="149"/>
      <c r="FT111" s="149"/>
      <c r="FU111" s="149"/>
      <c r="FV111" s="149"/>
      <c r="FW111" s="149"/>
      <c r="FX111" s="149"/>
      <c r="FY111" s="149"/>
      <c r="FZ111" s="149"/>
      <c r="GA111" s="149"/>
      <c r="GB111" s="149"/>
      <c r="GC111" s="149"/>
      <c r="GD111" s="149"/>
      <c r="GE111" s="149"/>
      <c r="GF111" s="149"/>
      <c r="GG111" s="149"/>
      <c r="GH111" s="149"/>
      <c r="GI111" s="149"/>
      <c r="GJ111" s="149"/>
      <c r="GK111" s="149"/>
      <c r="GL111" s="149"/>
      <c r="GM111" s="149"/>
      <c r="GN111" s="149"/>
      <c r="GO111" s="149"/>
      <c r="GP111" s="149"/>
      <c r="GQ111" s="149"/>
      <c r="GR111" s="149"/>
      <c r="GS111" s="149"/>
      <c r="GT111" s="149"/>
      <c r="GU111" s="149"/>
      <c r="GV111" s="149"/>
      <c r="GW111" s="149"/>
      <c r="GX111" s="149"/>
      <c r="GY111" s="149"/>
      <c r="GZ111" s="149"/>
      <c r="HA111" s="149"/>
      <c r="HB111" s="149"/>
      <c r="HC111" s="149"/>
      <c r="HD111" s="149"/>
      <c r="HE111" s="149"/>
      <c r="HF111" s="149"/>
      <c r="HG111" s="149"/>
      <c r="HH111" s="149"/>
      <c r="HI111" s="149"/>
      <c r="HJ111" s="149"/>
      <c r="HK111" s="149"/>
      <c r="HL111" s="149"/>
      <c r="HM111" s="149"/>
      <c r="HN111" s="149"/>
      <c r="HO111" s="149"/>
      <c r="HP111" s="149"/>
      <c r="HQ111" s="149"/>
      <c r="HR111" s="149"/>
      <c r="HS111" s="149"/>
      <c r="HT111" s="149"/>
      <c r="HU111" s="149"/>
      <c r="HV111" s="149"/>
      <c r="HW111" s="149"/>
      <c r="HX111" s="149"/>
      <c r="HY111" s="149"/>
      <c r="HZ111" s="149"/>
      <c r="IA111" s="149"/>
      <c r="IB111" s="149"/>
      <c r="IC111" s="149"/>
      <c r="ID111" s="149"/>
      <c r="IE111" s="149"/>
      <c r="IF111" s="149"/>
      <c r="IG111" s="149"/>
      <c r="IH111" s="149"/>
      <c r="II111" s="149"/>
      <c r="IJ111" s="149"/>
      <c r="IK111" s="149"/>
      <c r="IL111" s="149"/>
      <c r="IM111" s="149"/>
      <c r="IN111" s="149"/>
      <c r="IO111" s="149"/>
      <c r="IP111" s="149"/>
      <c r="IQ111" s="149"/>
      <c r="IR111" s="149"/>
      <c r="IS111" s="149"/>
      <c r="IT111" s="149"/>
    </row>
    <row r="112" spans="1:254" s="178" customFormat="1" ht="38.25" x14ac:dyDescent="0.2">
      <c r="A112" s="174" t="s">
        <v>354</v>
      </c>
      <c r="B112" s="187" t="s">
        <v>332</v>
      </c>
      <c r="C112" s="187" t="s">
        <v>355</v>
      </c>
      <c r="D112" s="187" t="s">
        <v>75</v>
      </c>
      <c r="E112" s="187" t="s">
        <v>169</v>
      </c>
      <c r="F112" s="187"/>
      <c r="G112" s="177">
        <f>SUM(G114+G113)</f>
        <v>13500</v>
      </c>
    </row>
    <row r="113" spans="1:256" s="124" customFormat="1" ht="25.5" x14ac:dyDescent="0.2">
      <c r="A113" s="179" t="s">
        <v>132</v>
      </c>
      <c r="B113" s="184" t="s">
        <v>332</v>
      </c>
      <c r="C113" s="184" t="s">
        <v>101</v>
      </c>
      <c r="D113" s="184" t="s">
        <v>75</v>
      </c>
      <c r="E113" s="184" t="s">
        <v>169</v>
      </c>
      <c r="F113" s="184" t="s">
        <v>133</v>
      </c>
      <c r="G113" s="182">
        <v>9000</v>
      </c>
    </row>
    <row r="114" spans="1:256" s="124" customFormat="1" x14ac:dyDescent="0.2">
      <c r="A114" s="179" t="s">
        <v>334</v>
      </c>
      <c r="B114" s="184" t="s">
        <v>332</v>
      </c>
      <c r="C114" s="184" t="s">
        <v>101</v>
      </c>
      <c r="D114" s="184" t="s">
        <v>75</v>
      </c>
      <c r="E114" s="184" t="s">
        <v>170</v>
      </c>
      <c r="F114" s="184" t="s">
        <v>90</v>
      </c>
      <c r="G114" s="182">
        <v>4500</v>
      </c>
    </row>
    <row r="115" spans="1:256" s="178" customFormat="1" ht="38.25" x14ac:dyDescent="0.2">
      <c r="A115" s="174" t="s">
        <v>171</v>
      </c>
      <c r="B115" s="187" t="s">
        <v>332</v>
      </c>
      <c r="C115" s="187" t="s">
        <v>101</v>
      </c>
      <c r="D115" s="187" t="s">
        <v>75</v>
      </c>
      <c r="E115" s="187"/>
      <c r="F115" s="187"/>
      <c r="G115" s="177">
        <f>SUM(G116+G117+G118)</f>
        <v>12442.86</v>
      </c>
    </row>
    <row r="116" spans="1:256" s="124" customFormat="1" x14ac:dyDescent="0.2">
      <c r="A116" s="179" t="s">
        <v>356</v>
      </c>
      <c r="B116" s="184" t="s">
        <v>332</v>
      </c>
      <c r="C116" s="184" t="s">
        <v>101</v>
      </c>
      <c r="D116" s="184" t="s">
        <v>75</v>
      </c>
      <c r="E116" s="184" t="s">
        <v>172</v>
      </c>
      <c r="F116" s="184" t="s">
        <v>157</v>
      </c>
      <c r="G116" s="182">
        <v>9434.42</v>
      </c>
    </row>
    <row r="117" spans="1:256" s="124" customFormat="1" x14ac:dyDescent="0.2">
      <c r="A117" s="179" t="s">
        <v>356</v>
      </c>
      <c r="B117" s="184" t="s">
        <v>332</v>
      </c>
      <c r="C117" s="184" t="s">
        <v>101</v>
      </c>
      <c r="D117" s="184" t="s">
        <v>75</v>
      </c>
      <c r="E117" s="184" t="s">
        <v>173</v>
      </c>
      <c r="F117" s="184" t="s">
        <v>157</v>
      </c>
      <c r="G117" s="182">
        <v>1508.44</v>
      </c>
    </row>
    <row r="118" spans="1:256" s="124" customFormat="1" x14ac:dyDescent="0.2">
      <c r="A118" s="179" t="s">
        <v>356</v>
      </c>
      <c r="B118" s="184" t="s">
        <v>332</v>
      </c>
      <c r="C118" s="184" t="s">
        <v>101</v>
      </c>
      <c r="D118" s="184" t="s">
        <v>75</v>
      </c>
      <c r="E118" s="184" t="s">
        <v>424</v>
      </c>
      <c r="F118" s="184" t="s">
        <v>157</v>
      </c>
      <c r="G118" s="182">
        <v>1500</v>
      </c>
    </row>
    <row r="119" spans="1:256" s="178" customFormat="1" ht="25.5" x14ac:dyDescent="0.2">
      <c r="A119" s="179" t="s">
        <v>174</v>
      </c>
      <c r="B119" s="184" t="s">
        <v>332</v>
      </c>
      <c r="C119" s="184" t="s">
        <v>101</v>
      </c>
      <c r="D119" s="184" t="s">
        <v>75</v>
      </c>
      <c r="E119" s="184"/>
      <c r="F119" s="184"/>
      <c r="G119" s="182">
        <f>SUM(G120)</f>
        <v>50</v>
      </c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4"/>
      <c r="CX119" s="124"/>
      <c r="CY119" s="124"/>
      <c r="CZ119" s="124"/>
      <c r="DA119" s="124"/>
      <c r="DB119" s="124"/>
      <c r="DC119" s="124"/>
      <c r="DD119" s="124"/>
      <c r="DE119" s="124"/>
      <c r="DF119" s="124"/>
      <c r="DG119" s="124"/>
      <c r="DH119" s="124"/>
      <c r="DI119" s="124"/>
      <c r="DJ119" s="124"/>
      <c r="DK119" s="124"/>
      <c r="DL119" s="124"/>
      <c r="DM119" s="124"/>
      <c r="DN119" s="124"/>
      <c r="DO119" s="124"/>
      <c r="DP119" s="124"/>
      <c r="DQ119" s="124"/>
      <c r="DR119" s="124"/>
      <c r="DS119" s="124"/>
      <c r="DT119" s="124"/>
      <c r="DU119" s="124"/>
      <c r="DV119" s="124"/>
      <c r="DW119" s="124"/>
      <c r="DX119" s="124"/>
      <c r="DY119" s="124"/>
      <c r="DZ119" s="124"/>
      <c r="EA119" s="124"/>
      <c r="EB119" s="124"/>
      <c r="EC119" s="124"/>
      <c r="ED119" s="124"/>
      <c r="EE119" s="124"/>
      <c r="EF119" s="124"/>
      <c r="EG119" s="124"/>
      <c r="EH119" s="124"/>
      <c r="EI119" s="124"/>
      <c r="EJ119" s="124"/>
      <c r="EK119" s="124"/>
      <c r="EL119" s="124"/>
      <c r="EM119" s="124"/>
      <c r="EN119" s="124"/>
      <c r="EO119" s="124"/>
      <c r="EP119" s="124"/>
      <c r="EQ119" s="124"/>
      <c r="ER119" s="124"/>
      <c r="ES119" s="124"/>
      <c r="ET119" s="124"/>
      <c r="EU119" s="124"/>
      <c r="EV119" s="124"/>
      <c r="EW119" s="124"/>
      <c r="EX119" s="124"/>
      <c r="EY119" s="124"/>
      <c r="EZ119" s="124"/>
      <c r="FA119" s="124"/>
      <c r="FB119" s="124"/>
      <c r="FC119" s="124"/>
      <c r="FD119" s="124"/>
      <c r="FE119" s="124"/>
      <c r="FF119" s="124"/>
      <c r="FG119" s="124"/>
      <c r="FH119" s="124"/>
      <c r="FI119" s="124"/>
      <c r="FJ119" s="124"/>
      <c r="FK119" s="124"/>
      <c r="FL119" s="124"/>
      <c r="FM119" s="124"/>
      <c r="FN119" s="124"/>
      <c r="FO119" s="124"/>
      <c r="FP119" s="124"/>
      <c r="FQ119" s="124"/>
      <c r="FR119" s="124"/>
      <c r="FS119" s="124"/>
      <c r="FT119" s="124"/>
      <c r="FU119" s="124"/>
      <c r="FV119" s="124"/>
      <c r="FW119" s="124"/>
      <c r="FX119" s="124"/>
      <c r="FY119" s="124"/>
      <c r="FZ119" s="124"/>
      <c r="GA119" s="124"/>
      <c r="GB119" s="124"/>
      <c r="GC119" s="124"/>
      <c r="GD119" s="124"/>
      <c r="GE119" s="124"/>
      <c r="GF119" s="124"/>
      <c r="GG119" s="124"/>
      <c r="GH119" s="124"/>
      <c r="GI119" s="124"/>
      <c r="GJ119" s="124"/>
      <c r="GK119" s="124"/>
      <c r="GL119" s="124"/>
      <c r="GM119" s="124"/>
      <c r="GN119" s="124"/>
      <c r="GO119" s="124"/>
      <c r="GP119" s="124"/>
      <c r="GQ119" s="124"/>
      <c r="GR119" s="124"/>
      <c r="GS119" s="124"/>
      <c r="GT119" s="124"/>
      <c r="GU119" s="124"/>
      <c r="GV119" s="124"/>
      <c r="GW119" s="124"/>
      <c r="GX119" s="124"/>
      <c r="GY119" s="124"/>
      <c r="GZ119" s="124"/>
      <c r="HA119" s="124"/>
      <c r="HB119" s="124"/>
      <c r="HC119" s="124"/>
      <c r="HD119" s="124"/>
      <c r="HE119" s="124"/>
      <c r="HF119" s="124"/>
      <c r="HG119" s="124"/>
      <c r="HH119" s="124"/>
      <c r="HI119" s="124"/>
      <c r="HJ119" s="124"/>
      <c r="HK119" s="124"/>
      <c r="HL119" s="124"/>
      <c r="HM119" s="124"/>
      <c r="HN119" s="124"/>
      <c r="HO119" s="124"/>
      <c r="HP119" s="124"/>
      <c r="HQ119" s="124"/>
      <c r="HR119" s="124"/>
      <c r="HS119" s="124"/>
      <c r="HT119" s="124"/>
      <c r="HU119" s="124"/>
      <c r="HV119" s="124"/>
      <c r="HW119" s="124"/>
      <c r="HX119" s="124"/>
      <c r="HY119" s="124"/>
      <c r="HZ119" s="124"/>
      <c r="IA119" s="124"/>
      <c r="IB119" s="124"/>
      <c r="IC119" s="124"/>
      <c r="ID119" s="124"/>
      <c r="IE119" s="124"/>
      <c r="IF119" s="124"/>
      <c r="IG119" s="124"/>
      <c r="IH119" s="124"/>
      <c r="II119" s="124"/>
      <c r="IJ119" s="124"/>
      <c r="IK119" s="124"/>
      <c r="IL119" s="124"/>
      <c r="IM119" s="124"/>
      <c r="IN119" s="124"/>
      <c r="IO119" s="124"/>
      <c r="IP119" s="124"/>
      <c r="IQ119" s="124"/>
      <c r="IR119" s="124"/>
      <c r="IS119" s="124"/>
      <c r="IT119" s="124"/>
    </row>
    <row r="120" spans="1:256" s="178" customFormat="1" x14ac:dyDescent="0.2">
      <c r="A120" s="174" t="s">
        <v>334</v>
      </c>
      <c r="B120" s="187" t="s">
        <v>332</v>
      </c>
      <c r="C120" s="187" t="s">
        <v>101</v>
      </c>
      <c r="D120" s="187" t="s">
        <v>75</v>
      </c>
      <c r="E120" s="187" t="s">
        <v>175</v>
      </c>
      <c r="F120" s="187" t="s">
        <v>90</v>
      </c>
      <c r="G120" s="182">
        <v>50</v>
      </c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4"/>
      <c r="BK120" s="124"/>
      <c r="BL120" s="124"/>
      <c r="BM120" s="124"/>
      <c r="BN120" s="124"/>
      <c r="BO120" s="124"/>
      <c r="BP120" s="124"/>
      <c r="BQ120" s="124"/>
      <c r="BR120" s="124"/>
      <c r="BS120" s="124"/>
      <c r="BT120" s="124"/>
      <c r="BU120" s="124"/>
      <c r="BV120" s="124"/>
      <c r="BW120" s="124"/>
      <c r="BX120" s="124"/>
      <c r="BY120" s="124"/>
      <c r="BZ120" s="124"/>
      <c r="CA120" s="124"/>
      <c r="CB120" s="124"/>
      <c r="CC120" s="124"/>
      <c r="CD120" s="124"/>
      <c r="CE120" s="124"/>
      <c r="CF120" s="124"/>
      <c r="CG120" s="124"/>
      <c r="CH120" s="124"/>
      <c r="CI120" s="124"/>
      <c r="CJ120" s="124"/>
      <c r="CK120" s="124"/>
      <c r="CL120" s="124"/>
      <c r="CM120" s="124"/>
      <c r="CN120" s="124"/>
      <c r="CO120" s="124"/>
      <c r="CP120" s="124"/>
      <c r="CQ120" s="124"/>
      <c r="CR120" s="124"/>
      <c r="CS120" s="124"/>
      <c r="CT120" s="124"/>
      <c r="CU120" s="124"/>
      <c r="CV120" s="124"/>
      <c r="CW120" s="124"/>
      <c r="CX120" s="124"/>
      <c r="CY120" s="124"/>
      <c r="CZ120" s="124"/>
      <c r="DA120" s="124"/>
      <c r="DB120" s="124"/>
      <c r="DC120" s="124"/>
      <c r="DD120" s="124"/>
      <c r="DE120" s="124"/>
      <c r="DF120" s="124"/>
      <c r="DG120" s="124"/>
      <c r="DH120" s="124"/>
      <c r="DI120" s="124"/>
      <c r="DJ120" s="124"/>
      <c r="DK120" s="124"/>
      <c r="DL120" s="124"/>
      <c r="DM120" s="124"/>
      <c r="DN120" s="124"/>
      <c r="DO120" s="124"/>
      <c r="DP120" s="124"/>
      <c r="DQ120" s="124"/>
      <c r="DR120" s="124"/>
      <c r="DS120" s="124"/>
      <c r="DT120" s="124"/>
      <c r="DU120" s="124"/>
      <c r="DV120" s="124"/>
      <c r="DW120" s="124"/>
      <c r="DX120" s="124"/>
      <c r="DY120" s="124"/>
      <c r="DZ120" s="124"/>
      <c r="EA120" s="124"/>
      <c r="EB120" s="124"/>
      <c r="EC120" s="124"/>
      <c r="ED120" s="124"/>
      <c r="EE120" s="124"/>
      <c r="EF120" s="124"/>
      <c r="EG120" s="124"/>
      <c r="EH120" s="124"/>
      <c r="EI120" s="124"/>
      <c r="EJ120" s="124"/>
      <c r="EK120" s="124"/>
      <c r="EL120" s="124"/>
      <c r="EM120" s="124"/>
      <c r="EN120" s="124"/>
      <c r="EO120" s="124"/>
      <c r="EP120" s="124"/>
      <c r="EQ120" s="124"/>
      <c r="ER120" s="124"/>
      <c r="ES120" s="124"/>
      <c r="ET120" s="124"/>
      <c r="EU120" s="124"/>
      <c r="EV120" s="124"/>
      <c r="EW120" s="124"/>
      <c r="EX120" s="124"/>
      <c r="EY120" s="124"/>
      <c r="EZ120" s="124"/>
      <c r="FA120" s="124"/>
      <c r="FB120" s="124"/>
      <c r="FC120" s="124"/>
      <c r="FD120" s="124"/>
      <c r="FE120" s="124"/>
      <c r="FF120" s="124"/>
      <c r="FG120" s="124"/>
      <c r="FH120" s="124"/>
      <c r="FI120" s="124"/>
      <c r="FJ120" s="124"/>
      <c r="FK120" s="124"/>
      <c r="FL120" s="124"/>
      <c r="FM120" s="124"/>
      <c r="FN120" s="124"/>
      <c r="FO120" s="124"/>
      <c r="FP120" s="124"/>
      <c r="FQ120" s="124"/>
      <c r="FR120" s="124"/>
      <c r="FS120" s="124"/>
      <c r="FT120" s="124"/>
      <c r="FU120" s="124"/>
      <c r="FV120" s="124"/>
      <c r="FW120" s="124"/>
      <c r="FX120" s="124"/>
      <c r="FY120" s="124"/>
      <c r="FZ120" s="124"/>
      <c r="GA120" s="124"/>
      <c r="GB120" s="124"/>
      <c r="GC120" s="124"/>
      <c r="GD120" s="124"/>
      <c r="GE120" s="124"/>
      <c r="GF120" s="124"/>
      <c r="GG120" s="124"/>
      <c r="GH120" s="124"/>
      <c r="GI120" s="124"/>
      <c r="GJ120" s="124"/>
      <c r="GK120" s="124"/>
      <c r="GL120" s="124"/>
      <c r="GM120" s="124"/>
      <c r="GN120" s="124"/>
      <c r="GO120" s="124"/>
      <c r="GP120" s="124"/>
      <c r="GQ120" s="124"/>
      <c r="GR120" s="124"/>
      <c r="GS120" s="124"/>
      <c r="GT120" s="124"/>
      <c r="GU120" s="124"/>
      <c r="GV120" s="124"/>
      <c r="GW120" s="124"/>
      <c r="GX120" s="124"/>
      <c r="GY120" s="124"/>
      <c r="GZ120" s="124"/>
      <c r="HA120" s="124"/>
      <c r="HB120" s="124"/>
      <c r="HC120" s="124"/>
      <c r="HD120" s="124"/>
      <c r="HE120" s="124"/>
      <c r="HF120" s="124"/>
      <c r="HG120" s="124"/>
      <c r="HH120" s="124"/>
      <c r="HI120" s="124"/>
      <c r="HJ120" s="124"/>
      <c r="HK120" s="124"/>
      <c r="HL120" s="124"/>
      <c r="HM120" s="124"/>
      <c r="HN120" s="124"/>
      <c r="HO120" s="124"/>
      <c r="HP120" s="124"/>
      <c r="HQ120" s="124"/>
      <c r="HR120" s="124"/>
      <c r="HS120" s="124"/>
      <c r="HT120" s="124"/>
      <c r="HU120" s="124"/>
      <c r="HV120" s="124"/>
      <c r="HW120" s="124"/>
      <c r="HX120" s="124"/>
      <c r="HY120" s="124"/>
      <c r="HZ120" s="124"/>
      <c r="IA120" s="124"/>
      <c r="IB120" s="124"/>
      <c r="IC120" s="124"/>
      <c r="ID120" s="124"/>
      <c r="IE120" s="124"/>
      <c r="IF120" s="124"/>
      <c r="IG120" s="124"/>
      <c r="IH120" s="124"/>
      <c r="II120" s="124"/>
      <c r="IJ120" s="124"/>
      <c r="IK120" s="124"/>
      <c r="IL120" s="124"/>
      <c r="IM120" s="124"/>
      <c r="IN120" s="124"/>
      <c r="IO120" s="124"/>
      <c r="IP120" s="124"/>
      <c r="IQ120" s="124"/>
      <c r="IR120" s="124"/>
      <c r="IS120" s="124"/>
      <c r="IT120" s="124"/>
    </row>
    <row r="121" spans="1:256" s="124" customFormat="1" ht="15" x14ac:dyDescent="0.25">
      <c r="A121" s="220" t="s">
        <v>176</v>
      </c>
      <c r="B121" s="217" t="s">
        <v>332</v>
      </c>
      <c r="C121" s="217" t="s">
        <v>101</v>
      </c>
      <c r="D121" s="217" t="s">
        <v>77</v>
      </c>
      <c r="E121" s="217"/>
      <c r="F121" s="217"/>
      <c r="G121" s="218">
        <f>SUM(G124+G126+G122)</f>
        <v>79479.58</v>
      </c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8"/>
      <c r="CH121" s="188"/>
      <c r="CI121" s="188"/>
      <c r="CJ121" s="188"/>
      <c r="CK121" s="188"/>
      <c r="CL121" s="188"/>
      <c r="CM121" s="188"/>
      <c r="CN121" s="188"/>
      <c r="CO121" s="188"/>
      <c r="CP121" s="188"/>
      <c r="CQ121" s="188"/>
      <c r="CR121" s="188"/>
      <c r="CS121" s="188"/>
      <c r="CT121" s="188"/>
      <c r="CU121" s="188"/>
      <c r="CV121" s="188"/>
      <c r="CW121" s="188"/>
      <c r="CX121" s="188"/>
      <c r="CY121" s="188"/>
      <c r="CZ121" s="188"/>
      <c r="DA121" s="188"/>
      <c r="DB121" s="188"/>
      <c r="DC121" s="188"/>
      <c r="DD121" s="188"/>
      <c r="DE121" s="188"/>
      <c r="DF121" s="188"/>
      <c r="DG121" s="188"/>
      <c r="DH121" s="188"/>
      <c r="DI121" s="188"/>
      <c r="DJ121" s="188"/>
      <c r="DK121" s="188"/>
      <c r="DL121" s="188"/>
      <c r="DM121" s="188"/>
      <c r="DN121" s="188"/>
      <c r="DO121" s="188"/>
      <c r="DP121" s="188"/>
      <c r="DQ121" s="188"/>
      <c r="DR121" s="188"/>
      <c r="DS121" s="188"/>
      <c r="DT121" s="188"/>
      <c r="DU121" s="188"/>
      <c r="DV121" s="188"/>
      <c r="DW121" s="188"/>
      <c r="DX121" s="188"/>
      <c r="DY121" s="188"/>
      <c r="DZ121" s="188"/>
      <c r="EA121" s="188"/>
      <c r="EB121" s="188"/>
      <c r="EC121" s="188"/>
      <c r="ED121" s="188"/>
      <c r="EE121" s="188"/>
      <c r="EF121" s="188"/>
      <c r="EG121" s="188"/>
      <c r="EH121" s="188"/>
      <c r="EI121" s="188"/>
      <c r="EJ121" s="188"/>
      <c r="EK121" s="188"/>
      <c r="EL121" s="188"/>
      <c r="EM121" s="188"/>
      <c r="EN121" s="188"/>
      <c r="EO121" s="188"/>
      <c r="EP121" s="188"/>
      <c r="EQ121" s="188"/>
      <c r="ER121" s="188"/>
      <c r="ES121" s="188"/>
      <c r="ET121" s="188"/>
      <c r="EU121" s="188"/>
      <c r="EV121" s="188"/>
      <c r="EW121" s="188"/>
      <c r="EX121" s="188"/>
      <c r="EY121" s="188"/>
      <c r="EZ121" s="188"/>
      <c r="FA121" s="188"/>
      <c r="FB121" s="188"/>
      <c r="FC121" s="188"/>
      <c r="FD121" s="188"/>
      <c r="FE121" s="188"/>
      <c r="FF121" s="188"/>
      <c r="FG121" s="188"/>
      <c r="FH121" s="188"/>
      <c r="FI121" s="188"/>
      <c r="FJ121" s="188"/>
      <c r="FK121" s="188"/>
      <c r="FL121" s="188"/>
      <c r="FM121" s="188"/>
      <c r="FN121" s="188"/>
      <c r="FO121" s="188"/>
      <c r="FP121" s="188"/>
      <c r="FQ121" s="188"/>
      <c r="FR121" s="188"/>
      <c r="FS121" s="188"/>
      <c r="FT121" s="188"/>
      <c r="FU121" s="188"/>
      <c r="FV121" s="188"/>
      <c r="FW121" s="188"/>
      <c r="FX121" s="188"/>
      <c r="FY121" s="188"/>
      <c r="FZ121" s="188"/>
      <c r="GA121" s="188"/>
      <c r="GB121" s="188"/>
      <c r="GC121" s="188"/>
      <c r="GD121" s="188"/>
      <c r="GE121" s="188"/>
      <c r="GF121" s="188"/>
      <c r="GG121" s="188"/>
      <c r="GH121" s="188"/>
      <c r="GI121" s="188"/>
      <c r="GJ121" s="188"/>
      <c r="GK121" s="188"/>
      <c r="GL121" s="188"/>
      <c r="GM121" s="188"/>
      <c r="GN121" s="188"/>
      <c r="GO121" s="188"/>
      <c r="GP121" s="188"/>
      <c r="GQ121" s="188"/>
      <c r="GR121" s="188"/>
      <c r="GS121" s="188"/>
      <c r="GT121" s="188"/>
      <c r="GU121" s="188"/>
      <c r="GV121" s="188"/>
      <c r="GW121" s="188"/>
      <c r="GX121" s="188"/>
      <c r="GY121" s="188"/>
      <c r="GZ121" s="188"/>
      <c r="HA121" s="188"/>
      <c r="HB121" s="188"/>
      <c r="HC121" s="188"/>
      <c r="HD121" s="188"/>
      <c r="HE121" s="188"/>
      <c r="HF121" s="188"/>
      <c r="HG121" s="188"/>
      <c r="HH121" s="188"/>
      <c r="HI121" s="188"/>
      <c r="HJ121" s="188"/>
      <c r="HK121" s="188"/>
      <c r="HL121" s="188"/>
      <c r="HM121" s="188"/>
      <c r="HN121" s="188"/>
      <c r="HO121" s="188"/>
      <c r="HP121" s="188"/>
      <c r="HQ121" s="188"/>
      <c r="HR121" s="188"/>
      <c r="HS121" s="188"/>
      <c r="HT121" s="188"/>
      <c r="HU121" s="188"/>
      <c r="HV121" s="188"/>
      <c r="HW121" s="188"/>
      <c r="HX121" s="188"/>
      <c r="HY121" s="188"/>
      <c r="HZ121" s="188"/>
      <c r="IA121" s="188"/>
      <c r="IB121" s="188"/>
      <c r="IC121" s="188"/>
      <c r="ID121" s="188"/>
      <c r="IE121" s="188"/>
      <c r="IF121" s="188"/>
      <c r="IG121" s="188"/>
      <c r="IH121" s="188"/>
      <c r="II121" s="188"/>
      <c r="IJ121" s="188"/>
      <c r="IK121" s="188"/>
      <c r="IL121" s="188"/>
      <c r="IM121" s="188"/>
      <c r="IN121" s="188"/>
      <c r="IO121" s="188"/>
      <c r="IP121" s="188"/>
      <c r="IQ121" s="188"/>
      <c r="IR121" s="188"/>
      <c r="IS121" s="188"/>
      <c r="IT121" s="188"/>
    </row>
    <row r="122" spans="1:256" s="178" customFormat="1" x14ac:dyDescent="0.2">
      <c r="A122" s="179" t="s">
        <v>414</v>
      </c>
      <c r="B122" s="184" t="s">
        <v>332</v>
      </c>
      <c r="C122" s="184" t="s">
        <v>101</v>
      </c>
      <c r="D122" s="184" t="s">
        <v>77</v>
      </c>
      <c r="E122" s="184" t="s">
        <v>418</v>
      </c>
      <c r="F122" s="184"/>
      <c r="G122" s="182">
        <f>SUM(G123)</f>
        <v>39303.47</v>
      </c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  <c r="BV122" s="124"/>
      <c r="BW122" s="124"/>
      <c r="BX122" s="124"/>
      <c r="BY122" s="124"/>
      <c r="BZ122" s="124"/>
      <c r="CA122" s="124"/>
      <c r="CB122" s="124"/>
      <c r="CC122" s="124"/>
      <c r="CD122" s="124"/>
      <c r="CE122" s="124"/>
      <c r="CF122" s="124"/>
      <c r="CG122" s="124"/>
      <c r="CH122" s="124"/>
      <c r="CI122" s="124"/>
      <c r="CJ122" s="124"/>
      <c r="CK122" s="124"/>
      <c r="CL122" s="124"/>
      <c r="CM122" s="124"/>
      <c r="CN122" s="124"/>
      <c r="CO122" s="124"/>
      <c r="CP122" s="124"/>
      <c r="CQ122" s="124"/>
      <c r="CR122" s="124"/>
      <c r="CS122" s="124"/>
      <c r="CT122" s="124"/>
      <c r="CU122" s="124"/>
      <c r="CV122" s="124"/>
      <c r="CW122" s="124"/>
      <c r="CX122" s="124"/>
      <c r="CY122" s="124"/>
      <c r="CZ122" s="124"/>
      <c r="DA122" s="124"/>
      <c r="DB122" s="124"/>
      <c r="DC122" s="124"/>
      <c r="DD122" s="124"/>
      <c r="DE122" s="124"/>
      <c r="DF122" s="124"/>
      <c r="DG122" s="124"/>
      <c r="DH122" s="124"/>
      <c r="DI122" s="124"/>
      <c r="DJ122" s="124"/>
      <c r="DK122" s="124"/>
      <c r="DL122" s="124"/>
      <c r="DM122" s="124"/>
      <c r="DN122" s="124"/>
      <c r="DO122" s="124"/>
      <c r="DP122" s="124"/>
      <c r="DQ122" s="124"/>
      <c r="DR122" s="124"/>
      <c r="DS122" s="124"/>
      <c r="DT122" s="124"/>
      <c r="DU122" s="124"/>
      <c r="DV122" s="124"/>
      <c r="DW122" s="124"/>
      <c r="DX122" s="124"/>
      <c r="DY122" s="124"/>
      <c r="DZ122" s="124"/>
      <c r="EA122" s="124"/>
      <c r="EB122" s="124"/>
      <c r="EC122" s="124"/>
      <c r="ED122" s="124"/>
      <c r="EE122" s="124"/>
      <c r="EF122" s="124"/>
      <c r="EG122" s="124"/>
      <c r="EH122" s="124"/>
      <c r="EI122" s="124"/>
      <c r="EJ122" s="124"/>
      <c r="EK122" s="124"/>
      <c r="EL122" s="124"/>
      <c r="EM122" s="124"/>
      <c r="EN122" s="124"/>
      <c r="EO122" s="124"/>
      <c r="EP122" s="124"/>
      <c r="EQ122" s="124"/>
      <c r="ER122" s="124"/>
      <c r="ES122" s="124"/>
      <c r="ET122" s="124"/>
      <c r="EU122" s="124"/>
      <c r="EV122" s="124"/>
      <c r="EW122" s="124"/>
      <c r="EX122" s="124"/>
      <c r="EY122" s="124"/>
      <c r="EZ122" s="124"/>
      <c r="FA122" s="124"/>
      <c r="FB122" s="124"/>
      <c r="FC122" s="124"/>
      <c r="FD122" s="124"/>
      <c r="FE122" s="124"/>
      <c r="FF122" s="124"/>
      <c r="FG122" s="124"/>
      <c r="FH122" s="124"/>
      <c r="FI122" s="124"/>
      <c r="FJ122" s="124"/>
      <c r="FK122" s="124"/>
      <c r="FL122" s="124"/>
      <c r="FM122" s="124"/>
      <c r="FN122" s="124"/>
      <c r="FO122" s="124"/>
      <c r="FP122" s="124"/>
      <c r="FQ122" s="124"/>
      <c r="FR122" s="124"/>
      <c r="FS122" s="124"/>
      <c r="FT122" s="124"/>
      <c r="FU122" s="124"/>
      <c r="FV122" s="124"/>
      <c r="FW122" s="124"/>
      <c r="FX122" s="124"/>
      <c r="FY122" s="124"/>
      <c r="FZ122" s="124"/>
      <c r="GA122" s="124"/>
      <c r="GB122" s="124"/>
      <c r="GC122" s="124"/>
      <c r="GD122" s="124"/>
      <c r="GE122" s="124"/>
      <c r="GF122" s="124"/>
      <c r="GG122" s="124"/>
      <c r="GH122" s="124"/>
      <c r="GI122" s="124"/>
      <c r="GJ122" s="124"/>
      <c r="GK122" s="124"/>
      <c r="GL122" s="124"/>
      <c r="GM122" s="124"/>
      <c r="GN122" s="124"/>
      <c r="GO122" s="124"/>
      <c r="GP122" s="124"/>
      <c r="GQ122" s="124"/>
      <c r="GR122" s="124"/>
      <c r="GS122" s="124"/>
      <c r="GT122" s="124"/>
      <c r="GU122" s="124"/>
      <c r="GV122" s="124"/>
      <c r="GW122" s="124"/>
      <c r="GX122" s="124"/>
      <c r="GY122" s="124"/>
      <c r="GZ122" s="124"/>
      <c r="HA122" s="124"/>
      <c r="HB122" s="124"/>
      <c r="HC122" s="124"/>
      <c r="HD122" s="124"/>
      <c r="HE122" s="124"/>
      <c r="HF122" s="124"/>
      <c r="HG122" s="124"/>
      <c r="HH122" s="124"/>
      <c r="HI122" s="124"/>
      <c r="HJ122" s="124"/>
      <c r="HK122" s="124"/>
      <c r="HL122" s="124"/>
      <c r="HM122" s="124"/>
      <c r="HN122" s="124"/>
      <c r="HO122" s="124"/>
      <c r="HP122" s="124"/>
      <c r="HQ122" s="124"/>
      <c r="HR122" s="124"/>
      <c r="HS122" s="124"/>
      <c r="HT122" s="124"/>
      <c r="HU122" s="124"/>
      <c r="HV122" s="124"/>
      <c r="HW122" s="124"/>
      <c r="HX122" s="124"/>
      <c r="HY122" s="124"/>
      <c r="HZ122" s="124"/>
      <c r="IA122" s="124"/>
      <c r="IB122" s="124"/>
      <c r="IC122" s="124"/>
      <c r="ID122" s="124"/>
      <c r="IE122" s="124"/>
      <c r="IF122" s="124"/>
      <c r="IG122" s="124"/>
      <c r="IH122" s="124"/>
      <c r="II122" s="124"/>
      <c r="IJ122" s="124"/>
      <c r="IK122" s="124"/>
      <c r="IL122" s="124"/>
      <c r="IM122" s="124"/>
      <c r="IN122" s="124"/>
      <c r="IO122" s="124"/>
      <c r="IP122" s="124"/>
      <c r="IQ122" s="124"/>
      <c r="IR122" s="124"/>
      <c r="IS122" s="124"/>
      <c r="IT122" s="124"/>
      <c r="IU122" s="124"/>
      <c r="IV122" s="124"/>
    </row>
    <row r="123" spans="1:256" s="124" customFormat="1" ht="15" x14ac:dyDescent="0.25">
      <c r="A123" s="174" t="s">
        <v>98</v>
      </c>
      <c r="B123" s="187" t="s">
        <v>332</v>
      </c>
      <c r="C123" s="187" t="s">
        <v>101</v>
      </c>
      <c r="D123" s="187" t="s">
        <v>77</v>
      </c>
      <c r="E123" s="187" t="s">
        <v>418</v>
      </c>
      <c r="F123" s="187" t="s">
        <v>99</v>
      </c>
      <c r="G123" s="177">
        <v>39303.47</v>
      </c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8"/>
      <c r="BF123" s="188"/>
      <c r="BG123" s="188"/>
      <c r="BH123" s="188"/>
      <c r="BI123" s="188"/>
      <c r="BJ123" s="188"/>
      <c r="BK123" s="188"/>
      <c r="BL123" s="188"/>
      <c r="BM123" s="188"/>
      <c r="BN123" s="188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8"/>
      <c r="CH123" s="188"/>
      <c r="CI123" s="188"/>
      <c r="CJ123" s="188"/>
      <c r="CK123" s="188"/>
      <c r="CL123" s="188"/>
      <c r="CM123" s="188"/>
      <c r="CN123" s="188"/>
      <c r="CO123" s="188"/>
      <c r="CP123" s="188"/>
      <c r="CQ123" s="188"/>
      <c r="CR123" s="188"/>
      <c r="CS123" s="188"/>
      <c r="CT123" s="188"/>
      <c r="CU123" s="188"/>
      <c r="CV123" s="188"/>
      <c r="CW123" s="188"/>
      <c r="CX123" s="188"/>
      <c r="CY123" s="188"/>
      <c r="CZ123" s="188"/>
      <c r="DA123" s="188"/>
      <c r="DB123" s="188"/>
      <c r="DC123" s="188"/>
      <c r="DD123" s="188"/>
      <c r="DE123" s="188"/>
      <c r="DF123" s="188"/>
      <c r="DG123" s="188"/>
      <c r="DH123" s="188"/>
      <c r="DI123" s="188"/>
      <c r="DJ123" s="188"/>
      <c r="DK123" s="188"/>
      <c r="DL123" s="188"/>
      <c r="DM123" s="188"/>
      <c r="DN123" s="188"/>
      <c r="DO123" s="188"/>
      <c r="DP123" s="188"/>
      <c r="DQ123" s="188"/>
      <c r="DR123" s="188"/>
      <c r="DS123" s="188"/>
      <c r="DT123" s="188"/>
      <c r="DU123" s="188"/>
      <c r="DV123" s="188"/>
      <c r="DW123" s="188"/>
      <c r="DX123" s="188"/>
      <c r="DY123" s="188"/>
      <c r="DZ123" s="188"/>
      <c r="EA123" s="188"/>
      <c r="EB123" s="188"/>
      <c r="EC123" s="188"/>
      <c r="ED123" s="188"/>
      <c r="EE123" s="188"/>
      <c r="EF123" s="188"/>
      <c r="EG123" s="188"/>
      <c r="EH123" s="188"/>
      <c r="EI123" s="188"/>
      <c r="EJ123" s="188"/>
      <c r="EK123" s="188"/>
      <c r="EL123" s="188"/>
      <c r="EM123" s="188"/>
      <c r="EN123" s="188"/>
      <c r="EO123" s="188"/>
      <c r="EP123" s="188"/>
      <c r="EQ123" s="188"/>
      <c r="ER123" s="188"/>
      <c r="ES123" s="188"/>
      <c r="ET123" s="188"/>
      <c r="EU123" s="188"/>
      <c r="EV123" s="188"/>
      <c r="EW123" s="188"/>
      <c r="EX123" s="188"/>
      <c r="EY123" s="188"/>
      <c r="EZ123" s="188"/>
      <c r="FA123" s="188"/>
      <c r="FB123" s="188"/>
      <c r="FC123" s="188"/>
      <c r="FD123" s="188"/>
      <c r="FE123" s="188"/>
      <c r="FF123" s="188"/>
      <c r="FG123" s="188"/>
      <c r="FH123" s="188"/>
      <c r="FI123" s="188"/>
      <c r="FJ123" s="188"/>
      <c r="FK123" s="188"/>
      <c r="FL123" s="188"/>
      <c r="FM123" s="188"/>
      <c r="FN123" s="188"/>
      <c r="FO123" s="188"/>
      <c r="FP123" s="188"/>
      <c r="FQ123" s="188"/>
      <c r="FR123" s="188"/>
      <c r="FS123" s="188"/>
      <c r="FT123" s="188"/>
      <c r="FU123" s="188"/>
      <c r="FV123" s="188"/>
      <c r="FW123" s="188"/>
      <c r="FX123" s="188"/>
      <c r="FY123" s="188"/>
      <c r="FZ123" s="188"/>
      <c r="GA123" s="188"/>
      <c r="GB123" s="188"/>
      <c r="GC123" s="188"/>
      <c r="GD123" s="188"/>
      <c r="GE123" s="188"/>
      <c r="GF123" s="188"/>
      <c r="GG123" s="188"/>
      <c r="GH123" s="188"/>
      <c r="GI123" s="188"/>
      <c r="GJ123" s="188"/>
      <c r="GK123" s="188"/>
      <c r="GL123" s="188"/>
      <c r="GM123" s="188"/>
      <c r="GN123" s="188"/>
      <c r="GO123" s="188"/>
      <c r="GP123" s="188"/>
      <c r="GQ123" s="188"/>
      <c r="GR123" s="188"/>
      <c r="GS123" s="188"/>
      <c r="GT123" s="188"/>
      <c r="GU123" s="188"/>
      <c r="GV123" s="188"/>
      <c r="GW123" s="188"/>
      <c r="GX123" s="188"/>
      <c r="GY123" s="188"/>
      <c r="GZ123" s="188"/>
      <c r="HA123" s="188"/>
      <c r="HB123" s="188"/>
      <c r="HC123" s="188"/>
      <c r="HD123" s="188"/>
      <c r="HE123" s="188"/>
      <c r="HF123" s="188"/>
      <c r="HG123" s="188"/>
      <c r="HH123" s="188"/>
      <c r="HI123" s="188"/>
      <c r="HJ123" s="188"/>
      <c r="HK123" s="188"/>
      <c r="HL123" s="188"/>
      <c r="HM123" s="188"/>
      <c r="HN123" s="188"/>
      <c r="HO123" s="188"/>
      <c r="HP123" s="188"/>
      <c r="HQ123" s="188"/>
      <c r="HR123" s="188"/>
      <c r="HS123" s="188"/>
      <c r="HT123" s="188"/>
      <c r="HU123" s="188"/>
      <c r="HV123" s="188"/>
      <c r="HW123" s="188"/>
      <c r="HX123" s="188"/>
      <c r="HY123" s="188"/>
      <c r="HZ123" s="188"/>
      <c r="IA123" s="188"/>
      <c r="IB123" s="188"/>
      <c r="IC123" s="188"/>
      <c r="ID123" s="188"/>
      <c r="IE123" s="188"/>
      <c r="IF123" s="188"/>
      <c r="IG123" s="188"/>
      <c r="IH123" s="188"/>
      <c r="II123" s="188"/>
      <c r="IJ123" s="188"/>
      <c r="IK123" s="188"/>
      <c r="IL123" s="188"/>
      <c r="IM123" s="188"/>
      <c r="IN123" s="188"/>
      <c r="IO123" s="188"/>
      <c r="IP123" s="188"/>
      <c r="IQ123" s="188"/>
      <c r="IR123" s="188"/>
      <c r="IS123" s="188"/>
      <c r="IT123" s="188"/>
    </row>
    <row r="124" spans="1:256" s="124" customFormat="1" x14ac:dyDescent="0.2">
      <c r="A124" s="179" t="s">
        <v>121</v>
      </c>
      <c r="B124" s="184" t="s">
        <v>332</v>
      </c>
      <c r="C124" s="184" t="s">
        <v>101</v>
      </c>
      <c r="D124" s="184" t="s">
        <v>77</v>
      </c>
      <c r="E124" s="184" t="s">
        <v>122</v>
      </c>
      <c r="F124" s="184"/>
      <c r="G124" s="182">
        <f>SUM(G125)</f>
        <v>500</v>
      </c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178"/>
      <c r="BE124" s="178"/>
      <c r="BF124" s="178"/>
      <c r="BG124" s="178"/>
      <c r="BH124" s="178"/>
      <c r="BI124" s="178"/>
      <c r="BJ124" s="178"/>
      <c r="BK124" s="178"/>
      <c r="BL124" s="178"/>
      <c r="BM124" s="178"/>
      <c r="BN124" s="178"/>
      <c r="BO124" s="178"/>
      <c r="BP124" s="178"/>
      <c r="BQ124" s="178"/>
      <c r="BR124" s="178"/>
      <c r="BS124" s="178"/>
      <c r="BT124" s="178"/>
      <c r="BU124" s="178"/>
      <c r="BV124" s="178"/>
      <c r="BW124" s="178"/>
      <c r="BX124" s="178"/>
      <c r="BY124" s="178"/>
      <c r="BZ124" s="178"/>
      <c r="CA124" s="178"/>
      <c r="CB124" s="178"/>
      <c r="CC124" s="178"/>
      <c r="CD124" s="178"/>
      <c r="CE124" s="178"/>
      <c r="CF124" s="178"/>
      <c r="CG124" s="178"/>
      <c r="CH124" s="178"/>
      <c r="CI124" s="178"/>
      <c r="CJ124" s="178"/>
      <c r="CK124" s="178"/>
      <c r="CL124" s="178"/>
      <c r="CM124" s="178"/>
      <c r="CN124" s="178"/>
      <c r="CO124" s="178"/>
      <c r="CP124" s="178"/>
      <c r="CQ124" s="178"/>
      <c r="CR124" s="178"/>
      <c r="CS124" s="178"/>
      <c r="CT124" s="178"/>
      <c r="CU124" s="178"/>
      <c r="CV124" s="178"/>
      <c r="CW124" s="178"/>
      <c r="CX124" s="178"/>
      <c r="CY124" s="178"/>
      <c r="CZ124" s="178"/>
      <c r="DA124" s="178"/>
      <c r="DB124" s="178"/>
      <c r="DC124" s="178"/>
      <c r="DD124" s="178"/>
      <c r="DE124" s="178"/>
      <c r="DF124" s="178"/>
      <c r="DG124" s="178"/>
      <c r="DH124" s="178"/>
      <c r="DI124" s="178"/>
      <c r="DJ124" s="178"/>
      <c r="DK124" s="178"/>
      <c r="DL124" s="178"/>
      <c r="DM124" s="178"/>
      <c r="DN124" s="178"/>
      <c r="DO124" s="178"/>
      <c r="DP124" s="178"/>
      <c r="DQ124" s="178"/>
      <c r="DR124" s="178"/>
      <c r="DS124" s="178"/>
      <c r="DT124" s="178"/>
      <c r="DU124" s="178"/>
      <c r="DV124" s="178"/>
      <c r="DW124" s="178"/>
      <c r="DX124" s="178"/>
      <c r="DY124" s="178"/>
      <c r="DZ124" s="178"/>
      <c r="EA124" s="178"/>
      <c r="EB124" s="178"/>
      <c r="EC124" s="178"/>
      <c r="ED124" s="178"/>
      <c r="EE124" s="178"/>
      <c r="EF124" s="178"/>
      <c r="EG124" s="178"/>
      <c r="EH124" s="178"/>
      <c r="EI124" s="178"/>
      <c r="EJ124" s="178"/>
      <c r="EK124" s="178"/>
      <c r="EL124" s="178"/>
      <c r="EM124" s="178"/>
      <c r="EN124" s="178"/>
      <c r="EO124" s="178"/>
      <c r="EP124" s="178"/>
      <c r="EQ124" s="178"/>
      <c r="ER124" s="178"/>
      <c r="ES124" s="178"/>
      <c r="ET124" s="178"/>
      <c r="EU124" s="178"/>
      <c r="EV124" s="178"/>
      <c r="EW124" s="178"/>
      <c r="EX124" s="178"/>
      <c r="EY124" s="178"/>
      <c r="EZ124" s="178"/>
      <c r="FA124" s="178"/>
      <c r="FB124" s="178"/>
      <c r="FC124" s="178"/>
      <c r="FD124" s="178"/>
      <c r="FE124" s="178"/>
      <c r="FF124" s="178"/>
      <c r="FG124" s="178"/>
      <c r="FH124" s="178"/>
      <c r="FI124" s="178"/>
      <c r="FJ124" s="178"/>
      <c r="FK124" s="178"/>
      <c r="FL124" s="178"/>
      <c r="FM124" s="178"/>
      <c r="FN124" s="178"/>
      <c r="FO124" s="178"/>
      <c r="FP124" s="178"/>
      <c r="FQ124" s="178"/>
      <c r="FR124" s="178"/>
      <c r="FS124" s="178"/>
      <c r="FT124" s="178"/>
      <c r="FU124" s="178"/>
      <c r="FV124" s="178"/>
      <c r="FW124" s="178"/>
      <c r="FX124" s="178"/>
      <c r="FY124" s="178"/>
      <c r="FZ124" s="178"/>
      <c r="GA124" s="178"/>
      <c r="GB124" s="178"/>
      <c r="GC124" s="178"/>
      <c r="GD124" s="178"/>
      <c r="GE124" s="178"/>
      <c r="GF124" s="178"/>
      <c r="GG124" s="178"/>
      <c r="GH124" s="178"/>
      <c r="GI124" s="178"/>
      <c r="GJ124" s="178"/>
      <c r="GK124" s="178"/>
      <c r="GL124" s="178"/>
      <c r="GM124" s="178"/>
      <c r="GN124" s="178"/>
      <c r="GO124" s="178"/>
      <c r="GP124" s="178"/>
      <c r="GQ124" s="178"/>
      <c r="GR124" s="178"/>
      <c r="GS124" s="178"/>
      <c r="GT124" s="178"/>
      <c r="GU124" s="178"/>
      <c r="GV124" s="178"/>
      <c r="GW124" s="178"/>
      <c r="GX124" s="178"/>
      <c r="GY124" s="178"/>
      <c r="GZ124" s="178"/>
      <c r="HA124" s="178"/>
      <c r="HB124" s="178"/>
      <c r="HC124" s="178"/>
      <c r="HD124" s="178"/>
      <c r="HE124" s="178"/>
      <c r="HF124" s="178"/>
      <c r="HG124" s="178"/>
      <c r="HH124" s="178"/>
      <c r="HI124" s="178"/>
      <c r="HJ124" s="178"/>
      <c r="HK124" s="178"/>
      <c r="HL124" s="178"/>
      <c r="HM124" s="178"/>
      <c r="HN124" s="178"/>
      <c r="HO124" s="178"/>
      <c r="HP124" s="178"/>
      <c r="HQ124" s="178"/>
      <c r="HR124" s="178"/>
      <c r="HS124" s="178"/>
      <c r="HT124" s="178"/>
      <c r="HU124" s="178"/>
      <c r="HV124" s="178"/>
      <c r="HW124" s="178"/>
      <c r="HX124" s="178"/>
      <c r="HY124" s="178"/>
      <c r="HZ124" s="178"/>
      <c r="IA124" s="178"/>
      <c r="IB124" s="178"/>
      <c r="IC124" s="178"/>
      <c r="ID124" s="178"/>
      <c r="IE124" s="178"/>
      <c r="IF124" s="178"/>
      <c r="IG124" s="178"/>
      <c r="IH124" s="178"/>
      <c r="II124" s="178"/>
      <c r="IJ124" s="178"/>
      <c r="IK124" s="178"/>
      <c r="IL124" s="178"/>
      <c r="IM124" s="178"/>
      <c r="IN124" s="178"/>
      <c r="IO124" s="178"/>
      <c r="IP124" s="178"/>
      <c r="IQ124" s="178"/>
      <c r="IR124" s="178"/>
      <c r="IS124" s="178"/>
      <c r="IT124" s="178"/>
    </row>
    <row r="125" spans="1:256" s="178" customFormat="1" x14ac:dyDescent="0.2">
      <c r="A125" s="174" t="s">
        <v>98</v>
      </c>
      <c r="B125" s="184" t="s">
        <v>332</v>
      </c>
      <c r="C125" s="184" t="s">
        <v>101</v>
      </c>
      <c r="D125" s="184" t="s">
        <v>77</v>
      </c>
      <c r="E125" s="184" t="s">
        <v>122</v>
      </c>
      <c r="F125" s="184" t="s">
        <v>99</v>
      </c>
      <c r="G125" s="182">
        <v>500</v>
      </c>
    </row>
    <row r="126" spans="1:256" ht="15" x14ac:dyDescent="0.25">
      <c r="A126" s="169" t="s">
        <v>124</v>
      </c>
      <c r="B126" s="185" t="s">
        <v>332</v>
      </c>
      <c r="C126" s="165" t="s">
        <v>101</v>
      </c>
      <c r="D126" s="165" t="s">
        <v>77</v>
      </c>
      <c r="E126" s="185" t="s">
        <v>125</v>
      </c>
      <c r="F126" s="165"/>
      <c r="G126" s="167">
        <f>SUM(G127+G129+G130)</f>
        <v>39676.11</v>
      </c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4"/>
      <c r="AZ126" s="194"/>
      <c r="BA126" s="194"/>
      <c r="BB126" s="194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4"/>
      <c r="BM126" s="194"/>
      <c r="BN126" s="194"/>
      <c r="BO126" s="194"/>
      <c r="BP126" s="194"/>
      <c r="BQ126" s="194"/>
      <c r="BR126" s="194"/>
      <c r="BS126" s="194"/>
      <c r="BT126" s="194"/>
      <c r="BU126" s="194"/>
      <c r="BV126" s="194"/>
      <c r="BW126" s="194"/>
      <c r="BX126" s="194"/>
      <c r="BY126" s="194"/>
      <c r="BZ126" s="194"/>
      <c r="CA126" s="194"/>
      <c r="CB126" s="194"/>
      <c r="CC126" s="194"/>
      <c r="CD126" s="194"/>
      <c r="CE126" s="194"/>
      <c r="CF126" s="194"/>
      <c r="CG126" s="194"/>
      <c r="CH126" s="194"/>
      <c r="CI126" s="194"/>
      <c r="CJ126" s="194"/>
      <c r="CK126" s="194"/>
      <c r="CL126" s="194"/>
      <c r="CM126" s="194"/>
      <c r="CN126" s="194"/>
      <c r="CO126" s="194"/>
      <c r="CP126" s="194"/>
      <c r="CQ126" s="194"/>
      <c r="CR126" s="194"/>
      <c r="CS126" s="194"/>
      <c r="CT126" s="194"/>
      <c r="CU126" s="194"/>
      <c r="CV126" s="194"/>
      <c r="CW126" s="194"/>
      <c r="CX126" s="194"/>
      <c r="CY126" s="194"/>
      <c r="CZ126" s="194"/>
      <c r="DA126" s="194"/>
      <c r="DB126" s="194"/>
      <c r="DC126" s="194"/>
      <c r="DD126" s="194"/>
      <c r="DE126" s="194"/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  <c r="GD126" s="194"/>
      <c r="GE126" s="194"/>
      <c r="GF126" s="194"/>
      <c r="GG126" s="194"/>
      <c r="GH126" s="194"/>
      <c r="GI126" s="194"/>
      <c r="GJ126" s="194"/>
      <c r="GK126" s="194"/>
      <c r="GL126" s="194"/>
      <c r="GM126" s="194"/>
      <c r="GN126" s="194"/>
      <c r="GO126" s="194"/>
      <c r="GP126" s="194"/>
      <c r="GQ126" s="194"/>
      <c r="GR126" s="194"/>
      <c r="GS126" s="194"/>
      <c r="GT126" s="194"/>
      <c r="GU126" s="194"/>
      <c r="GV126" s="194"/>
      <c r="GW126" s="194"/>
      <c r="GX126" s="194"/>
      <c r="GY126" s="194"/>
      <c r="GZ126" s="194"/>
      <c r="HA126" s="194"/>
      <c r="HB126" s="194"/>
      <c r="HC126" s="194"/>
      <c r="HD126" s="194"/>
      <c r="HE126" s="194"/>
      <c r="HF126" s="194"/>
      <c r="HG126" s="194"/>
      <c r="HH126" s="194"/>
      <c r="HI126" s="194"/>
      <c r="HJ126" s="194"/>
      <c r="HK126" s="194"/>
      <c r="HL126" s="194"/>
      <c r="HM126" s="194"/>
      <c r="HN126" s="194"/>
      <c r="HO126" s="194"/>
      <c r="HP126" s="194"/>
      <c r="HQ126" s="194"/>
      <c r="HR126" s="194"/>
      <c r="HS126" s="194"/>
      <c r="HT126" s="194"/>
      <c r="HU126" s="194"/>
      <c r="HV126" s="194"/>
      <c r="HW126" s="194"/>
      <c r="HX126" s="194"/>
      <c r="HY126" s="194"/>
      <c r="HZ126" s="194"/>
      <c r="IA126" s="194"/>
      <c r="IB126" s="194"/>
      <c r="IC126" s="194"/>
      <c r="ID126" s="194"/>
      <c r="IE126" s="194"/>
      <c r="IF126" s="194"/>
      <c r="IG126" s="194"/>
      <c r="IH126" s="194"/>
      <c r="II126" s="194"/>
      <c r="IJ126" s="194"/>
      <c r="IK126" s="194"/>
      <c r="IL126" s="194"/>
      <c r="IM126" s="194"/>
      <c r="IN126" s="194"/>
      <c r="IO126" s="194"/>
      <c r="IP126" s="194"/>
      <c r="IQ126" s="194"/>
      <c r="IR126" s="194"/>
      <c r="IS126" s="194"/>
      <c r="IT126" s="194"/>
    </row>
    <row r="127" spans="1:256" ht="25.5" x14ac:dyDescent="0.2">
      <c r="A127" s="179" t="s">
        <v>357</v>
      </c>
      <c r="B127" s="180" t="s">
        <v>332</v>
      </c>
      <c r="C127" s="181" t="s">
        <v>101</v>
      </c>
      <c r="D127" s="181" t="s">
        <v>77</v>
      </c>
      <c r="E127" s="181" t="s">
        <v>178</v>
      </c>
      <c r="F127" s="181"/>
      <c r="G127" s="182">
        <f>SUM(G128)</f>
        <v>4000</v>
      </c>
    </row>
    <row r="128" spans="1:256" s="194" customFormat="1" ht="15" x14ac:dyDescent="0.25">
      <c r="A128" s="174" t="s">
        <v>334</v>
      </c>
      <c r="B128" s="180" t="s">
        <v>332</v>
      </c>
      <c r="C128" s="181" t="s">
        <v>101</v>
      </c>
      <c r="D128" s="181" t="s">
        <v>77</v>
      </c>
      <c r="E128" s="181" t="s">
        <v>178</v>
      </c>
      <c r="F128" s="176" t="s">
        <v>90</v>
      </c>
      <c r="G128" s="177">
        <v>4000</v>
      </c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  <c r="BI128" s="149"/>
      <c r="BJ128" s="149"/>
      <c r="BK128" s="149"/>
      <c r="BL128" s="149"/>
      <c r="BM128" s="149"/>
      <c r="BN128" s="149"/>
      <c r="BO128" s="149"/>
      <c r="BP128" s="149"/>
      <c r="BQ128" s="149"/>
      <c r="BR128" s="149"/>
      <c r="BS128" s="149"/>
      <c r="BT128" s="149"/>
      <c r="BU128" s="149"/>
      <c r="BV128" s="149"/>
      <c r="BW128" s="149"/>
      <c r="BX128" s="149"/>
      <c r="BY128" s="149"/>
      <c r="BZ128" s="149"/>
      <c r="CA128" s="149"/>
      <c r="CB128" s="149"/>
      <c r="CC128" s="149"/>
      <c r="CD128" s="149"/>
      <c r="CE128" s="149"/>
      <c r="CF128" s="149"/>
      <c r="CG128" s="149"/>
      <c r="CH128" s="149"/>
      <c r="CI128" s="149"/>
      <c r="CJ128" s="149"/>
      <c r="CK128" s="149"/>
      <c r="CL128" s="149"/>
      <c r="CM128" s="149"/>
      <c r="CN128" s="149"/>
      <c r="CO128" s="149"/>
      <c r="CP128" s="149"/>
      <c r="CQ128" s="149"/>
      <c r="CR128" s="149"/>
      <c r="CS128" s="149"/>
      <c r="CT128" s="149"/>
      <c r="CU128" s="149"/>
      <c r="CV128" s="149"/>
      <c r="CW128" s="149"/>
      <c r="CX128" s="149"/>
      <c r="CY128" s="149"/>
      <c r="CZ128" s="149"/>
      <c r="DA128" s="149"/>
      <c r="DB128" s="149"/>
      <c r="DC128" s="149"/>
      <c r="DD128" s="149"/>
      <c r="DE128" s="149"/>
      <c r="DF128" s="149"/>
      <c r="DG128" s="149"/>
      <c r="DH128" s="149"/>
      <c r="DI128" s="149"/>
      <c r="DJ128" s="149"/>
      <c r="DK128" s="149"/>
      <c r="DL128" s="149"/>
      <c r="DM128" s="149"/>
      <c r="DN128" s="149"/>
      <c r="DO128" s="149"/>
      <c r="DP128" s="149"/>
      <c r="DQ128" s="149"/>
      <c r="DR128" s="149"/>
      <c r="DS128" s="149"/>
      <c r="DT128" s="149"/>
      <c r="DU128" s="149"/>
      <c r="DV128" s="149"/>
      <c r="DW128" s="149"/>
      <c r="DX128" s="149"/>
      <c r="DY128" s="149"/>
      <c r="DZ128" s="149"/>
      <c r="EA128" s="149"/>
      <c r="EB128" s="149"/>
      <c r="EC128" s="149"/>
      <c r="ED128" s="149"/>
      <c r="EE128" s="149"/>
      <c r="EF128" s="149"/>
      <c r="EG128" s="149"/>
      <c r="EH128" s="149"/>
      <c r="EI128" s="149"/>
      <c r="EJ128" s="149"/>
      <c r="EK128" s="149"/>
      <c r="EL128" s="149"/>
      <c r="EM128" s="149"/>
      <c r="EN128" s="149"/>
      <c r="EO128" s="149"/>
      <c r="EP128" s="149"/>
      <c r="EQ128" s="149"/>
      <c r="ER128" s="149"/>
      <c r="ES128" s="149"/>
      <c r="ET128" s="149"/>
      <c r="EU128" s="149"/>
      <c r="EV128" s="149"/>
      <c r="EW128" s="149"/>
      <c r="EX128" s="149"/>
      <c r="EY128" s="149"/>
      <c r="EZ128" s="149"/>
      <c r="FA128" s="149"/>
      <c r="FB128" s="149"/>
      <c r="FC128" s="149"/>
      <c r="FD128" s="149"/>
      <c r="FE128" s="149"/>
      <c r="FF128" s="149"/>
      <c r="FG128" s="149"/>
      <c r="FH128" s="149"/>
      <c r="FI128" s="149"/>
      <c r="FJ128" s="149"/>
      <c r="FK128" s="149"/>
      <c r="FL128" s="149"/>
      <c r="FM128" s="149"/>
      <c r="FN128" s="149"/>
      <c r="FO128" s="149"/>
      <c r="FP128" s="149"/>
      <c r="FQ128" s="149"/>
      <c r="FR128" s="149"/>
      <c r="FS128" s="149"/>
      <c r="FT128" s="149"/>
      <c r="FU128" s="149"/>
      <c r="FV128" s="149"/>
      <c r="FW128" s="149"/>
      <c r="FX128" s="149"/>
      <c r="FY128" s="149"/>
      <c r="FZ128" s="149"/>
      <c r="GA128" s="149"/>
      <c r="GB128" s="149"/>
      <c r="GC128" s="149"/>
      <c r="GD128" s="149"/>
      <c r="GE128" s="149"/>
      <c r="GF128" s="149"/>
      <c r="GG128" s="149"/>
      <c r="GH128" s="149"/>
      <c r="GI128" s="149"/>
      <c r="GJ128" s="149"/>
      <c r="GK128" s="149"/>
      <c r="GL128" s="149"/>
      <c r="GM128" s="149"/>
      <c r="GN128" s="149"/>
      <c r="GO128" s="149"/>
      <c r="GP128" s="149"/>
      <c r="GQ128" s="149"/>
      <c r="GR128" s="149"/>
      <c r="GS128" s="149"/>
      <c r="GT128" s="149"/>
      <c r="GU128" s="149"/>
      <c r="GV128" s="149"/>
      <c r="GW128" s="149"/>
      <c r="GX128" s="149"/>
      <c r="GY128" s="149"/>
      <c r="GZ128" s="149"/>
      <c r="HA128" s="149"/>
      <c r="HB128" s="149"/>
      <c r="HC128" s="149"/>
      <c r="HD128" s="149"/>
      <c r="HE128" s="149"/>
      <c r="HF128" s="149"/>
      <c r="HG128" s="149"/>
      <c r="HH128" s="149"/>
      <c r="HI128" s="149"/>
      <c r="HJ128" s="149"/>
      <c r="HK128" s="149"/>
      <c r="HL128" s="149"/>
      <c r="HM128" s="149"/>
      <c r="HN128" s="149"/>
      <c r="HO128" s="149"/>
      <c r="HP128" s="149"/>
      <c r="HQ128" s="149"/>
      <c r="HR128" s="149"/>
      <c r="HS128" s="149"/>
      <c r="HT128" s="149"/>
      <c r="HU128" s="149"/>
      <c r="HV128" s="149"/>
      <c r="HW128" s="149"/>
      <c r="HX128" s="149"/>
      <c r="HY128" s="149"/>
      <c r="HZ128" s="149"/>
      <c r="IA128" s="149"/>
      <c r="IB128" s="149"/>
      <c r="IC128" s="149"/>
      <c r="ID128" s="149"/>
      <c r="IE128" s="149"/>
      <c r="IF128" s="149"/>
      <c r="IG128" s="149"/>
      <c r="IH128" s="149"/>
      <c r="II128" s="149"/>
      <c r="IJ128" s="149"/>
      <c r="IK128" s="149"/>
      <c r="IL128" s="149"/>
      <c r="IM128" s="149"/>
      <c r="IN128" s="149"/>
      <c r="IO128" s="149"/>
      <c r="IP128" s="149"/>
      <c r="IQ128" s="149"/>
      <c r="IR128" s="149"/>
      <c r="IS128" s="149"/>
      <c r="IT128" s="149"/>
    </row>
    <row r="129" spans="1:254" s="159" customFormat="1" ht="26.25" x14ac:dyDescent="0.25">
      <c r="A129" s="179" t="s">
        <v>179</v>
      </c>
      <c r="B129" s="184" t="s">
        <v>332</v>
      </c>
      <c r="C129" s="181" t="s">
        <v>101</v>
      </c>
      <c r="D129" s="181" t="s">
        <v>77</v>
      </c>
      <c r="E129" s="181" t="s">
        <v>181</v>
      </c>
      <c r="F129" s="181" t="s">
        <v>157</v>
      </c>
      <c r="G129" s="182">
        <v>33892.300000000003</v>
      </c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  <c r="CF129" s="124"/>
      <c r="CG129" s="124"/>
      <c r="CH129" s="124"/>
      <c r="CI129" s="124"/>
      <c r="CJ129" s="124"/>
      <c r="CK129" s="124"/>
      <c r="CL129" s="124"/>
      <c r="CM129" s="124"/>
      <c r="CN129" s="124"/>
      <c r="CO129" s="124"/>
      <c r="CP129" s="124"/>
      <c r="CQ129" s="124"/>
      <c r="CR129" s="124"/>
      <c r="CS129" s="124"/>
      <c r="CT129" s="124"/>
      <c r="CU129" s="124"/>
      <c r="CV129" s="124"/>
      <c r="CW129" s="124"/>
      <c r="CX129" s="124"/>
      <c r="CY129" s="124"/>
      <c r="CZ129" s="124"/>
      <c r="DA129" s="124"/>
      <c r="DB129" s="124"/>
      <c r="DC129" s="124"/>
      <c r="DD129" s="124"/>
      <c r="DE129" s="124"/>
      <c r="DF129" s="124"/>
      <c r="DG129" s="124"/>
      <c r="DH129" s="124"/>
      <c r="DI129" s="124"/>
      <c r="DJ129" s="124"/>
      <c r="DK129" s="124"/>
      <c r="DL129" s="124"/>
      <c r="DM129" s="124"/>
      <c r="DN129" s="124"/>
      <c r="DO129" s="124"/>
      <c r="DP129" s="124"/>
      <c r="DQ129" s="124"/>
      <c r="DR129" s="124"/>
      <c r="DS129" s="124"/>
      <c r="DT129" s="124"/>
      <c r="DU129" s="124"/>
      <c r="DV129" s="124"/>
      <c r="DW129" s="124"/>
      <c r="DX129" s="124"/>
      <c r="DY129" s="124"/>
      <c r="DZ129" s="124"/>
      <c r="EA129" s="124"/>
      <c r="EB129" s="124"/>
      <c r="EC129" s="124"/>
      <c r="ED129" s="124"/>
      <c r="EE129" s="124"/>
      <c r="EF129" s="124"/>
      <c r="EG129" s="124"/>
      <c r="EH129" s="124"/>
      <c r="EI129" s="124"/>
      <c r="EJ129" s="124"/>
      <c r="EK129" s="124"/>
      <c r="EL129" s="124"/>
      <c r="EM129" s="124"/>
      <c r="EN129" s="124"/>
      <c r="EO129" s="124"/>
      <c r="EP129" s="124"/>
      <c r="EQ129" s="124"/>
      <c r="ER129" s="124"/>
      <c r="ES129" s="124"/>
      <c r="ET129" s="124"/>
      <c r="EU129" s="124"/>
      <c r="EV129" s="124"/>
      <c r="EW129" s="124"/>
      <c r="EX129" s="124"/>
      <c r="EY129" s="124"/>
      <c r="EZ129" s="124"/>
      <c r="FA129" s="124"/>
      <c r="FB129" s="124"/>
      <c r="FC129" s="124"/>
      <c r="FD129" s="124"/>
      <c r="FE129" s="124"/>
      <c r="FF129" s="124"/>
      <c r="FG129" s="124"/>
      <c r="FH129" s="124"/>
      <c r="FI129" s="124"/>
      <c r="FJ129" s="124"/>
      <c r="FK129" s="124"/>
      <c r="FL129" s="124"/>
      <c r="FM129" s="124"/>
      <c r="FN129" s="124"/>
      <c r="FO129" s="124"/>
      <c r="FP129" s="124"/>
      <c r="FQ129" s="124"/>
      <c r="FR129" s="124"/>
      <c r="FS129" s="124"/>
      <c r="FT129" s="124"/>
      <c r="FU129" s="124"/>
      <c r="FV129" s="124"/>
      <c r="FW129" s="124"/>
      <c r="FX129" s="124"/>
      <c r="FY129" s="124"/>
      <c r="FZ129" s="124"/>
      <c r="GA129" s="124"/>
      <c r="GB129" s="124"/>
      <c r="GC129" s="124"/>
      <c r="GD129" s="124"/>
      <c r="GE129" s="124"/>
      <c r="GF129" s="124"/>
      <c r="GG129" s="124"/>
      <c r="GH129" s="124"/>
      <c r="GI129" s="124"/>
      <c r="GJ129" s="124"/>
      <c r="GK129" s="124"/>
      <c r="GL129" s="124"/>
      <c r="GM129" s="124"/>
      <c r="GN129" s="124"/>
      <c r="GO129" s="124"/>
      <c r="GP129" s="124"/>
      <c r="GQ129" s="124"/>
      <c r="GR129" s="124"/>
      <c r="GS129" s="124"/>
      <c r="GT129" s="124"/>
      <c r="GU129" s="124"/>
      <c r="GV129" s="124"/>
      <c r="GW129" s="124"/>
      <c r="GX129" s="124"/>
      <c r="GY129" s="124"/>
      <c r="GZ129" s="124"/>
      <c r="HA129" s="124"/>
      <c r="HB129" s="124"/>
      <c r="HC129" s="124"/>
      <c r="HD129" s="124"/>
      <c r="HE129" s="124"/>
      <c r="HF129" s="124"/>
      <c r="HG129" s="124"/>
      <c r="HH129" s="124"/>
      <c r="HI129" s="124"/>
      <c r="HJ129" s="124"/>
      <c r="HK129" s="124"/>
      <c r="HL129" s="124"/>
      <c r="HM129" s="124"/>
      <c r="HN129" s="124"/>
      <c r="HO129" s="124"/>
      <c r="HP129" s="124"/>
      <c r="HQ129" s="124"/>
      <c r="HR129" s="124"/>
      <c r="HS129" s="124"/>
      <c r="HT129" s="124"/>
      <c r="HU129" s="124"/>
      <c r="HV129" s="124"/>
      <c r="HW129" s="124"/>
      <c r="HX129" s="124"/>
      <c r="HY129" s="124"/>
      <c r="HZ129" s="124"/>
      <c r="IA129" s="124"/>
      <c r="IB129" s="124"/>
      <c r="IC129" s="124"/>
      <c r="ID129" s="124"/>
      <c r="IE129" s="124"/>
      <c r="IF129" s="124"/>
      <c r="IG129" s="124"/>
      <c r="IH129" s="124"/>
      <c r="II129" s="124"/>
      <c r="IJ129" s="124"/>
      <c r="IK129" s="124"/>
      <c r="IL129" s="124"/>
      <c r="IM129" s="124"/>
      <c r="IN129" s="124"/>
      <c r="IO129" s="124"/>
      <c r="IP129" s="124"/>
      <c r="IQ129" s="124"/>
      <c r="IR129" s="124"/>
      <c r="IS129" s="124"/>
      <c r="IT129" s="124"/>
    </row>
    <row r="130" spans="1:254" s="159" customFormat="1" ht="26.25" x14ac:dyDescent="0.25">
      <c r="A130" s="179" t="s">
        <v>179</v>
      </c>
      <c r="B130" s="184" t="s">
        <v>332</v>
      </c>
      <c r="C130" s="181" t="s">
        <v>101</v>
      </c>
      <c r="D130" s="181" t="s">
        <v>77</v>
      </c>
      <c r="E130" s="181" t="s">
        <v>180</v>
      </c>
      <c r="F130" s="181" t="s">
        <v>157</v>
      </c>
      <c r="G130" s="182">
        <v>1783.81</v>
      </c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  <c r="CI130" s="124"/>
      <c r="CJ130" s="124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24"/>
      <c r="CX130" s="124"/>
      <c r="CY130" s="124"/>
      <c r="CZ130" s="124"/>
      <c r="DA130" s="124"/>
      <c r="DB130" s="124"/>
      <c r="DC130" s="124"/>
      <c r="DD130" s="124"/>
      <c r="DE130" s="124"/>
      <c r="DF130" s="124"/>
      <c r="DG130" s="124"/>
      <c r="DH130" s="124"/>
      <c r="DI130" s="124"/>
      <c r="DJ130" s="124"/>
      <c r="DK130" s="124"/>
      <c r="DL130" s="124"/>
      <c r="DM130" s="124"/>
      <c r="DN130" s="124"/>
      <c r="DO130" s="124"/>
      <c r="DP130" s="124"/>
      <c r="DQ130" s="124"/>
      <c r="DR130" s="124"/>
      <c r="DS130" s="124"/>
      <c r="DT130" s="124"/>
      <c r="DU130" s="124"/>
      <c r="DV130" s="124"/>
      <c r="DW130" s="124"/>
      <c r="DX130" s="124"/>
      <c r="DY130" s="124"/>
      <c r="DZ130" s="124"/>
      <c r="EA130" s="124"/>
      <c r="EB130" s="124"/>
      <c r="EC130" s="124"/>
      <c r="ED130" s="124"/>
      <c r="EE130" s="124"/>
      <c r="EF130" s="124"/>
      <c r="EG130" s="124"/>
      <c r="EH130" s="124"/>
      <c r="EI130" s="124"/>
      <c r="EJ130" s="124"/>
      <c r="EK130" s="124"/>
      <c r="EL130" s="124"/>
      <c r="EM130" s="124"/>
      <c r="EN130" s="124"/>
      <c r="EO130" s="124"/>
      <c r="EP130" s="124"/>
      <c r="EQ130" s="124"/>
      <c r="ER130" s="124"/>
      <c r="ES130" s="124"/>
      <c r="ET130" s="124"/>
      <c r="EU130" s="124"/>
      <c r="EV130" s="124"/>
      <c r="EW130" s="124"/>
      <c r="EX130" s="124"/>
      <c r="EY130" s="124"/>
      <c r="EZ130" s="124"/>
      <c r="FA130" s="124"/>
      <c r="FB130" s="124"/>
      <c r="FC130" s="124"/>
      <c r="FD130" s="124"/>
      <c r="FE130" s="124"/>
      <c r="FF130" s="124"/>
      <c r="FG130" s="124"/>
      <c r="FH130" s="124"/>
      <c r="FI130" s="124"/>
      <c r="FJ130" s="124"/>
      <c r="FK130" s="124"/>
      <c r="FL130" s="124"/>
      <c r="FM130" s="124"/>
      <c r="FN130" s="124"/>
      <c r="FO130" s="124"/>
      <c r="FP130" s="124"/>
      <c r="FQ130" s="124"/>
      <c r="FR130" s="124"/>
      <c r="FS130" s="124"/>
      <c r="FT130" s="124"/>
      <c r="FU130" s="124"/>
      <c r="FV130" s="124"/>
      <c r="FW130" s="124"/>
      <c r="FX130" s="124"/>
      <c r="FY130" s="124"/>
      <c r="FZ130" s="124"/>
      <c r="GA130" s="124"/>
      <c r="GB130" s="124"/>
      <c r="GC130" s="124"/>
      <c r="GD130" s="124"/>
      <c r="GE130" s="124"/>
      <c r="GF130" s="124"/>
      <c r="GG130" s="124"/>
      <c r="GH130" s="124"/>
      <c r="GI130" s="124"/>
      <c r="GJ130" s="124"/>
      <c r="GK130" s="124"/>
      <c r="GL130" s="124"/>
      <c r="GM130" s="124"/>
      <c r="GN130" s="124"/>
      <c r="GO130" s="124"/>
      <c r="GP130" s="124"/>
      <c r="GQ130" s="124"/>
      <c r="GR130" s="124"/>
      <c r="GS130" s="124"/>
      <c r="GT130" s="124"/>
      <c r="GU130" s="124"/>
      <c r="GV130" s="124"/>
      <c r="GW130" s="124"/>
      <c r="GX130" s="124"/>
      <c r="GY130" s="124"/>
      <c r="GZ130" s="124"/>
      <c r="HA130" s="124"/>
      <c r="HB130" s="124"/>
      <c r="HC130" s="124"/>
      <c r="HD130" s="124"/>
      <c r="HE130" s="124"/>
      <c r="HF130" s="124"/>
      <c r="HG130" s="124"/>
      <c r="HH130" s="124"/>
      <c r="HI130" s="124"/>
      <c r="HJ130" s="124"/>
      <c r="HK130" s="124"/>
      <c r="HL130" s="124"/>
      <c r="HM130" s="124"/>
      <c r="HN130" s="124"/>
      <c r="HO130" s="124"/>
      <c r="HP130" s="124"/>
      <c r="HQ130" s="124"/>
      <c r="HR130" s="124"/>
      <c r="HS130" s="124"/>
      <c r="HT130" s="124"/>
      <c r="HU130" s="124"/>
      <c r="HV130" s="124"/>
      <c r="HW130" s="124"/>
      <c r="HX130" s="124"/>
      <c r="HY130" s="124"/>
      <c r="HZ130" s="124"/>
      <c r="IA130" s="124"/>
      <c r="IB130" s="124"/>
      <c r="IC130" s="124"/>
      <c r="ID130" s="124"/>
      <c r="IE130" s="124"/>
      <c r="IF130" s="124"/>
      <c r="IG130" s="124"/>
      <c r="IH130" s="124"/>
      <c r="II130" s="124"/>
      <c r="IJ130" s="124"/>
      <c r="IK130" s="124"/>
      <c r="IL130" s="124"/>
      <c r="IM130" s="124"/>
      <c r="IN130" s="124"/>
      <c r="IO130" s="124"/>
      <c r="IP130" s="124"/>
      <c r="IQ130" s="124"/>
      <c r="IR130" s="124"/>
      <c r="IS130" s="124"/>
      <c r="IT130" s="124"/>
    </row>
    <row r="131" spans="1:254" s="178" customFormat="1" ht="15" x14ac:dyDescent="0.25">
      <c r="A131" s="216" t="s">
        <v>182</v>
      </c>
      <c r="B131" s="217" t="s">
        <v>332</v>
      </c>
      <c r="C131" s="217" t="s">
        <v>101</v>
      </c>
      <c r="D131" s="217" t="s">
        <v>84</v>
      </c>
      <c r="E131" s="217"/>
      <c r="F131" s="217"/>
      <c r="G131" s="218">
        <f>SUM(G134+G132+G149)</f>
        <v>149889.65</v>
      </c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  <c r="BZ131" s="159"/>
      <c r="CA131" s="159"/>
      <c r="CB131" s="159"/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59"/>
      <c r="CS131" s="159"/>
      <c r="CT131" s="159"/>
      <c r="CU131" s="159"/>
      <c r="CV131" s="159"/>
      <c r="CW131" s="159"/>
      <c r="CX131" s="159"/>
      <c r="CY131" s="159"/>
      <c r="CZ131" s="159"/>
      <c r="DA131" s="159"/>
      <c r="DB131" s="159"/>
      <c r="DC131" s="159"/>
      <c r="DD131" s="159"/>
      <c r="DE131" s="159"/>
      <c r="DF131" s="159"/>
      <c r="DG131" s="159"/>
      <c r="DH131" s="159"/>
      <c r="DI131" s="159"/>
      <c r="DJ131" s="159"/>
      <c r="DK131" s="159"/>
      <c r="DL131" s="159"/>
      <c r="DM131" s="159"/>
      <c r="DN131" s="159"/>
      <c r="DO131" s="159"/>
      <c r="DP131" s="159"/>
      <c r="DQ131" s="159"/>
      <c r="DR131" s="159"/>
      <c r="DS131" s="159"/>
      <c r="DT131" s="159"/>
      <c r="DU131" s="159"/>
      <c r="DV131" s="159"/>
      <c r="DW131" s="159"/>
      <c r="DX131" s="159"/>
      <c r="DY131" s="159"/>
      <c r="DZ131" s="159"/>
      <c r="EA131" s="159"/>
      <c r="EB131" s="159"/>
      <c r="EC131" s="159"/>
      <c r="ED131" s="159"/>
      <c r="EE131" s="159"/>
      <c r="EF131" s="159"/>
      <c r="EG131" s="159"/>
      <c r="EH131" s="159"/>
      <c r="EI131" s="159"/>
      <c r="EJ131" s="159"/>
      <c r="EK131" s="159"/>
      <c r="EL131" s="159"/>
      <c r="EM131" s="159"/>
      <c r="EN131" s="159"/>
      <c r="EO131" s="159"/>
      <c r="EP131" s="159"/>
      <c r="EQ131" s="159"/>
      <c r="ER131" s="159"/>
      <c r="ES131" s="159"/>
      <c r="ET131" s="159"/>
      <c r="EU131" s="159"/>
      <c r="EV131" s="159"/>
      <c r="EW131" s="159"/>
      <c r="EX131" s="159"/>
      <c r="EY131" s="159"/>
      <c r="EZ131" s="159"/>
      <c r="FA131" s="159"/>
      <c r="FB131" s="159"/>
      <c r="FC131" s="159"/>
      <c r="FD131" s="159"/>
      <c r="FE131" s="159"/>
      <c r="FF131" s="159"/>
      <c r="FG131" s="159"/>
      <c r="FH131" s="159"/>
      <c r="FI131" s="159"/>
      <c r="FJ131" s="159"/>
      <c r="FK131" s="159"/>
      <c r="FL131" s="159"/>
      <c r="FM131" s="159"/>
      <c r="FN131" s="159"/>
      <c r="FO131" s="159"/>
      <c r="FP131" s="159"/>
      <c r="FQ131" s="159"/>
      <c r="FR131" s="159"/>
      <c r="FS131" s="159"/>
      <c r="FT131" s="159"/>
      <c r="FU131" s="159"/>
      <c r="FV131" s="159"/>
      <c r="FW131" s="159"/>
      <c r="FX131" s="159"/>
      <c r="FY131" s="159"/>
      <c r="FZ131" s="159"/>
      <c r="GA131" s="159"/>
      <c r="GB131" s="159"/>
      <c r="GC131" s="159"/>
      <c r="GD131" s="159"/>
      <c r="GE131" s="159"/>
      <c r="GF131" s="159"/>
      <c r="GG131" s="159"/>
      <c r="GH131" s="159"/>
      <c r="GI131" s="159"/>
      <c r="GJ131" s="159"/>
      <c r="GK131" s="159"/>
      <c r="GL131" s="159"/>
      <c r="GM131" s="159"/>
      <c r="GN131" s="159"/>
      <c r="GO131" s="159"/>
      <c r="GP131" s="159"/>
      <c r="GQ131" s="159"/>
      <c r="GR131" s="159"/>
      <c r="GS131" s="159"/>
      <c r="GT131" s="159"/>
      <c r="GU131" s="159"/>
      <c r="GV131" s="159"/>
      <c r="GW131" s="159"/>
      <c r="GX131" s="159"/>
      <c r="GY131" s="159"/>
      <c r="GZ131" s="159"/>
      <c r="HA131" s="159"/>
      <c r="HB131" s="159"/>
      <c r="HC131" s="159"/>
      <c r="HD131" s="159"/>
      <c r="HE131" s="159"/>
      <c r="HF131" s="159"/>
      <c r="HG131" s="159"/>
      <c r="HH131" s="159"/>
      <c r="HI131" s="159"/>
      <c r="HJ131" s="159"/>
      <c r="HK131" s="159"/>
      <c r="HL131" s="159"/>
      <c r="HM131" s="159"/>
      <c r="HN131" s="159"/>
      <c r="HO131" s="159"/>
      <c r="HP131" s="159"/>
      <c r="HQ131" s="159"/>
      <c r="HR131" s="159"/>
      <c r="HS131" s="159"/>
      <c r="HT131" s="159"/>
      <c r="HU131" s="159"/>
      <c r="HV131" s="159"/>
      <c r="HW131" s="159"/>
      <c r="HX131" s="159"/>
      <c r="HY131" s="159"/>
      <c r="HZ131" s="159"/>
      <c r="IA131" s="159"/>
      <c r="IB131" s="159"/>
      <c r="IC131" s="159"/>
      <c r="ID131" s="159"/>
      <c r="IE131" s="159"/>
      <c r="IF131" s="159"/>
      <c r="IG131" s="159"/>
      <c r="IH131" s="159"/>
      <c r="II131" s="159"/>
      <c r="IJ131" s="159"/>
      <c r="IK131" s="159"/>
      <c r="IL131" s="159"/>
      <c r="IM131" s="159"/>
      <c r="IN131" s="159"/>
      <c r="IO131" s="159"/>
      <c r="IP131" s="159"/>
      <c r="IQ131" s="159"/>
      <c r="IR131" s="159"/>
      <c r="IS131" s="159"/>
      <c r="IT131" s="159"/>
    </row>
    <row r="132" spans="1:254" s="195" customFormat="1" ht="26.25" x14ac:dyDescent="0.25">
      <c r="A132" s="179" t="s">
        <v>358</v>
      </c>
      <c r="B132" s="184" t="s">
        <v>332</v>
      </c>
      <c r="C132" s="184" t="s">
        <v>101</v>
      </c>
      <c r="D132" s="184" t="s">
        <v>84</v>
      </c>
      <c r="E132" s="187" t="s">
        <v>197</v>
      </c>
      <c r="F132" s="184"/>
      <c r="G132" s="221">
        <f>SUM(G133:G133)</f>
        <v>4700</v>
      </c>
    </row>
    <row r="133" spans="1:254" s="195" customFormat="1" ht="26.25" x14ac:dyDescent="0.25">
      <c r="A133" s="174" t="s">
        <v>132</v>
      </c>
      <c r="B133" s="187" t="s">
        <v>332</v>
      </c>
      <c r="C133" s="187" t="s">
        <v>101</v>
      </c>
      <c r="D133" s="187" t="s">
        <v>84</v>
      </c>
      <c r="E133" s="187" t="s">
        <v>197</v>
      </c>
      <c r="F133" s="187" t="s">
        <v>133</v>
      </c>
      <c r="G133" s="177">
        <v>4700</v>
      </c>
    </row>
    <row r="134" spans="1:254" s="178" customFormat="1" ht="25.5" x14ac:dyDescent="0.2">
      <c r="A134" s="179" t="s">
        <v>359</v>
      </c>
      <c r="B134" s="200" t="s">
        <v>332</v>
      </c>
      <c r="C134" s="181" t="s">
        <v>101</v>
      </c>
      <c r="D134" s="181" t="s">
        <v>84</v>
      </c>
      <c r="E134" s="181" t="s">
        <v>184</v>
      </c>
      <c r="F134" s="181"/>
      <c r="G134" s="222">
        <f>SUM(G135+G143+G144+G145+G147+G148+G146+G136)</f>
        <v>137558.53</v>
      </c>
    </row>
    <row r="135" spans="1:254" s="178" customFormat="1" ht="25.5" x14ac:dyDescent="0.2">
      <c r="A135" s="174" t="s">
        <v>132</v>
      </c>
      <c r="B135" s="176" t="s">
        <v>332</v>
      </c>
      <c r="C135" s="176" t="s">
        <v>101</v>
      </c>
      <c r="D135" s="176" t="s">
        <v>84</v>
      </c>
      <c r="E135" s="176" t="s">
        <v>184</v>
      </c>
      <c r="F135" s="176" t="s">
        <v>133</v>
      </c>
      <c r="G135" s="214">
        <v>500</v>
      </c>
    </row>
    <row r="136" spans="1:254" s="204" customFormat="1" ht="13.5" x14ac:dyDescent="0.25">
      <c r="A136" s="174" t="s">
        <v>182</v>
      </c>
      <c r="B136" s="187" t="s">
        <v>332</v>
      </c>
      <c r="C136" s="187" t="s">
        <v>101</v>
      </c>
      <c r="D136" s="187" t="s">
        <v>84</v>
      </c>
      <c r="E136" s="187" t="s">
        <v>184</v>
      </c>
      <c r="F136" s="187"/>
      <c r="G136" s="177">
        <f>SUM(G137+G141+G139)</f>
        <v>59000</v>
      </c>
    </row>
    <row r="137" spans="1:254" s="215" customFormat="1" x14ac:dyDescent="0.2">
      <c r="A137" s="223" t="s">
        <v>185</v>
      </c>
      <c r="B137" s="184" t="s">
        <v>332</v>
      </c>
      <c r="C137" s="184" t="s">
        <v>101</v>
      </c>
      <c r="D137" s="184" t="s">
        <v>84</v>
      </c>
      <c r="E137" s="184" t="s">
        <v>186</v>
      </c>
      <c r="F137" s="184"/>
      <c r="G137" s="182">
        <f>SUM(G138)</f>
        <v>8500</v>
      </c>
    </row>
    <row r="138" spans="1:254" ht="25.5" x14ac:dyDescent="0.2">
      <c r="A138" s="174" t="s">
        <v>132</v>
      </c>
      <c r="B138" s="176" t="s">
        <v>332</v>
      </c>
      <c r="C138" s="187" t="s">
        <v>101</v>
      </c>
      <c r="D138" s="187" t="s">
        <v>84</v>
      </c>
      <c r="E138" s="187" t="s">
        <v>186</v>
      </c>
      <c r="F138" s="187" t="s">
        <v>133</v>
      </c>
      <c r="G138" s="177">
        <v>8500</v>
      </c>
    </row>
    <row r="139" spans="1:254" s="124" customFormat="1" x14ac:dyDescent="0.2">
      <c r="A139" s="179" t="s">
        <v>360</v>
      </c>
      <c r="B139" s="181" t="s">
        <v>332</v>
      </c>
      <c r="C139" s="184" t="s">
        <v>101</v>
      </c>
      <c r="D139" s="184" t="s">
        <v>84</v>
      </c>
      <c r="E139" s="184" t="s">
        <v>188</v>
      </c>
      <c r="F139" s="184"/>
      <c r="G139" s="182">
        <f>SUM(G140)</f>
        <v>47000</v>
      </c>
    </row>
    <row r="140" spans="1:254" ht="25.5" x14ac:dyDescent="0.2">
      <c r="A140" s="174" t="s">
        <v>132</v>
      </c>
      <c r="B140" s="176" t="s">
        <v>332</v>
      </c>
      <c r="C140" s="187" t="s">
        <v>101</v>
      </c>
      <c r="D140" s="187" t="s">
        <v>84</v>
      </c>
      <c r="E140" s="187" t="s">
        <v>188</v>
      </c>
      <c r="F140" s="187" t="s">
        <v>133</v>
      </c>
      <c r="G140" s="177">
        <v>47000</v>
      </c>
    </row>
    <row r="141" spans="1:254" x14ac:dyDescent="0.2">
      <c r="A141" s="223" t="s">
        <v>189</v>
      </c>
      <c r="B141" s="200" t="s">
        <v>332</v>
      </c>
      <c r="C141" s="184" t="s">
        <v>101</v>
      </c>
      <c r="D141" s="184" t="s">
        <v>84</v>
      </c>
      <c r="E141" s="184" t="s">
        <v>190</v>
      </c>
      <c r="F141" s="184"/>
      <c r="G141" s="182">
        <f>SUM(G142)</f>
        <v>3500</v>
      </c>
    </row>
    <row r="142" spans="1:254" s="124" customFormat="1" ht="25.5" x14ac:dyDescent="0.2">
      <c r="A142" s="174" t="s">
        <v>132</v>
      </c>
      <c r="B142" s="184" t="s">
        <v>332</v>
      </c>
      <c r="C142" s="187" t="s">
        <v>101</v>
      </c>
      <c r="D142" s="187" t="s">
        <v>84</v>
      </c>
      <c r="E142" s="187" t="s">
        <v>190</v>
      </c>
      <c r="F142" s="187" t="s">
        <v>133</v>
      </c>
      <c r="G142" s="177">
        <v>3500</v>
      </c>
    </row>
    <row r="143" spans="1:254" s="124" customFormat="1" ht="38.25" x14ac:dyDescent="0.2">
      <c r="A143" s="174" t="s">
        <v>333</v>
      </c>
      <c r="B143" s="184" t="s">
        <v>332</v>
      </c>
      <c r="C143" s="187" t="s">
        <v>101</v>
      </c>
      <c r="D143" s="187" t="s">
        <v>84</v>
      </c>
      <c r="E143" s="187" t="s">
        <v>191</v>
      </c>
      <c r="F143" s="187" t="s">
        <v>82</v>
      </c>
      <c r="G143" s="177">
        <v>30</v>
      </c>
    </row>
    <row r="144" spans="1:254" s="124" customFormat="1" x14ac:dyDescent="0.2">
      <c r="A144" s="174" t="s">
        <v>334</v>
      </c>
      <c r="B144" s="184" t="s">
        <v>332</v>
      </c>
      <c r="C144" s="187" t="s">
        <v>101</v>
      </c>
      <c r="D144" s="187" t="s">
        <v>84</v>
      </c>
      <c r="E144" s="187" t="s">
        <v>191</v>
      </c>
      <c r="F144" s="187" t="s">
        <v>90</v>
      </c>
      <c r="G144" s="177">
        <v>1168.19</v>
      </c>
    </row>
    <row r="145" spans="1:256" s="124" customFormat="1" ht="25.5" x14ac:dyDescent="0.2">
      <c r="A145" s="174" t="s">
        <v>356</v>
      </c>
      <c r="B145" s="184" t="s">
        <v>332</v>
      </c>
      <c r="C145" s="187" t="s">
        <v>101</v>
      </c>
      <c r="D145" s="187" t="s">
        <v>84</v>
      </c>
      <c r="E145" s="187" t="s">
        <v>191</v>
      </c>
      <c r="F145" s="187" t="s">
        <v>157</v>
      </c>
      <c r="G145" s="177">
        <v>3411</v>
      </c>
    </row>
    <row r="146" spans="1:256" s="124" customFormat="1" ht="38.25" x14ac:dyDescent="0.2">
      <c r="A146" s="174" t="s">
        <v>333</v>
      </c>
      <c r="B146" s="184" t="s">
        <v>332</v>
      </c>
      <c r="C146" s="187" t="s">
        <v>101</v>
      </c>
      <c r="D146" s="187" t="s">
        <v>84</v>
      </c>
      <c r="E146" s="187" t="s">
        <v>192</v>
      </c>
      <c r="F146" s="187" t="s">
        <v>82</v>
      </c>
      <c r="G146" s="177">
        <v>1017.81</v>
      </c>
    </row>
    <row r="147" spans="1:256" s="124" customFormat="1" x14ac:dyDescent="0.2">
      <c r="A147" s="174" t="s">
        <v>334</v>
      </c>
      <c r="B147" s="184" t="s">
        <v>332</v>
      </c>
      <c r="C147" s="187" t="s">
        <v>101</v>
      </c>
      <c r="D147" s="187" t="s">
        <v>84</v>
      </c>
      <c r="E147" s="187" t="s">
        <v>192</v>
      </c>
      <c r="F147" s="187" t="s">
        <v>90</v>
      </c>
      <c r="G147" s="177">
        <v>11586.98</v>
      </c>
    </row>
    <row r="148" spans="1:256" s="124" customFormat="1" ht="25.5" x14ac:dyDescent="0.2">
      <c r="A148" s="174" t="s">
        <v>356</v>
      </c>
      <c r="B148" s="184" t="s">
        <v>332</v>
      </c>
      <c r="C148" s="187" t="s">
        <v>101</v>
      </c>
      <c r="D148" s="187" t="s">
        <v>84</v>
      </c>
      <c r="E148" s="187" t="s">
        <v>192</v>
      </c>
      <c r="F148" s="187" t="s">
        <v>157</v>
      </c>
      <c r="G148" s="177">
        <v>60844.55</v>
      </c>
    </row>
    <row r="149" spans="1:256" s="196" customFormat="1" ht="25.5" x14ac:dyDescent="0.2">
      <c r="A149" s="179" t="s">
        <v>358</v>
      </c>
      <c r="B149" s="184" t="s">
        <v>332</v>
      </c>
      <c r="C149" s="184" t="s">
        <v>101</v>
      </c>
      <c r="D149" s="184" t="s">
        <v>84</v>
      </c>
      <c r="E149" s="184" t="s">
        <v>194</v>
      </c>
      <c r="F149" s="184"/>
      <c r="G149" s="182">
        <f>SUM(G150+G151+G152)</f>
        <v>7631.12</v>
      </c>
    </row>
    <row r="150" spans="1:256" s="124" customFormat="1" x14ac:dyDescent="0.2">
      <c r="A150" s="174" t="s">
        <v>334</v>
      </c>
      <c r="B150" s="187" t="s">
        <v>332</v>
      </c>
      <c r="C150" s="187" t="s">
        <v>101</v>
      </c>
      <c r="D150" s="187" t="s">
        <v>84</v>
      </c>
      <c r="E150" s="187" t="s">
        <v>195</v>
      </c>
      <c r="F150" s="187" t="s">
        <v>90</v>
      </c>
      <c r="G150" s="177">
        <v>800</v>
      </c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  <c r="BI150" s="149"/>
      <c r="BJ150" s="149"/>
      <c r="BK150" s="149"/>
      <c r="BL150" s="149"/>
      <c r="BM150" s="149"/>
      <c r="BN150" s="149"/>
      <c r="BO150" s="149"/>
      <c r="BP150" s="149"/>
      <c r="BQ150" s="149"/>
      <c r="BR150" s="149"/>
      <c r="BS150" s="149"/>
      <c r="BT150" s="149"/>
      <c r="BU150" s="149"/>
      <c r="BV150" s="149"/>
      <c r="BW150" s="149"/>
      <c r="BX150" s="149"/>
      <c r="BY150" s="149"/>
      <c r="BZ150" s="149"/>
      <c r="CA150" s="149"/>
      <c r="CB150" s="149"/>
      <c r="CC150" s="149"/>
      <c r="CD150" s="149"/>
      <c r="CE150" s="149"/>
      <c r="CF150" s="149"/>
      <c r="CG150" s="149"/>
      <c r="CH150" s="149"/>
      <c r="CI150" s="149"/>
      <c r="CJ150" s="149"/>
      <c r="CK150" s="149"/>
      <c r="CL150" s="149"/>
      <c r="CM150" s="149"/>
      <c r="CN150" s="149"/>
      <c r="CO150" s="149"/>
      <c r="CP150" s="149"/>
      <c r="CQ150" s="149"/>
      <c r="CR150" s="149"/>
      <c r="CS150" s="149"/>
      <c r="CT150" s="149"/>
      <c r="CU150" s="149"/>
      <c r="CV150" s="149"/>
      <c r="CW150" s="149"/>
      <c r="CX150" s="149"/>
      <c r="CY150" s="149"/>
      <c r="CZ150" s="149"/>
      <c r="DA150" s="149"/>
      <c r="DB150" s="149"/>
      <c r="DC150" s="149"/>
      <c r="DD150" s="149"/>
      <c r="DE150" s="149"/>
      <c r="DF150" s="149"/>
      <c r="DG150" s="149"/>
      <c r="DH150" s="149"/>
      <c r="DI150" s="149"/>
      <c r="DJ150" s="149"/>
      <c r="DK150" s="149"/>
      <c r="DL150" s="149"/>
      <c r="DM150" s="149"/>
      <c r="DN150" s="149"/>
      <c r="DO150" s="149"/>
      <c r="DP150" s="149"/>
      <c r="DQ150" s="149"/>
      <c r="DR150" s="149"/>
      <c r="DS150" s="149"/>
      <c r="DT150" s="149"/>
      <c r="DU150" s="149"/>
      <c r="DV150" s="149"/>
      <c r="DW150" s="149"/>
      <c r="DX150" s="149"/>
      <c r="DY150" s="149"/>
      <c r="DZ150" s="149"/>
      <c r="EA150" s="149"/>
      <c r="EB150" s="149"/>
      <c r="EC150" s="149"/>
      <c r="ED150" s="149"/>
      <c r="EE150" s="149"/>
      <c r="EF150" s="149"/>
      <c r="EG150" s="149"/>
      <c r="EH150" s="149"/>
      <c r="EI150" s="149"/>
      <c r="EJ150" s="149"/>
      <c r="EK150" s="149"/>
      <c r="EL150" s="149"/>
      <c r="EM150" s="149"/>
      <c r="EN150" s="149"/>
      <c r="EO150" s="149"/>
      <c r="EP150" s="149"/>
      <c r="EQ150" s="149"/>
      <c r="ER150" s="149"/>
      <c r="ES150" s="149"/>
      <c r="ET150" s="149"/>
      <c r="EU150" s="149"/>
      <c r="EV150" s="149"/>
      <c r="EW150" s="149"/>
      <c r="EX150" s="149"/>
      <c r="EY150" s="149"/>
      <c r="EZ150" s="149"/>
      <c r="FA150" s="149"/>
      <c r="FB150" s="149"/>
      <c r="FC150" s="149"/>
      <c r="FD150" s="149"/>
      <c r="FE150" s="149"/>
      <c r="FF150" s="149"/>
      <c r="FG150" s="149"/>
      <c r="FH150" s="149"/>
      <c r="FI150" s="149"/>
      <c r="FJ150" s="149"/>
      <c r="FK150" s="149"/>
      <c r="FL150" s="149"/>
      <c r="FM150" s="149"/>
      <c r="FN150" s="149"/>
      <c r="FO150" s="149"/>
      <c r="FP150" s="149"/>
      <c r="FQ150" s="149"/>
      <c r="FR150" s="149"/>
      <c r="FS150" s="149"/>
      <c r="FT150" s="149"/>
      <c r="FU150" s="149"/>
      <c r="FV150" s="149"/>
      <c r="FW150" s="149"/>
      <c r="FX150" s="149"/>
      <c r="FY150" s="149"/>
      <c r="FZ150" s="149"/>
      <c r="GA150" s="149"/>
      <c r="GB150" s="149"/>
      <c r="GC150" s="149"/>
      <c r="GD150" s="149"/>
      <c r="GE150" s="149"/>
      <c r="GF150" s="149"/>
      <c r="GG150" s="149"/>
      <c r="GH150" s="149"/>
      <c r="GI150" s="149"/>
      <c r="GJ150" s="149"/>
      <c r="GK150" s="149"/>
      <c r="GL150" s="149"/>
      <c r="GM150" s="149"/>
      <c r="GN150" s="149"/>
      <c r="GO150" s="149"/>
      <c r="GP150" s="149"/>
      <c r="GQ150" s="149"/>
      <c r="GR150" s="149"/>
      <c r="GS150" s="149"/>
      <c r="GT150" s="149"/>
      <c r="GU150" s="149"/>
      <c r="GV150" s="149"/>
      <c r="GW150" s="149"/>
      <c r="GX150" s="149"/>
      <c r="GY150" s="149"/>
      <c r="GZ150" s="149"/>
      <c r="HA150" s="149"/>
      <c r="HB150" s="149"/>
      <c r="HC150" s="149"/>
      <c r="HD150" s="149"/>
      <c r="HE150" s="149"/>
      <c r="HF150" s="149"/>
      <c r="HG150" s="149"/>
      <c r="HH150" s="149"/>
      <c r="HI150" s="149"/>
      <c r="HJ150" s="149"/>
      <c r="HK150" s="149"/>
      <c r="HL150" s="149"/>
      <c r="HM150" s="149"/>
      <c r="HN150" s="149"/>
      <c r="HO150" s="149"/>
      <c r="HP150" s="149"/>
      <c r="HQ150" s="149"/>
      <c r="HR150" s="149"/>
      <c r="HS150" s="149"/>
      <c r="HT150" s="149"/>
      <c r="HU150" s="149"/>
      <c r="HV150" s="149"/>
      <c r="HW150" s="149"/>
      <c r="HX150" s="149"/>
      <c r="HY150" s="149"/>
      <c r="HZ150" s="149"/>
      <c r="IA150" s="149"/>
      <c r="IB150" s="149"/>
      <c r="IC150" s="149"/>
      <c r="ID150" s="149"/>
      <c r="IE150" s="149"/>
      <c r="IF150" s="149"/>
      <c r="IG150" s="149"/>
      <c r="IH150" s="149"/>
      <c r="II150" s="149"/>
      <c r="IJ150" s="149"/>
      <c r="IK150" s="149"/>
      <c r="IL150" s="149"/>
      <c r="IM150" s="149"/>
      <c r="IN150" s="149"/>
      <c r="IO150" s="149"/>
      <c r="IP150" s="149"/>
      <c r="IQ150" s="149"/>
      <c r="IR150" s="149"/>
      <c r="IS150" s="149"/>
      <c r="IT150" s="149"/>
    </row>
    <row r="151" spans="1:256" s="124" customFormat="1" ht="38.25" x14ac:dyDescent="0.2">
      <c r="A151" s="174" t="s">
        <v>333</v>
      </c>
      <c r="B151" s="187" t="s">
        <v>332</v>
      </c>
      <c r="C151" s="187" t="s">
        <v>101</v>
      </c>
      <c r="D151" s="187" t="s">
        <v>84</v>
      </c>
      <c r="E151" s="187" t="s">
        <v>196</v>
      </c>
      <c r="F151" s="187" t="s">
        <v>82</v>
      </c>
      <c r="G151" s="177">
        <v>146.61000000000001</v>
      </c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  <c r="BI151" s="149"/>
      <c r="BJ151" s="149"/>
      <c r="BK151" s="149"/>
      <c r="BL151" s="149"/>
      <c r="BM151" s="149"/>
      <c r="BN151" s="149"/>
      <c r="BO151" s="149"/>
      <c r="BP151" s="149"/>
      <c r="BQ151" s="149"/>
      <c r="BR151" s="149"/>
      <c r="BS151" s="149"/>
      <c r="BT151" s="149"/>
      <c r="BU151" s="149"/>
      <c r="BV151" s="149"/>
      <c r="BW151" s="149"/>
      <c r="BX151" s="149"/>
      <c r="BY151" s="149"/>
      <c r="BZ151" s="149"/>
      <c r="CA151" s="149"/>
      <c r="CB151" s="149"/>
      <c r="CC151" s="149"/>
      <c r="CD151" s="149"/>
      <c r="CE151" s="149"/>
      <c r="CF151" s="149"/>
      <c r="CG151" s="149"/>
      <c r="CH151" s="149"/>
      <c r="CI151" s="149"/>
      <c r="CJ151" s="149"/>
      <c r="CK151" s="149"/>
      <c r="CL151" s="149"/>
      <c r="CM151" s="149"/>
      <c r="CN151" s="149"/>
      <c r="CO151" s="149"/>
      <c r="CP151" s="149"/>
      <c r="CQ151" s="149"/>
      <c r="CR151" s="149"/>
      <c r="CS151" s="149"/>
      <c r="CT151" s="149"/>
      <c r="CU151" s="149"/>
      <c r="CV151" s="149"/>
      <c r="CW151" s="149"/>
      <c r="CX151" s="149"/>
      <c r="CY151" s="149"/>
      <c r="CZ151" s="149"/>
      <c r="DA151" s="149"/>
      <c r="DB151" s="149"/>
      <c r="DC151" s="149"/>
      <c r="DD151" s="149"/>
      <c r="DE151" s="149"/>
      <c r="DF151" s="149"/>
      <c r="DG151" s="149"/>
      <c r="DH151" s="149"/>
      <c r="DI151" s="149"/>
      <c r="DJ151" s="149"/>
      <c r="DK151" s="149"/>
      <c r="DL151" s="149"/>
      <c r="DM151" s="149"/>
      <c r="DN151" s="149"/>
      <c r="DO151" s="149"/>
      <c r="DP151" s="149"/>
      <c r="DQ151" s="149"/>
      <c r="DR151" s="149"/>
      <c r="DS151" s="149"/>
      <c r="DT151" s="149"/>
      <c r="DU151" s="149"/>
      <c r="DV151" s="149"/>
      <c r="DW151" s="149"/>
      <c r="DX151" s="149"/>
      <c r="DY151" s="149"/>
      <c r="DZ151" s="149"/>
      <c r="EA151" s="149"/>
      <c r="EB151" s="149"/>
      <c r="EC151" s="149"/>
      <c r="ED151" s="149"/>
      <c r="EE151" s="149"/>
      <c r="EF151" s="149"/>
      <c r="EG151" s="149"/>
      <c r="EH151" s="149"/>
      <c r="EI151" s="149"/>
      <c r="EJ151" s="149"/>
      <c r="EK151" s="149"/>
      <c r="EL151" s="149"/>
      <c r="EM151" s="149"/>
      <c r="EN151" s="149"/>
      <c r="EO151" s="149"/>
      <c r="EP151" s="149"/>
      <c r="EQ151" s="149"/>
      <c r="ER151" s="149"/>
      <c r="ES151" s="149"/>
      <c r="ET151" s="149"/>
      <c r="EU151" s="149"/>
      <c r="EV151" s="149"/>
      <c r="EW151" s="149"/>
      <c r="EX151" s="149"/>
      <c r="EY151" s="149"/>
      <c r="EZ151" s="149"/>
      <c r="FA151" s="149"/>
      <c r="FB151" s="149"/>
      <c r="FC151" s="149"/>
      <c r="FD151" s="149"/>
      <c r="FE151" s="149"/>
      <c r="FF151" s="149"/>
      <c r="FG151" s="149"/>
      <c r="FH151" s="149"/>
      <c r="FI151" s="149"/>
      <c r="FJ151" s="149"/>
      <c r="FK151" s="149"/>
      <c r="FL151" s="149"/>
      <c r="FM151" s="149"/>
      <c r="FN151" s="149"/>
      <c r="FO151" s="149"/>
      <c r="FP151" s="149"/>
      <c r="FQ151" s="149"/>
      <c r="FR151" s="149"/>
      <c r="FS151" s="149"/>
      <c r="FT151" s="149"/>
      <c r="FU151" s="149"/>
      <c r="FV151" s="149"/>
      <c r="FW151" s="149"/>
      <c r="FX151" s="149"/>
      <c r="FY151" s="149"/>
      <c r="FZ151" s="149"/>
      <c r="GA151" s="149"/>
      <c r="GB151" s="149"/>
      <c r="GC151" s="149"/>
      <c r="GD151" s="149"/>
      <c r="GE151" s="149"/>
      <c r="GF151" s="149"/>
      <c r="GG151" s="149"/>
      <c r="GH151" s="149"/>
      <c r="GI151" s="149"/>
      <c r="GJ151" s="149"/>
      <c r="GK151" s="149"/>
      <c r="GL151" s="149"/>
      <c r="GM151" s="149"/>
      <c r="GN151" s="149"/>
      <c r="GO151" s="149"/>
      <c r="GP151" s="149"/>
      <c r="GQ151" s="149"/>
      <c r="GR151" s="149"/>
      <c r="GS151" s="149"/>
      <c r="GT151" s="149"/>
      <c r="GU151" s="149"/>
      <c r="GV151" s="149"/>
      <c r="GW151" s="149"/>
      <c r="GX151" s="149"/>
      <c r="GY151" s="149"/>
      <c r="GZ151" s="149"/>
      <c r="HA151" s="149"/>
      <c r="HB151" s="149"/>
      <c r="HC151" s="149"/>
      <c r="HD151" s="149"/>
      <c r="HE151" s="149"/>
      <c r="HF151" s="149"/>
      <c r="HG151" s="149"/>
      <c r="HH151" s="149"/>
      <c r="HI151" s="149"/>
      <c r="HJ151" s="149"/>
      <c r="HK151" s="149"/>
      <c r="HL151" s="149"/>
      <c r="HM151" s="149"/>
      <c r="HN151" s="149"/>
      <c r="HO151" s="149"/>
      <c r="HP151" s="149"/>
      <c r="HQ151" s="149"/>
      <c r="HR151" s="149"/>
      <c r="HS151" s="149"/>
      <c r="HT151" s="149"/>
      <c r="HU151" s="149"/>
      <c r="HV151" s="149"/>
      <c r="HW151" s="149"/>
      <c r="HX151" s="149"/>
      <c r="HY151" s="149"/>
      <c r="HZ151" s="149"/>
      <c r="IA151" s="149"/>
      <c r="IB151" s="149"/>
      <c r="IC151" s="149"/>
      <c r="ID151" s="149"/>
      <c r="IE151" s="149"/>
      <c r="IF151" s="149"/>
      <c r="IG151" s="149"/>
      <c r="IH151" s="149"/>
      <c r="II151" s="149"/>
      <c r="IJ151" s="149"/>
      <c r="IK151" s="149"/>
      <c r="IL151" s="149"/>
      <c r="IM151" s="149"/>
      <c r="IN151" s="149"/>
      <c r="IO151" s="149"/>
      <c r="IP151" s="149"/>
      <c r="IQ151" s="149"/>
      <c r="IR151" s="149"/>
      <c r="IS151" s="149"/>
      <c r="IT151" s="149"/>
    </row>
    <row r="152" spans="1:256" s="124" customFormat="1" x14ac:dyDescent="0.2">
      <c r="A152" s="174" t="s">
        <v>334</v>
      </c>
      <c r="B152" s="187" t="s">
        <v>332</v>
      </c>
      <c r="C152" s="187" t="s">
        <v>101</v>
      </c>
      <c r="D152" s="187" t="s">
        <v>84</v>
      </c>
      <c r="E152" s="187" t="s">
        <v>196</v>
      </c>
      <c r="F152" s="187" t="s">
        <v>90</v>
      </c>
      <c r="G152" s="177">
        <v>6684.51</v>
      </c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  <c r="BI152" s="149"/>
      <c r="BJ152" s="149"/>
      <c r="BK152" s="149"/>
      <c r="BL152" s="149"/>
      <c r="BM152" s="149"/>
      <c r="BN152" s="149"/>
      <c r="BO152" s="149"/>
      <c r="BP152" s="149"/>
      <c r="BQ152" s="149"/>
      <c r="BR152" s="149"/>
      <c r="BS152" s="149"/>
      <c r="BT152" s="149"/>
      <c r="BU152" s="149"/>
      <c r="BV152" s="149"/>
      <c r="BW152" s="149"/>
      <c r="BX152" s="149"/>
      <c r="BY152" s="149"/>
      <c r="BZ152" s="149"/>
      <c r="CA152" s="149"/>
      <c r="CB152" s="149"/>
      <c r="CC152" s="149"/>
      <c r="CD152" s="149"/>
      <c r="CE152" s="149"/>
      <c r="CF152" s="149"/>
      <c r="CG152" s="149"/>
      <c r="CH152" s="149"/>
      <c r="CI152" s="149"/>
      <c r="CJ152" s="149"/>
      <c r="CK152" s="149"/>
      <c r="CL152" s="149"/>
      <c r="CM152" s="149"/>
      <c r="CN152" s="149"/>
      <c r="CO152" s="149"/>
      <c r="CP152" s="149"/>
      <c r="CQ152" s="149"/>
      <c r="CR152" s="149"/>
      <c r="CS152" s="149"/>
      <c r="CT152" s="149"/>
      <c r="CU152" s="149"/>
      <c r="CV152" s="149"/>
      <c r="CW152" s="149"/>
      <c r="CX152" s="149"/>
      <c r="CY152" s="149"/>
      <c r="CZ152" s="149"/>
      <c r="DA152" s="149"/>
      <c r="DB152" s="149"/>
      <c r="DC152" s="149"/>
      <c r="DD152" s="149"/>
      <c r="DE152" s="149"/>
      <c r="DF152" s="149"/>
      <c r="DG152" s="149"/>
      <c r="DH152" s="149"/>
      <c r="DI152" s="149"/>
      <c r="DJ152" s="149"/>
      <c r="DK152" s="149"/>
      <c r="DL152" s="149"/>
      <c r="DM152" s="149"/>
      <c r="DN152" s="149"/>
      <c r="DO152" s="149"/>
      <c r="DP152" s="149"/>
      <c r="DQ152" s="149"/>
      <c r="DR152" s="149"/>
      <c r="DS152" s="149"/>
      <c r="DT152" s="149"/>
      <c r="DU152" s="149"/>
      <c r="DV152" s="149"/>
      <c r="DW152" s="149"/>
      <c r="DX152" s="149"/>
      <c r="DY152" s="149"/>
      <c r="DZ152" s="149"/>
      <c r="EA152" s="149"/>
      <c r="EB152" s="149"/>
      <c r="EC152" s="149"/>
      <c r="ED152" s="149"/>
      <c r="EE152" s="149"/>
      <c r="EF152" s="149"/>
      <c r="EG152" s="149"/>
      <c r="EH152" s="149"/>
      <c r="EI152" s="149"/>
      <c r="EJ152" s="149"/>
      <c r="EK152" s="149"/>
      <c r="EL152" s="149"/>
      <c r="EM152" s="149"/>
      <c r="EN152" s="149"/>
      <c r="EO152" s="149"/>
      <c r="EP152" s="149"/>
      <c r="EQ152" s="149"/>
      <c r="ER152" s="149"/>
      <c r="ES152" s="149"/>
      <c r="ET152" s="149"/>
      <c r="EU152" s="149"/>
      <c r="EV152" s="149"/>
      <c r="EW152" s="149"/>
      <c r="EX152" s="149"/>
      <c r="EY152" s="149"/>
      <c r="EZ152" s="149"/>
      <c r="FA152" s="149"/>
      <c r="FB152" s="149"/>
      <c r="FC152" s="149"/>
      <c r="FD152" s="149"/>
      <c r="FE152" s="149"/>
      <c r="FF152" s="149"/>
      <c r="FG152" s="149"/>
      <c r="FH152" s="149"/>
      <c r="FI152" s="149"/>
      <c r="FJ152" s="149"/>
      <c r="FK152" s="149"/>
      <c r="FL152" s="149"/>
      <c r="FM152" s="149"/>
      <c r="FN152" s="149"/>
      <c r="FO152" s="149"/>
      <c r="FP152" s="149"/>
      <c r="FQ152" s="149"/>
      <c r="FR152" s="149"/>
      <c r="FS152" s="149"/>
      <c r="FT152" s="149"/>
      <c r="FU152" s="149"/>
      <c r="FV152" s="149"/>
      <c r="FW152" s="149"/>
      <c r="FX152" s="149"/>
      <c r="FY152" s="149"/>
      <c r="FZ152" s="149"/>
      <c r="GA152" s="149"/>
      <c r="GB152" s="149"/>
      <c r="GC152" s="149"/>
      <c r="GD152" s="149"/>
      <c r="GE152" s="149"/>
      <c r="GF152" s="149"/>
      <c r="GG152" s="149"/>
      <c r="GH152" s="149"/>
      <c r="GI152" s="149"/>
      <c r="GJ152" s="149"/>
      <c r="GK152" s="149"/>
      <c r="GL152" s="149"/>
      <c r="GM152" s="149"/>
      <c r="GN152" s="149"/>
      <c r="GO152" s="149"/>
      <c r="GP152" s="149"/>
      <c r="GQ152" s="149"/>
      <c r="GR152" s="149"/>
      <c r="GS152" s="149"/>
      <c r="GT152" s="149"/>
      <c r="GU152" s="149"/>
      <c r="GV152" s="149"/>
      <c r="GW152" s="149"/>
      <c r="GX152" s="149"/>
      <c r="GY152" s="149"/>
      <c r="GZ152" s="149"/>
      <c r="HA152" s="149"/>
      <c r="HB152" s="149"/>
      <c r="HC152" s="149"/>
      <c r="HD152" s="149"/>
      <c r="HE152" s="149"/>
      <c r="HF152" s="149"/>
      <c r="HG152" s="149"/>
      <c r="HH152" s="149"/>
      <c r="HI152" s="149"/>
      <c r="HJ152" s="149"/>
      <c r="HK152" s="149"/>
      <c r="HL152" s="149"/>
      <c r="HM152" s="149"/>
      <c r="HN152" s="149"/>
      <c r="HO152" s="149"/>
      <c r="HP152" s="149"/>
      <c r="HQ152" s="149"/>
      <c r="HR152" s="149"/>
      <c r="HS152" s="149"/>
      <c r="HT152" s="149"/>
      <c r="HU152" s="149"/>
      <c r="HV152" s="149"/>
      <c r="HW152" s="149"/>
      <c r="HX152" s="149"/>
      <c r="HY152" s="149"/>
      <c r="HZ152" s="149"/>
      <c r="IA152" s="149"/>
      <c r="IB152" s="149"/>
      <c r="IC152" s="149"/>
      <c r="ID152" s="149"/>
      <c r="IE152" s="149"/>
      <c r="IF152" s="149"/>
      <c r="IG152" s="149"/>
      <c r="IH152" s="149"/>
      <c r="II152" s="149"/>
      <c r="IJ152" s="149"/>
      <c r="IK152" s="149"/>
      <c r="IL152" s="149"/>
      <c r="IM152" s="149"/>
      <c r="IN152" s="149"/>
      <c r="IO152" s="149"/>
      <c r="IP152" s="149"/>
      <c r="IQ152" s="149"/>
      <c r="IR152" s="149"/>
      <c r="IS152" s="149"/>
      <c r="IT152" s="149"/>
    </row>
    <row r="153" spans="1:256" ht="15" x14ac:dyDescent="0.25">
      <c r="A153" s="220" t="s">
        <v>198</v>
      </c>
      <c r="B153" s="217" t="s">
        <v>332</v>
      </c>
      <c r="C153" s="224" t="s">
        <v>101</v>
      </c>
      <c r="D153" s="224" t="s">
        <v>101</v>
      </c>
      <c r="E153" s="217"/>
      <c r="F153" s="217"/>
      <c r="G153" s="218">
        <f>SUM(G154)</f>
        <v>16400</v>
      </c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8"/>
      <c r="BF153" s="178"/>
      <c r="BG153" s="178"/>
      <c r="BH153" s="178"/>
      <c r="BI153" s="178"/>
      <c r="BJ153" s="178"/>
      <c r="BK153" s="178"/>
      <c r="BL153" s="178"/>
      <c r="BM153" s="178"/>
      <c r="BN153" s="178"/>
      <c r="BO153" s="178"/>
      <c r="BP153" s="178"/>
      <c r="BQ153" s="178"/>
      <c r="BR153" s="178"/>
      <c r="BS153" s="178"/>
      <c r="BT153" s="178"/>
      <c r="BU153" s="178"/>
      <c r="BV153" s="178"/>
      <c r="BW153" s="178"/>
      <c r="BX153" s="178"/>
      <c r="BY153" s="178"/>
      <c r="BZ153" s="178"/>
      <c r="CA153" s="178"/>
      <c r="CB153" s="178"/>
      <c r="CC153" s="178"/>
      <c r="CD153" s="178"/>
      <c r="CE153" s="178"/>
      <c r="CF153" s="178"/>
      <c r="CG153" s="178"/>
      <c r="CH153" s="178"/>
      <c r="CI153" s="178"/>
      <c r="CJ153" s="178"/>
      <c r="CK153" s="178"/>
      <c r="CL153" s="178"/>
      <c r="CM153" s="178"/>
      <c r="CN153" s="178"/>
      <c r="CO153" s="178"/>
      <c r="CP153" s="178"/>
      <c r="CQ153" s="178"/>
      <c r="CR153" s="178"/>
      <c r="CS153" s="178"/>
      <c r="CT153" s="178"/>
      <c r="CU153" s="178"/>
      <c r="CV153" s="178"/>
      <c r="CW153" s="178"/>
      <c r="CX153" s="178"/>
      <c r="CY153" s="178"/>
      <c r="CZ153" s="178"/>
      <c r="DA153" s="178"/>
      <c r="DB153" s="178"/>
      <c r="DC153" s="178"/>
      <c r="DD153" s="178"/>
      <c r="DE153" s="178"/>
      <c r="DF153" s="178"/>
      <c r="DG153" s="178"/>
      <c r="DH153" s="178"/>
      <c r="DI153" s="178"/>
      <c r="DJ153" s="178"/>
      <c r="DK153" s="178"/>
      <c r="DL153" s="178"/>
      <c r="DM153" s="178"/>
      <c r="DN153" s="178"/>
      <c r="DO153" s="178"/>
      <c r="DP153" s="178"/>
      <c r="DQ153" s="178"/>
      <c r="DR153" s="178"/>
      <c r="DS153" s="178"/>
      <c r="DT153" s="178"/>
      <c r="DU153" s="178"/>
      <c r="DV153" s="178"/>
      <c r="DW153" s="178"/>
      <c r="DX153" s="178"/>
      <c r="DY153" s="178"/>
      <c r="DZ153" s="178"/>
      <c r="EA153" s="178"/>
      <c r="EB153" s="178"/>
      <c r="EC153" s="178"/>
      <c r="ED153" s="178"/>
      <c r="EE153" s="178"/>
      <c r="EF153" s="178"/>
      <c r="EG153" s="178"/>
      <c r="EH153" s="178"/>
      <c r="EI153" s="178"/>
      <c r="EJ153" s="178"/>
      <c r="EK153" s="178"/>
      <c r="EL153" s="178"/>
      <c r="EM153" s="178"/>
      <c r="EN153" s="178"/>
      <c r="EO153" s="178"/>
      <c r="EP153" s="178"/>
      <c r="EQ153" s="178"/>
      <c r="ER153" s="178"/>
      <c r="ES153" s="178"/>
      <c r="ET153" s="178"/>
      <c r="EU153" s="178"/>
      <c r="EV153" s="178"/>
      <c r="EW153" s="178"/>
      <c r="EX153" s="178"/>
      <c r="EY153" s="178"/>
      <c r="EZ153" s="178"/>
      <c r="FA153" s="178"/>
      <c r="FB153" s="178"/>
      <c r="FC153" s="178"/>
      <c r="FD153" s="178"/>
      <c r="FE153" s="178"/>
      <c r="FF153" s="178"/>
      <c r="FG153" s="178"/>
      <c r="FH153" s="178"/>
      <c r="FI153" s="178"/>
      <c r="FJ153" s="178"/>
      <c r="FK153" s="178"/>
      <c r="FL153" s="178"/>
      <c r="FM153" s="178"/>
      <c r="FN153" s="178"/>
      <c r="FO153" s="178"/>
      <c r="FP153" s="178"/>
      <c r="FQ153" s="178"/>
      <c r="FR153" s="178"/>
      <c r="FS153" s="178"/>
      <c r="FT153" s="178"/>
      <c r="FU153" s="178"/>
      <c r="FV153" s="178"/>
      <c r="FW153" s="178"/>
      <c r="FX153" s="178"/>
      <c r="FY153" s="178"/>
      <c r="FZ153" s="178"/>
      <c r="GA153" s="178"/>
      <c r="GB153" s="178"/>
      <c r="GC153" s="178"/>
      <c r="GD153" s="178"/>
      <c r="GE153" s="178"/>
      <c r="GF153" s="178"/>
      <c r="GG153" s="178"/>
      <c r="GH153" s="178"/>
      <c r="GI153" s="178"/>
      <c r="GJ153" s="178"/>
      <c r="GK153" s="178"/>
      <c r="GL153" s="178"/>
      <c r="GM153" s="178"/>
      <c r="GN153" s="178"/>
      <c r="GO153" s="178"/>
      <c r="GP153" s="178"/>
      <c r="GQ153" s="178"/>
      <c r="GR153" s="178"/>
      <c r="GS153" s="178"/>
      <c r="GT153" s="178"/>
      <c r="GU153" s="178"/>
      <c r="GV153" s="178"/>
      <c r="GW153" s="178"/>
      <c r="GX153" s="178"/>
      <c r="GY153" s="178"/>
      <c r="GZ153" s="178"/>
      <c r="HA153" s="178"/>
      <c r="HB153" s="178"/>
      <c r="HC153" s="178"/>
      <c r="HD153" s="178"/>
      <c r="HE153" s="178"/>
      <c r="HF153" s="178"/>
      <c r="HG153" s="178"/>
      <c r="HH153" s="178"/>
      <c r="HI153" s="178"/>
      <c r="HJ153" s="178"/>
      <c r="HK153" s="178"/>
      <c r="HL153" s="178"/>
      <c r="HM153" s="178"/>
      <c r="HN153" s="178"/>
      <c r="HO153" s="178"/>
      <c r="HP153" s="178"/>
      <c r="HQ153" s="178"/>
      <c r="HR153" s="178"/>
      <c r="HS153" s="178"/>
      <c r="HT153" s="178"/>
      <c r="HU153" s="178"/>
      <c r="HV153" s="178"/>
      <c r="HW153" s="178"/>
      <c r="HX153" s="178"/>
      <c r="HY153" s="178"/>
      <c r="HZ153" s="178"/>
      <c r="IA153" s="178"/>
      <c r="IB153" s="178"/>
      <c r="IC153" s="178"/>
      <c r="ID153" s="178"/>
      <c r="IE153" s="178"/>
      <c r="IF153" s="178"/>
      <c r="IG153" s="178"/>
      <c r="IH153" s="178"/>
      <c r="II153" s="178"/>
      <c r="IJ153" s="178"/>
      <c r="IK153" s="178"/>
      <c r="IL153" s="178"/>
      <c r="IM153" s="178"/>
      <c r="IN153" s="178"/>
      <c r="IO153" s="178"/>
      <c r="IP153" s="178"/>
      <c r="IQ153" s="178"/>
      <c r="IR153" s="178"/>
      <c r="IS153" s="178"/>
      <c r="IT153" s="178"/>
    </row>
    <row r="154" spans="1:256" s="124" customFormat="1" ht="13.5" x14ac:dyDescent="0.25">
      <c r="A154" s="169" t="s">
        <v>124</v>
      </c>
      <c r="B154" s="171" t="s">
        <v>332</v>
      </c>
      <c r="C154" s="171" t="s">
        <v>101</v>
      </c>
      <c r="D154" s="171" t="s">
        <v>101</v>
      </c>
      <c r="E154" s="185" t="s">
        <v>125</v>
      </c>
      <c r="F154" s="185"/>
      <c r="G154" s="172">
        <f>SUM(G155+G158+G160)</f>
        <v>16400</v>
      </c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  <c r="BZ154" s="204"/>
      <c r="CA154" s="204"/>
      <c r="CB154" s="204"/>
      <c r="CC154" s="204"/>
      <c r="CD154" s="204"/>
      <c r="CE154" s="204"/>
      <c r="CF154" s="204"/>
      <c r="CG154" s="204"/>
      <c r="CH154" s="204"/>
      <c r="CI154" s="204"/>
      <c r="CJ154" s="204"/>
      <c r="CK154" s="204"/>
      <c r="CL154" s="204"/>
      <c r="CM154" s="204"/>
      <c r="CN154" s="204"/>
      <c r="CO154" s="204"/>
      <c r="CP154" s="204"/>
      <c r="CQ154" s="204"/>
      <c r="CR154" s="204"/>
      <c r="CS154" s="204"/>
      <c r="CT154" s="204"/>
      <c r="CU154" s="204"/>
      <c r="CV154" s="204"/>
      <c r="CW154" s="204"/>
      <c r="CX154" s="204"/>
      <c r="CY154" s="204"/>
      <c r="CZ154" s="204"/>
      <c r="DA154" s="204"/>
      <c r="DB154" s="204"/>
      <c r="DC154" s="204"/>
      <c r="DD154" s="204"/>
      <c r="DE154" s="204"/>
      <c r="DF154" s="204"/>
      <c r="DG154" s="204"/>
      <c r="DH154" s="204"/>
      <c r="DI154" s="204"/>
      <c r="DJ154" s="204"/>
      <c r="DK154" s="204"/>
      <c r="DL154" s="204"/>
      <c r="DM154" s="204"/>
      <c r="DN154" s="204"/>
      <c r="DO154" s="204"/>
      <c r="DP154" s="204"/>
      <c r="DQ154" s="204"/>
      <c r="DR154" s="204"/>
      <c r="DS154" s="204"/>
      <c r="DT154" s="204"/>
      <c r="DU154" s="204"/>
      <c r="DV154" s="204"/>
      <c r="DW154" s="204"/>
      <c r="DX154" s="204"/>
      <c r="DY154" s="204"/>
      <c r="DZ154" s="204"/>
      <c r="EA154" s="204"/>
      <c r="EB154" s="204"/>
      <c r="EC154" s="204"/>
      <c r="ED154" s="204"/>
      <c r="EE154" s="204"/>
      <c r="EF154" s="204"/>
      <c r="EG154" s="204"/>
      <c r="EH154" s="204"/>
      <c r="EI154" s="204"/>
      <c r="EJ154" s="204"/>
      <c r="EK154" s="204"/>
      <c r="EL154" s="204"/>
      <c r="EM154" s="204"/>
      <c r="EN154" s="204"/>
      <c r="EO154" s="204"/>
      <c r="EP154" s="204"/>
      <c r="EQ154" s="204"/>
      <c r="ER154" s="204"/>
      <c r="ES154" s="204"/>
      <c r="ET154" s="204"/>
      <c r="EU154" s="204"/>
      <c r="EV154" s="204"/>
      <c r="EW154" s="204"/>
      <c r="EX154" s="204"/>
      <c r="EY154" s="204"/>
      <c r="EZ154" s="204"/>
      <c r="FA154" s="204"/>
      <c r="FB154" s="204"/>
      <c r="FC154" s="204"/>
      <c r="FD154" s="204"/>
      <c r="FE154" s="204"/>
      <c r="FF154" s="204"/>
      <c r="FG154" s="204"/>
      <c r="FH154" s="204"/>
      <c r="FI154" s="204"/>
      <c r="FJ154" s="204"/>
      <c r="FK154" s="204"/>
      <c r="FL154" s="204"/>
      <c r="FM154" s="204"/>
      <c r="FN154" s="204"/>
      <c r="FO154" s="204"/>
      <c r="FP154" s="204"/>
      <c r="FQ154" s="204"/>
      <c r="FR154" s="204"/>
      <c r="FS154" s="204"/>
      <c r="FT154" s="204"/>
      <c r="FU154" s="204"/>
      <c r="FV154" s="204"/>
      <c r="FW154" s="204"/>
      <c r="FX154" s="204"/>
      <c r="FY154" s="204"/>
      <c r="FZ154" s="204"/>
      <c r="GA154" s="204"/>
      <c r="GB154" s="204"/>
      <c r="GC154" s="204"/>
      <c r="GD154" s="204"/>
      <c r="GE154" s="204"/>
      <c r="GF154" s="204"/>
      <c r="GG154" s="204"/>
      <c r="GH154" s="204"/>
      <c r="GI154" s="204"/>
      <c r="GJ154" s="204"/>
      <c r="GK154" s="204"/>
      <c r="GL154" s="204"/>
      <c r="GM154" s="204"/>
      <c r="GN154" s="204"/>
      <c r="GO154" s="204"/>
      <c r="GP154" s="204"/>
      <c r="GQ154" s="204"/>
      <c r="GR154" s="204"/>
      <c r="GS154" s="204"/>
      <c r="GT154" s="204"/>
      <c r="GU154" s="204"/>
      <c r="GV154" s="204"/>
      <c r="GW154" s="204"/>
      <c r="GX154" s="204"/>
      <c r="GY154" s="204"/>
      <c r="GZ154" s="204"/>
      <c r="HA154" s="204"/>
      <c r="HB154" s="204"/>
      <c r="HC154" s="204"/>
      <c r="HD154" s="204"/>
      <c r="HE154" s="204"/>
      <c r="HF154" s="204"/>
      <c r="HG154" s="204"/>
      <c r="HH154" s="204"/>
      <c r="HI154" s="204"/>
      <c r="HJ154" s="204"/>
      <c r="HK154" s="204"/>
      <c r="HL154" s="204"/>
      <c r="HM154" s="204"/>
      <c r="HN154" s="204"/>
      <c r="HO154" s="204"/>
      <c r="HP154" s="204"/>
      <c r="HQ154" s="204"/>
      <c r="HR154" s="204"/>
      <c r="HS154" s="204"/>
      <c r="HT154" s="204"/>
      <c r="HU154" s="204"/>
      <c r="HV154" s="204"/>
      <c r="HW154" s="204"/>
      <c r="HX154" s="204"/>
      <c r="HY154" s="204"/>
      <c r="HZ154" s="204"/>
      <c r="IA154" s="204"/>
      <c r="IB154" s="204"/>
      <c r="IC154" s="204"/>
      <c r="ID154" s="204"/>
      <c r="IE154" s="204"/>
      <c r="IF154" s="204"/>
      <c r="IG154" s="204"/>
      <c r="IH154" s="204"/>
      <c r="II154" s="204"/>
      <c r="IJ154" s="204"/>
      <c r="IK154" s="204"/>
      <c r="IL154" s="204"/>
      <c r="IM154" s="204"/>
      <c r="IN154" s="204"/>
      <c r="IO154" s="204"/>
      <c r="IP154" s="204"/>
      <c r="IQ154" s="204"/>
      <c r="IR154" s="204"/>
      <c r="IS154" s="204"/>
      <c r="IT154" s="204"/>
    </row>
    <row r="155" spans="1:256" s="124" customFormat="1" ht="33.6" customHeight="1" x14ac:dyDescent="0.2">
      <c r="A155" s="179" t="s">
        <v>361</v>
      </c>
      <c r="B155" s="180" t="s">
        <v>332</v>
      </c>
      <c r="C155" s="181" t="s">
        <v>101</v>
      </c>
      <c r="D155" s="181" t="s">
        <v>101</v>
      </c>
      <c r="E155" s="184" t="s">
        <v>200</v>
      </c>
      <c r="F155" s="184"/>
      <c r="G155" s="182">
        <f>SUM(G156+G157)</f>
        <v>500</v>
      </c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  <c r="BI155" s="149"/>
      <c r="BJ155" s="149"/>
      <c r="BK155" s="149"/>
      <c r="BL155" s="149"/>
      <c r="BM155" s="149"/>
      <c r="BN155" s="149"/>
      <c r="BO155" s="149"/>
      <c r="BP155" s="149"/>
      <c r="BQ155" s="149"/>
      <c r="BR155" s="149"/>
      <c r="BS155" s="149"/>
      <c r="BT155" s="149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  <c r="CJ155" s="149"/>
      <c r="CK155" s="149"/>
      <c r="CL155" s="149"/>
      <c r="CM155" s="149"/>
      <c r="CN155" s="149"/>
      <c r="CO155" s="149"/>
      <c r="CP155" s="149"/>
      <c r="CQ155" s="149"/>
      <c r="CR155" s="149"/>
      <c r="CS155" s="149"/>
      <c r="CT155" s="149"/>
      <c r="CU155" s="149"/>
      <c r="CV155" s="149"/>
      <c r="CW155" s="149"/>
      <c r="CX155" s="149"/>
      <c r="CY155" s="149"/>
      <c r="CZ155" s="149"/>
      <c r="DA155" s="149"/>
      <c r="DB155" s="149"/>
      <c r="DC155" s="149"/>
      <c r="DD155" s="149"/>
      <c r="DE155" s="149"/>
      <c r="DF155" s="149"/>
      <c r="DG155" s="149"/>
      <c r="DH155" s="149"/>
      <c r="DI155" s="149"/>
      <c r="DJ155" s="149"/>
      <c r="DK155" s="149"/>
      <c r="DL155" s="149"/>
      <c r="DM155" s="149"/>
      <c r="DN155" s="149"/>
      <c r="DO155" s="149"/>
      <c r="DP155" s="149"/>
      <c r="DQ155" s="149"/>
      <c r="DR155" s="149"/>
      <c r="DS155" s="149"/>
      <c r="DT155" s="149"/>
      <c r="DU155" s="149"/>
      <c r="DV155" s="149"/>
      <c r="DW155" s="149"/>
      <c r="DX155" s="149"/>
      <c r="DY155" s="149"/>
      <c r="DZ155" s="149"/>
      <c r="EA155" s="149"/>
      <c r="EB155" s="149"/>
      <c r="EC155" s="149"/>
      <c r="ED155" s="149"/>
      <c r="EE155" s="149"/>
      <c r="EF155" s="149"/>
      <c r="EG155" s="149"/>
      <c r="EH155" s="149"/>
      <c r="EI155" s="149"/>
      <c r="EJ155" s="149"/>
      <c r="EK155" s="149"/>
      <c r="EL155" s="149"/>
      <c r="EM155" s="149"/>
      <c r="EN155" s="149"/>
      <c r="EO155" s="149"/>
      <c r="EP155" s="149"/>
      <c r="EQ155" s="149"/>
      <c r="ER155" s="149"/>
      <c r="ES155" s="149"/>
      <c r="ET155" s="149"/>
      <c r="EU155" s="149"/>
      <c r="EV155" s="149"/>
      <c r="EW155" s="149"/>
      <c r="EX155" s="149"/>
      <c r="EY155" s="149"/>
      <c r="EZ155" s="149"/>
      <c r="FA155" s="149"/>
      <c r="FB155" s="149"/>
      <c r="FC155" s="149"/>
      <c r="FD155" s="149"/>
      <c r="FE155" s="149"/>
      <c r="FF155" s="149"/>
      <c r="FG155" s="149"/>
      <c r="FH155" s="149"/>
      <c r="FI155" s="149"/>
      <c r="FJ155" s="149"/>
      <c r="FK155" s="149"/>
      <c r="FL155" s="149"/>
      <c r="FM155" s="149"/>
      <c r="FN155" s="149"/>
      <c r="FO155" s="149"/>
      <c r="FP155" s="149"/>
      <c r="FQ155" s="149"/>
      <c r="FR155" s="149"/>
      <c r="FS155" s="149"/>
      <c r="FT155" s="149"/>
      <c r="FU155" s="149"/>
      <c r="FV155" s="149"/>
      <c r="FW155" s="149"/>
      <c r="FX155" s="149"/>
      <c r="FY155" s="149"/>
      <c r="FZ155" s="149"/>
      <c r="GA155" s="149"/>
      <c r="GB155" s="149"/>
      <c r="GC155" s="149"/>
      <c r="GD155" s="149"/>
      <c r="GE155" s="149"/>
      <c r="GF155" s="149"/>
      <c r="GG155" s="149"/>
      <c r="GH155" s="149"/>
      <c r="GI155" s="149"/>
      <c r="GJ155" s="149"/>
      <c r="GK155" s="149"/>
      <c r="GL155" s="149"/>
      <c r="GM155" s="149"/>
      <c r="GN155" s="149"/>
      <c r="GO155" s="149"/>
      <c r="GP155" s="149"/>
      <c r="GQ155" s="149"/>
      <c r="GR155" s="149"/>
      <c r="GS155" s="149"/>
      <c r="GT155" s="149"/>
      <c r="GU155" s="149"/>
      <c r="GV155" s="149"/>
      <c r="GW155" s="149"/>
      <c r="GX155" s="149"/>
      <c r="GY155" s="149"/>
      <c r="GZ155" s="149"/>
      <c r="HA155" s="149"/>
      <c r="HB155" s="149"/>
      <c r="HC155" s="149"/>
      <c r="HD155" s="149"/>
      <c r="HE155" s="149"/>
      <c r="HF155" s="149"/>
      <c r="HG155" s="149"/>
      <c r="HH155" s="149"/>
      <c r="HI155" s="149"/>
      <c r="HJ155" s="149"/>
      <c r="HK155" s="149"/>
      <c r="HL155" s="149"/>
      <c r="HM155" s="149"/>
      <c r="HN155" s="149"/>
      <c r="HO155" s="149"/>
      <c r="HP155" s="149"/>
      <c r="HQ155" s="149"/>
      <c r="HR155" s="149"/>
      <c r="HS155" s="149"/>
      <c r="HT155" s="149"/>
      <c r="HU155" s="149"/>
      <c r="HV155" s="149"/>
      <c r="HW155" s="149"/>
      <c r="HX155" s="149"/>
      <c r="HY155" s="149"/>
      <c r="HZ155" s="149"/>
      <c r="IA155" s="149"/>
      <c r="IB155" s="149"/>
      <c r="IC155" s="149"/>
      <c r="ID155" s="149"/>
      <c r="IE155" s="149"/>
      <c r="IF155" s="149"/>
      <c r="IG155" s="149"/>
      <c r="IH155" s="149"/>
      <c r="II155" s="149"/>
      <c r="IJ155" s="149"/>
      <c r="IK155" s="149"/>
      <c r="IL155" s="149"/>
      <c r="IM155" s="149"/>
      <c r="IN155" s="149"/>
      <c r="IO155" s="149"/>
      <c r="IP155" s="149"/>
      <c r="IQ155" s="149"/>
      <c r="IR155" s="149"/>
      <c r="IS155" s="149"/>
      <c r="IT155" s="149"/>
    </row>
    <row r="156" spans="1:256" x14ac:dyDescent="0.2">
      <c r="A156" s="174" t="s">
        <v>334</v>
      </c>
      <c r="B156" s="187" t="s">
        <v>332</v>
      </c>
      <c r="C156" s="176" t="s">
        <v>101</v>
      </c>
      <c r="D156" s="176" t="s">
        <v>101</v>
      </c>
      <c r="E156" s="187" t="s">
        <v>200</v>
      </c>
      <c r="F156" s="187" t="s">
        <v>90</v>
      </c>
      <c r="G156" s="177">
        <v>300</v>
      </c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  <c r="BE156" s="178"/>
      <c r="BF156" s="178"/>
      <c r="BG156" s="178"/>
      <c r="BH156" s="178"/>
      <c r="BI156" s="178"/>
      <c r="BJ156" s="178"/>
      <c r="BK156" s="178"/>
      <c r="BL156" s="178"/>
      <c r="BM156" s="178"/>
      <c r="BN156" s="178"/>
      <c r="BO156" s="178"/>
      <c r="BP156" s="178"/>
      <c r="BQ156" s="178"/>
      <c r="BR156" s="178"/>
      <c r="BS156" s="178"/>
      <c r="BT156" s="178"/>
      <c r="BU156" s="178"/>
      <c r="BV156" s="178"/>
      <c r="BW156" s="178"/>
      <c r="BX156" s="178"/>
      <c r="BY156" s="178"/>
      <c r="BZ156" s="178"/>
      <c r="CA156" s="178"/>
      <c r="CB156" s="178"/>
      <c r="CC156" s="178"/>
      <c r="CD156" s="178"/>
      <c r="CE156" s="178"/>
      <c r="CF156" s="178"/>
      <c r="CG156" s="178"/>
      <c r="CH156" s="178"/>
      <c r="CI156" s="178"/>
      <c r="CJ156" s="178"/>
      <c r="CK156" s="178"/>
      <c r="CL156" s="178"/>
      <c r="CM156" s="178"/>
      <c r="CN156" s="178"/>
      <c r="CO156" s="178"/>
      <c r="CP156" s="178"/>
      <c r="CQ156" s="178"/>
      <c r="CR156" s="178"/>
      <c r="CS156" s="178"/>
      <c r="CT156" s="178"/>
      <c r="CU156" s="178"/>
      <c r="CV156" s="178"/>
      <c r="CW156" s="178"/>
      <c r="CX156" s="178"/>
      <c r="CY156" s="178"/>
      <c r="CZ156" s="178"/>
      <c r="DA156" s="178"/>
      <c r="DB156" s="178"/>
      <c r="DC156" s="178"/>
      <c r="DD156" s="178"/>
      <c r="DE156" s="178"/>
      <c r="DF156" s="178"/>
      <c r="DG156" s="178"/>
      <c r="DH156" s="178"/>
      <c r="DI156" s="178"/>
      <c r="DJ156" s="178"/>
      <c r="DK156" s="178"/>
      <c r="DL156" s="178"/>
      <c r="DM156" s="178"/>
      <c r="DN156" s="178"/>
      <c r="DO156" s="178"/>
      <c r="DP156" s="178"/>
      <c r="DQ156" s="178"/>
      <c r="DR156" s="178"/>
      <c r="DS156" s="178"/>
      <c r="DT156" s="178"/>
      <c r="DU156" s="178"/>
      <c r="DV156" s="178"/>
      <c r="DW156" s="178"/>
      <c r="DX156" s="178"/>
      <c r="DY156" s="178"/>
      <c r="DZ156" s="178"/>
      <c r="EA156" s="178"/>
      <c r="EB156" s="178"/>
      <c r="EC156" s="178"/>
      <c r="ED156" s="178"/>
      <c r="EE156" s="178"/>
      <c r="EF156" s="178"/>
      <c r="EG156" s="178"/>
      <c r="EH156" s="178"/>
      <c r="EI156" s="178"/>
      <c r="EJ156" s="178"/>
      <c r="EK156" s="178"/>
      <c r="EL156" s="178"/>
      <c r="EM156" s="178"/>
      <c r="EN156" s="178"/>
      <c r="EO156" s="178"/>
      <c r="EP156" s="178"/>
      <c r="EQ156" s="178"/>
      <c r="ER156" s="178"/>
      <c r="ES156" s="178"/>
      <c r="ET156" s="178"/>
      <c r="EU156" s="178"/>
      <c r="EV156" s="178"/>
      <c r="EW156" s="178"/>
      <c r="EX156" s="178"/>
      <c r="EY156" s="178"/>
      <c r="EZ156" s="178"/>
      <c r="FA156" s="178"/>
      <c r="FB156" s="178"/>
      <c r="FC156" s="178"/>
      <c r="FD156" s="178"/>
      <c r="FE156" s="178"/>
      <c r="FF156" s="178"/>
      <c r="FG156" s="178"/>
      <c r="FH156" s="178"/>
      <c r="FI156" s="178"/>
      <c r="FJ156" s="178"/>
      <c r="FK156" s="178"/>
      <c r="FL156" s="178"/>
      <c r="FM156" s="178"/>
      <c r="FN156" s="178"/>
      <c r="FO156" s="178"/>
      <c r="FP156" s="178"/>
      <c r="FQ156" s="178"/>
      <c r="FR156" s="178"/>
      <c r="FS156" s="178"/>
      <c r="FT156" s="178"/>
      <c r="FU156" s="178"/>
      <c r="FV156" s="178"/>
      <c r="FW156" s="178"/>
      <c r="FX156" s="178"/>
      <c r="FY156" s="178"/>
      <c r="FZ156" s="178"/>
      <c r="GA156" s="178"/>
      <c r="GB156" s="178"/>
      <c r="GC156" s="178"/>
      <c r="GD156" s="178"/>
      <c r="GE156" s="178"/>
      <c r="GF156" s="178"/>
      <c r="GG156" s="178"/>
      <c r="GH156" s="178"/>
      <c r="GI156" s="178"/>
      <c r="GJ156" s="178"/>
      <c r="GK156" s="178"/>
      <c r="GL156" s="178"/>
      <c r="GM156" s="178"/>
      <c r="GN156" s="178"/>
      <c r="GO156" s="178"/>
      <c r="GP156" s="178"/>
      <c r="GQ156" s="178"/>
      <c r="GR156" s="178"/>
      <c r="GS156" s="178"/>
      <c r="GT156" s="178"/>
      <c r="GU156" s="178"/>
      <c r="GV156" s="178"/>
      <c r="GW156" s="178"/>
      <c r="GX156" s="178"/>
      <c r="GY156" s="178"/>
      <c r="GZ156" s="178"/>
      <c r="HA156" s="178"/>
      <c r="HB156" s="178"/>
      <c r="HC156" s="178"/>
      <c r="HD156" s="178"/>
      <c r="HE156" s="178"/>
      <c r="HF156" s="178"/>
      <c r="HG156" s="178"/>
      <c r="HH156" s="178"/>
      <c r="HI156" s="178"/>
      <c r="HJ156" s="178"/>
      <c r="HK156" s="178"/>
      <c r="HL156" s="178"/>
      <c r="HM156" s="178"/>
      <c r="HN156" s="178"/>
      <c r="HO156" s="178"/>
      <c r="HP156" s="178"/>
      <c r="HQ156" s="178"/>
      <c r="HR156" s="178"/>
      <c r="HS156" s="178"/>
      <c r="HT156" s="178"/>
      <c r="HU156" s="178"/>
      <c r="HV156" s="178"/>
      <c r="HW156" s="178"/>
      <c r="HX156" s="178"/>
      <c r="HY156" s="178"/>
      <c r="HZ156" s="178"/>
      <c r="IA156" s="178"/>
      <c r="IB156" s="178"/>
      <c r="IC156" s="178"/>
      <c r="ID156" s="178"/>
      <c r="IE156" s="178"/>
      <c r="IF156" s="178"/>
      <c r="IG156" s="178"/>
      <c r="IH156" s="178"/>
      <c r="II156" s="178"/>
      <c r="IJ156" s="178"/>
      <c r="IK156" s="178"/>
      <c r="IL156" s="178"/>
      <c r="IM156" s="178"/>
      <c r="IN156" s="178"/>
      <c r="IO156" s="178"/>
      <c r="IP156" s="178"/>
      <c r="IQ156" s="178"/>
      <c r="IR156" s="178"/>
      <c r="IS156" s="178"/>
      <c r="IT156" s="178"/>
    </row>
    <row r="157" spans="1:256" ht="25.5" x14ac:dyDescent="0.2">
      <c r="A157" s="174" t="s">
        <v>132</v>
      </c>
      <c r="B157" s="187" t="s">
        <v>332</v>
      </c>
      <c r="C157" s="176" t="s">
        <v>101</v>
      </c>
      <c r="D157" s="176" t="s">
        <v>101</v>
      </c>
      <c r="E157" s="187" t="s">
        <v>200</v>
      </c>
      <c r="F157" s="187" t="s">
        <v>133</v>
      </c>
      <c r="G157" s="177">
        <v>200</v>
      </c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8"/>
      <c r="BF157" s="178"/>
      <c r="BG157" s="178"/>
      <c r="BH157" s="178"/>
      <c r="BI157" s="178"/>
      <c r="BJ157" s="178"/>
      <c r="BK157" s="178"/>
      <c r="BL157" s="178"/>
      <c r="BM157" s="178"/>
      <c r="BN157" s="178"/>
      <c r="BO157" s="178"/>
      <c r="BP157" s="178"/>
      <c r="BQ157" s="178"/>
      <c r="BR157" s="178"/>
      <c r="BS157" s="178"/>
      <c r="BT157" s="178"/>
      <c r="BU157" s="178"/>
      <c r="BV157" s="178"/>
      <c r="BW157" s="178"/>
      <c r="BX157" s="178"/>
      <c r="BY157" s="178"/>
      <c r="BZ157" s="178"/>
      <c r="CA157" s="178"/>
      <c r="CB157" s="178"/>
      <c r="CC157" s="178"/>
      <c r="CD157" s="178"/>
      <c r="CE157" s="178"/>
      <c r="CF157" s="178"/>
      <c r="CG157" s="178"/>
      <c r="CH157" s="178"/>
      <c r="CI157" s="178"/>
      <c r="CJ157" s="178"/>
      <c r="CK157" s="178"/>
      <c r="CL157" s="178"/>
      <c r="CM157" s="178"/>
      <c r="CN157" s="178"/>
      <c r="CO157" s="178"/>
      <c r="CP157" s="178"/>
      <c r="CQ157" s="178"/>
      <c r="CR157" s="178"/>
      <c r="CS157" s="178"/>
      <c r="CT157" s="178"/>
      <c r="CU157" s="178"/>
      <c r="CV157" s="178"/>
      <c r="CW157" s="178"/>
      <c r="CX157" s="178"/>
      <c r="CY157" s="178"/>
      <c r="CZ157" s="178"/>
      <c r="DA157" s="178"/>
      <c r="DB157" s="178"/>
      <c r="DC157" s="178"/>
      <c r="DD157" s="178"/>
      <c r="DE157" s="178"/>
      <c r="DF157" s="178"/>
      <c r="DG157" s="178"/>
      <c r="DH157" s="178"/>
      <c r="DI157" s="178"/>
      <c r="DJ157" s="178"/>
      <c r="DK157" s="178"/>
      <c r="DL157" s="178"/>
      <c r="DM157" s="178"/>
      <c r="DN157" s="178"/>
      <c r="DO157" s="178"/>
      <c r="DP157" s="178"/>
      <c r="DQ157" s="178"/>
      <c r="DR157" s="178"/>
      <c r="DS157" s="178"/>
      <c r="DT157" s="178"/>
      <c r="DU157" s="178"/>
      <c r="DV157" s="178"/>
      <c r="DW157" s="178"/>
      <c r="DX157" s="178"/>
      <c r="DY157" s="178"/>
      <c r="DZ157" s="178"/>
      <c r="EA157" s="178"/>
      <c r="EB157" s="178"/>
      <c r="EC157" s="178"/>
      <c r="ED157" s="178"/>
      <c r="EE157" s="178"/>
      <c r="EF157" s="178"/>
      <c r="EG157" s="178"/>
      <c r="EH157" s="178"/>
      <c r="EI157" s="178"/>
      <c r="EJ157" s="178"/>
      <c r="EK157" s="178"/>
      <c r="EL157" s="178"/>
      <c r="EM157" s="178"/>
      <c r="EN157" s="178"/>
      <c r="EO157" s="178"/>
      <c r="EP157" s="178"/>
      <c r="EQ157" s="178"/>
      <c r="ER157" s="178"/>
      <c r="ES157" s="178"/>
      <c r="ET157" s="178"/>
      <c r="EU157" s="178"/>
      <c r="EV157" s="178"/>
      <c r="EW157" s="178"/>
      <c r="EX157" s="178"/>
      <c r="EY157" s="178"/>
      <c r="EZ157" s="178"/>
      <c r="FA157" s="178"/>
      <c r="FB157" s="178"/>
      <c r="FC157" s="178"/>
      <c r="FD157" s="178"/>
      <c r="FE157" s="178"/>
      <c r="FF157" s="178"/>
      <c r="FG157" s="178"/>
      <c r="FH157" s="178"/>
      <c r="FI157" s="178"/>
      <c r="FJ157" s="178"/>
      <c r="FK157" s="178"/>
      <c r="FL157" s="178"/>
      <c r="FM157" s="178"/>
      <c r="FN157" s="178"/>
      <c r="FO157" s="178"/>
      <c r="FP157" s="178"/>
      <c r="FQ157" s="178"/>
      <c r="FR157" s="178"/>
      <c r="FS157" s="178"/>
      <c r="FT157" s="178"/>
      <c r="FU157" s="178"/>
      <c r="FV157" s="178"/>
      <c r="FW157" s="178"/>
      <c r="FX157" s="178"/>
      <c r="FY157" s="178"/>
      <c r="FZ157" s="178"/>
      <c r="GA157" s="178"/>
      <c r="GB157" s="178"/>
      <c r="GC157" s="178"/>
      <c r="GD157" s="178"/>
      <c r="GE157" s="178"/>
      <c r="GF157" s="178"/>
      <c r="GG157" s="178"/>
      <c r="GH157" s="178"/>
      <c r="GI157" s="178"/>
      <c r="GJ157" s="178"/>
      <c r="GK157" s="178"/>
      <c r="GL157" s="178"/>
      <c r="GM157" s="178"/>
      <c r="GN157" s="178"/>
      <c r="GO157" s="178"/>
      <c r="GP157" s="178"/>
      <c r="GQ157" s="178"/>
      <c r="GR157" s="178"/>
      <c r="GS157" s="178"/>
      <c r="GT157" s="178"/>
      <c r="GU157" s="178"/>
      <c r="GV157" s="178"/>
      <c r="GW157" s="178"/>
      <c r="GX157" s="178"/>
      <c r="GY157" s="178"/>
      <c r="GZ157" s="178"/>
      <c r="HA157" s="178"/>
      <c r="HB157" s="178"/>
      <c r="HC157" s="178"/>
      <c r="HD157" s="178"/>
      <c r="HE157" s="178"/>
      <c r="HF157" s="178"/>
      <c r="HG157" s="178"/>
      <c r="HH157" s="178"/>
      <c r="HI157" s="178"/>
      <c r="HJ157" s="178"/>
      <c r="HK157" s="178"/>
      <c r="HL157" s="178"/>
      <c r="HM157" s="178"/>
      <c r="HN157" s="178"/>
      <c r="HO157" s="178"/>
      <c r="HP157" s="178"/>
      <c r="HQ157" s="178"/>
      <c r="HR157" s="178"/>
      <c r="HS157" s="178"/>
      <c r="HT157" s="178"/>
      <c r="HU157" s="178"/>
      <c r="HV157" s="178"/>
      <c r="HW157" s="178"/>
      <c r="HX157" s="178"/>
      <c r="HY157" s="178"/>
      <c r="HZ157" s="178"/>
      <c r="IA157" s="178"/>
      <c r="IB157" s="178"/>
      <c r="IC157" s="178"/>
      <c r="ID157" s="178"/>
      <c r="IE157" s="178"/>
      <c r="IF157" s="178"/>
      <c r="IG157" s="178"/>
      <c r="IH157" s="178"/>
      <c r="II157" s="178"/>
      <c r="IJ157" s="178"/>
      <c r="IK157" s="178"/>
      <c r="IL157" s="178"/>
      <c r="IM157" s="178"/>
      <c r="IN157" s="178"/>
      <c r="IO157" s="178"/>
      <c r="IP157" s="178"/>
      <c r="IQ157" s="178"/>
      <c r="IR157" s="178"/>
      <c r="IS157" s="178"/>
      <c r="IT157" s="178"/>
    </row>
    <row r="158" spans="1:256" s="124" customFormat="1" ht="25.5" x14ac:dyDescent="0.2">
      <c r="A158" s="223" t="s">
        <v>426</v>
      </c>
      <c r="B158" s="181" t="s">
        <v>332</v>
      </c>
      <c r="C158" s="184" t="s">
        <v>101</v>
      </c>
      <c r="D158" s="184" t="s">
        <v>101</v>
      </c>
      <c r="E158" s="184" t="s">
        <v>416</v>
      </c>
      <c r="F158" s="184"/>
      <c r="G158" s="182">
        <f>SUM(G159)</f>
        <v>12207.76</v>
      </c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49"/>
      <c r="BK158" s="149"/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/>
      <c r="CM158" s="149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49"/>
      <c r="DB158" s="149"/>
      <c r="DC158" s="149"/>
      <c r="DD158" s="149"/>
      <c r="DE158" s="149"/>
      <c r="DF158" s="149"/>
      <c r="DG158" s="149"/>
      <c r="DH158" s="149"/>
      <c r="DI158" s="149"/>
      <c r="DJ158" s="149"/>
      <c r="DK158" s="149"/>
      <c r="DL158" s="149"/>
      <c r="DM158" s="149"/>
      <c r="DN158" s="149"/>
      <c r="DO158" s="149"/>
      <c r="DP158" s="149"/>
      <c r="DQ158" s="149"/>
      <c r="DR158" s="149"/>
      <c r="DS158" s="149"/>
      <c r="DT158" s="149"/>
      <c r="DU158" s="149"/>
      <c r="DV158" s="149"/>
      <c r="DW158" s="149"/>
      <c r="DX158" s="149"/>
      <c r="DY158" s="149"/>
      <c r="DZ158" s="149"/>
      <c r="EA158" s="149"/>
      <c r="EB158" s="149"/>
      <c r="EC158" s="149"/>
      <c r="ED158" s="149"/>
      <c r="EE158" s="149"/>
      <c r="EF158" s="149"/>
      <c r="EG158" s="149"/>
      <c r="EH158" s="149"/>
      <c r="EI158" s="149"/>
      <c r="EJ158" s="149"/>
      <c r="EK158" s="149"/>
      <c r="EL158" s="149"/>
      <c r="EM158" s="149"/>
      <c r="EN158" s="149"/>
      <c r="EO158" s="149"/>
      <c r="EP158" s="149"/>
      <c r="EQ158" s="149"/>
      <c r="ER158" s="149"/>
      <c r="ES158" s="149"/>
      <c r="ET158" s="149"/>
      <c r="EU158" s="149"/>
      <c r="EV158" s="149"/>
      <c r="EW158" s="149"/>
      <c r="EX158" s="149"/>
      <c r="EY158" s="149"/>
      <c r="EZ158" s="149"/>
      <c r="FA158" s="149"/>
      <c r="FB158" s="149"/>
      <c r="FC158" s="149"/>
      <c r="FD158" s="149"/>
      <c r="FE158" s="149"/>
      <c r="FF158" s="149"/>
      <c r="FG158" s="149"/>
      <c r="FH158" s="149"/>
      <c r="FI158" s="149"/>
      <c r="FJ158" s="149"/>
      <c r="FK158" s="149"/>
      <c r="FL158" s="149"/>
      <c r="FM158" s="149"/>
      <c r="FN158" s="149"/>
      <c r="FO158" s="149"/>
      <c r="FP158" s="149"/>
      <c r="FQ158" s="149"/>
      <c r="FR158" s="149"/>
      <c r="FS158" s="149"/>
      <c r="FT158" s="149"/>
      <c r="FU158" s="149"/>
      <c r="FV158" s="149"/>
      <c r="FW158" s="149"/>
      <c r="FX158" s="149"/>
      <c r="FY158" s="149"/>
      <c r="FZ158" s="149"/>
      <c r="GA158" s="149"/>
      <c r="GB158" s="149"/>
      <c r="GC158" s="149"/>
      <c r="GD158" s="149"/>
      <c r="GE158" s="149"/>
      <c r="GF158" s="149"/>
      <c r="GG158" s="149"/>
      <c r="GH158" s="149"/>
      <c r="GI158" s="149"/>
      <c r="GJ158" s="149"/>
      <c r="GK158" s="149"/>
      <c r="GL158" s="149"/>
      <c r="GM158" s="149"/>
      <c r="GN158" s="149"/>
      <c r="GO158" s="149"/>
      <c r="GP158" s="149"/>
      <c r="GQ158" s="149"/>
      <c r="GR158" s="149"/>
      <c r="GS158" s="149"/>
      <c r="GT158" s="149"/>
      <c r="GU158" s="149"/>
      <c r="GV158" s="149"/>
      <c r="GW158" s="149"/>
      <c r="GX158" s="149"/>
      <c r="GY158" s="149"/>
      <c r="GZ158" s="149"/>
      <c r="HA158" s="149"/>
      <c r="HB158" s="149"/>
      <c r="HC158" s="149"/>
      <c r="HD158" s="149"/>
      <c r="HE158" s="149"/>
      <c r="HF158" s="149"/>
      <c r="HG158" s="149"/>
      <c r="HH158" s="149"/>
      <c r="HI158" s="149"/>
      <c r="HJ158" s="149"/>
      <c r="HK158" s="149"/>
      <c r="HL158" s="149"/>
      <c r="HM158" s="149"/>
      <c r="HN158" s="149"/>
      <c r="HO158" s="149"/>
      <c r="HP158" s="149"/>
      <c r="HQ158" s="149"/>
      <c r="HR158" s="149"/>
      <c r="HS158" s="149"/>
      <c r="HT158" s="149"/>
      <c r="HU158" s="149"/>
      <c r="HV158" s="149"/>
      <c r="HW158" s="149"/>
      <c r="HX158" s="149"/>
      <c r="HY158" s="149"/>
      <c r="HZ158" s="149"/>
      <c r="IA158" s="149"/>
      <c r="IB158" s="149"/>
      <c r="IC158" s="149"/>
      <c r="ID158" s="149"/>
      <c r="IE158" s="149"/>
      <c r="IF158" s="149"/>
      <c r="IG158" s="149"/>
      <c r="IH158" s="149"/>
      <c r="II158" s="149"/>
      <c r="IJ158" s="149"/>
      <c r="IK158" s="149"/>
      <c r="IL158" s="149"/>
      <c r="IM158" s="149"/>
      <c r="IN158" s="149"/>
      <c r="IO158" s="149"/>
      <c r="IP158" s="149"/>
      <c r="IQ158" s="149"/>
      <c r="IR158" s="149"/>
      <c r="IS158" s="149"/>
      <c r="IT158" s="149"/>
      <c r="IU158" s="178"/>
      <c r="IV158" s="178"/>
    </row>
    <row r="159" spans="1:256" s="196" customFormat="1" ht="13.5" x14ac:dyDescent="0.25">
      <c r="A159" s="174" t="s">
        <v>334</v>
      </c>
      <c r="B159" s="176" t="s">
        <v>332</v>
      </c>
      <c r="C159" s="187" t="s">
        <v>101</v>
      </c>
      <c r="D159" s="187" t="s">
        <v>101</v>
      </c>
      <c r="E159" s="187" t="s">
        <v>416</v>
      </c>
      <c r="F159" s="187" t="s">
        <v>90</v>
      </c>
      <c r="G159" s="177">
        <v>12207.76</v>
      </c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  <c r="BI159" s="149"/>
      <c r="BJ159" s="149"/>
      <c r="BK159" s="149"/>
      <c r="BL159" s="149"/>
      <c r="BM159" s="149"/>
      <c r="BN159" s="149"/>
      <c r="BO159" s="149"/>
      <c r="BP159" s="149"/>
      <c r="BQ159" s="149"/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49"/>
      <c r="CH159" s="149"/>
      <c r="CI159" s="149"/>
      <c r="CJ159" s="149"/>
      <c r="CK159" s="149"/>
      <c r="CL159" s="149"/>
      <c r="CM159" s="149"/>
      <c r="CN159" s="149"/>
      <c r="CO159" s="149"/>
      <c r="CP159" s="149"/>
      <c r="CQ159" s="149"/>
      <c r="CR159" s="149"/>
      <c r="CS159" s="149"/>
      <c r="CT159" s="149"/>
      <c r="CU159" s="149"/>
      <c r="CV159" s="149"/>
      <c r="CW159" s="149"/>
      <c r="CX159" s="149"/>
      <c r="CY159" s="149"/>
      <c r="CZ159" s="149"/>
      <c r="DA159" s="149"/>
      <c r="DB159" s="149"/>
      <c r="DC159" s="149"/>
      <c r="DD159" s="149"/>
      <c r="DE159" s="149"/>
      <c r="DF159" s="149"/>
      <c r="DG159" s="149"/>
      <c r="DH159" s="149"/>
      <c r="DI159" s="149"/>
      <c r="DJ159" s="149"/>
      <c r="DK159" s="149"/>
      <c r="DL159" s="149"/>
      <c r="DM159" s="149"/>
      <c r="DN159" s="149"/>
      <c r="DO159" s="149"/>
      <c r="DP159" s="149"/>
      <c r="DQ159" s="149"/>
      <c r="DR159" s="149"/>
      <c r="DS159" s="149"/>
      <c r="DT159" s="149"/>
      <c r="DU159" s="149"/>
      <c r="DV159" s="149"/>
      <c r="DW159" s="149"/>
      <c r="DX159" s="149"/>
      <c r="DY159" s="149"/>
      <c r="DZ159" s="149"/>
      <c r="EA159" s="149"/>
      <c r="EB159" s="149"/>
      <c r="EC159" s="149"/>
      <c r="ED159" s="149"/>
      <c r="EE159" s="149"/>
      <c r="EF159" s="149"/>
      <c r="EG159" s="149"/>
      <c r="EH159" s="149"/>
      <c r="EI159" s="149"/>
      <c r="EJ159" s="149"/>
      <c r="EK159" s="149"/>
      <c r="EL159" s="149"/>
      <c r="EM159" s="149"/>
      <c r="EN159" s="149"/>
      <c r="EO159" s="149"/>
      <c r="EP159" s="149"/>
      <c r="EQ159" s="149"/>
      <c r="ER159" s="149"/>
      <c r="ES159" s="149"/>
      <c r="ET159" s="149"/>
      <c r="EU159" s="149"/>
      <c r="EV159" s="149"/>
      <c r="EW159" s="149"/>
      <c r="EX159" s="149"/>
      <c r="EY159" s="149"/>
      <c r="EZ159" s="149"/>
      <c r="FA159" s="149"/>
      <c r="FB159" s="149"/>
      <c r="FC159" s="149"/>
      <c r="FD159" s="149"/>
      <c r="FE159" s="149"/>
      <c r="FF159" s="149"/>
      <c r="FG159" s="149"/>
      <c r="FH159" s="149"/>
      <c r="FI159" s="149"/>
      <c r="FJ159" s="149"/>
      <c r="FK159" s="149"/>
      <c r="FL159" s="149"/>
      <c r="FM159" s="149"/>
      <c r="FN159" s="149"/>
      <c r="FO159" s="149"/>
      <c r="FP159" s="149"/>
      <c r="FQ159" s="149"/>
      <c r="FR159" s="149"/>
      <c r="FS159" s="149"/>
      <c r="FT159" s="149"/>
      <c r="FU159" s="149"/>
      <c r="FV159" s="149"/>
      <c r="FW159" s="149"/>
      <c r="FX159" s="149"/>
      <c r="FY159" s="149"/>
      <c r="FZ159" s="149"/>
      <c r="GA159" s="149"/>
      <c r="GB159" s="149"/>
      <c r="GC159" s="149"/>
      <c r="GD159" s="149"/>
      <c r="GE159" s="149"/>
      <c r="GF159" s="149"/>
      <c r="GG159" s="149"/>
      <c r="GH159" s="149"/>
      <c r="GI159" s="149"/>
      <c r="GJ159" s="149"/>
      <c r="GK159" s="149"/>
      <c r="GL159" s="149"/>
      <c r="GM159" s="149"/>
      <c r="GN159" s="149"/>
      <c r="GO159" s="149"/>
      <c r="GP159" s="149"/>
      <c r="GQ159" s="149"/>
      <c r="GR159" s="149"/>
      <c r="GS159" s="149"/>
      <c r="GT159" s="149"/>
      <c r="GU159" s="149"/>
      <c r="GV159" s="149"/>
      <c r="GW159" s="149"/>
      <c r="GX159" s="149"/>
      <c r="GY159" s="149"/>
      <c r="GZ159" s="149"/>
      <c r="HA159" s="149"/>
      <c r="HB159" s="149"/>
      <c r="HC159" s="149"/>
      <c r="HD159" s="149"/>
      <c r="HE159" s="149"/>
      <c r="HF159" s="149"/>
      <c r="HG159" s="149"/>
      <c r="HH159" s="149"/>
      <c r="HI159" s="149"/>
      <c r="HJ159" s="149"/>
      <c r="HK159" s="149"/>
      <c r="HL159" s="149"/>
      <c r="HM159" s="149"/>
      <c r="HN159" s="149"/>
      <c r="HO159" s="149"/>
      <c r="HP159" s="149"/>
      <c r="HQ159" s="149"/>
      <c r="HR159" s="149"/>
      <c r="HS159" s="149"/>
      <c r="HT159" s="149"/>
      <c r="HU159" s="149"/>
      <c r="HV159" s="149"/>
      <c r="HW159" s="149"/>
      <c r="HX159" s="149"/>
      <c r="HY159" s="149"/>
      <c r="HZ159" s="149"/>
      <c r="IA159" s="149"/>
      <c r="IB159" s="149"/>
      <c r="IC159" s="149"/>
      <c r="ID159" s="149"/>
      <c r="IE159" s="149"/>
      <c r="IF159" s="149"/>
      <c r="IG159" s="149"/>
      <c r="IH159" s="149"/>
      <c r="II159" s="149"/>
      <c r="IJ159" s="149"/>
      <c r="IK159" s="149"/>
      <c r="IL159" s="149"/>
      <c r="IM159" s="149"/>
      <c r="IN159" s="149"/>
      <c r="IO159" s="149"/>
      <c r="IP159" s="149"/>
      <c r="IQ159" s="149"/>
      <c r="IR159" s="149"/>
      <c r="IS159" s="149"/>
      <c r="IT159" s="149"/>
      <c r="IU159" s="204"/>
      <c r="IV159" s="204"/>
    </row>
    <row r="160" spans="1:256" s="204" customFormat="1" ht="26.25" x14ac:dyDescent="0.25">
      <c r="A160" s="179" t="s">
        <v>427</v>
      </c>
      <c r="B160" s="181" t="s">
        <v>332</v>
      </c>
      <c r="C160" s="181" t="s">
        <v>101</v>
      </c>
      <c r="D160" s="181" t="s">
        <v>101</v>
      </c>
      <c r="E160" s="184" t="s">
        <v>417</v>
      </c>
      <c r="F160" s="184"/>
      <c r="G160" s="182">
        <f>SUM(G161)</f>
        <v>3692.24</v>
      </c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124"/>
      <c r="BI160" s="124"/>
      <c r="BJ160" s="124"/>
      <c r="BK160" s="124"/>
      <c r="BL160" s="124"/>
      <c r="BM160" s="124"/>
      <c r="BN160" s="124"/>
      <c r="BO160" s="124"/>
      <c r="BP160" s="124"/>
      <c r="BQ160" s="124"/>
      <c r="BR160" s="124"/>
      <c r="BS160" s="124"/>
      <c r="BT160" s="124"/>
      <c r="BU160" s="124"/>
      <c r="BV160" s="124"/>
      <c r="BW160" s="124"/>
      <c r="BX160" s="124"/>
      <c r="BY160" s="124"/>
      <c r="BZ160" s="124"/>
      <c r="CA160" s="124"/>
      <c r="CB160" s="124"/>
      <c r="CC160" s="124"/>
      <c r="CD160" s="124"/>
      <c r="CE160" s="124"/>
      <c r="CF160" s="124"/>
      <c r="CG160" s="124"/>
      <c r="CH160" s="124"/>
      <c r="CI160" s="124"/>
      <c r="CJ160" s="124"/>
      <c r="CK160" s="124"/>
      <c r="CL160" s="124"/>
      <c r="CM160" s="124"/>
      <c r="CN160" s="124"/>
      <c r="CO160" s="124"/>
      <c r="CP160" s="124"/>
      <c r="CQ160" s="124"/>
      <c r="CR160" s="124"/>
      <c r="CS160" s="124"/>
      <c r="CT160" s="124"/>
      <c r="CU160" s="124"/>
      <c r="CV160" s="124"/>
      <c r="CW160" s="124"/>
      <c r="CX160" s="124"/>
      <c r="CY160" s="124"/>
      <c r="CZ160" s="124"/>
      <c r="DA160" s="124"/>
      <c r="DB160" s="124"/>
      <c r="DC160" s="124"/>
      <c r="DD160" s="124"/>
      <c r="DE160" s="124"/>
      <c r="DF160" s="124"/>
      <c r="DG160" s="124"/>
      <c r="DH160" s="124"/>
      <c r="DI160" s="124"/>
      <c r="DJ160" s="124"/>
      <c r="DK160" s="124"/>
      <c r="DL160" s="124"/>
      <c r="DM160" s="124"/>
      <c r="DN160" s="124"/>
      <c r="DO160" s="124"/>
      <c r="DP160" s="124"/>
      <c r="DQ160" s="124"/>
      <c r="DR160" s="124"/>
      <c r="DS160" s="124"/>
      <c r="DT160" s="124"/>
      <c r="DU160" s="124"/>
      <c r="DV160" s="124"/>
      <c r="DW160" s="124"/>
      <c r="DX160" s="124"/>
      <c r="DY160" s="124"/>
      <c r="DZ160" s="124"/>
      <c r="EA160" s="124"/>
      <c r="EB160" s="124"/>
      <c r="EC160" s="124"/>
      <c r="ED160" s="124"/>
      <c r="EE160" s="124"/>
      <c r="EF160" s="124"/>
      <c r="EG160" s="124"/>
      <c r="EH160" s="124"/>
      <c r="EI160" s="124"/>
      <c r="EJ160" s="124"/>
      <c r="EK160" s="124"/>
      <c r="EL160" s="124"/>
      <c r="EM160" s="124"/>
      <c r="EN160" s="124"/>
      <c r="EO160" s="124"/>
      <c r="EP160" s="124"/>
      <c r="EQ160" s="124"/>
      <c r="ER160" s="124"/>
      <c r="ES160" s="124"/>
      <c r="ET160" s="124"/>
      <c r="EU160" s="124"/>
      <c r="EV160" s="124"/>
      <c r="EW160" s="124"/>
      <c r="EX160" s="124"/>
      <c r="EY160" s="124"/>
      <c r="EZ160" s="124"/>
      <c r="FA160" s="124"/>
      <c r="FB160" s="124"/>
      <c r="FC160" s="124"/>
      <c r="FD160" s="124"/>
      <c r="FE160" s="124"/>
      <c r="FF160" s="124"/>
      <c r="FG160" s="124"/>
      <c r="FH160" s="124"/>
      <c r="FI160" s="124"/>
      <c r="FJ160" s="124"/>
      <c r="FK160" s="124"/>
      <c r="FL160" s="124"/>
      <c r="FM160" s="124"/>
      <c r="FN160" s="124"/>
      <c r="FO160" s="124"/>
      <c r="FP160" s="124"/>
      <c r="FQ160" s="124"/>
      <c r="FR160" s="124"/>
      <c r="FS160" s="124"/>
      <c r="FT160" s="124"/>
      <c r="FU160" s="124"/>
      <c r="FV160" s="124"/>
      <c r="FW160" s="124"/>
      <c r="FX160" s="124"/>
      <c r="FY160" s="124"/>
      <c r="FZ160" s="124"/>
      <c r="GA160" s="124"/>
      <c r="GB160" s="124"/>
      <c r="GC160" s="124"/>
      <c r="GD160" s="124"/>
      <c r="GE160" s="124"/>
      <c r="GF160" s="124"/>
      <c r="GG160" s="124"/>
      <c r="GH160" s="124"/>
      <c r="GI160" s="124"/>
      <c r="GJ160" s="124"/>
      <c r="GK160" s="124"/>
      <c r="GL160" s="124"/>
      <c r="GM160" s="124"/>
      <c r="GN160" s="124"/>
      <c r="GO160" s="124"/>
      <c r="GP160" s="124"/>
      <c r="GQ160" s="124"/>
      <c r="GR160" s="124"/>
      <c r="GS160" s="124"/>
      <c r="GT160" s="124"/>
      <c r="GU160" s="124"/>
      <c r="GV160" s="124"/>
      <c r="GW160" s="124"/>
      <c r="GX160" s="124"/>
      <c r="GY160" s="124"/>
      <c r="GZ160" s="124"/>
      <c r="HA160" s="124"/>
      <c r="HB160" s="124"/>
      <c r="HC160" s="124"/>
      <c r="HD160" s="124"/>
      <c r="HE160" s="124"/>
      <c r="HF160" s="124"/>
      <c r="HG160" s="124"/>
      <c r="HH160" s="124"/>
      <c r="HI160" s="124"/>
      <c r="HJ160" s="124"/>
      <c r="HK160" s="124"/>
      <c r="HL160" s="124"/>
      <c r="HM160" s="124"/>
      <c r="HN160" s="124"/>
      <c r="HO160" s="124"/>
      <c r="HP160" s="124"/>
      <c r="HQ160" s="124"/>
      <c r="HR160" s="124"/>
      <c r="HS160" s="124"/>
      <c r="HT160" s="124"/>
      <c r="HU160" s="124"/>
      <c r="HV160" s="124"/>
      <c r="HW160" s="124"/>
      <c r="HX160" s="124"/>
      <c r="HY160" s="124"/>
      <c r="HZ160" s="124"/>
      <c r="IA160" s="124"/>
      <c r="IB160" s="124"/>
      <c r="IC160" s="124"/>
      <c r="ID160" s="124"/>
      <c r="IE160" s="124"/>
      <c r="IF160" s="124"/>
      <c r="IG160" s="124"/>
      <c r="IH160" s="124"/>
      <c r="II160" s="124"/>
      <c r="IJ160" s="124"/>
      <c r="IK160" s="124"/>
      <c r="IL160" s="124"/>
      <c r="IM160" s="124"/>
      <c r="IN160" s="124"/>
      <c r="IO160" s="124"/>
      <c r="IP160" s="124"/>
      <c r="IQ160" s="124"/>
      <c r="IR160" s="124"/>
      <c r="IS160" s="124"/>
      <c r="IT160" s="124"/>
      <c r="IU160" s="149"/>
      <c r="IV160" s="149"/>
    </row>
    <row r="161" spans="1:256" s="178" customFormat="1" x14ac:dyDescent="0.2">
      <c r="A161" s="174" t="s">
        <v>334</v>
      </c>
      <c r="B161" s="176" t="s">
        <v>332</v>
      </c>
      <c r="C161" s="176" t="s">
        <v>101</v>
      </c>
      <c r="D161" s="176" t="s">
        <v>101</v>
      </c>
      <c r="E161" s="187" t="s">
        <v>417</v>
      </c>
      <c r="F161" s="187" t="s">
        <v>90</v>
      </c>
      <c r="G161" s="177">
        <v>3692.24</v>
      </c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124"/>
      <c r="AP161" s="124"/>
      <c r="AQ161" s="124"/>
      <c r="AR161" s="124"/>
      <c r="AS161" s="124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4"/>
      <c r="BD161" s="124"/>
      <c r="BE161" s="124"/>
      <c r="BF161" s="124"/>
      <c r="BG161" s="124"/>
      <c r="BH161" s="124"/>
      <c r="BI161" s="124"/>
      <c r="BJ161" s="124"/>
      <c r="BK161" s="124"/>
      <c r="BL161" s="124"/>
      <c r="BM161" s="124"/>
      <c r="BN161" s="124"/>
      <c r="BO161" s="124"/>
      <c r="BP161" s="124"/>
      <c r="BQ161" s="124"/>
      <c r="BR161" s="124"/>
      <c r="BS161" s="124"/>
      <c r="BT161" s="124"/>
      <c r="BU161" s="124"/>
      <c r="BV161" s="124"/>
      <c r="BW161" s="124"/>
      <c r="BX161" s="124"/>
      <c r="BY161" s="124"/>
      <c r="BZ161" s="124"/>
      <c r="CA161" s="124"/>
      <c r="CB161" s="124"/>
      <c r="CC161" s="124"/>
      <c r="CD161" s="124"/>
      <c r="CE161" s="124"/>
      <c r="CF161" s="124"/>
      <c r="CG161" s="124"/>
      <c r="CH161" s="124"/>
      <c r="CI161" s="124"/>
      <c r="CJ161" s="124"/>
      <c r="CK161" s="124"/>
      <c r="CL161" s="124"/>
      <c r="CM161" s="124"/>
      <c r="CN161" s="124"/>
      <c r="CO161" s="124"/>
      <c r="CP161" s="124"/>
      <c r="CQ161" s="124"/>
      <c r="CR161" s="124"/>
      <c r="CS161" s="124"/>
      <c r="CT161" s="124"/>
      <c r="CU161" s="124"/>
      <c r="CV161" s="124"/>
      <c r="CW161" s="124"/>
      <c r="CX161" s="124"/>
      <c r="CY161" s="124"/>
      <c r="CZ161" s="124"/>
      <c r="DA161" s="124"/>
      <c r="DB161" s="124"/>
      <c r="DC161" s="124"/>
      <c r="DD161" s="124"/>
      <c r="DE161" s="124"/>
      <c r="DF161" s="124"/>
      <c r="DG161" s="124"/>
      <c r="DH161" s="124"/>
      <c r="DI161" s="124"/>
      <c r="DJ161" s="124"/>
      <c r="DK161" s="124"/>
      <c r="DL161" s="124"/>
      <c r="DM161" s="124"/>
      <c r="DN161" s="124"/>
      <c r="DO161" s="124"/>
      <c r="DP161" s="124"/>
      <c r="DQ161" s="124"/>
      <c r="DR161" s="124"/>
      <c r="DS161" s="124"/>
      <c r="DT161" s="124"/>
      <c r="DU161" s="124"/>
      <c r="DV161" s="124"/>
      <c r="DW161" s="124"/>
      <c r="DX161" s="124"/>
      <c r="DY161" s="124"/>
      <c r="DZ161" s="124"/>
      <c r="EA161" s="124"/>
      <c r="EB161" s="124"/>
      <c r="EC161" s="124"/>
      <c r="ED161" s="124"/>
      <c r="EE161" s="124"/>
      <c r="EF161" s="124"/>
      <c r="EG161" s="124"/>
      <c r="EH161" s="124"/>
      <c r="EI161" s="124"/>
      <c r="EJ161" s="124"/>
      <c r="EK161" s="124"/>
      <c r="EL161" s="124"/>
      <c r="EM161" s="124"/>
      <c r="EN161" s="124"/>
      <c r="EO161" s="124"/>
      <c r="EP161" s="124"/>
      <c r="EQ161" s="124"/>
      <c r="ER161" s="124"/>
      <c r="ES161" s="124"/>
      <c r="ET161" s="124"/>
      <c r="EU161" s="124"/>
      <c r="EV161" s="124"/>
      <c r="EW161" s="124"/>
      <c r="EX161" s="124"/>
      <c r="EY161" s="124"/>
      <c r="EZ161" s="124"/>
      <c r="FA161" s="124"/>
      <c r="FB161" s="124"/>
      <c r="FC161" s="124"/>
      <c r="FD161" s="124"/>
      <c r="FE161" s="124"/>
      <c r="FF161" s="124"/>
      <c r="FG161" s="124"/>
      <c r="FH161" s="124"/>
      <c r="FI161" s="124"/>
      <c r="FJ161" s="124"/>
      <c r="FK161" s="124"/>
      <c r="FL161" s="124"/>
      <c r="FM161" s="124"/>
      <c r="FN161" s="124"/>
      <c r="FO161" s="124"/>
      <c r="FP161" s="124"/>
      <c r="FQ161" s="124"/>
      <c r="FR161" s="124"/>
      <c r="FS161" s="124"/>
      <c r="FT161" s="124"/>
      <c r="FU161" s="124"/>
      <c r="FV161" s="124"/>
      <c r="FW161" s="124"/>
      <c r="FX161" s="124"/>
      <c r="FY161" s="124"/>
      <c r="FZ161" s="124"/>
      <c r="GA161" s="124"/>
      <c r="GB161" s="124"/>
      <c r="GC161" s="124"/>
      <c r="GD161" s="124"/>
      <c r="GE161" s="124"/>
      <c r="GF161" s="124"/>
      <c r="GG161" s="124"/>
      <c r="GH161" s="124"/>
      <c r="GI161" s="124"/>
      <c r="GJ161" s="124"/>
      <c r="GK161" s="124"/>
      <c r="GL161" s="124"/>
      <c r="GM161" s="124"/>
      <c r="GN161" s="124"/>
      <c r="GO161" s="124"/>
      <c r="GP161" s="124"/>
      <c r="GQ161" s="124"/>
      <c r="GR161" s="124"/>
      <c r="GS161" s="124"/>
      <c r="GT161" s="124"/>
      <c r="GU161" s="124"/>
      <c r="GV161" s="124"/>
      <c r="GW161" s="124"/>
      <c r="GX161" s="124"/>
      <c r="GY161" s="124"/>
      <c r="GZ161" s="124"/>
      <c r="HA161" s="124"/>
      <c r="HB161" s="124"/>
      <c r="HC161" s="124"/>
      <c r="HD161" s="124"/>
      <c r="HE161" s="124"/>
      <c r="HF161" s="124"/>
      <c r="HG161" s="124"/>
      <c r="HH161" s="124"/>
      <c r="HI161" s="124"/>
      <c r="HJ161" s="124"/>
      <c r="HK161" s="124"/>
      <c r="HL161" s="124"/>
      <c r="HM161" s="124"/>
      <c r="HN161" s="124"/>
      <c r="HO161" s="124"/>
      <c r="HP161" s="124"/>
      <c r="HQ161" s="124"/>
      <c r="HR161" s="124"/>
      <c r="HS161" s="124"/>
      <c r="HT161" s="124"/>
      <c r="HU161" s="124"/>
      <c r="HV161" s="124"/>
      <c r="HW161" s="124"/>
      <c r="HX161" s="124"/>
      <c r="HY161" s="124"/>
      <c r="HZ161" s="124"/>
      <c r="IA161" s="124"/>
      <c r="IB161" s="124"/>
      <c r="IC161" s="124"/>
      <c r="ID161" s="124"/>
      <c r="IE161" s="124"/>
      <c r="IF161" s="124"/>
      <c r="IG161" s="124"/>
      <c r="IH161" s="124"/>
      <c r="II161" s="124"/>
      <c r="IJ161" s="124"/>
      <c r="IK161" s="124"/>
      <c r="IL161" s="124"/>
      <c r="IM161" s="124"/>
      <c r="IN161" s="124"/>
      <c r="IO161" s="124"/>
      <c r="IP161" s="124"/>
      <c r="IQ161" s="124"/>
      <c r="IR161" s="124"/>
      <c r="IS161" s="124"/>
      <c r="IT161" s="124"/>
      <c r="IU161" s="149"/>
      <c r="IV161" s="149"/>
    </row>
    <row r="162" spans="1:256" ht="14.25" x14ac:dyDescent="0.2">
      <c r="A162" s="190" t="s">
        <v>201</v>
      </c>
      <c r="B162" s="191" t="s">
        <v>332</v>
      </c>
      <c r="C162" s="162" t="s">
        <v>202</v>
      </c>
      <c r="D162" s="162"/>
      <c r="E162" s="162"/>
      <c r="F162" s="162"/>
      <c r="G162" s="163">
        <f>SUM(G163)</f>
        <v>500</v>
      </c>
    </row>
    <row r="163" spans="1:256" x14ac:dyDescent="0.2">
      <c r="A163" s="164" t="s">
        <v>203</v>
      </c>
      <c r="B163" s="225">
        <v>510</v>
      </c>
      <c r="C163" s="166" t="s">
        <v>202</v>
      </c>
      <c r="D163" s="166" t="s">
        <v>101</v>
      </c>
      <c r="E163" s="166"/>
      <c r="F163" s="166"/>
      <c r="G163" s="167">
        <f>SUM(G164)</f>
        <v>500</v>
      </c>
    </row>
    <row r="164" spans="1:256" ht="13.5" x14ac:dyDescent="0.25">
      <c r="A164" s="169" t="s">
        <v>124</v>
      </c>
      <c r="B164" s="226">
        <v>510</v>
      </c>
      <c r="C164" s="171" t="s">
        <v>202</v>
      </c>
      <c r="D164" s="171" t="s">
        <v>101</v>
      </c>
      <c r="E164" s="166"/>
      <c r="F164" s="166"/>
      <c r="G164" s="172">
        <f>SUM(G165)</f>
        <v>500</v>
      </c>
    </row>
    <row r="165" spans="1:256" ht="25.5" x14ac:dyDescent="0.2">
      <c r="A165" s="179" t="s">
        <v>204</v>
      </c>
      <c r="B165" s="180" t="s">
        <v>332</v>
      </c>
      <c r="C165" s="184" t="s">
        <v>202</v>
      </c>
      <c r="D165" s="184" t="s">
        <v>101</v>
      </c>
      <c r="E165" s="184" t="s">
        <v>205</v>
      </c>
      <c r="F165" s="184"/>
      <c r="G165" s="182">
        <f>SUM(G166)</f>
        <v>500</v>
      </c>
    </row>
    <row r="166" spans="1:256" ht="25.5" x14ac:dyDescent="0.2">
      <c r="A166" s="174" t="s">
        <v>356</v>
      </c>
      <c r="B166" s="187" t="s">
        <v>332</v>
      </c>
      <c r="C166" s="187" t="s">
        <v>202</v>
      </c>
      <c r="D166" s="187" t="s">
        <v>101</v>
      </c>
      <c r="E166" s="187" t="s">
        <v>205</v>
      </c>
      <c r="F166" s="187" t="s">
        <v>157</v>
      </c>
      <c r="G166" s="177">
        <v>500</v>
      </c>
    </row>
    <row r="167" spans="1:256" ht="15.75" x14ac:dyDescent="0.25">
      <c r="A167" s="160" t="s">
        <v>206</v>
      </c>
      <c r="B167" s="227" t="s">
        <v>332</v>
      </c>
      <c r="C167" s="206" t="s">
        <v>207</v>
      </c>
      <c r="D167" s="206"/>
      <c r="E167" s="206"/>
      <c r="F167" s="206"/>
      <c r="G167" s="207">
        <f>SUM(G168+G177+G201+G209+G196)</f>
        <v>540632.25000000012</v>
      </c>
    </row>
    <row r="168" spans="1:256" x14ac:dyDescent="0.2">
      <c r="A168" s="228" t="s">
        <v>208</v>
      </c>
      <c r="B168" s="166" t="s">
        <v>332</v>
      </c>
      <c r="C168" s="165" t="s">
        <v>207</v>
      </c>
      <c r="D168" s="165" t="s">
        <v>75</v>
      </c>
      <c r="E168" s="165"/>
      <c r="F168" s="165"/>
      <c r="G168" s="167">
        <f>SUM(G169+G171+G173+G175)</f>
        <v>174077.47</v>
      </c>
    </row>
    <row r="169" spans="1:256" x14ac:dyDescent="0.2">
      <c r="A169" s="179" t="s">
        <v>224</v>
      </c>
      <c r="B169" s="200" t="s">
        <v>332</v>
      </c>
      <c r="C169" s="184" t="s">
        <v>207</v>
      </c>
      <c r="D169" s="184" t="s">
        <v>75</v>
      </c>
      <c r="E169" s="184" t="s">
        <v>210</v>
      </c>
      <c r="F169" s="184"/>
      <c r="G169" s="182">
        <f>SUM(G170)</f>
        <v>51952.75</v>
      </c>
    </row>
    <row r="170" spans="1:256" s="124" customFormat="1" ht="25.5" x14ac:dyDescent="0.2">
      <c r="A170" s="174" t="s">
        <v>132</v>
      </c>
      <c r="B170" s="187" t="s">
        <v>332</v>
      </c>
      <c r="C170" s="187" t="s">
        <v>207</v>
      </c>
      <c r="D170" s="187" t="s">
        <v>75</v>
      </c>
      <c r="E170" s="187" t="s">
        <v>210</v>
      </c>
      <c r="F170" s="187" t="s">
        <v>133</v>
      </c>
      <c r="G170" s="177">
        <v>51952.75</v>
      </c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  <c r="BL170" s="149"/>
      <c r="BM170" s="149"/>
      <c r="BN170" s="149"/>
      <c r="BO170" s="149"/>
      <c r="BP170" s="149"/>
      <c r="BQ170" s="149"/>
      <c r="BR170" s="149"/>
      <c r="BS170" s="149"/>
      <c r="BT170" s="149"/>
      <c r="BU170" s="149"/>
      <c r="BV170" s="149"/>
      <c r="BW170" s="149"/>
      <c r="BX170" s="149"/>
      <c r="BY170" s="149"/>
      <c r="BZ170" s="149"/>
      <c r="CA170" s="149"/>
      <c r="CB170" s="149"/>
      <c r="CC170" s="149"/>
      <c r="CD170" s="149"/>
      <c r="CE170" s="149"/>
      <c r="CF170" s="149"/>
      <c r="CG170" s="149"/>
      <c r="CH170" s="149"/>
      <c r="CI170" s="149"/>
      <c r="CJ170" s="149"/>
      <c r="CK170" s="149"/>
      <c r="CL170" s="149"/>
      <c r="CM170" s="149"/>
      <c r="CN170" s="149"/>
      <c r="CO170" s="149"/>
      <c r="CP170" s="149"/>
      <c r="CQ170" s="149"/>
      <c r="CR170" s="149"/>
      <c r="CS170" s="149"/>
      <c r="CT170" s="149"/>
      <c r="CU170" s="149"/>
      <c r="CV170" s="149"/>
      <c r="CW170" s="149"/>
      <c r="CX170" s="149"/>
      <c r="CY170" s="149"/>
      <c r="CZ170" s="149"/>
      <c r="DA170" s="149"/>
      <c r="DB170" s="149"/>
      <c r="DC170" s="149"/>
      <c r="DD170" s="149"/>
      <c r="DE170" s="149"/>
      <c r="DF170" s="149"/>
      <c r="DG170" s="149"/>
      <c r="DH170" s="149"/>
      <c r="DI170" s="149"/>
      <c r="DJ170" s="149"/>
      <c r="DK170" s="149"/>
      <c r="DL170" s="149"/>
      <c r="DM170" s="149"/>
      <c r="DN170" s="149"/>
      <c r="DO170" s="149"/>
      <c r="DP170" s="149"/>
      <c r="DQ170" s="149"/>
      <c r="DR170" s="149"/>
      <c r="DS170" s="149"/>
      <c r="DT170" s="149"/>
      <c r="DU170" s="149"/>
      <c r="DV170" s="149"/>
      <c r="DW170" s="149"/>
      <c r="DX170" s="149"/>
      <c r="DY170" s="149"/>
      <c r="DZ170" s="149"/>
      <c r="EA170" s="149"/>
      <c r="EB170" s="149"/>
      <c r="EC170" s="149"/>
      <c r="ED170" s="149"/>
      <c r="EE170" s="149"/>
      <c r="EF170" s="149"/>
      <c r="EG170" s="149"/>
      <c r="EH170" s="149"/>
      <c r="EI170" s="149"/>
      <c r="EJ170" s="149"/>
      <c r="EK170" s="149"/>
      <c r="EL170" s="149"/>
      <c r="EM170" s="149"/>
      <c r="EN170" s="149"/>
      <c r="EO170" s="149"/>
      <c r="EP170" s="149"/>
      <c r="EQ170" s="149"/>
      <c r="ER170" s="149"/>
      <c r="ES170" s="149"/>
      <c r="ET170" s="149"/>
      <c r="EU170" s="149"/>
      <c r="EV170" s="149"/>
      <c r="EW170" s="149"/>
      <c r="EX170" s="149"/>
      <c r="EY170" s="149"/>
      <c r="EZ170" s="149"/>
      <c r="FA170" s="149"/>
      <c r="FB170" s="149"/>
      <c r="FC170" s="149"/>
      <c r="FD170" s="149"/>
      <c r="FE170" s="149"/>
      <c r="FF170" s="149"/>
      <c r="FG170" s="149"/>
      <c r="FH170" s="149"/>
      <c r="FI170" s="149"/>
      <c r="FJ170" s="149"/>
      <c r="FK170" s="149"/>
      <c r="FL170" s="149"/>
      <c r="FM170" s="149"/>
      <c r="FN170" s="149"/>
      <c r="FO170" s="149"/>
      <c r="FP170" s="149"/>
      <c r="FQ170" s="149"/>
      <c r="FR170" s="149"/>
      <c r="FS170" s="149"/>
      <c r="FT170" s="149"/>
      <c r="FU170" s="149"/>
      <c r="FV170" s="149"/>
      <c r="FW170" s="149"/>
      <c r="FX170" s="149"/>
      <c r="FY170" s="149"/>
      <c r="FZ170" s="149"/>
      <c r="GA170" s="149"/>
      <c r="GB170" s="149"/>
      <c r="GC170" s="149"/>
      <c r="GD170" s="149"/>
      <c r="GE170" s="149"/>
      <c r="GF170" s="149"/>
      <c r="GG170" s="149"/>
      <c r="GH170" s="149"/>
      <c r="GI170" s="149"/>
      <c r="GJ170" s="149"/>
      <c r="GK170" s="149"/>
      <c r="GL170" s="149"/>
      <c r="GM170" s="149"/>
      <c r="GN170" s="149"/>
      <c r="GO170" s="149"/>
      <c r="GP170" s="149"/>
      <c r="GQ170" s="149"/>
      <c r="GR170" s="149"/>
      <c r="GS170" s="149"/>
      <c r="GT170" s="149"/>
      <c r="GU170" s="149"/>
      <c r="GV170" s="149"/>
      <c r="GW170" s="149"/>
      <c r="GX170" s="149"/>
      <c r="GY170" s="149"/>
      <c r="GZ170" s="149"/>
      <c r="HA170" s="149"/>
      <c r="HB170" s="149"/>
      <c r="HC170" s="149"/>
      <c r="HD170" s="149"/>
      <c r="HE170" s="149"/>
      <c r="HF170" s="149"/>
      <c r="HG170" s="149"/>
      <c r="HH170" s="149"/>
      <c r="HI170" s="149"/>
      <c r="HJ170" s="149"/>
      <c r="HK170" s="149"/>
      <c r="HL170" s="149"/>
      <c r="HM170" s="149"/>
      <c r="HN170" s="149"/>
      <c r="HO170" s="149"/>
      <c r="HP170" s="149"/>
      <c r="HQ170" s="149"/>
      <c r="HR170" s="149"/>
      <c r="HS170" s="149"/>
      <c r="HT170" s="149"/>
      <c r="HU170" s="149"/>
      <c r="HV170" s="149"/>
      <c r="HW170" s="149"/>
      <c r="HX170" s="149"/>
      <c r="HY170" s="149"/>
      <c r="HZ170" s="149"/>
      <c r="IA170" s="149"/>
      <c r="IB170" s="149"/>
      <c r="IC170" s="149"/>
      <c r="ID170" s="149"/>
      <c r="IE170" s="149"/>
      <c r="IF170" s="149"/>
      <c r="IG170" s="149"/>
      <c r="IH170" s="149"/>
      <c r="II170" s="149"/>
      <c r="IJ170" s="149"/>
      <c r="IK170" s="149"/>
      <c r="IL170" s="149"/>
      <c r="IM170" s="149"/>
      <c r="IN170" s="149"/>
      <c r="IO170" s="149"/>
      <c r="IP170" s="149"/>
      <c r="IQ170" s="149"/>
      <c r="IR170" s="149"/>
      <c r="IS170" s="149"/>
      <c r="IT170" s="149"/>
    </row>
    <row r="171" spans="1:256" s="178" customFormat="1" ht="76.5" x14ac:dyDescent="0.2">
      <c r="A171" s="223" t="s">
        <v>362</v>
      </c>
      <c r="B171" s="181" t="s">
        <v>332</v>
      </c>
      <c r="C171" s="184" t="s">
        <v>207</v>
      </c>
      <c r="D171" s="184" t="s">
        <v>75</v>
      </c>
      <c r="E171" s="184" t="s">
        <v>212</v>
      </c>
      <c r="F171" s="184"/>
      <c r="G171" s="182">
        <f>SUM(G172)</f>
        <v>119262.07</v>
      </c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  <c r="BL171" s="149"/>
      <c r="BM171" s="149"/>
      <c r="BN171" s="149"/>
      <c r="BO171" s="149"/>
      <c r="BP171" s="149"/>
      <c r="BQ171" s="149"/>
      <c r="BR171" s="149"/>
      <c r="BS171" s="149"/>
      <c r="BT171" s="149"/>
      <c r="BU171" s="149"/>
      <c r="BV171" s="149"/>
      <c r="BW171" s="149"/>
      <c r="BX171" s="149"/>
      <c r="BY171" s="149"/>
      <c r="BZ171" s="149"/>
      <c r="CA171" s="149"/>
      <c r="CB171" s="149"/>
      <c r="CC171" s="149"/>
      <c r="CD171" s="149"/>
      <c r="CE171" s="149"/>
      <c r="CF171" s="149"/>
      <c r="CG171" s="149"/>
      <c r="CH171" s="149"/>
      <c r="CI171" s="149"/>
      <c r="CJ171" s="149"/>
      <c r="CK171" s="149"/>
      <c r="CL171" s="149"/>
      <c r="CM171" s="149"/>
      <c r="CN171" s="149"/>
      <c r="CO171" s="149"/>
      <c r="CP171" s="149"/>
      <c r="CQ171" s="149"/>
      <c r="CR171" s="149"/>
      <c r="CS171" s="149"/>
      <c r="CT171" s="149"/>
      <c r="CU171" s="149"/>
      <c r="CV171" s="149"/>
      <c r="CW171" s="149"/>
      <c r="CX171" s="149"/>
      <c r="CY171" s="149"/>
      <c r="CZ171" s="149"/>
      <c r="DA171" s="149"/>
      <c r="DB171" s="149"/>
      <c r="DC171" s="149"/>
      <c r="DD171" s="149"/>
      <c r="DE171" s="149"/>
      <c r="DF171" s="149"/>
      <c r="DG171" s="149"/>
      <c r="DH171" s="149"/>
      <c r="DI171" s="149"/>
      <c r="DJ171" s="149"/>
      <c r="DK171" s="149"/>
      <c r="DL171" s="149"/>
      <c r="DM171" s="149"/>
      <c r="DN171" s="149"/>
      <c r="DO171" s="149"/>
      <c r="DP171" s="149"/>
      <c r="DQ171" s="149"/>
      <c r="DR171" s="149"/>
      <c r="DS171" s="149"/>
      <c r="DT171" s="149"/>
      <c r="DU171" s="149"/>
      <c r="DV171" s="149"/>
      <c r="DW171" s="149"/>
      <c r="DX171" s="149"/>
      <c r="DY171" s="149"/>
      <c r="DZ171" s="149"/>
      <c r="EA171" s="149"/>
      <c r="EB171" s="149"/>
      <c r="EC171" s="149"/>
      <c r="ED171" s="149"/>
      <c r="EE171" s="149"/>
      <c r="EF171" s="149"/>
      <c r="EG171" s="149"/>
      <c r="EH171" s="149"/>
      <c r="EI171" s="149"/>
      <c r="EJ171" s="149"/>
      <c r="EK171" s="149"/>
      <c r="EL171" s="149"/>
      <c r="EM171" s="149"/>
      <c r="EN171" s="149"/>
      <c r="EO171" s="149"/>
      <c r="EP171" s="149"/>
      <c r="EQ171" s="149"/>
      <c r="ER171" s="149"/>
      <c r="ES171" s="149"/>
      <c r="ET171" s="149"/>
      <c r="EU171" s="149"/>
      <c r="EV171" s="149"/>
      <c r="EW171" s="149"/>
      <c r="EX171" s="149"/>
      <c r="EY171" s="149"/>
      <c r="EZ171" s="149"/>
      <c r="FA171" s="149"/>
      <c r="FB171" s="149"/>
      <c r="FC171" s="149"/>
      <c r="FD171" s="149"/>
      <c r="FE171" s="149"/>
      <c r="FF171" s="149"/>
      <c r="FG171" s="149"/>
      <c r="FH171" s="149"/>
      <c r="FI171" s="149"/>
      <c r="FJ171" s="149"/>
      <c r="FK171" s="149"/>
      <c r="FL171" s="149"/>
      <c r="FM171" s="149"/>
      <c r="FN171" s="149"/>
      <c r="FO171" s="149"/>
      <c r="FP171" s="149"/>
      <c r="FQ171" s="149"/>
      <c r="FR171" s="149"/>
      <c r="FS171" s="149"/>
      <c r="FT171" s="149"/>
      <c r="FU171" s="149"/>
      <c r="FV171" s="149"/>
      <c r="FW171" s="149"/>
      <c r="FX171" s="149"/>
      <c r="FY171" s="149"/>
      <c r="FZ171" s="149"/>
      <c r="GA171" s="149"/>
      <c r="GB171" s="149"/>
      <c r="GC171" s="149"/>
      <c r="GD171" s="149"/>
      <c r="GE171" s="149"/>
      <c r="GF171" s="149"/>
      <c r="GG171" s="149"/>
      <c r="GH171" s="149"/>
      <c r="GI171" s="149"/>
      <c r="GJ171" s="149"/>
      <c r="GK171" s="149"/>
      <c r="GL171" s="149"/>
      <c r="GM171" s="149"/>
      <c r="GN171" s="149"/>
      <c r="GO171" s="149"/>
      <c r="GP171" s="149"/>
      <c r="GQ171" s="149"/>
      <c r="GR171" s="149"/>
      <c r="GS171" s="149"/>
      <c r="GT171" s="149"/>
      <c r="GU171" s="149"/>
      <c r="GV171" s="149"/>
      <c r="GW171" s="149"/>
      <c r="GX171" s="149"/>
      <c r="GY171" s="149"/>
      <c r="GZ171" s="149"/>
      <c r="HA171" s="149"/>
      <c r="HB171" s="149"/>
      <c r="HC171" s="149"/>
      <c r="HD171" s="149"/>
      <c r="HE171" s="149"/>
      <c r="HF171" s="149"/>
      <c r="HG171" s="149"/>
      <c r="HH171" s="149"/>
      <c r="HI171" s="149"/>
      <c r="HJ171" s="149"/>
      <c r="HK171" s="149"/>
      <c r="HL171" s="149"/>
      <c r="HM171" s="149"/>
      <c r="HN171" s="149"/>
      <c r="HO171" s="149"/>
      <c r="HP171" s="149"/>
      <c r="HQ171" s="149"/>
      <c r="HR171" s="149"/>
      <c r="HS171" s="149"/>
      <c r="HT171" s="149"/>
      <c r="HU171" s="149"/>
      <c r="HV171" s="149"/>
      <c r="HW171" s="149"/>
      <c r="HX171" s="149"/>
      <c r="HY171" s="149"/>
      <c r="HZ171" s="149"/>
      <c r="IA171" s="149"/>
      <c r="IB171" s="149"/>
      <c r="IC171" s="149"/>
      <c r="ID171" s="149"/>
      <c r="IE171" s="149"/>
      <c r="IF171" s="149"/>
      <c r="IG171" s="149"/>
      <c r="IH171" s="149"/>
      <c r="II171" s="149"/>
      <c r="IJ171" s="149"/>
      <c r="IK171" s="149"/>
      <c r="IL171" s="149"/>
      <c r="IM171" s="149"/>
      <c r="IN171" s="149"/>
      <c r="IO171" s="149"/>
      <c r="IP171" s="149"/>
      <c r="IQ171" s="149"/>
      <c r="IR171" s="149"/>
      <c r="IS171" s="149"/>
      <c r="IT171" s="149"/>
    </row>
    <row r="172" spans="1:256" s="178" customFormat="1" ht="25.5" x14ac:dyDescent="0.2">
      <c r="A172" s="174" t="s">
        <v>132</v>
      </c>
      <c r="B172" s="176" t="s">
        <v>332</v>
      </c>
      <c r="C172" s="187" t="s">
        <v>207</v>
      </c>
      <c r="D172" s="187" t="s">
        <v>75</v>
      </c>
      <c r="E172" s="187" t="s">
        <v>212</v>
      </c>
      <c r="F172" s="187" t="s">
        <v>133</v>
      </c>
      <c r="G172" s="177">
        <v>119262.07</v>
      </c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  <c r="BI172" s="149"/>
      <c r="BJ172" s="149"/>
      <c r="BK172" s="149"/>
      <c r="BL172" s="149"/>
      <c r="BM172" s="149"/>
      <c r="BN172" s="149"/>
      <c r="BO172" s="149"/>
      <c r="BP172" s="149"/>
      <c r="BQ172" s="149"/>
      <c r="BR172" s="149"/>
      <c r="BS172" s="149"/>
      <c r="BT172" s="149"/>
      <c r="BU172" s="149"/>
      <c r="BV172" s="149"/>
      <c r="BW172" s="149"/>
      <c r="BX172" s="149"/>
      <c r="BY172" s="149"/>
      <c r="BZ172" s="149"/>
      <c r="CA172" s="149"/>
      <c r="CB172" s="149"/>
      <c r="CC172" s="149"/>
      <c r="CD172" s="149"/>
      <c r="CE172" s="149"/>
      <c r="CF172" s="149"/>
      <c r="CG172" s="149"/>
      <c r="CH172" s="149"/>
      <c r="CI172" s="149"/>
      <c r="CJ172" s="149"/>
      <c r="CK172" s="149"/>
      <c r="CL172" s="149"/>
      <c r="CM172" s="149"/>
      <c r="CN172" s="149"/>
      <c r="CO172" s="149"/>
      <c r="CP172" s="149"/>
      <c r="CQ172" s="149"/>
      <c r="CR172" s="149"/>
      <c r="CS172" s="149"/>
      <c r="CT172" s="149"/>
      <c r="CU172" s="149"/>
      <c r="CV172" s="149"/>
      <c r="CW172" s="149"/>
      <c r="CX172" s="149"/>
      <c r="CY172" s="149"/>
      <c r="CZ172" s="149"/>
      <c r="DA172" s="149"/>
      <c r="DB172" s="149"/>
      <c r="DC172" s="149"/>
      <c r="DD172" s="149"/>
      <c r="DE172" s="149"/>
      <c r="DF172" s="149"/>
      <c r="DG172" s="149"/>
      <c r="DH172" s="149"/>
      <c r="DI172" s="149"/>
      <c r="DJ172" s="149"/>
      <c r="DK172" s="149"/>
      <c r="DL172" s="149"/>
      <c r="DM172" s="149"/>
      <c r="DN172" s="149"/>
      <c r="DO172" s="149"/>
      <c r="DP172" s="149"/>
      <c r="DQ172" s="149"/>
      <c r="DR172" s="149"/>
      <c r="DS172" s="149"/>
      <c r="DT172" s="149"/>
      <c r="DU172" s="149"/>
      <c r="DV172" s="149"/>
      <c r="DW172" s="149"/>
      <c r="DX172" s="149"/>
      <c r="DY172" s="149"/>
      <c r="DZ172" s="149"/>
      <c r="EA172" s="149"/>
      <c r="EB172" s="149"/>
      <c r="EC172" s="149"/>
      <c r="ED172" s="149"/>
      <c r="EE172" s="149"/>
      <c r="EF172" s="149"/>
      <c r="EG172" s="149"/>
      <c r="EH172" s="149"/>
      <c r="EI172" s="149"/>
      <c r="EJ172" s="149"/>
      <c r="EK172" s="149"/>
      <c r="EL172" s="149"/>
      <c r="EM172" s="149"/>
      <c r="EN172" s="149"/>
      <c r="EO172" s="149"/>
      <c r="EP172" s="149"/>
      <c r="EQ172" s="149"/>
      <c r="ER172" s="149"/>
      <c r="ES172" s="149"/>
      <c r="ET172" s="149"/>
      <c r="EU172" s="149"/>
      <c r="EV172" s="149"/>
      <c r="EW172" s="149"/>
      <c r="EX172" s="149"/>
      <c r="EY172" s="149"/>
      <c r="EZ172" s="149"/>
      <c r="FA172" s="149"/>
      <c r="FB172" s="149"/>
      <c r="FC172" s="149"/>
      <c r="FD172" s="149"/>
      <c r="FE172" s="149"/>
      <c r="FF172" s="149"/>
      <c r="FG172" s="149"/>
      <c r="FH172" s="149"/>
      <c r="FI172" s="149"/>
      <c r="FJ172" s="149"/>
      <c r="FK172" s="149"/>
      <c r="FL172" s="149"/>
      <c r="FM172" s="149"/>
      <c r="FN172" s="149"/>
      <c r="FO172" s="149"/>
      <c r="FP172" s="149"/>
      <c r="FQ172" s="149"/>
      <c r="FR172" s="149"/>
      <c r="FS172" s="149"/>
      <c r="FT172" s="149"/>
      <c r="FU172" s="149"/>
      <c r="FV172" s="149"/>
      <c r="FW172" s="149"/>
      <c r="FX172" s="149"/>
      <c r="FY172" s="149"/>
      <c r="FZ172" s="149"/>
      <c r="GA172" s="149"/>
      <c r="GB172" s="149"/>
      <c r="GC172" s="149"/>
      <c r="GD172" s="149"/>
      <c r="GE172" s="149"/>
      <c r="GF172" s="149"/>
      <c r="GG172" s="149"/>
      <c r="GH172" s="149"/>
      <c r="GI172" s="149"/>
      <c r="GJ172" s="149"/>
      <c r="GK172" s="149"/>
      <c r="GL172" s="149"/>
      <c r="GM172" s="149"/>
      <c r="GN172" s="149"/>
      <c r="GO172" s="149"/>
      <c r="GP172" s="149"/>
      <c r="GQ172" s="149"/>
      <c r="GR172" s="149"/>
      <c r="GS172" s="149"/>
      <c r="GT172" s="149"/>
      <c r="GU172" s="149"/>
      <c r="GV172" s="149"/>
      <c r="GW172" s="149"/>
      <c r="GX172" s="149"/>
      <c r="GY172" s="149"/>
      <c r="GZ172" s="149"/>
      <c r="HA172" s="149"/>
      <c r="HB172" s="149"/>
      <c r="HC172" s="149"/>
      <c r="HD172" s="149"/>
      <c r="HE172" s="149"/>
      <c r="HF172" s="149"/>
      <c r="HG172" s="149"/>
      <c r="HH172" s="149"/>
      <c r="HI172" s="149"/>
      <c r="HJ172" s="149"/>
      <c r="HK172" s="149"/>
      <c r="HL172" s="149"/>
      <c r="HM172" s="149"/>
      <c r="HN172" s="149"/>
      <c r="HO172" s="149"/>
      <c r="HP172" s="149"/>
      <c r="HQ172" s="149"/>
      <c r="HR172" s="149"/>
      <c r="HS172" s="149"/>
      <c r="HT172" s="149"/>
      <c r="HU172" s="149"/>
      <c r="HV172" s="149"/>
      <c r="HW172" s="149"/>
      <c r="HX172" s="149"/>
      <c r="HY172" s="149"/>
      <c r="HZ172" s="149"/>
      <c r="IA172" s="149"/>
      <c r="IB172" s="149"/>
      <c r="IC172" s="149"/>
      <c r="ID172" s="149"/>
      <c r="IE172" s="149"/>
      <c r="IF172" s="149"/>
      <c r="IG172" s="149"/>
      <c r="IH172" s="149"/>
      <c r="II172" s="149"/>
      <c r="IJ172" s="149"/>
      <c r="IK172" s="149"/>
      <c r="IL172" s="149"/>
      <c r="IM172" s="149"/>
      <c r="IN172" s="149"/>
      <c r="IO172" s="149"/>
      <c r="IP172" s="149"/>
      <c r="IQ172" s="149"/>
      <c r="IR172" s="149"/>
      <c r="IS172" s="149"/>
      <c r="IT172" s="149"/>
    </row>
    <row r="173" spans="1:256" s="178" customFormat="1" ht="25.5" x14ac:dyDescent="0.2">
      <c r="A173" s="179" t="s">
        <v>340</v>
      </c>
      <c r="B173" s="181" t="s">
        <v>332</v>
      </c>
      <c r="C173" s="184" t="s">
        <v>207</v>
      </c>
      <c r="D173" s="184" t="s">
        <v>75</v>
      </c>
      <c r="E173" s="184" t="s">
        <v>127</v>
      </c>
      <c r="F173" s="184"/>
      <c r="G173" s="182">
        <f>SUM(G174)</f>
        <v>473</v>
      </c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  <c r="BI173" s="149"/>
      <c r="BJ173" s="149"/>
      <c r="BK173" s="149"/>
      <c r="BL173" s="149"/>
      <c r="BM173" s="149"/>
      <c r="BN173" s="149"/>
      <c r="BO173" s="149"/>
      <c r="BP173" s="149"/>
      <c r="BQ173" s="149"/>
      <c r="BR173" s="149"/>
      <c r="BS173" s="149"/>
      <c r="BT173" s="149"/>
      <c r="BU173" s="149"/>
      <c r="BV173" s="149"/>
      <c r="BW173" s="149"/>
      <c r="BX173" s="149"/>
      <c r="BY173" s="149"/>
      <c r="BZ173" s="149"/>
      <c r="CA173" s="149"/>
      <c r="CB173" s="149"/>
      <c r="CC173" s="149"/>
      <c r="CD173" s="149"/>
      <c r="CE173" s="149"/>
      <c r="CF173" s="149"/>
      <c r="CG173" s="149"/>
      <c r="CH173" s="149"/>
      <c r="CI173" s="149"/>
      <c r="CJ173" s="149"/>
      <c r="CK173" s="149"/>
      <c r="CL173" s="149"/>
      <c r="CM173" s="149"/>
      <c r="CN173" s="149"/>
      <c r="CO173" s="149"/>
      <c r="CP173" s="149"/>
      <c r="CQ173" s="149"/>
      <c r="CR173" s="149"/>
      <c r="CS173" s="149"/>
      <c r="CT173" s="149"/>
      <c r="CU173" s="149"/>
      <c r="CV173" s="149"/>
      <c r="CW173" s="149"/>
      <c r="CX173" s="149"/>
      <c r="CY173" s="149"/>
      <c r="CZ173" s="149"/>
      <c r="DA173" s="149"/>
      <c r="DB173" s="149"/>
      <c r="DC173" s="149"/>
      <c r="DD173" s="149"/>
      <c r="DE173" s="149"/>
      <c r="DF173" s="149"/>
      <c r="DG173" s="149"/>
      <c r="DH173" s="149"/>
      <c r="DI173" s="149"/>
      <c r="DJ173" s="149"/>
      <c r="DK173" s="149"/>
      <c r="DL173" s="149"/>
      <c r="DM173" s="149"/>
      <c r="DN173" s="149"/>
      <c r="DO173" s="149"/>
      <c r="DP173" s="149"/>
      <c r="DQ173" s="149"/>
      <c r="DR173" s="149"/>
      <c r="DS173" s="149"/>
      <c r="DT173" s="149"/>
      <c r="DU173" s="149"/>
      <c r="DV173" s="149"/>
      <c r="DW173" s="149"/>
      <c r="DX173" s="149"/>
      <c r="DY173" s="149"/>
      <c r="DZ173" s="149"/>
      <c r="EA173" s="149"/>
      <c r="EB173" s="149"/>
      <c r="EC173" s="149"/>
      <c r="ED173" s="149"/>
      <c r="EE173" s="149"/>
      <c r="EF173" s="149"/>
      <c r="EG173" s="149"/>
      <c r="EH173" s="149"/>
      <c r="EI173" s="149"/>
      <c r="EJ173" s="149"/>
      <c r="EK173" s="149"/>
      <c r="EL173" s="149"/>
      <c r="EM173" s="149"/>
      <c r="EN173" s="149"/>
      <c r="EO173" s="149"/>
      <c r="EP173" s="149"/>
      <c r="EQ173" s="149"/>
      <c r="ER173" s="149"/>
      <c r="ES173" s="149"/>
      <c r="ET173" s="149"/>
      <c r="EU173" s="149"/>
      <c r="EV173" s="149"/>
      <c r="EW173" s="149"/>
      <c r="EX173" s="149"/>
      <c r="EY173" s="149"/>
      <c r="EZ173" s="149"/>
      <c r="FA173" s="149"/>
      <c r="FB173" s="149"/>
      <c r="FC173" s="149"/>
      <c r="FD173" s="149"/>
      <c r="FE173" s="149"/>
      <c r="FF173" s="149"/>
      <c r="FG173" s="149"/>
      <c r="FH173" s="149"/>
      <c r="FI173" s="149"/>
      <c r="FJ173" s="149"/>
      <c r="FK173" s="149"/>
      <c r="FL173" s="149"/>
      <c r="FM173" s="149"/>
      <c r="FN173" s="149"/>
      <c r="FO173" s="149"/>
      <c r="FP173" s="149"/>
      <c r="FQ173" s="149"/>
      <c r="FR173" s="149"/>
      <c r="FS173" s="149"/>
      <c r="FT173" s="149"/>
      <c r="FU173" s="149"/>
      <c r="FV173" s="149"/>
      <c r="FW173" s="149"/>
      <c r="FX173" s="149"/>
      <c r="FY173" s="149"/>
      <c r="FZ173" s="149"/>
      <c r="GA173" s="149"/>
      <c r="GB173" s="149"/>
      <c r="GC173" s="149"/>
      <c r="GD173" s="149"/>
      <c r="GE173" s="149"/>
      <c r="GF173" s="149"/>
      <c r="GG173" s="149"/>
      <c r="GH173" s="149"/>
      <c r="GI173" s="149"/>
      <c r="GJ173" s="149"/>
      <c r="GK173" s="149"/>
      <c r="GL173" s="149"/>
      <c r="GM173" s="149"/>
      <c r="GN173" s="149"/>
      <c r="GO173" s="149"/>
      <c r="GP173" s="149"/>
      <c r="GQ173" s="149"/>
      <c r="GR173" s="149"/>
      <c r="GS173" s="149"/>
      <c r="GT173" s="149"/>
      <c r="GU173" s="149"/>
      <c r="GV173" s="149"/>
      <c r="GW173" s="149"/>
      <c r="GX173" s="149"/>
      <c r="GY173" s="149"/>
      <c r="GZ173" s="149"/>
      <c r="HA173" s="149"/>
      <c r="HB173" s="149"/>
      <c r="HC173" s="149"/>
      <c r="HD173" s="149"/>
      <c r="HE173" s="149"/>
      <c r="HF173" s="149"/>
      <c r="HG173" s="149"/>
      <c r="HH173" s="149"/>
      <c r="HI173" s="149"/>
      <c r="HJ173" s="149"/>
      <c r="HK173" s="149"/>
      <c r="HL173" s="149"/>
      <c r="HM173" s="149"/>
      <c r="HN173" s="149"/>
      <c r="HO173" s="149"/>
      <c r="HP173" s="149"/>
      <c r="HQ173" s="149"/>
      <c r="HR173" s="149"/>
      <c r="HS173" s="149"/>
      <c r="HT173" s="149"/>
      <c r="HU173" s="149"/>
      <c r="HV173" s="149"/>
      <c r="HW173" s="149"/>
      <c r="HX173" s="149"/>
      <c r="HY173" s="149"/>
      <c r="HZ173" s="149"/>
      <c r="IA173" s="149"/>
      <c r="IB173" s="149"/>
      <c r="IC173" s="149"/>
      <c r="ID173" s="149"/>
      <c r="IE173" s="149"/>
      <c r="IF173" s="149"/>
      <c r="IG173" s="149"/>
      <c r="IH173" s="149"/>
      <c r="II173" s="149"/>
      <c r="IJ173" s="149"/>
      <c r="IK173" s="149"/>
      <c r="IL173" s="149"/>
      <c r="IM173" s="149"/>
      <c r="IN173" s="149"/>
      <c r="IO173" s="149"/>
      <c r="IP173" s="149"/>
      <c r="IQ173" s="149"/>
      <c r="IR173" s="149"/>
      <c r="IS173" s="149"/>
      <c r="IT173" s="149"/>
    </row>
    <row r="174" spans="1:256" ht="25.5" x14ac:dyDescent="0.2">
      <c r="A174" s="174" t="s">
        <v>132</v>
      </c>
      <c r="B174" s="176" t="s">
        <v>332</v>
      </c>
      <c r="C174" s="187" t="s">
        <v>207</v>
      </c>
      <c r="D174" s="187" t="s">
        <v>75</v>
      </c>
      <c r="E174" s="187" t="s">
        <v>127</v>
      </c>
      <c r="F174" s="187" t="s">
        <v>133</v>
      </c>
      <c r="G174" s="177">
        <v>473</v>
      </c>
    </row>
    <row r="175" spans="1:256" ht="25.5" x14ac:dyDescent="0.2">
      <c r="A175" s="202" t="s">
        <v>213</v>
      </c>
      <c r="B175" s="176" t="s">
        <v>332</v>
      </c>
      <c r="C175" s="187" t="s">
        <v>207</v>
      </c>
      <c r="D175" s="187" t="s">
        <v>75</v>
      </c>
      <c r="E175" s="187" t="s">
        <v>216</v>
      </c>
      <c r="F175" s="187"/>
      <c r="G175" s="177">
        <f>SUM(G176)</f>
        <v>2389.65</v>
      </c>
    </row>
    <row r="176" spans="1:256" s="124" customFormat="1" ht="25.5" x14ac:dyDescent="0.2">
      <c r="A176" s="179" t="s">
        <v>132</v>
      </c>
      <c r="B176" s="176" t="s">
        <v>332</v>
      </c>
      <c r="C176" s="187" t="s">
        <v>207</v>
      </c>
      <c r="D176" s="187" t="s">
        <v>75</v>
      </c>
      <c r="E176" s="187" t="s">
        <v>216</v>
      </c>
      <c r="F176" s="187" t="s">
        <v>133</v>
      </c>
      <c r="G176" s="177">
        <v>2389.65</v>
      </c>
    </row>
    <row r="177" spans="1:254" s="178" customFormat="1" x14ac:dyDescent="0.2">
      <c r="A177" s="228" t="s">
        <v>215</v>
      </c>
      <c r="B177" s="166" t="s">
        <v>332</v>
      </c>
      <c r="C177" s="165" t="s">
        <v>207</v>
      </c>
      <c r="D177" s="165" t="s">
        <v>77</v>
      </c>
      <c r="E177" s="165"/>
      <c r="F177" s="165"/>
      <c r="G177" s="167">
        <f>SUM(G184+G186+G190+G192+G194+G188+G178+G180+G182)</f>
        <v>312797.84000000003</v>
      </c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  <c r="BI177" s="149"/>
      <c r="BJ177" s="149"/>
      <c r="BK177" s="149"/>
      <c r="BL177" s="149"/>
      <c r="BM177" s="149"/>
      <c r="BN177" s="149"/>
      <c r="BO177" s="149"/>
      <c r="BP177" s="149"/>
      <c r="BQ177" s="149"/>
      <c r="BR177" s="149"/>
      <c r="BS177" s="149"/>
      <c r="BT177" s="149"/>
      <c r="BU177" s="149"/>
      <c r="BV177" s="149"/>
      <c r="BW177" s="149"/>
      <c r="BX177" s="149"/>
      <c r="BY177" s="149"/>
      <c r="BZ177" s="149"/>
      <c r="CA177" s="149"/>
      <c r="CB177" s="149"/>
      <c r="CC177" s="149"/>
      <c r="CD177" s="149"/>
      <c r="CE177" s="149"/>
      <c r="CF177" s="149"/>
      <c r="CG177" s="149"/>
      <c r="CH177" s="149"/>
      <c r="CI177" s="149"/>
      <c r="CJ177" s="149"/>
      <c r="CK177" s="149"/>
      <c r="CL177" s="149"/>
      <c r="CM177" s="149"/>
      <c r="CN177" s="149"/>
      <c r="CO177" s="149"/>
      <c r="CP177" s="149"/>
      <c r="CQ177" s="149"/>
      <c r="CR177" s="149"/>
      <c r="CS177" s="149"/>
      <c r="CT177" s="149"/>
      <c r="CU177" s="149"/>
      <c r="CV177" s="149"/>
      <c r="CW177" s="149"/>
      <c r="CX177" s="149"/>
      <c r="CY177" s="149"/>
      <c r="CZ177" s="149"/>
      <c r="DA177" s="149"/>
      <c r="DB177" s="149"/>
      <c r="DC177" s="149"/>
      <c r="DD177" s="149"/>
      <c r="DE177" s="149"/>
      <c r="DF177" s="149"/>
      <c r="DG177" s="149"/>
      <c r="DH177" s="149"/>
      <c r="DI177" s="149"/>
      <c r="DJ177" s="149"/>
      <c r="DK177" s="149"/>
      <c r="DL177" s="149"/>
      <c r="DM177" s="149"/>
      <c r="DN177" s="149"/>
      <c r="DO177" s="149"/>
      <c r="DP177" s="149"/>
      <c r="DQ177" s="149"/>
      <c r="DR177" s="149"/>
      <c r="DS177" s="149"/>
      <c r="DT177" s="149"/>
      <c r="DU177" s="149"/>
      <c r="DV177" s="149"/>
      <c r="DW177" s="149"/>
      <c r="DX177" s="149"/>
      <c r="DY177" s="149"/>
      <c r="DZ177" s="149"/>
      <c r="EA177" s="149"/>
      <c r="EB177" s="149"/>
      <c r="EC177" s="149"/>
      <c r="ED177" s="149"/>
      <c r="EE177" s="149"/>
      <c r="EF177" s="149"/>
      <c r="EG177" s="149"/>
      <c r="EH177" s="149"/>
      <c r="EI177" s="149"/>
      <c r="EJ177" s="149"/>
      <c r="EK177" s="149"/>
      <c r="EL177" s="149"/>
      <c r="EM177" s="149"/>
      <c r="EN177" s="149"/>
      <c r="EO177" s="149"/>
      <c r="EP177" s="149"/>
      <c r="EQ177" s="149"/>
      <c r="ER177" s="149"/>
      <c r="ES177" s="149"/>
      <c r="ET177" s="149"/>
      <c r="EU177" s="149"/>
      <c r="EV177" s="149"/>
      <c r="EW177" s="149"/>
      <c r="EX177" s="149"/>
      <c r="EY177" s="149"/>
      <c r="EZ177" s="149"/>
      <c r="FA177" s="149"/>
      <c r="FB177" s="149"/>
      <c r="FC177" s="149"/>
      <c r="FD177" s="149"/>
      <c r="FE177" s="149"/>
      <c r="FF177" s="149"/>
      <c r="FG177" s="149"/>
      <c r="FH177" s="149"/>
      <c r="FI177" s="149"/>
      <c r="FJ177" s="149"/>
      <c r="FK177" s="149"/>
      <c r="FL177" s="149"/>
      <c r="FM177" s="149"/>
      <c r="FN177" s="149"/>
      <c r="FO177" s="149"/>
      <c r="FP177" s="149"/>
      <c r="FQ177" s="149"/>
      <c r="FR177" s="149"/>
      <c r="FS177" s="149"/>
      <c r="FT177" s="149"/>
      <c r="FU177" s="149"/>
      <c r="FV177" s="149"/>
      <c r="FW177" s="149"/>
      <c r="FX177" s="149"/>
      <c r="FY177" s="149"/>
      <c r="FZ177" s="149"/>
      <c r="GA177" s="149"/>
      <c r="GB177" s="149"/>
      <c r="GC177" s="149"/>
      <c r="GD177" s="149"/>
      <c r="GE177" s="149"/>
      <c r="GF177" s="149"/>
      <c r="GG177" s="149"/>
      <c r="GH177" s="149"/>
      <c r="GI177" s="149"/>
      <c r="GJ177" s="149"/>
      <c r="GK177" s="149"/>
      <c r="GL177" s="149"/>
      <c r="GM177" s="149"/>
      <c r="GN177" s="149"/>
      <c r="GO177" s="149"/>
      <c r="GP177" s="149"/>
      <c r="GQ177" s="149"/>
      <c r="GR177" s="149"/>
      <c r="GS177" s="149"/>
      <c r="GT177" s="149"/>
      <c r="GU177" s="149"/>
      <c r="GV177" s="149"/>
      <c r="GW177" s="149"/>
      <c r="GX177" s="149"/>
      <c r="GY177" s="149"/>
      <c r="GZ177" s="149"/>
      <c r="HA177" s="149"/>
      <c r="HB177" s="149"/>
      <c r="HC177" s="149"/>
      <c r="HD177" s="149"/>
      <c r="HE177" s="149"/>
      <c r="HF177" s="149"/>
      <c r="HG177" s="149"/>
      <c r="HH177" s="149"/>
      <c r="HI177" s="149"/>
      <c r="HJ177" s="149"/>
      <c r="HK177" s="149"/>
      <c r="HL177" s="149"/>
      <c r="HM177" s="149"/>
      <c r="HN177" s="149"/>
      <c r="HO177" s="149"/>
      <c r="HP177" s="149"/>
      <c r="HQ177" s="149"/>
      <c r="HR177" s="149"/>
      <c r="HS177" s="149"/>
      <c r="HT177" s="149"/>
      <c r="HU177" s="149"/>
      <c r="HV177" s="149"/>
      <c r="HW177" s="149"/>
      <c r="HX177" s="149"/>
      <c r="HY177" s="149"/>
      <c r="HZ177" s="149"/>
      <c r="IA177" s="149"/>
      <c r="IB177" s="149"/>
      <c r="IC177" s="149"/>
      <c r="ID177" s="149"/>
      <c r="IE177" s="149"/>
      <c r="IF177" s="149"/>
      <c r="IG177" s="149"/>
      <c r="IH177" s="149"/>
      <c r="II177" s="149"/>
      <c r="IJ177" s="149"/>
      <c r="IK177" s="149"/>
      <c r="IL177" s="149"/>
      <c r="IM177" s="149"/>
      <c r="IN177" s="149"/>
      <c r="IO177" s="149"/>
      <c r="IP177" s="149"/>
      <c r="IQ177" s="149"/>
      <c r="IR177" s="149"/>
      <c r="IS177" s="149"/>
      <c r="IT177" s="149"/>
    </row>
    <row r="178" spans="1:254" s="178" customFormat="1" ht="25.5" x14ac:dyDescent="0.2">
      <c r="A178" s="202" t="s">
        <v>213</v>
      </c>
      <c r="B178" s="176" t="s">
        <v>332</v>
      </c>
      <c r="C178" s="187" t="s">
        <v>207</v>
      </c>
      <c r="D178" s="187" t="s">
        <v>77</v>
      </c>
      <c r="E178" s="187" t="s">
        <v>216</v>
      </c>
      <c r="F178" s="187"/>
      <c r="G178" s="177">
        <f>SUM(G179)</f>
        <v>2409.71</v>
      </c>
    </row>
    <row r="179" spans="1:254" s="178" customFormat="1" ht="25.5" x14ac:dyDescent="0.2">
      <c r="A179" s="179" t="s">
        <v>132</v>
      </c>
      <c r="B179" s="181" t="s">
        <v>332</v>
      </c>
      <c r="C179" s="184" t="s">
        <v>207</v>
      </c>
      <c r="D179" s="184" t="s">
        <v>77</v>
      </c>
      <c r="E179" s="184" t="s">
        <v>216</v>
      </c>
      <c r="F179" s="184" t="s">
        <v>133</v>
      </c>
      <c r="G179" s="182">
        <v>2409.71</v>
      </c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/>
      <c r="BK179" s="149"/>
      <c r="BL179" s="149"/>
      <c r="BM179" s="149"/>
      <c r="BN179" s="149"/>
      <c r="BO179" s="149"/>
      <c r="BP179" s="149"/>
      <c r="BQ179" s="149"/>
      <c r="BR179" s="149"/>
      <c r="BS179" s="149"/>
      <c r="BT179" s="149"/>
      <c r="BU179" s="149"/>
      <c r="BV179" s="149"/>
      <c r="BW179" s="149"/>
      <c r="BX179" s="149"/>
      <c r="BY179" s="149"/>
      <c r="BZ179" s="149"/>
      <c r="CA179" s="149"/>
      <c r="CB179" s="149"/>
      <c r="CC179" s="149"/>
      <c r="CD179" s="149"/>
      <c r="CE179" s="149"/>
      <c r="CF179" s="149"/>
      <c r="CG179" s="149"/>
      <c r="CH179" s="149"/>
      <c r="CI179" s="149"/>
      <c r="CJ179" s="149"/>
      <c r="CK179" s="149"/>
      <c r="CL179" s="149"/>
      <c r="CM179" s="149"/>
      <c r="CN179" s="149"/>
      <c r="CO179" s="149"/>
      <c r="CP179" s="149"/>
      <c r="CQ179" s="149"/>
      <c r="CR179" s="149"/>
      <c r="CS179" s="149"/>
      <c r="CT179" s="149"/>
      <c r="CU179" s="149"/>
      <c r="CV179" s="149"/>
      <c r="CW179" s="149"/>
      <c r="CX179" s="149"/>
      <c r="CY179" s="149"/>
      <c r="CZ179" s="149"/>
      <c r="DA179" s="149"/>
      <c r="DB179" s="149"/>
      <c r="DC179" s="149"/>
      <c r="DD179" s="149"/>
      <c r="DE179" s="149"/>
      <c r="DF179" s="149"/>
      <c r="DG179" s="149"/>
      <c r="DH179" s="149"/>
      <c r="DI179" s="149"/>
      <c r="DJ179" s="149"/>
      <c r="DK179" s="149"/>
      <c r="DL179" s="149"/>
      <c r="DM179" s="149"/>
      <c r="DN179" s="149"/>
      <c r="DO179" s="149"/>
      <c r="DP179" s="149"/>
      <c r="DQ179" s="149"/>
      <c r="DR179" s="149"/>
      <c r="DS179" s="149"/>
      <c r="DT179" s="149"/>
      <c r="DU179" s="149"/>
      <c r="DV179" s="149"/>
      <c r="DW179" s="149"/>
      <c r="DX179" s="149"/>
      <c r="DY179" s="149"/>
      <c r="DZ179" s="149"/>
      <c r="EA179" s="149"/>
      <c r="EB179" s="149"/>
      <c r="EC179" s="149"/>
      <c r="ED179" s="149"/>
      <c r="EE179" s="149"/>
      <c r="EF179" s="149"/>
      <c r="EG179" s="149"/>
      <c r="EH179" s="149"/>
      <c r="EI179" s="149"/>
      <c r="EJ179" s="149"/>
      <c r="EK179" s="149"/>
      <c r="EL179" s="149"/>
      <c r="EM179" s="149"/>
      <c r="EN179" s="149"/>
      <c r="EO179" s="149"/>
      <c r="EP179" s="149"/>
      <c r="EQ179" s="149"/>
      <c r="ER179" s="149"/>
      <c r="ES179" s="149"/>
      <c r="ET179" s="149"/>
      <c r="EU179" s="149"/>
      <c r="EV179" s="149"/>
      <c r="EW179" s="149"/>
      <c r="EX179" s="149"/>
      <c r="EY179" s="149"/>
      <c r="EZ179" s="149"/>
      <c r="FA179" s="149"/>
      <c r="FB179" s="149"/>
      <c r="FC179" s="149"/>
      <c r="FD179" s="149"/>
      <c r="FE179" s="149"/>
      <c r="FF179" s="149"/>
      <c r="FG179" s="149"/>
      <c r="FH179" s="149"/>
      <c r="FI179" s="149"/>
      <c r="FJ179" s="149"/>
      <c r="FK179" s="149"/>
      <c r="FL179" s="149"/>
      <c r="FM179" s="149"/>
      <c r="FN179" s="149"/>
      <c r="FO179" s="149"/>
      <c r="FP179" s="149"/>
      <c r="FQ179" s="149"/>
      <c r="FR179" s="149"/>
      <c r="FS179" s="149"/>
      <c r="FT179" s="149"/>
      <c r="FU179" s="149"/>
      <c r="FV179" s="149"/>
      <c r="FW179" s="149"/>
      <c r="FX179" s="149"/>
      <c r="FY179" s="149"/>
      <c r="FZ179" s="149"/>
      <c r="GA179" s="149"/>
      <c r="GB179" s="149"/>
      <c r="GC179" s="149"/>
      <c r="GD179" s="149"/>
      <c r="GE179" s="149"/>
      <c r="GF179" s="149"/>
      <c r="GG179" s="149"/>
      <c r="GH179" s="149"/>
      <c r="GI179" s="149"/>
      <c r="GJ179" s="149"/>
      <c r="GK179" s="149"/>
      <c r="GL179" s="149"/>
      <c r="GM179" s="149"/>
      <c r="GN179" s="149"/>
      <c r="GO179" s="149"/>
      <c r="GP179" s="149"/>
      <c r="GQ179" s="149"/>
      <c r="GR179" s="149"/>
      <c r="GS179" s="149"/>
      <c r="GT179" s="149"/>
      <c r="GU179" s="149"/>
      <c r="GV179" s="149"/>
      <c r="GW179" s="149"/>
      <c r="GX179" s="149"/>
      <c r="GY179" s="149"/>
      <c r="GZ179" s="149"/>
      <c r="HA179" s="149"/>
      <c r="HB179" s="149"/>
      <c r="HC179" s="149"/>
      <c r="HD179" s="149"/>
      <c r="HE179" s="149"/>
      <c r="HF179" s="149"/>
      <c r="HG179" s="149"/>
      <c r="HH179" s="149"/>
      <c r="HI179" s="149"/>
      <c r="HJ179" s="149"/>
      <c r="HK179" s="149"/>
      <c r="HL179" s="149"/>
      <c r="HM179" s="149"/>
      <c r="HN179" s="149"/>
      <c r="HO179" s="149"/>
      <c r="HP179" s="149"/>
      <c r="HQ179" s="149"/>
      <c r="HR179" s="149"/>
      <c r="HS179" s="149"/>
      <c r="HT179" s="149"/>
      <c r="HU179" s="149"/>
      <c r="HV179" s="149"/>
      <c r="HW179" s="149"/>
      <c r="HX179" s="149"/>
      <c r="HY179" s="149"/>
      <c r="HZ179" s="149"/>
      <c r="IA179" s="149"/>
      <c r="IB179" s="149"/>
      <c r="IC179" s="149"/>
      <c r="ID179" s="149"/>
      <c r="IE179" s="149"/>
      <c r="IF179" s="149"/>
      <c r="IG179" s="149"/>
      <c r="IH179" s="149"/>
      <c r="II179" s="149"/>
      <c r="IJ179" s="149"/>
      <c r="IK179" s="149"/>
      <c r="IL179" s="149"/>
      <c r="IM179" s="149"/>
      <c r="IN179" s="149"/>
      <c r="IO179" s="149"/>
      <c r="IP179" s="149"/>
      <c r="IQ179" s="149"/>
      <c r="IR179" s="149"/>
      <c r="IS179" s="149"/>
      <c r="IT179" s="149"/>
    </row>
    <row r="180" spans="1:254" s="178" customFormat="1" ht="38.25" x14ac:dyDescent="0.2">
      <c r="A180" s="276" t="s">
        <v>217</v>
      </c>
      <c r="B180" s="181" t="s">
        <v>332</v>
      </c>
      <c r="C180" s="184" t="s">
        <v>207</v>
      </c>
      <c r="D180" s="184" t="s">
        <v>77</v>
      </c>
      <c r="E180" s="184" t="s">
        <v>363</v>
      </c>
      <c r="F180" s="184"/>
      <c r="G180" s="182">
        <f>SUM(G181)</f>
        <v>16359.46</v>
      </c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  <c r="BI180" s="149"/>
      <c r="BJ180" s="149"/>
      <c r="BK180" s="149"/>
      <c r="BL180" s="149"/>
      <c r="BM180" s="149"/>
      <c r="BN180" s="149"/>
      <c r="BO180" s="149"/>
      <c r="BP180" s="149"/>
      <c r="BQ180" s="149"/>
      <c r="BR180" s="149"/>
      <c r="BS180" s="149"/>
      <c r="BT180" s="149"/>
      <c r="BU180" s="149"/>
      <c r="BV180" s="149"/>
      <c r="BW180" s="149"/>
      <c r="BX180" s="149"/>
      <c r="BY180" s="149"/>
      <c r="BZ180" s="149"/>
      <c r="CA180" s="149"/>
      <c r="CB180" s="149"/>
      <c r="CC180" s="149"/>
      <c r="CD180" s="149"/>
      <c r="CE180" s="149"/>
      <c r="CF180" s="149"/>
      <c r="CG180" s="149"/>
      <c r="CH180" s="149"/>
      <c r="CI180" s="149"/>
      <c r="CJ180" s="149"/>
      <c r="CK180" s="149"/>
      <c r="CL180" s="149"/>
      <c r="CM180" s="149"/>
      <c r="CN180" s="149"/>
      <c r="CO180" s="149"/>
      <c r="CP180" s="149"/>
      <c r="CQ180" s="149"/>
      <c r="CR180" s="149"/>
      <c r="CS180" s="149"/>
      <c r="CT180" s="149"/>
      <c r="CU180" s="149"/>
      <c r="CV180" s="149"/>
      <c r="CW180" s="149"/>
      <c r="CX180" s="149"/>
      <c r="CY180" s="149"/>
      <c r="CZ180" s="149"/>
      <c r="DA180" s="149"/>
      <c r="DB180" s="149"/>
      <c r="DC180" s="149"/>
      <c r="DD180" s="149"/>
      <c r="DE180" s="149"/>
      <c r="DF180" s="149"/>
      <c r="DG180" s="149"/>
      <c r="DH180" s="149"/>
      <c r="DI180" s="149"/>
      <c r="DJ180" s="149"/>
      <c r="DK180" s="149"/>
      <c r="DL180" s="149"/>
      <c r="DM180" s="149"/>
      <c r="DN180" s="149"/>
      <c r="DO180" s="149"/>
      <c r="DP180" s="149"/>
      <c r="DQ180" s="149"/>
      <c r="DR180" s="149"/>
      <c r="DS180" s="149"/>
      <c r="DT180" s="149"/>
      <c r="DU180" s="149"/>
      <c r="DV180" s="149"/>
      <c r="DW180" s="149"/>
      <c r="DX180" s="149"/>
      <c r="DY180" s="149"/>
      <c r="DZ180" s="149"/>
      <c r="EA180" s="149"/>
      <c r="EB180" s="149"/>
      <c r="EC180" s="149"/>
      <c r="ED180" s="149"/>
      <c r="EE180" s="149"/>
      <c r="EF180" s="149"/>
      <c r="EG180" s="149"/>
      <c r="EH180" s="149"/>
      <c r="EI180" s="149"/>
      <c r="EJ180" s="149"/>
      <c r="EK180" s="149"/>
      <c r="EL180" s="149"/>
      <c r="EM180" s="149"/>
      <c r="EN180" s="149"/>
      <c r="EO180" s="149"/>
      <c r="EP180" s="149"/>
      <c r="EQ180" s="149"/>
      <c r="ER180" s="149"/>
      <c r="ES180" s="149"/>
      <c r="ET180" s="149"/>
      <c r="EU180" s="149"/>
      <c r="EV180" s="149"/>
      <c r="EW180" s="149"/>
      <c r="EX180" s="149"/>
      <c r="EY180" s="149"/>
      <c r="EZ180" s="149"/>
      <c r="FA180" s="149"/>
      <c r="FB180" s="149"/>
      <c r="FC180" s="149"/>
      <c r="FD180" s="149"/>
      <c r="FE180" s="149"/>
      <c r="FF180" s="149"/>
      <c r="FG180" s="149"/>
      <c r="FH180" s="149"/>
      <c r="FI180" s="149"/>
      <c r="FJ180" s="149"/>
      <c r="FK180" s="149"/>
      <c r="FL180" s="149"/>
      <c r="FM180" s="149"/>
      <c r="FN180" s="149"/>
      <c r="FO180" s="149"/>
      <c r="FP180" s="149"/>
      <c r="FQ180" s="149"/>
      <c r="FR180" s="149"/>
      <c r="FS180" s="149"/>
      <c r="FT180" s="149"/>
      <c r="FU180" s="149"/>
      <c r="FV180" s="149"/>
      <c r="FW180" s="149"/>
      <c r="FX180" s="149"/>
      <c r="FY180" s="149"/>
      <c r="FZ180" s="149"/>
      <c r="GA180" s="149"/>
      <c r="GB180" s="149"/>
      <c r="GC180" s="149"/>
      <c r="GD180" s="149"/>
      <c r="GE180" s="149"/>
      <c r="GF180" s="149"/>
      <c r="GG180" s="149"/>
      <c r="GH180" s="149"/>
      <c r="GI180" s="149"/>
      <c r="GJ180" s="149"/>
      <c r="GK180" s="149"/>
      <c r="GL180" s="149"/>
      <c r="GM180" s="149"/>
      <c r="GN180" s="149"/>
      <c r="GO180" s="149"/>
      <c r="GP180" s="149"/>
      <c r="GQ180" s="149"/>
      <c r="GR180" s="149"/>
      <c r="GS180" s="149"/>
      <c r="GT180" s="149"/>
      <c r="GU180" s="149"/>
      <c r="GV180" s="149"/>
      <c r="GW180" s="149"/>
      <c r="GX180" s="149"/>
      <c r="GY180" s="149"/>
      <c r="GZ180" s="149"/>
      <c r="HA180" s="149"/>
      <c r="HB180" s="149"/>
      <c r="HC180" s="149"/>
      <c r="HD180" s="149"/>
      <c r="HE180" s="149"/>
      <c r="HF180" s="149"/>
      <c r="HG180" s="149"/>
      <c r="HH180" s="149"/>
      <c r="HI180" s="149"/>
      <c r="HJ180" s="149"/>
      <c r="HK180" s="149"/>
      <c r="HL180" s="149"/>
      <c r="HM180" s="149"/>
      <c r="HN180" s="149"/>
      <c r="HO180" s="149"/>
      <c r="HP180" s="149"/>
      <c r="HQ180" s="149"/>
      <c r="HR180" s="149"/>
      <c r="HS180" s="149"/>
      <c r="HT180" s="149"/>
      <c r="HU180" s="149"/>
      <c r="HV180" s="149"/>
      <c r="HW180" s="149"/>
      <c r="HX180" s="149"/>
      <c r="HY180" s="149"/>
      <c r="HZ180" s="149"/>
      <c r="IA180" s="149"/>
      <c r="IB180" s="149"/>
      <c r="IC180" s="149"/>
      <c r="ID180" s="149"/>
      <c r="IE180" s="149"/>
      <c r="IF180" s="149"/>
      <c r="IG180" s="149"/>
      <c r="IH180" s="149"/>
      <c r="II180" s="149"/>
      <c r="IJ180" s="149"/>
      <c r="IK180" s="149"/>
      <c r="IL180" s="149"/>
      <c r="IM180" s="149"/>
      <c r="IN180" s="149"/>
      <c r="IO180" s="149"/>
      <c r="IP180" s="149"/>
      <c r="IQ180" s="149"/>
      <c r="IR180" s="149"/>
      <c r="IS180" s="149"/>
      <c r="IT180" s="149"/>
    </row>
    <row r="181" spans="1:254" s="178" customFormat="1" ht="25.5" x14ac:dyDescent="0.2">
      <c r="A181" s="179" t="s">
        <v>132</v>
      </c>
      <c r="B181" s="181" t="s">
        <v>332</v>
      </c>
      <c r="C181" s="184" t="s">
        <v>207</v>
      </c>
      <c r="D181" s="184" t="s">
        <v>77</v>
      </c>
      <c r="E181" s="184" t="s">
        <v>363</v>
      </c>
      <c r="F181" s="184" t="s">
        <v>133</v>
      </c>
      <c r="G181" s="182">
        <v>16359.46</v>
      </c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/>
      <c r="BK181" s="149"/>
      <c r="BL181" s="149"/>
      <c r="BM181" s="149"/>
      <c r="BN181" s="149"/>
      <c r="BO181" s="149"/>
      <c r="BP181" s="149"/>
      <c r="BQ181" s="149"/>
      <c r="BR181" s="149"/>
      <c r="BS181" s="149"/>
      <c r="BT181" s="149"/>
      <c r="BU181" s="149"/>
      <c r="BV181" s="149"/>
      <c r="BW181" s="149"/>
      <c r="BX181" s="149"/>
      <c r="BY181" s="149"/>
      <c r="BZ181" s="149"/>
      <c r="CA181" s="149"/>
      <c r="CB181" s="149"/>
      <c r="CC181" s="149"/>
      <c r="CD181" s="149"/>
      <c r="CE181" s="149"/>
      <c r="CF181" s="149"/>
      <c r="CG181" s="149"/>
      <c r="CH181" s="149"/>
      <c r="CI181" s="149"/>
      <c r="CJ181" s="149"/>
      <c r="CK181" s="149"/>
      <c r="CL181" s="149"/>
      <c r="CM181" s="149"/>
      <c r="CN181" s="149"/>
      <c r="CO181" s="149"/>
      <c r="CP181" s="149"/>
      <c r="CQ181" s="149"/>
      <c r="CR181" s="149"/>
      <c r="CS181" s="149"/>
      <c r="CT181" s="149"/>
      <c r="CU181" s="149"/>
      <c r="CV181" s="149"/>
      <c r="CW181" s="149"/>
      <c r="CX181" s="149"/>
      <c r="CY181" s="149"/>
      <c r="CZ181" s="149"/>
      <c r="DA181" s="149"/>
      <c r="DB181" s="149"/>
      <c r="DC181" s="149"/>
      <c r="DD181" s="149"/>
      <c r="DE181" s="149"/>
      <c r="DF181" s="149"/>
      <c r="DG181" s="149"/>
      <c r="DH181" s="149"/>
      <c r="DI181" s="149"/>
      <c r="DJ181" s="149"/>
      <c r="DK181" s="149"/>
      <c r="DL181" s="149"/>
      <c r="DM181" s="149"/>
      <c r="DN181" s="149"/>
      <c r="DO181" s="149"/>
      <c r="DP181" s="149"/>
      <c r="DQ181" s="149"/>
      <c r="DR181" s="149"/>
      <c r="DS181" s="149"/>
      <c r="DT181" s="149"/>
      <c r="DU181" s="149"/>
      <c r="DV181" s="149"/>
      <c r="DW181" s="149"/>
      <c r="DX181" s="149"/>
      <c r="DY181" s="149"/>
      <c r="DZ181" s="149"/>
      <c r="EA181" s="149"/>
      <c r="EB181" s="149"/>
      <c r="EC181" s="149"/>
      <c r="ED181" s="149"/>
      <c r="EE181" s="149"/>
      <c r="EF181" s="149"/>
      <c r="EG181" s="149"/>
      <c r="EH181" s="149"/>
      <c r="EI181" s="149"/>
      <c r="EJ181" s="149"/>
      <c r="EK181" s="149"/>
      <c r="EL181" s="149"/>
      <c r="EM181" s="149"/>
      <c r="EN181" s="149"/>
      <c r="EO181" s="149"/>
      <c r="EP181" s="149"/>
      <c r="EQ181" s="149"/>
      <c r="ER181" s="149"/>
      <c r="ES181" s="149"/>
      <c r="ET181" s="149"/>
      <c r="EU181" s="149"/>
      <c r="EV181" s="149"/>
      <c r="EW181" s="149"/>
      <c r="EX181" s="149"/>
      <c r="EY181" s="149"/>
      <c r="EZ181" s="149"/>
      <c r="FA181" s="149"/>
      <c r="FB181" s="149"/>
      <c r="FC181" s="149"/>
      <c r="FD181" s="149"/>
      <c r="FE181" s="149"/>
      <c r="FF181" s="149"/>
      <c r="FG181" s="149"/>
      <c r="FH181" s="149"/>
      <c r="FI181" s="149"/>
      <c r="FJ181" s="149"/>
      <c r="FK181" s="149"/>
      <c r="FL181" s="149"/>
      <c r="FM181" s="149"/>
      <c r="FN181" s="149"/>
      <c r="FO181" s="149"/>
      <c r="FP181" s="149"/>
      <c r="FQ181" s="149"/>
      <c r="FR181" s="149"/>
      <c r="FS181" s="149"/>
      <c r="FT181" s="149"/>
      <c r="FU181" s="149"/>
      <c r="FV181" s="149"/>
      <c r="FW181" s="149"/>
      <c r="FX181" s="149"/>
      <c r="FY181" s="149"/>
      <c r="FZ181" s="149"/>
      <c r="GA181" s="149"/>
      <c r="GB181" s="149"/>
      <c r="GC181" s="149"/>
      <c r="GD181" s="149"/>
      <c r="GE181" s="149"/>
      <c r="GF181" s="149"/>
      <c r="GG181" s="149"/>
      <c r="GH181" s="149"/>
      <c r="GI181" s="149"/>
      <c r="GJ181" s="149"/>
      <c r="GK181" s="149"/>
      <c r="GL181" s="149"/>
      <c r="GM181" s="149"/>
      <c r="GN181" s="149"/>
      <c r="GO181" s="149"/>
      <c r="GP181" s="149"/>
      <c r="GQ181" s="149"/>
      <c r="GR181" s="149"/>
      <c r="GS181" s="149"/>
      <c r="GT181" s="149"/>
      <c r="GU181" s="149"/>
      <c r="GV181" s="149"/>
      <c r="GW181" s="149"/>
      <c r="GX181" s="149"/>
      <c r="GY181" s="149"/>
      <c r="GZ181" s="149"/>
      <c r="HA181" s="149"/>
      <c r="HB181" s="149"/>
      <c r="HC181" s="149"/>
      <c r="HD181" s="149"/>
      <c r="HE181" s="149"/>
      <c r="HF181" s="149"/>
      <c r="HG181" s="149"/>
      <c r="HH181" s="149"/>
      <c r="HI181" s="149"/>
      <c r="HJ181" s="149"/>
      <c r="HK181" s="149"/>
      <c r="HL181" s="149"/>
      <c r="HM181" s="149"/>
      <c r="HN181" s="149"/>
      <c r="HO181" s="149"/>
      <c r="HP181" s="149"/>
      <c r="HQ181" s="149"/>
      <c r="HR181" s="149"/>
      <c r="HS181" s="149"/>
      <c r="HT181" s="149"/>
      <c r="HU181" s="149"/>
      <c r="HV181" s="149"/>
      <c r="HW181" s="149"/>
      <c r="HX181" s="149"/>
      <c r="HY181" s="149"/>
      <c r="HZ181" s="149"/>
      <c r="IA181" s="149"/>
      <c r="IB181" s="149"/>
      <c r="IC181" s="149"/>
      <c r="ID181" s="149"/>
      <c r="IE181" s="149"/>
      <c r="IF181" s="149"/>
      <c r="IG181" s="149"/>
      <c r="IH181" s="149"/>
      <c r="II181" s="149"/>
      <c r="IJ181" s="149"/>
      <c r="IK181" s="149"/>
      <c r="IL181" s="149"/>
      <c r="IM181" s="149"/>
      <c r="IN181" s="149"/>
      <c r="IO181" s="149"/>
      <c r="IP181" s="149"/>
      <c r="IQ181" s="149"/>
      <c r="IR181" s="149"/>
      <c r="IS181" s="149"/>
      <c r="IT181" s="149"/>
    </row>
    <row r="182" spans="1:254" s="178" customFormat="1" ht="38.25" x14ac:dyDescent="0.2">
      <c r="A182" s="276" t="s">
        <v>217</v>
      </c>
      <c r="B182" s="181" t="s">
        <v>332</v>
      </c>
      <c r="C182" s="184" t="s">
        <v>207</v>
      </c>
      <c r="D182" s="184" t="s">
        <v>77</v>
      </c>
      <c r="E182" s="184" t="s">
        <v>219</v>
      </c>
      <c r="F182" s="184"/>
      <c r="G182" s="182">
        <f>SUM(G183)</f>
        <v>1201.24</v>
      </c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  <c r="BI182" s="149"/>
      <c r="BJ182" s="149"/>
      <c r="BK182" s="149"/>
      <c r="BL182" s="149"/>
      <c r="BM182" s="149"/>
      <c r="BN182" s="149"/>
      <c r="BO182" s="149"/>
      <c r="BP182" s="149"/>
      <c r="BQ182" s="149"/>
      <c r="BR182" s="149"/>
      <c r="BS182" s="149"/>
      <c r="BT182" s="149"/>
      <c r="BU182" s="149"/>
      <c r="BV182" s="149"/>
      <c r="BW182" s="149"/>
      <c r="BX182" s="149"/>
      <c r="BY182" s="149"/>
      <c r="BZ182" s="149"/>
      <c r="CA182" s="149"/>
      <c r="CB182" s="149"/>
      <c r="CC182" s="149"/>
      <c r="CD182" s="149"/>
      <c r="CE182" s="149"/>
      <c r="CF182" s="149"/>
      <c r="CG182" s="149"/>
      <c r="CH182" s="149"/>
      <c r="CI182" s="149"/>
      <c r="CJ182" s="149"/>
      <c r="CK182" s="149"/>
      <c r="CL182" s="149"/>
      <c r="CM182" s="149"/>
      <c r="CN182" s="149"/>
      <c r="CO182" s="149"/>
      <c r="CP182" s="149"/>
      <c r="CQ182" s="149"/>
      <c r="CR182" s="149"/>
      <c r="CS182" s="149"/>
      <c r="CT182" s="149"/>
      <c r="CU182" s="149"/>
      <c r="CV182" s="149"/>
      <c r="CW182" s="149"/>
      <c r="CX182" s="149"/>
      <c r="CY182" s="149"/>
      <c r="CZ182" s="149"/>
      <c r="DA182" s="149"/>
      <c r="DB182" s="149"/>
      <c r="DC182" s="149"/>
      <c r="DD182" s="149"/>
      <c r="DE182" s="149"/>
      <c r="DF182" s="149"/>
      <c r="DG182" s="149"/>
      <c r="DH182" s="149"/>
      <c r="DI182" s="149"/>
      <c r="DJ182" s="149"/>
      <c r="DK182" s="149"/>
      <c r="DL182" s="149"/>
      <c r="DM182" s="149"/>
      <c r="DN182" s="149"/>
      <c r="DO182" s="149"/>
      <c r="DP182" s="149"/>
      <c r="DQ182" s="149"/>
      <c r="DR182" s="149"/>
      <c r="DS182" s="149"/>
      <c r="DT182" s="149"/>
      <c r="DU182" s="149"/>
      <c r="DV182" s="149"/>
      <c r="DW182" s="149"/>
      <c r="DX182" s="149"/>
      <c r="DY182" s="149"/>
      <c r="DZ182" s="149"/>
      <c r="EA182" s="149"/>
      <c r="EB182" s="149"/>
      <c r="EC182" s="149"/>
      <c r="ED182" s="149"/>
      <c r="EE182" s="149"/>
      <c r="EF182" s="149"/>
      <c r="EG182" s="149"/>
      <c r="EH182" s="149"/>
      <c r="EI182" s="149"/>
      <c r="EJ182" s="149"/>
      <c r="EK182" s="149"/>
      <c r="EL182" s="149"/>
      <c r="EM182" s="149"/>
      <c r="EN182" s="149"/>
      <c r="EO182" s="149"/>
      <c r="EP182" s="149"/>
      <c r="EQ182" s="149"/>
      <c r="ER182" s="149"/>
      <c r="ES182" s="149"/>
      <c r="ET182" s="149"/>
      <c r="EU182" s="149"/>
      <c r="EV182" s="149"/>
      <c r="EW182" s="149"/>
      <c r="EX182" s="149"/>
      <c r="EY182" s="149"/>
      <c r="EZ182" s="149"/>
      <c r="FA182" s="149"/>
      <c r="FB182" s="149"/>
      <c r="FC182" s="149"/>
      <c r="FD182" s="149"/>
      <c r="FE182" s="149"/>
      <c r="FF182" s="149"/>
      <c r="FG182" s="149"/>
      <c r="FH182" s="149"/>
      <c r="FI182" s="149"/>
      <c r="FJ182" s="149"/>
      <c r="FK182" s="149"/>
      <c r="FL182" s="149"/>
      <c r="FM182" s="149"/>
      <c r="FN182" s="149"/>
      <c r="FO182" s="149"/>
      <c r="FP182" s="149"/>
      <c r="FQ182" s="149"/>
      <c r="FR182" s="149"/>
      <c r="FS182" s="149"/>
      <c r="FT182" s="149"/>
      <c r="FU182" s="149"/>
      <c r="FV182" s="149"/>
      <c r="FW182" s="149"/>
      <c r="FX182" s="149"/>
      <c r="FY182" s="149"/>
      <c r="FZ182" s="149"/>
      <c r="GA182" s="149"/>
      <c r="GB182" s="149"/>
      <c r="GC182" s="149"/>
      <c r="GD182" s="149"/>
      <c r="GE182" s="149"/>
      <c r="GF182" s="149"/>
      <c r="GG182" s="149"/>
      <c r="GH182" s="149"/>
      <c r="GI182" s="149"/>
      <c r="GJ182" s="149"/>
      <c r="GK182" s="149"/>
      <c r="GL182" s="149"/>
      <c r="GM182" s="149"/>
      <c r="GN182" s="149"/>
      <c r="GO182" s="149"/>
      <c r="GP182" s="149"/>
      <c r="GQ182" s="149"/>
      <c r="GR182" s="149"/>
      <c r="GS182" s="149"/>
      <c r="GT182" s="149"/>
      <c r="GU182" s="149"/>
      <c r="GV182" s="149"/>
      <c r="GW182" s="149"/>
      <c r="GX182" s="149"/>
      <c r="GY182" s="149"/>
      <c r="GZ182" s="149"/>
      <c r="HA182" s="149"/>
      <c r="HB182" s="149"/>
      <c r="HC182" s="149"/>
      <c r="HD182" s="149"/>
      <c r="HE182" s="149"/>
      <c r="HF182" s="149"/>
      <c r="HG182" s="149"/>
      <c r="HH182" s="149"/>
      <c r="HI182" s="149"/>
      <c r="HJ182" s="149"/>
      <c r="HK182" s="149"/>
      <c r="HL182" s="149"/>
      <c r="HM182" s="149"/>
      <c r="HN182" s="149"/>
      <c r="HO182" s="149"/>
      <c r="HP182" s="149"/>
      <c r="HQ182" s="149"/>
      <c r="HR182" s="149"/>
      <c r="HS182" s="149"/>
      <c r="HT182" s="149"/>
      <c r="HU182" s="149"/>
      <c r="HV182" s="149"/>
      <c r="HW182" s="149"/>
      <c r="HX182" s="149"/>
      <c r="HY182" s="149"/>
      <c r="HZ182" s="149"/>
      <c r="IA182" s="149"/>
      <c r="IB182" s="149"/>
      <c r="IC182" s="149"/>
      <c r="ID182" s="149"/>
      <c r="IE182" s="149"/>
      <c r="IF182" s="149"/>
      <c r="IG182" s="149"/>
      <c r="IH182" s="149"/>
      <c r="II182" s="149"/>
      <c r="IJ182" s="149"/>
      <c r="IK182" s="149"/>
      <c r="IL182" s="149"/>
      <c r="IM182" s="149"/>
      <c r="IN182" s="149"/>
      <c r="IO182" s="149"/>
      <c r="IP182" s="149"/>
      <c r="IQ182" s="149"/>
      <c r="IR182" s="149"/>
      <c r="IS182" s="149"/>
      <c r="IT182" s="149"/>
    </row>
    <row r="183" spans="1:254" s="178" customFormat="1" ht="25.5" x14ac:dyDescent="0.2">
      <c r="A183" s="179" t="s">
        <v>132</v>
      </c>
      <c r="B183" s="181" t="s">
        <v>332</v>
      </c>
      <c r="C183" s="184" t="s">
        <v>207</v>
      </c>
      <c r="D183" s="184" t="s">
        <v>77</v>
      </c>
      <c r="E183" s="184" t="s">
        <v>219</v>
      </c>
      <c r="F183" s="184" t="s">
        <v>133</v>
      </c>
      <c r="G183" s="182">
        <v>1201.24</v>
      </c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  <c r="BL183" s="149"/>
      <c r="BM183" s="149"/>
      <c r="BN183" s="149"/>
      <c r="BO183" s="149"/>
      <c r="BP183" s="149"/>
      <c r="BQ183" s="149"/>
      <c r="BR183" s="149"/>
      <c r="BS183" s="149"/>
      <c r="BT183" s="149"/>
      <c r="BU183" s="149"/>
      <c r="BV183" s="149"/>
      <c r="BW183" s="149"/>
      <c r="BX183" s="149"/>
      <c r="BY183" s="149"/>
      <c r="BZ183" s="149"/>
      <c r="CA183" s="149"/>
      <c r="CB183" s="149"/>
      <c r="CC183" s="149"/>
      <c r="CD183" s="149"/>
      <c r="CE183" s="149"/>
      <c r="CF183" s="149"/>
      <c r="CG183" s="149"/>
      <c r="CH183" s="149"/>
      <c r="CI183" s="149"/>
      <c r="CJ183" s="149"/>
      <c r="CK183" s="149"/>
      <c r="CL183" s="149"/>
      <c r="CM183" s="149"/>
      <c r="CN183" s="149"/>
      <c r="CO183" s="149"/>
      <c r="CP183" s="149"/>
      <c r="CQ183" s="149"/>
      <c r="CR183" s="149"/>
      <c r="CS183" s="149"/>
      <c r="CT183" s="149"/>
      <c r="CU183" s="149"/>
      <c r="CV183" s="149"/>
      <c r="CW183" s="149"/>
      <c r="CX183" s="149"/>
      <c r="CY183" s="149"/>
      <c r="CZ183" s="149"/>
      <c r="DA183" s="149"/>
      <c r="DB183" s="149"/>
      <c r="DC183" s="149"/>
      <c r="DD183" s="149"/>
      <c r="DE183" s="149"/>
      <c r="DF183" s="149"/>
      <c r="DG183" s="149"/>
      <c r="DH183" s="149"/>
      <c r="DI183" s="149"/>
      <c r="DJ183" s="149"/>
      <c r="DK183" s="149"/>
      <c r="DL183" s="149"/>
      <c r="DM183" s="149"/>
      <c r="DN183" s="149"/>
      <c r="DO183" s="149"/>
      <c r="DP183" s="149"/>
      <c r="DQ183" s="149"/>
      <c r="DR183" s="149"/>
      <c r="DS183" s="149"/>
      <c r="DT183" s="149"/>
      <c r="DU183" s="149"/>
      <c r="DV183" s="149"/>
      <c r="DW183" s="149"/>
      <c r="DX183" s="149"/>
      <c r="DY183" s="149"/>
      <c r="DZ183" s="149"/>
      <c r="EA183" s="149"/>
      <c r="EB183" s="149"/>
      <c r="EC183" s="149"/>
      <c r="ED183" s="149"/>
      <c r="EE183" s="149"/>
      <c r="EF183" s="149"/>
      <c r="EG183" s="149"/>
      <c r="EH183" s="149"/>
      <c r="EI183" s="149"/>
      <c r="EJ183" s="149"/>
      <c r="EK183" s="149"/>
      <c r="EL183" s="149"/>
      <c r="EM183" s="149"/>
      <c r="EN183" s="149"/>
      <c r="EO183" s="149"/>
      <c r="EP183" s="149"/>
      <c r="EQ183" s="149"/>
      <c r="ER183" s="149"/>
      <c r="ES183" s="149"/>
      <c r="ET183" s="149"/>
      <c r="EU183" s="149"/>
      <c r="EV183" s="149"/>
      <c r="EW183" s="149"/>
      <c r="EX183" s="149"/>
      <c r="EY183" s="149"/>
      <c r="EZ183" s="149"/>
      <c r="FA183" s="149"/>
      <c r="FB183" s="149"/>
      <c r="FC183" s="149"/>
      <c r="FD183" s="149"/>
      <c r="FE183" s="149"/>
      <c r="FF183" s="149"/>
      <c r="FG183" s="149"/>
      <c r="FH183" s="149"/>
      <c r="FI183" s="149"/>
      <c r="FJ183" s="149"/>
      <c r="FK183" s="149"/>
      <c r="FL183" s="149"/>
      <c r="FM183" s="149"/>
      <c r="FN183" s="149"/>
      <c r="FO183" s="149"/>
      <c r="FP183" s="149"/>
      <c r="FQ183" s="149"/>
      <c r="FR183" s="149"/>
      <c r="FS183" s="149"/>
      <c r="FT183" s="149"/>
      <c r="FU183" s="149"/>
      <c r="FV183" s="149"/>
      <c r="FW183" s="149"/>
      <c r="FX183" s="149"/>
      <c r="FY183" s="149"/>
      <c r="FZ183" s="149"/>
      <c r="GA183" s="149"/>
      <c r="GB183" s="149"/>
      <c r="GC183" s="149"/>
      <c r="GD183" s="149"/>
      <c r="GE183" s="149"/>
      <c r="GF183" s="149"/>
      <c r="GG183" s="149"/>
      <c r="GH183" s="149"/>
      <c r="GI183" s="149"/>
      <c r="GJ183" s="149"/>
      <c r="GK183" s="149"/>
      <c r="GL183" s="149"/>
      <c r="GM183" s="149"/>
      <c r="GN183" s="149"/>
      <c r="GO183" s="149"/>
      <c r="GP183" s="149"/>
      <c r="GQ183" s="149"/>
      <c r="GR183" s="149"/>
      <c r="GS183" s="149"/>
      <c r="GT183" s="149"/>
      <c r="GU183" s="149"/>
      <c r="GV183" s="149"/>
      <c r="GW183" s="149"/>
      <c r="GX183" s="149"/>
      <c r="GY183" s="149"/>
      <c r="GZ183" s="149"/>
      <c r="HA183" s="149"/>
      <c r="HB183" s="149"/>
      <c r="HC183" s="149"/>
      <c r="HD183" s="149"/>
      <c r="HE183" s="149"/>
      <c r="HF183" s="149"/>
      <c r="HG183" s="149"/>
      <c r="HH183" s="149"/>
      <c r="HI183" s="149"/>
      <c r="HJ183" s="149"/>
      <c r="HK183" s="149"/>
      <c r="HL183" s="149"/>
      <c r="HM183" s="149"/>
      <c r="HN183" s="149"/>
      <c r="HO183" s="149"/>
      <c r="HP183" s="149"/>
      <c r="HQ183" s="149"/>
      <c r="HR183" s="149"/>
      <c r="HS183" s="149"/>
      <c r="HT183" s="149"/>
      <c r="HU183" s="149"/>
      <c r="HV183" s="149"/>
      <c r="HW183" s="149"/>
      <c r="HX183" s="149"/>
      <c r="HY183" s="149"/>
      <c r="HZ183" s="149"/>
      <c r="IA183" s="149"/>
      <c r="IB183" s="149"/>
      <c r="IC183" s="149"/>
      <c r="ID183" s="149"/>
      <c r="IE183" s="149"/>
      <c r="IF183" s="149"/>
      <c r="IG183" s="149"/>
      <c r="IH183" s="149"/>
      <c r="II183" s="149"/>
      <c r="IJ183" s="149"/>
      <c r="IK183" s="149"/>
      <c r="IL183" s="149"/>
      <c r="IM183" s="149"/>
      <c r="IN183" s="149"/>
      <c r="IO183" s="149"/>
      <c r="IP183" s="149"/>
      <c r="IQ183" s="149"/>
      <c r="IR183" s="149"/>
      <c r="IS183" s="149"/>
      <c r="IT183" s="149"/>
    </row>
    <row r="184" spans="1:254" s="124" customFormat="1" ht="25.5" x14ac:dyDescent="0.2">
      <c r="A184" s="174" t="s">
        <v>364</v>
      </c>
      <c r="B184" s="176" t="s">
        <v>332</v>
      </c>
      <c r="C184" s="176" t="s">
        <v>207</v>
      </c>
      <c r="D184" s="176" t="s">
        <v>77</v>
      </c>
      <c r="E184" s="176" t="s">
        <v>127</v>
      </c>
      <c r="F184" s="176"/>
      <c r="G184" s="214">
        <f>SUM(G185)</f>
        <v>948</v>
      </c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8"/>
      <c r="AW184" s="178"/>
      <c r="AX184" s="178"/>
      <c r="AY184" s="178"/>
      <c r="AZ184" s="178"/>
      <c r="BA184" s="178"/>
      <c r="BB184" s="178"/>
      <c r="BC184" s="178"/>
      <c r="BD184" s="178"/>
      <c r="BE184" s="178"/>
      <c r="BF184" s="178"/>
      <c r="BG184" s="178"/>
      <c r="BH184" s="178"/>
      <c r="BI184" s="178"/>
      <c r="BJ184" s="178"/>
      <c r="BK184" s="178"/>
      <c r="BL184" s="178"/>
      <c r="BM184" s="178"/>
      <c r="BN184" s="178"/>
      <c r="BO184" s="178"/>
      <c r="BP184" s="178"/>
      <c r="BQ184" s="178"/>
      <c r="BR184" s="178"/>
      <c r="BS184" s="178"/>
      <c r="BT184" s="178"/>
      <c r="BU184" s="178"/>
      <c r="BV184" s="178"/>
      <c r="BW184" s="178"/>
      <c r="BX184" s="178"/>
      <c r="BY184" s="178"/>
      <c r="BZ184" s="178"/>
      <c r="CA184" s="178"/>
      <c r="CB184" s="178"/>
      <c r="CC184" s="178"/>
      <c r="CD184" s="178"/>
      <c r="CE184" s="178"/>
      <c r="CF184" s="178"/>
      <c r="CG184" s="178"/>
      <c r="CH184" s="178"/>
      <c r="CI184" s="178"/>
      <c r="CJ184" s="178"/>
      <c r="CK184" s="178"/>
      <c r="CL184" s="178"/>
      <c r="CM184" s="178"/>
      <c r="CN184" s="178"/>
      <c r="CO184" s="178"/>
      <c r="CP184" s="178"/>
      <c r="CQ184" s="178"/>
      <c r="CR184" s="178"/>
      <c r="CS184" s="178"/>
      <c r="CT184" s="178"/>
      <c r="CU184" s="178"/>
      <c r="CV184" s="178"/>
      <c r="CW184" s="178"/>
      <c r="CX184" s="178"/>
      <c r="CY184" s="178"/>
      <c r="CZ184" s="178"/>
      <c r="DA184" s="178"/>
      <c r="DB184" s="178"/>
      <c r="DC184" s="178"/>
      <c r="DD184" s="178"/>
      <c r="DE184" s="178"/>
      <c r="DF184" s="178"/>
      <c r="DG184" s="178"/>
      <c r="DH184" s="178"/>
      <c r="DI184" s="178"/>
      <c r="DJ184" s="178"/>
      <c r="DK184" s="178"/>
      <c r="DL184" s="178"/>
      <c r="DM184" s="178"/>
      <c r="DN184" s="178"/>
      <c r="DO184" s="178"/>
      <c r="DP184" s="178"/>
      <c r="DQ184" s="178"/>
      <c r="DR184" s="178"/>
      <c r="DS184" s="178"/>
      <c r="DT184" s="178"/>
      <c r="DU184" s="178"/>
      <c r="DV184" s="178"/>
      <c r="DW184" s="178"/>
      <c r="DX184" s="178"/>
      <c r="DY184" s="178"/>
      <c r="DZ184" s="178"/>
      <c r="EA184" s="178"/>
      <c r="EB184" s="178"/>
      <c r="EC184" s="178"/>
      <c r="ED184" s="178"/>
      <c r="EE184" s="178"/>
      <c r="EF184" s="178"/>
      <c r="EG184" s="178"/>
      <c r="EH184" s="178"/>
      <c r="EI184" s="178"/>
      <c r="EJ184" s="178"/>
      <c r="EK184" s="178"/>
      <c r="EL184" s="178"/>
      <c r="EM184" s="178"/>
      <c r="EN184" s="178"/>
      <c r="EO184" s="178"/>
      <c r="EP184" s="178"/>
      <c r="EQ184" s="178"/>
      <c r="ER184" s="178"/>
      <c r="ES184" s="178"/>
      <c r="ET184" s="178"/>
      <c r="EU184" s="178"/>
      <c r="EV184" s="178"/>
      <c r="EW184" s="178"/>
      <c r="EX184" s="178"/>
      <c r="EY184" s="178"/>
      <c r="EZ184" s="178"/>
      <c r="FA184" s="178"/>
      <c r="FB184" s="178"/>
      <c r="FC184" s="178"/>
      <c r="FD184" s="178"/>
      <c r="FE184" s="178"/>
      <c r="FF184" s="178"/>
      <c r="FG184" s="178"/>
      <c r="FH184" s="178"/>
      <c r="FI184" s="178"/>
      <c r="FJ184" s="178"/>
      <c r="FK184" s="178"/>
      <c r="FL184" s="178"/>
      <c r="FM184" s="178"/>
      <c r="FN184" s="178"/>
      <c r="FO184" s="178"/>
      <c r="FP184" s="178"/>
      <c r="FQ184" s="178"/>
      <c r="FR184" s="178"/>
      <c r="FS184" s="178"/>
      <c r="FT184" s="178"/>
      <c r="FU184" s="178"/>
      <c r="FV184" s="178"/>
      <c r="FW184" s="178"/>
      <c r="FX184" s="178"/>
      <c r="FY184" s="178"/>
      <c r="FZ184" s="178"/>
      <c r="GA184" s="178"/>
      <c r="GB184" s="178"/>
      <c r="GC184" s="178"/>
      <c r="GD184" s="178"/>
      <c r="GE184" s="178"/>
      <c r="GF184" s="178"/>
      <c r="GG184" s="178"/>
      <c r="GH184" s="178"/>
      <c r="GI184" s="178"/>
      <c r="GJ184" s="178"/>
      <c r="GK184" s="178"/>
      <c r="GL184" s="178"/>
      <c r="GM184" s="178"/>
      <c r="GN184" s="178"/>
      <c r="GO184" s="178"/>
      <c r="GP184" s="178"/>
      <c r="GQ184" s="178"/>
      <c r="GR184" s="178"/>
      <c r="GS184" s="178"/>
      <c r="GT184" s="178"/>
      <c r="GU184" s="178"/>
      <c r="GV184" s="178"/>
      <c r="GW184" s="178"/>
      <c r="GX184" s="178"/>
      <c r="GY184" s="178"/>
      <c r="GZ184" s="178"/>
      <c r="HA184" s="178"/>
      <c r="HB184" s="178"/>
      <c r="HC184" s="178"/>
      <c r="HD184" s="178"/>
      <c r="HE184" s="178"/>
      <c r="HF184" s="178"/>
      <c r="HG184" s="178"/>
      <c r="HH184" s="178"/>
      <c r="HI184" s="178"/>
      <c r="HJ184" s="178"/>
      <c r="HK184" s="178"/>
      <c r="HL184" s="178"/>
      <c r="HM184" s="178"/>
      <c r="HN184" s="178"/>
      <c r="HO184" s="178"/>
      <c r="HP184" s="178"/>
      <c r="HQ184" s="178"/>
      <c r="HR184" s="178"/>
      <c r="HS184" s="178"/>
      <c r="HT184" s="178"/>
      <c r="HU184" s="178"/>
      <c r="HV184" s="178"/>
      <c r="HW184" s="178"/>
      <c r="HX184" s="178"/>
      <c r="HY184" s="178"/>
      <c r="HZ184" s="178"/>
      <c r="IA184" s="178"/>
      <c r="IB184" s="178"/>
      <c r="IC184" s="178"/>
      <c r="ID184" s="178"/>
      <c r="IE184" s="178"/>
      <c r="IF184" s="178"/>
      <c r="IG184" s="178"/>
      <c r="IH184" s="178"/>
      <c r="II184" s="178"/>
      <c r="IJ184" s="178"/>
      <c r="IK184" s="178"/>
      <c r="IL184" s="178"/>
      <c r="IM184" s="178"/>
      <c r="IN184" s="178"/>
      <c r="IO184" s="178"/>
      <c r="IP184" s="178"/>
      <c r="IQ184" s="178"/>
      <c r="IR184" s="178"/>
      <c r="IS184" s="178"/>
      <c r="IT184" s="178"/>
    </row>
    <row r="185" spans="1:254" ht="25.5" x14ac:dyDescent="0.2">
      <c r="A185" s="179" t="s">
        <v>132</v>
      </c>
      <c r="B185" s="181" t="s">
        <v>332</v>
      </c>
      <c r="C185" s="181" t="s">
        <v>207</v>
      </c>
      <c r="D185" s="181" t="s">
        <v>77</v>
      </c>
      <c r="E185" s="181" t="s">
        <v>127</v>
      </c>
      <c r="F185" s="181" t="s">
        <v>133</v>
      </c>
      <c r="G185" s="222">
        <v>948</v>
      </c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4"/>
      <c r="AR185" s="124"/>
      <c r="AS185" s="124"/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4"/>
      <c r="BT185" s="124"/>
      <c r="BU185" s="124"/>
      <c r="BV185" s="124"/>
      <c r="BW185" s="124"/>
      <c r="BX185" s="124"/>
      <c r="BY185" s="124"/>
      <c r="BZ185" s="124"/>
      <c r="CA185" s="124"/>
      <c r="CB185" s="124"/>
      <c r="CC185" s="124"/>
      <c r="CD185" s="124"/>
      <c r="CE185" s="124"/>
      <c r="CF185" s="124"/>
      <c r="CG185" s="124"/>
      <c r="CH185" s="124"/>
      <c r="CI185" s="124"/>
      <c r="CJ185" s="124"/>
      <c r="CK185" s="124"/>
      <c r="CL185" s="124"/>
      <c r="CM185" s="124"/>
      <c r="CN185" s="124"/>
      <c r="CO185" s="124"/>
      <c r="CP185" s="124"/>
      <c r="CQ185" s="124"/>
      <c r="CR185" s="124"/>
      <c r="CS185" s="124"/>
      <c r="CT185" s="124"/>
      <c r="CU185" s="124"/>
      <c r="CV185" s="124"/>
      <c r="CW185" s="124"/>
      <c r="CX185" s="124"/>
      <c r="CY185" s="124"/>
      <c r="CZ185" s="124"/>
      <c r="DA185" s="124"/>
      <c r="DB185" s="124"/>
      <c r="DC185" s="124"/>
      <c r="DD185" s="124"/>
      <c r="DE185" s="124"/>
      <c r="DF185" s="124"/>
      <c r="DG185" s="124"/>
      <c r="DH185" s="124"/>
      <c r="DI185" s="124"/>
      <c r="DJ185" s="124"/>
      <c r="DK185" s="124"/>
      <c r="DL185" s="124"/>
      <c r="DM185" s="124"/>
      <c r="DN185" s="124"/>
      <c r="DO185" s="124"/>
      <c r="DP185" s="124"/>
      <c r="DQ185" s="124"/>
      <c r="DR185" s="124"/>
      <c r="DS185" s="124"/>
      <c r="DT185" s="124"/>
      <c r="DU185" s="124"/>
      <c r="DV185" s="124"/>
      <c r="DW185" s="124"/>
      <c r="DX185" s="124"/>
      <c r="DY185" s="124"/>
      <c r="DZ185" s="124"/>
      <c r="EA185" s="124"/>
      <c r="EB185" s="124"/>
      <c r="EC185" s="124"/>
      <c r="ED185" s="124"/>
      <c r="EE185" s="124"/>
      <c r="EF185" s="124"/>
      <c r="EG185" s="124"/>
      <c r="EH185" s="124"/>
      <c r="EI185" s="124"/>
      <c r="EJ185" s="124"/>
      <c r="EK185" s="124"/>
      <c r="EL185" s="124"/>
      <c r="EM185" s="124"/>
      <c r="EN185" s="124"/>
      <c r="EO185" s="124"/>
      <c r="EP185" s="124"/>
      <c r="EQ185" s="124"/>
      <c r="ER185" s="124"/>
      <c r="ES185" s="124"/>
      <c r="ET185" s="124"/>
      <c r="EU185" s="124"/>
      <c r="EV185" s="124"/>
      <c r="EW185" s="124"/>
      <c r="EX185" s="124"/>
      <c r="EY185" s="124"/>
      <c r="EZ185" s="124"/>
      <c r="FA185" s="124"/>
      <c r="FB185" s="124"/>
      <c r="FC185" s="124"/>
      <c r="FD185" s="124"/>
      <c r="FE185" s="124"/>
      <c r="FF185" s="124"/>
      <c r="FG185" s="124"/>
      <c r="FH185" s="124"/>
      <c r="FI185" s="124"/>
      <c r="FJ185" s="124"/>
      <c r="FK185" s="124"/>
      <c r="FL185" s="124"/>
      <c r="FM185" s="124"/>
      <c r="FN185" s="124"/>
      <c r="FO185" s="124"/>
      <c r="FP185" s="124"/>
      <c r="FQ185" s="124"/>
      <c r="FR185" s="124"/>
      <c r="FS185" s="124"/>
      <c r="FT185" s="124"/>
      <c r="FU185" s="124"/>
      <c r="FV185" s="124"/>
      <c r="FW185" s="124"/>
      <c r="FX185" s="124"/>
      <c r="FY185" s="124"/>
      <c r="FZ185" s="124"/>
      <c r="GA185" s="124"/>
      <c r="GB185" s="124"/>
      <c r="GC185" s="124"/>
      <c r="GD185" s="124"/>
      <c r="GE185" s="124"/>
      <c r="GF185" s="124"/>
      <c r="GG185" s="124"/>
      <c r="GH185" s="124"/>
      <c r="GI185" s="124"/>
      <c r="GJ185" s="124"/>
      <c r="GK185" s="124"/>
      <c r="GL185" s="124"/>
      <c r="GM185" s="124"/>
      <c r="GN185" s="124"/>
      <c r="GO185" s="124"/>
      <c r="GP185" s="124"/>
      <c r="GQ185" s="124"/>
      <c r="GR185" s="124"/>
      <c r="GS185" s="124"/>
      <c r="GT185" s="124"/>
      <c r="GU185" s="124"/>
      <c r="GV185" s="124"/>
      <c r="GW185" s="124"/>
      <c r="GX185" s="124"/>
      <c r="GY185" s="124"/>
      <c r="GZ185" s="124"/>
      <c r="HA185" s="124"/>
      <c r="HB185" s="124"/>
      <c r="HC185" s="124"/>
      <c r="HD185" s="124"/>
      <c r="HE185" s="124"/>
      <c r="HF185" s="124"/>
      <c r="HG185" s="124"/>
      <c r="HH185" s="124"/>
      <c r="HI185" s="124"/>
      <c r="HJ185" s="124"/>
      <c r="HK185" s="124"/>
      <c r="HL185" s="124"/>
      <c r="HM185" s="124"/>
      <c r="HN185" s="124"/>
      <c r="HO185" s="124"/>
      <c r="HP185" s="124"/>
      <c r="HQ185" s="124"/>
      <c r="HR185" s="124"/>
      <c r="HS185" s="124"/>
      <c r="HT185" s="124"/>
      <c r="HU185" s="124"/>
      <c r="HV185" s="124"/>
      <c r="HW185" s="124"/>
      <c r="HX185" s="124"/>
      <c r="HY185" s="124"/>
      <c r="HZ185" s="124"/>
      <c r="IA185" s="124"/>
      <c r="IB185" s="124"/>
      <c r="IC185" s="124"/>
      <c r="ID185" s="124"/>
      <c r="IE185" s="124"/>
      <c r="IF185" s="124"/>
      <c r="IG185" s="124"/>
      <c r="IH185" s="124"/>
      <c r="II185" s="124"/>
      <c r="IJ185" s="124"/>
      <c r="IK185" s="124"/>
      <c r="IL185" s="124"/>
      <c r="IM185" s="124"/>
      <c r="IN185" s="124"/>
      <c r="IO185" s="124"/>
      <c r="IP185" s="124"/>
      <c r="IQ185" s="124"/>
      <c r="IR185" s="124"/>
      <c r="IS185" s="124"/>
      <c r="IT185" s="124"/>
    </row>
    <row r="186" spans="1:254" x14ac:dyDescent="0.2">
      <c r="A186" s="229" t="s">
        <v>209</v>
      </c>
      <c r="B186" s="176" t="s">
        <v>332</v>
      </c>
      <c r="C186" s="187" t="s">
        <v>207</v>
      </c>
      <c r="D186" s="187" t="s">
        <v>77</v>
      </c>
      <c r="E186" s="187" t="s">
        <v>220</v>
      </c>
      <c r="F186" s="187"/>
      <c r="G186" s="177">
        <f>SUM(G187)</f>
        <v>59874.37</v>
      </c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8"/>
      <c r="AW186" s="178"/>
      <c r="AX186" s="178"/>
      <c r="AY186" s="178"/>
      <c r="AZ186" s="178"/>
      <c r="BA186" s="178"/>
      <c r="BB186" s="178"/>
      <c r="BC186" s="178"/>
      <c r="BD186" s="178"/>
      <c r="BE186" s="178"/>
      <c r="BF186" s="178"/>
      <c r="BG186" s="178"/>
      <c r="BH186" s="178"/>
      <c r="BI186" s="178"/>
      <c r="BJ186" s="178"/>
      <c r="BK186" s="178"/>
      <c r="BL186" s="178"/>
      <c r="BM186" s="178"/>
      <c r="BN186" s="178"/>
      <c r="BO186" s="178"/>
      <c r="BP186" s="178"/>
      <c r="BQ186" s="178"/>
      <c r="BR186" s="178"/>
      <c r="BS186" s="178"/>
      <c r="BT186" s="178"/>
      <c r="BU186" s="178"/>
      <c r="BV186" s="178"/>
      <c r="BW186" s="178"/>
      <c r="BX186" s="178"/>
      <c r="BY186" s="178"/>
      <c r="BZ186" s="178"/>
      <c r="CA186" s="178"/>
      <c r="CB186" s="178"/>
      <c r="CC186" s="178"/>
      <c r="CD186" s="178"/>
      <c r="CE186" s="178"/>
      <c r="CF186" s="178"/>
      <c r="CG186" s="178"/>
      <c r="CH186" s="178"/>
      <c r="CI186" s="178"/>
      <c r="CJ186" s="178"/>
      <c r="CK186" s="178"/>
      <c r="CL186" s="178"/>
      <c r="CM186" s="178"/>
      <c r="CN186" s="178"/>
      <c r="CO186" s="178"/>
      <c r="CP186" s="178"/>
      <c r="CQ186" s="178"/>
      <c r="CR186" s="178"/>
      <c r="CS186" s="178"/>
      <c r="CT186" s="178"/>
      <c r="CU186" s="178"/>
      <c r="CV186" s="178"/>
      <c r="CW186" s="178"/>
      <c r="CX186" s="178"/>
      <c r="CY186" s="178"/>
      <c r="CZ186" s="178"/>
      <c r="DA186" s="178"/>
      <c r="DB186" s="178"/>
      <c r="DC186" s="178"/>
      <c r="DD186" s="178"/>
      <c r="DE186" s="178"/>
      <c r="DF186" s="178"/>
      <c r="DG186" s="178"/>
      <c r="DH186" s="178"/>
      <c r="DI186" s="178"/>
      <c r="DJ186" s="178"/>
      <c r="DK186" s="178"/>
      <c r="DL186" s="178"/>
      <c r="DM186" s="178"/>
      <c r="DN186" s="178"/>
      <c r="DO186" s="178"/>
      <c r="DP186" s="178"/>
      <c r="DQ186" s="178"/>
      <c r="DR186" s="178"/>
      <c r="DS186" s="178"/>
      <c r="DT186" s="178"/>
      <c r="DU186" s="178"/>
      <c r="DV186" s="178"/>
      <c r="DW186" s="178"/>
      <c r="DX186" s="178"/>
      <c r="DY186" s="178"/>
      <c r="DZ186" s="178"/>
      <c r="EA186" s="178"/>
      <c r="EB186" s="178"/>
      <c r="EC186" s="178"/>
      <c r="ED186" s="178"/>
      <c r="EE186" s="178"/>
      <c r="EF186" s="178"/>
      <c r="EG186" s="178"/>
      <c r="EH186" s="178"/>
      <c r="EI186" s="178"/>
      <c r="EJ186" s="178"/>
      <c r="EK186" s="178"/>
      <c r="EL186" s="178"/>
      <c r="EM186" s="178"/>
      <c r="EN186" s="178"/>
      <c r="EO186" s="178"/>
      <c r="EP186" s="178"/>
      <c r="EQ186" s="178"/>
      <c r="ER186" s="178"/>
      <c r="ES186" s="178"/>
      <c r="ET186" s="178"/>
      <c r="EU186" s="178"/>
      <c r="EV186" s="178"/>
      <c r="EW186" s="178"/>
      <c r="EX186" s="178"/>
      <c r="EY186" s="178"/>
      <c r="EZ186" s="178"/>
      <c r="FA186" s="178"/>
      <c r="FB186" s="178"/>
      <c r="FC186" s="178"/>
      <c r="FD186" s="178"/>
      <c r="FE186" s="178"/>
      <c r="FF186" s="178"/>
      <c r="FG186" s="178"/>
      <c r="FH186" s="178"/>
      <c r="FI186" s="178"/>
      <c r="FJ186" s="178"/>
      <c r="FK186" s="178"/>
      <c r="FL186" s="178"/>
      <c r="FM186" s="178"/>
      <c r="FN186" s="178"/>
      <c r="FO186" s="178"/>
      <c r="FP186" s="178"/>
      <c r="FQ186" s="178"/>
      <c r="FR186" s="178"/>
      <c r="FS186" s="178"/>
      <c r="FT186" s="178"/>
      <c r="FU186" s="178"/>
      <c r="FV186" s="178"/>
      <c r="FW186" s="178"/>
      <c r="FX186" s="178"/>
      <c r="FY186" s="178"/>
      <c r="FZ186" s="178"/>
      <c r="GA186" s="178"/>
      <c r="GB186" s="178"/>
      <c r="GC186" s="178"/>
      <c r="GD186" s="178"/>
      <c r="GE186" s="178"/>
      <c r="GF186" s="178"/>
      <c r="GG186" s="178"/>
      <c r="GH186" s="178"/>
      <c r="GI186" s="178"/>
      <c r="GJ186" s="178"/>
      <c r="GK186" s="178"/>
      <c r="GL186" s="178"/>
      <c r="GM186" s="178"/>
      <c r="GN186" s="178"/>
      <c r="GO186" s="178"/>
      <c r="GP186" s="178"/>
      <c r="GQ186" s="178"/>
      <c r="GR186" s="178"/>
      <c r="GS186" s="178"/>
      <c r="GT186" s="178"/>
      <c r="GU186" s="178"/>
      <c r="GV186" s="178"/>
      <c r="GW186" s="178"/>
      <c r="GX186" s="178"/>
      <c r="GY186" s="178"/>
      <c r="GZ186" s="178"/>
      <c r="HA186" s="178"/>
      <c r="HB186" s="178"/>
      <c r="HC186" s="178"/>
      <c r="HD186" s="178"/>
      <c r="HE186" s="178"/>
      <c r="HF186" s="178"/>
      <c r="HG186" s="178"/>
      <c r="HH186" s="178"/>
      <c r="HI186" s="178"/>
      <c r="HJ186" s="178"/>
      <c r="HK186" s="178"/>
      <c r="HL186" s="178"/>
      <c r="HM186" s="178"/>
      <c r="HN186" s="178"/>
      <c r="HO186" s="178"/>
      <c r="HP186" s="178"/>
      <c r="HQ186" s="178"/>
      <c r="HR186" s="178"/>
      <c r="HS186" s="178"/>
      <c r="HT186" s="178"/>
      <c r="HU186" s="178"/>
      <c r="HV186" s="178"/>
      <c r="HW186" s="178"/>
      <c r="HX186" s="178"/>
      <c r="HY186" s="178"/>
      <c r="HZ186" s="178"/>
      <c r="IA186" s="178"/>
      <c r="IB186" s="178"/>
      <c r="IC186" s="178"/>
      <c r="ID186" s="178"/>
      <c r="IE186" s="178"/>
      <c r="IF186" s="178"/>
      <c r="IG186" s="178"/>
      <c r="IH186" s="178"/>
      <c r="II186" s="178"/>
      <c r="IJ186" s="178"/>
      <c r="IK186" s="178"/>
      <c r="IL186" s="178"/>
      <c r="IM186" s="178"/>
      <c r="IN186" s="178"/>
      <c r="IO186" s="178"/>
      <c r="IP186" s="178"/>
      <c r="IQ186" s="178"/>
      <c r="IR186" s="178"/>
      <c r="IS186" s="178"/>
      <c r="IT186" s="178"/>
    </row>
    <row r="187" spans="1:254" ht="25.5" x14ac:dyDescent="0.2">
      <c r="A187" s="179" t="s">
        <v>132</v>
      </c>
      <c r="B187" s="184" t="s">
        <v>332</v>
      </c>
      <c r="C187" s="184" t="s">
        <v>207</v>
      </c>
      <c r="D187" s="184" t="s">
        <v>77</v>
      </c>
      <c r="E187" s="184" t="s">
        <v>220</v>
      </c>
      <c r="F187" s="184" t="s">
        <v>133</v>
      </c>
      <c r="G187" s="182">
        <v>59874.37</v>
      </c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  <c r="AV187" s="124"/>
      <c r="AW187" s="124"/>
      <c r="AX187" s="124"/>
      <c r="AY187" s="124"/>
      <c r="AZ187" s="124"/>
      <c r="BA187" s="124"/>
      <c r="BB187" s="124"/>
      <c r="BC187" s="124"/>
      <c r="BD187" s="124"/>
      <c r="BE187" s="124"/>
      <c r="BF187" s="124"/>
      <c r="BG187" s="124"/>
      <c r="BH187" s="124"/>
      <c r="BI187" s="124"/>
      <c r="BJ187" s="124"/>
      <c r="BK187" s="124"/>
      <c r="BL187" s="124"/>
      <c r="BM187" s="124"/>
      <c r="BN187" s="124"/>
      <c r="BO187" s="124"/>
      <c r="BP187" s="124"/>
      <c r="BQ187" s="124"/>
      <c r="BR187" s="124"/>
      <c r="BS187" s="124"/>
      <c r="BT187" s="124"/>
      <c r="BU187" s="124"/>
      <c r="BV187" s="124"/>
      <c r="BW187" s="124"/>
      <c r="BX187" s="124"/>
      <c r="BY187" s="124"/>
      <c r="BZ187" s="124"/>
      <c r="CA187" s="124"/>
      <c r="CB187" s="124"/>
      <c r="CC187" s="124"/>
      <c r="CD187" s="124"/>
      <c r="CE187" s="124"/>
      <c r="CF187" s="124"/>
      <c r="CG187" s="124"/>
      <c r="CH187" s="124"/>
      <c r="CI187" s="124"/>
      <c r="CJ187" s="124"/>
      <c r="CK187" s="124"/>
      <c r="CL187" s="124"/>
      <c r="CM187" s="124"/>
      <c r="CN187" s="124"/>
      <c r="CO187" s="124"/>
      <c r="CP187" s="124"/>
      <c r="CQ187" s="124"/>
      <c r="CR187" s="124"/>
      <c r="CS187" s="124"/>
      <c r="CT187" s="124"/>
      <c r="CU187" s="124"/>
      <c r="CV187" s="124"/>
      <c r="CW187" s="124"/>
      <c r="CX187" s="124"/>
      <c r="CY187" s="124"/>
      <c r="CZ187" s="124"/>
      <c r="DA187" s="124"/>
      <c r="DB187" s="124"/>
      <c r="DC187" s="124"/>
      <c r="DD187" s="124"/>
      <c r="DE187" s="124"/>
      <c r="DF187" s="124"/>
      <c r="DG187" s="124"/>
      <c r="DH187" s="124"/>
      <c r="DI187" s="124"/>
      <c r="DJ187" s="124"/>
      <c r="DK187" s="124"/>
      <c r="DL187" s="124"/>
      <c r="DM187" s="124"/>
      <c r="DN187" s="124"/>
      <c r="DO187" s="124"/>
      <c r="DP187" s="124"/>
      <c r="DQ187" s="124"/>
      <c r="DR187" s="124"/>
      <c r="DS187" s="124"/>
      <c r="DT187" s="124"/>
      <c r="DU187" s="124"/>
      <c r="DV187" s="124"/>
      <c r="DW187" s="124"/>
      <c r="DX187" s="124"/>
      <c r="DY187" s="124"/>
      <c r="DZ187" s="124"/>
      <c r="EA187" s="124"/>
      <c r="EB187" s="124"/>
      <c r="EC187" s="124"/>
      <c r="ED187" s="124"/>
      <c r="EE187" s="124"/>
      <c r="EF187" s="124"/>
      <c r="EG187" s="124"/>
      <c r="EH187" s="124"/>
      <c r="EI187" s="124"/>
      <c r="EJ187" s="124"/>
      <c r="EK187" s="124"/>
      <c r="EL187" s="124"/>
      <c r="EM187" s="124"/>
      <c r="EN187" s="124"/>
      <c r="EO187" s="124"/>
      <c r="EP187" s="124"/>
      <c r="EQ187" s="124"/>
      <c r="ER187" s="124"/>
      <c r="ES187" s="124"/>
      <c r="ET187" s="124"/>
      <c r="EU187" s="124"/>
      <c r="EV187" s="124"/>
      <c r="EW187" s="124"/>
      <c r="EX187" s="124"/>
      <c r="EY187" s="124"/>
      <c r="EZ187" s="124"/>
      <c r="FA187" s="124"/>
      <c r="FB187" s="124"/>
      <c r="FC187" s="124"/>
      <c r="FD187" s="124"/>
      <c r="FE187" s="124"/>
      <c r="FF187" s="124"/>
      <c r="FG187" s="124"/>
      <c r="FH187" s="124"/>
      <c r="FI187" s="124"/>
      <c r="FJ187" s="124"/>
      <c r="FK187" s="124"/>
      <c r="FL187" s="124"/>
      <c r="FM187" s="124"/>
      <c r="FN187" s="124"/>
      <c r="FO187" s="124"/>
      <c r="FP187" s="124"/>
      <c r="FQ187" s="124"/>
      <c r="FR187" s="124"/>
      <c r="FS187" s="124"/>
      <c r="FT187" s="124"/>
      <c r="FU187" s="124"/>
      <c r="FV187" s="124"/>
      <c r="FW187" s="124"/>
      <c r="FX187" s="124"/>
      <c r="FY187" s="124"/>
      <c r="FZ187" s="124"/>
      <c r="GA187" s="124"/>
      <c r="GB187" s="124"/>
      <c r="GC187" s="124"/>
      <c r="GD187" s="124"/>
      <c r="GE187" s="124"/>
      <c r="GF187" s="124"/>
      <c r="GG187" s="124"/>
      <c r="GH187" s="124"/>
      <c r="GI187" s="124"/>
      <c r="GJ187" s="124"/>
      <c r="GK187" s="124"/>
      <c r="GL187" s="124"/>
      <c r="GM187" s="124"/>
      <c r="GN187" s="124"/>
      <c r="GO187" s="124"/>
      <c r="GP187" s="124"/>
      <c r="GQ187" s="124"/>
      <c r="GR187" s="124"/>
      <c r="GS187" s="124"/>
      <c r="GT187" s="124"/>
      <c r="GU187" s="124"/>
      <c r="GV187" s="124"/>
      <c r="GW187" s="124"/>
      <c r="GX187" s="124"/>
      <c r="GY187" s="124"/>
      <c r="GZ187" s="124"/>
      <c r="HA187" s="124"/>
      <c r="HB187" s="124"/>
      <c r="HC187" s="124"/>
      <c r="HD187" s="124"/>
      <c r="HE187" s="124"/>
      <c r="HF187" s="124"/>
      <c r="HG187" s="124"/>
      <c r="HH187" s="124"/>
      <c r="HI187" s="124"/>
      <c r="HJ187" s="124"/>
      <c r="HK187" s="124"/>
      <c r="HL187" s="124"/>
      <c r="HM187" s="124"/>
      <c r="HN187" s="124"/>
      <c r="HO187" s="124"/>
      <c r="HP187" s="124"/>
      <c r="HQ187" s="124"/>
      <c r="HR187" s="124"/>
      <c r="HS187" s="124"/>
      <c r="HT187" s="124"/>
      <c r="HU187" s="124"/>
      <c r="HV187" s="124"/>
      <c r="HW187" s="124"/>
      <c r="HX187" s="124"/>
      <c r="HY187" s="124"/>
      <c r="HZ187" s="124"/>
      <c r="IA187" s="124"/>
      <c r="IB187" s="124"/>
      <c r="IC187" s="124"/>
      <c r="ID187" s="124"/>
      <c r="IE187" s="124"/>
      <c r="IF187" s="124"/>
      <c r="IG187" s="124"/>
      <c r="IH187" s="124"/>
      <c r="II187" s="124"/>
      <c r="IJ187" s="124"/>
      <c r="IK187" s="124"/>
      <c r="IL187" s="124"/>
      <c r="IM187" s="124"/>
      <c r="IN187" s="124"/>
      <c r="IO187" s="124"/>
      <c r="IP187" s="124"/>
      <c r="IQ187" s="124"/>
      <c r="IR187" s="124"/>
      <c r="IS187" s="124"/>
      <c r="IT187" s="124"/>
    </row>
    <row r="188" spans="1:254" ht="25.5" x14ac:dyDescent="0.2">
      <c r="A188" s="174" t="s">
        <v>221</v>
      </c>
      <c r="B188" s="187" t="s">
        <v>332</v>
      </c>
      <c r="C188" s="187" t="s">
        <v>207</v>
      </c>
      <c r="D188" s="187" t="s">
        <v>77</v>
      </c>
      <c r="E188" s="187" t="s">
        <v>222</v>
      </c>
      <c r="F188" s="187"/>
      <c r="G188" s="177">
        <f>SUM(G189)</f>
        <v>12220.27</v>
      </c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  <c r="AW188" s="178"/>
      <c r="AX188" s="178"/>
      <c r="AY188" s="178"/>
      <c r="AZ188" s="178"/>
      <c r="BA188" s="178"/>
      <c r="BB188" s="178"/>
      <c r="BC188" s="178"/>
      <c r="BD188" s="178"/>
      <c r="BE188" s="178"/>
      <c r="BF188" s="178"/>
      <c r="BG188" s="178"/>
      <c r="BH188" s="178"/>
      <c r="BI188" s="178"/>
      <c r="BJ188" s="178"/>
      <c r="BK188" s="178"/>
      <c r="BL188" s="178"/>
      <c r="BM188" s="178"/>
      <c r="BN188" s="178"/>
      <c r="BO188" s="178"/>
      <c r="BP188" s="178"/>
      <c r="BQ188" s="178"/>
      <c r="BR188" s="178"/>
      <c r="BS188" s="178"/>
      <c r="BT188" s="178"/>
      <c r="BU188" s="178"/>
      <c r="BV188" s="178"/>
      <c r="BW188" s="178"/>
      <c r="BX188" s="178"/>
      <c r="BY188" s="178"/>
      <c r="BZ188" s="178"/>
      <c r="CA188" s="178"/>
      <c r="CB188" s="178"/>
      <c r="CC188" s="178"/>
      <c r="CD188" s="178"/>
      <c r="CE188" s="178"/>
      <c r="CF188" s="178"/>
      <c r="CG188" s="178"/>
      <c r="CH188" s="178"/>
      <c r="CI188" s="178"/>
      <c r="CJ188" s="178"/>
      <c r="CK188" s="178"/>
      <c r="CL188" s="178"/>
      <c r="CM188" s="178"/>
      <c r="CN188" s="178"/>
      <c r="CO188" s="178"/>
      <c r="CP188" s="178"/>
      <c r="CQ188" s="178"/>
      <c r="CR188" s="178"/>
      <c r="CS188" s="178"/>
      <c r="CT188" s="178"/>
      <c r="CU188" s="178"/>
      <c r="CV188" s="178"/>
      <c r="CW188" s="178"/>
      <c r="CX188" s="178"/>
      <c r="CY188" s="178"/>
      <c r="CZ188" s="178"/>
      <c r="DA188" s="178"/>
      <c r="DB188" s="178"/>
      <c r="DC188" s="178"/>
      <c r="DD188" s="178"/>
      <c r="DE188" s="178"/>
      <c r="DF188" s="178"/>
      <c r="DG188" s="178"/>
      <c r="DH188" s="178"/>
      <c r="DI188" s="178"/>
      <c r="DJ188" s="178"/>
      <c r="DK188" s="178"/>
      <c r="DL188" s="178"/>
      <c r="DM188" s="178"/>
      <c r="DN188" s="178"/>
      <c r="DO188" s="178"/>
      <c r="DP188" s="178"/>
      <c r="DQ188" s="178"/>
      <c r="DR188" s="178"/>
      <c r="DS188" s="178"/>
      <c r="DT188" s="178"/>
      <c r="DU188" s="178"/>
      <c r="DV188" s="178"/>
      <c r="DW188" s="178"/>
      <c r="DX188" s="178"/>
      <c r="DY188" s="178"/>
      <c r="DZ188" s="178"/>
      <c r="EA188" s="178"/>
      <c r="EB188" s="178"/>
      <c r="EC188" s="178"/>
      <c r="ED188" s="178"/>
      <c r="EE188" s="178"/>
      <c r="EF188" s="178"/>
      <c r="EG188" s="178"/>
      <c r="EH188" s="178"/>
      <c r="EI188" s="178"/>
      <c r="EJ188" s="178"/>
      <c r="EK188" s="178"/>
      <c r="EL188" s="178"/>
      <c r="EM188" s="178"/>
      <c r="EN188" s="178"/>
      <c r="EO188" s="178"/>
      <c r="EP188" s="178"/>
      <c r="EQ188" s="178"/>
      <c r="ER188" s="178"/>
      <c r="ES188" s="178"/>
      <c r="ET188" s="178"/>
      <c r="EU188" s="178"/>
      <c r="EV188" s="178"/>
      <c r="EW188" s="178"/>
      <c r="EX188" s="178"/>
      <c r="EY188" s="178"/>
      <c r="EZ188" s="178"/>
      <c r="FA188" s="178"/>
      <c r="FB188" s="178"/>
      <c r="FC188" s="178"/>
      <c r="FD188" s="178"/>
      <c r="FE188" s="178"/>
      <c r="FF188" s="178"/>
      <c r="FG188" s="178"/>
      <c r="FH188" s="178"/>
      <c r="FI188" s="178"/>
      <c r="FJ188" s="178"/>
      <c r="FK188" s="178"/>
      <c r="FL188" s="178"/>
      <c r="FM188" s="178"/>
      <c r="FN188" s="178"/>
      <c r="FO188" s="178"/>
      <c r="FP188" s="178"/>
      <c r="FQ188" s="178"/>
      <c r="FR188" s="178"/>
      <c r="FS188" s="178"/>
      <c r="FT188" s="178"/>
      <c r="FU188" s="178"/>
      <c r="FV188" s="178"/>
      <c r="FW188" s="178"/>
      <c r="FX188" s="178"/>
      <c r="FY188" s="178"/>
      <c r="FZ188" s="178"/>
      <c r="GA188" s="178"/>
      <c r="GB188" s="178"/>
      <c r="GC188" s="178"/>
      <c r="GD188" s="178"/>
      <c r="GE188" s="178"/>
      <c r="GF188" s="178"/>
      <c r="GG188" s="178"/>
      <c r="GH188" s="178"/>
      <c r="GI188" s="178"/>
      <c r="GJ188" s="178"/>
      <c r="GK188" s="178"/>
      <c r="GL188" s="178"/>
      <c r="GM188" s="178"/>
      <c r="GN188" s="178"/>
      <c r="GO188" s="178"/>
      <c r="GP188" s="178"/>
      <c r="GQ188" s="178"/>
      <c r="GR188" s="178"/>
      <c r="GS188" s="178"/>
      <c r="GT188" s="178"/>
      <c r="GU188" s="178"/>
      <c r="GV188" s="178"/>
      <c r="GW188" s="178"/>
      <c r="GX188" s="178"/>
      <c r="GY188" s="178"/>
      <c r="GZ188" s="178"/>
      <c r="HA188" s="178"/>
      <c r="HB188" s="178"/>
      <c r="HC188" s="178"/>
      <c r="HD188" s="178"/>
      <c r="HE188" s="178"/>
      <c r="HF188" s="178"/>
      <c r="HG188" s="178"/>
      <c r="HH188" s="178"/>
      <c r="HI188" s="178"/>
      <c r="HJ188" s="178"/>
      <c r="HK188" s="178"/>
      <c r="HL188" s="178"/>
      <c r="HM188" s="178"/>
      <c r="HN188" s="178"/>
      <c r="HO188" s="178"/>
      <c r="HP188" s="178"/>
      <c r="HQ188" s="178"/>
      <c r="HR188" s="178"/>
      <c r="HS188" s="178"/>
      <c r="HT188" s="178"/>
      <c r="HU188" s="178"/>
      <c r="HV188" s="178"/>
      <c r="HW188" s="178"/>
      <c r="HX188" s="178"/>
      <c r="HY188" s="178"/>
      <c r="HZ188" s="178"/>
      <c r="IA188" s="178"/>
      <c r="IB188" s="178"/>
      <c r="IC188" s="178"/>
      <c r="ID188" s="178"/>
      <c r="IE188" s="178"/>
      <c r="IF188" s="178"/>
      <c r="IG188" s="178"/>
      <c r="IH188" s="178"/>
      <c r="II188" s="178"/>
      <c r="IJ188" s="178"/>
      <c r="IK188" s="178"/>
      <c r="IL188" s="178"/>
      <c r="IM188" s="178"/>
      <c r="IN188" s="178"/>
      <c r="IO188" s="178"/>
      <c r="IP188" s="178"/>
      <c r="IQ188" s="178"/>
      <c r="IR188" s="178"/>
      <c r="IS188" s="178"/>
      <c r="IT188" s="178"/>
    </row>
    <row r="189" spans="1:254" s="196" customFormat="1" ht="25.5" x14ac:dyDescent="0.2">
      <c r="A189" s="179" t="s">
        <v>132</v>
      </c>
      <c r="B189" s="184" t="s">
        <v>332</v>
      </c>
      <c r="C189" s="184" t="s">
        <v>207</v>
      </c>
      <c r="D189" s="184" t="s">
        <v>77</v>
      </c>
      <c r="E189" s="184" t="s">
        <v>222</v>
      </c>
      <c r="F189" s="184" t="s">
        <v>133</v>
      </c>
      <c r="G189" s="182">
        <v>12220.27</v>
      </c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124"/>
      <c r="BI189" s="124"/>
      <c r="BJ189" s="124"/>
      <c r="BK189" s="124"/>
      <c r="BL189" s="124"/>
      <c r="BM189" s="124"/>
      <c r="BN189" s="124"/>
      <c r="BO189" s="124"/>
      <c r="BP189" s="124"/>
      <c r="BQ189" s="124"/>
      <c r="BR189" s="124"/>
      <c r="BS189" s="124"/>
      <c r="BT189" s="124"/>
      <c r="BU189" s="124"/>
      <c r="BV189" s="124"/>
      <c r="BW189" s="124"/>
      <c r="BX189" s="124"/>
      <c r="BY189" s="124"/>
      <c r="BZ189" s="124"/>
      <c r="CA189" s="124"/>
      <c r="CB189" s="124"/>
      <c r="CC189" s="124"/>
      <c r="CD189" s="124"/>
      <c r="CE189" s="124"/>
      <c r="CF189" s="124"/>
      <c r="CG189" s="124"/>
      <c r="CH189" s="124"/>
      <c r="CI189" s="124"/>
      <c r="CJ189" s="124"/>
      <c r="CK189" s="124"/>
      <c r="CL189" s="124"/>
      <c r="CM189" s="124"/>
      <c r="CN189" s="124"/>
      <c r="CO189" s="124"/>
      <c r="CP189" s="124"/>
      <c r="CQ189" s="124"/>
      <c r="CR189" s="124"/>
      <c r="CS189" s="124"/>
      <c r="CT189" s="124"/>
      <c r="CU189" s="124"/>
      <c r="CV189" s="124"/>
      <c r="CW189" s="124"/>
      <c r="CX189" s="124"/>
      <c r="CY189" s="124"/>
      <c r="CZ189" s="124"/>
      <c r="DA189" s="124"/>
      <c r="DB189" s="124"/>
      <c r="DC189" s="124"/>
      <c r="DD189" s="124"/>
      <c r="DE189" s="124"/>
      <c r="DF189" s="124"/>
      <c r="DG189" s="124"/>
      <c r="DH189" s="124"/>
      <c r="DI189" s="124"/>
      <c r="DJ189" s="124"/>
      <c r="DK189" s="124"/>
      <c r="DL189" s="124"/>
      <c r="DM189" s="124"/>
      <c r="DN189" s="124"/>
      <c r="DO189" s="124"/>
      <c r="DP189" s="124"/>
      <c r="DQ189" s="124"/>
      <c r="DR189" s="124"/>
      <c r="DS189" s="124"/>
      <c r="DT189" s="124"/>
      <c r="DU189" s="124"/>
      <c r="DV189" s="124"/>
      <c r="DW189" s="124"/>
      <c r="DX189" s="124"/>
      <c r="DY189" s="124"/>
      <c r="DZ189" s="124"/>
      <c r="EA189" s="124"/>
      <c r="EB189" s="124"/>
      <c r="EC189" s="124"/>
      <c r="ED189" s="124"/>
      <c r="EE189" s="124"/>
      <c r="EF189" s="124"/>
      <c r="EG189" s="124"/>
      <c r="EH189" s="124"/>
      <c r="EI189" s="124"/>
      <c r="EJ189" s="124"/>
      <c r="EK189" s="124"/>
      <c r="EL189" s="124"/>
      <c r="EM189" s="124"/>
      <c r="EN189" s="124"/>
      <c r="EO189" s="124"/>
      <c r="EP189" s="124"/>
      <c r="EQ189" s="124"/>
      <c r="ER189" s="124"/>
      <c r="ES189" s="124"/>
      <c r="ET189" s="124"/>
      <c r="EU189" s="124"/>
      <c r="EV189" s="124"/>
      <c r="EW189" s="124"/>
      <c r="EX189" s="124"/>
      <c r="EY189" s="124"/>
      <c r="EZ189" s="124"/>
      <c r="FA189" s="124"/>
      <c r="FB189" s="124"/>
      <c r="FC189" s="124"/>
      <c r="FD189" s="124"/>
      <c r="FE189" s="124"/>
      <c r="FF189" s="124"/>
      <c r="FG189" s="124"/>
      <c r="FH189" s="124"/>
      <c r="FI189" s="124"/>
      <c r="FJ189" s="124"/>
      <c r="FK189" s="124"/>
      <c r="FL189" s="124"/>
      <c r="FM189" s="124"/>
      <c r="FN189" s="124"/>
      <c r="FO189" s="124"/>
      <c r="FP189" s="124"/>
      <c r="FQ189" s="124"/>
      <c r="FR189" s="124"/>
      <c r="FS189" s="124"/>
      <c r="FT189" s="124"/>
      <c r="FU189" s="124"/>
      <c r="FV189" s="124"/>
      <c r="FW189" s="124"/>
      <c r="FX189" s="124"/>
      <c r="FY189" s="124"/>
      <c r="FZ189" s="124"/>
      <c r="GA189" s="124"/>
      <c r="GB189" s="124"/>
      <c r="GC189" s="124"/>
      <c r="GD189" s="124"/>
      <c r="GE189" s="124"/>
      <c r="GF189" s="124"/>
      <c r="GG189" s="124"/>
      <c r="GH189" s="124"/>
      <c r="GI189" s="124"/>
      <c r="GJ189" s="124"/>
      <c r="GK189" s="124"/>
      <c r="GL189" s="124"/>
      <c r="GM189" s="124"/>
      <c r="GN189" s="124"/>
      <c r="GO189" s="124"/>
      <c r="GP189" s="124"/>
      <c r="GQ189" s="124"/>
      <c r="GR189" s="124"/>
      <c r="GS189" s="124"/>
      <c r="GT189" s="124"/>
      <c r="GU189" s="124"/>
      <c r="GV189" s="124"/>
      <c r="GW189" s="124"/>
      <c r="GX189" s="124"/>
      <c r="GY189" s="124"/>
      <c r="GZ189" s="124"/>
      <c r="HA189" s="124"/>
      <c r="HB189" s="124"/>
      <c r="HC189" s="124"/>
      <c r="HD189" s="124"/>
      <c r="HE189" s="124"/>
      <c r="HF189" s="124"/>
      <c r="HG189" s="124"/>
      <c r="HH189" s="124"/>
      <c r="HI189" s="124"/>
      <c r="HJ189" s="124"/>
      <c r="HK189" s="124"/>
      <c r="HL189" s="124"/>
      <c r="HM189" s="124"/>
      <c r="HN189" s="124"/>
      <c r="HO189" s="124"/>
      <c r="HP189" s="124"/>
      <c r="HQ189" s="124"/>
      <c r="HR189" s="124"/>
      <c r="HS189" s="124"/>
      <c r="HT189" s="124"/>
      <c r="HU189" s="124"/>
      <c r="HV189" s="124"/>
      <c r="HW189" s="124"/>
      <c r="HX189" s="124"/>
      <c r="HY189" s="124"/>
      <c r="HZ189" s="124"/>
      <c r="IA189" s="124"/>
      <c r="IB189" s="124"/>
      <c r="IC189" s="124"/>
      <c r="ID189" s="124"/>
      <c r="IE189" s="124"/>
      <c r="IF189" s="124"/>
      <c r="IG189" s="124"/>
      <c r="IH189" s="124"/>
      <c r="II189" s="124"/>
      <c r="IJ189" s="124"/>
      <c r="IK189" s="124"/>
      <c r="IL189" s="124"/>
      <c r="IM189" s="124"/>
      <c r="IN189" s="124"/>
      <c r="IO189" s="124"/>
      <c r="IP189" s="124"/>
      <c r="IQ189" s="124"/>
      <c r="IR189" s="124"/>
      <c r="IS189" s="124"/>
      <c r="IT189" s="124"/>
    </row>
    <row r="190" spans="1:254" s="196" customFormat="1" ht="89.25" x14ac:dyDescent="0.2">
      <c r="A190" s="230" t="s">
        <v>362</v>
      </c>
      <c r="B190" s="176" t="s">
        <v>332</v>
      </c>
      <c r="C190" s="187" t="s">
        <v>207</v>
      </c>
      <c r="D190" s="187" t="s">
        <v>77</v>
      </c>
      <c r="E190" s="187" t="s">
        <v>223</v>
      </c>
      <c r="F190" s="187"/>
      <c r="G190" s="177">
        <f>SUM(G191)</f>
        <v>119168.78</v>
      </c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8"/>
      <c r="AW190" s="178"/>
      <c r="AX190" s="178"/>
      <c r="AY190" s="178"/>
      <c r="AZ190" s="178"/>
      <c r="BA190" s="178"/>
      <c r="BB190" s="178"/>
      <c r="BC190" s="178"/>
      <c r="BD190" s="178"/>
      <c r="BE190" s="178"/>
      <c r="BF190" s="178"/>
      <c r="BG190" s="178"/>
      <c r="BH190" s="178"/>
      <c r="BI190" s="178"/>
      <c r="BJ190" s="178"/>
      <c r="BK190" s="178"/>
      <c r="BL190" s="178"/>
      <c r="BM190" s="178"/>
      <c r="BN190" s="178"/>
      <c r="BO190" s="178"/>
      <c r="BP190" s="178"/>
      <c r="BQ190" s="178"/>
      <c r="BR190" s="178"/>
      <c r="BS190" s="178"/>
      <c r="BT190" s="178"/>
      <c r="BU190" s="178"/>
      <c r="BV190" s="178"/>
      <c r="BW190" s="178"/>
      <c r="BX190" s="178"/>
      <c r="BY190" s="178"/>
      <c r="BZ190" s="178"/>
      <c r="CA190" s="178"/>
      <c r="CB190" s="178"/>
      <c r="CC190" s="178"/>
      <c r="CD190" s="178"/>
      <c r="CE190" s="178"/>
      <c r="CF190" s="178"/>
      <c r="CG190" s="178"/>
      <c r="CH190" s="178"/>
      <c r="CI190" s="178"/>
      <c r="CJ190" s="178"/>
      <c r="CK190" s="178"/>
      <c r="CL190" s="178"/>
      <c r="CM190" s="178"/>
      <c r="CN190" s="178"/>
      <c r="CO190" s="178"/>
      <c r="CP190" s="178"/>
      <c r="CQ190" s="178"/>
      <c r="CR190" s="178"/>
      <c r="CS190" s="178"/>
      <c r="CT190" s="178"/>
      <c r="CU190" s="178"/>
      <c r="CV190" s="178"/>
      <c r="CW190" s="178"/>
      <c r="CX190" s="178"/>
      <c r="CY190" s="178"/>
      <c r="CZ190" s="178"/>
      <c r="DA190" s="178"/>
      <c r="DB190" s="178"/>
      <c r="DC190" s="178"/>
      <c r="DD190" s="178"/>
      <c r="DE190" s="178"/>
      <c r="DF190" s="178"/>
      <c r="DG190" s="178"/>
      <c r="DH190" s="178"/>
      <c r="DI190" s="178"/>
      <c r="DJ190" s="178"/>
      <c r="DK190" s="178"/>
      <c r="DL190" s="178"/>
      <c r="DM190" s="178"/>
      <c r="DN190" s="178"/>
      <c r="DO190" s="178"/>
      <c r="DP190" s="178"/>
      <c r="DQ190" s="178"/>
      <c r="DR190" s="178"/>
      <c r="DS190" s="178"/>
      <c r="DT190" s="178"/>
      <c r="DU190" s="178"/>
      <c r="DV190" s="178"/>
      <c r="DW190" s="178"/>
      <c r="DX190" s="178"/>
      <c r="DY190" s="178"/>
      <c r="DZ190" s="178"/>
      <c r="EA190" s="178"/>
      <c r="EB190" s="178"/>
      <c r="EC190" s="178"/>
      <c r="ED190" s="178"/>
      <c r="EE190" s="178"/>
      <c r="EF190" s="178"/>
      <c r="EG190" s="178"/>
      <c r="EH190" s="178"/>
      <c r="EI190" s="178"/>
      <c r="EJ190" s="178"/>
      <c r="EK190" s="178"/>
      <c r="EL190" s="178"/>
      <c r="EM190" s="178"/>
      <c r="EN190" s="178"/>
      <c r="EO190" s="178"/>
      <c r="EP190" s="178"/>
      <c r="EQ190" s="178"/>
      <c r="ER190" s="178"/>
      <c r="ES190" s="178"/>
      <c r="ET190" s="178"/>
      <c r="EU190" s="178"/>
      <c r="EV190" s="178"/>
      <c r="EW190" s="178"/>
      <c r="EX190" s="178"/>
      <c r="EY190" s="178"/>
      <c r="EZ190" s="178"/>
      <c r="FA190" s="178"/>
      <c r="FB190" s="178"/>
      <c r="FC190" s="178"/>
      <c r="FD190" s="178"/>
      <c r="FE190" s="178"/>
      <c r="FF190" s="178"/>
      <c r="FG190" s="178"/>
      <c r="FH190" s="178"/>
      <c r="FI190" s="178"/>
      <c r="FJ190" s="178"/>
      <c r="FK190" s="178"/>
      <c r="FL190" s="178"/>
      <c r="FM190" s="178"/>
      <c r="FN190" s="178"/>
      <c r="FO190" s="178"/>
      <c r="FP190" s="178"/>
      <c r="FQ190" s="178"/>
      <c r="FR190" s="178"/>
      <c r="FS190" s="178"/>
      <c r="FT190" s="178"/>
      <c r="FU190" s="178"/>
      <c r="FV190" s="178"/>
      <c r="FW190" s="178"/>
      <c r="FX190" s="178"/>
      <c r="FY190" s="178"/>
      <c r="FZ190" s="178"/>
      <c r="GA190" s="178"/>
      <c r="GB190" s="178"/>
      <c r="GC190" s="178"/>
      <c r="GD190" s="178"/>
      <c r="GE190" s="178"/>
      <c r="GF190" s="178"/>
      <c r="GG190" s="178"/>
      <c r="GH190" s="178"/>
      <c r="GI190" s="178"/>
      <c r="GJ190" s="178"/>
      <c r="GK190" s="178"/>
      <c r="GL190" s="178"/>
      <c r="GM190" s="178"/>
      <c r="GN190" s="178"/>
      <c r="GO190" s="178"/>
      <c r="GP190" s="178"/>
      <c r="GQ190" s="178"/>
      <c r="GR190" s="178"/>
      <c r="GS190" s="178"/>
      <c r="GT190" s="178"/>
      <c r="GU190" s="178"/>
      <c r="GV190" s="178"/>
      <c r="GW190" s="178"/>
      <c r="GX190" s="178"/>
      <c r="GY190" s="178"/>
      <c r="GZ190" s="178"/>
      <c r="HA190" s="178"/>
      <c r="HB190" s="178"/>
      <c r="HC190" s="178"/>
      <c r="HD190" s="178"/>
      <c r="HE190" s="178"/>
      <c r="HF190" s="178"/>
      <c r="HG190" s="178"/>
      <c r="HH190" s="178"/>
      <c r="HI190" s="178"/>
      <c r="HJ190" s="178"/>
      <c r="HK190" s="178"/>
      <c r="HL190" s="178"/>
      <c r="HM190" s="178"/>
      <c r="HN190" s="178"/>
      <c r="HO190" s="178"/>
      <c r="HP190" s="178"/>
      <c r="HQ190" s="178"/>
      <c r="HR190" s="178"/>
      <c r="HS190" s="178"/>
      <c r="HT190" s="178"/>
      <c r="HU190" s="178"/>
      <c r="HV190" s="178"/>
      <c r="HW190" s="178"/>
      <c r="HX190" s="178"/>
      <c r="HY190" s="178"/>
      <c r="HZ190" s="178"/>
      <c r="IA190" s="178"/>
      <c r="IB190" s="178"/>
      <c r="IC190" s="178"/>
      <c r="ID190" s="178"/>
      <c r="IE190" s="178"/>
      <c r="IF190" s="178"/>
      <c r="IG190" s="178"/>
      <c r="IH190" s="178"/>
      <c r="II190" s="178"/>
      <c r="IJ190" s="178"/>
      <c r="IK190" s="178"/>
      <c r="IL190" s="178"/>
      <c r="IM190" s="178"/>
      <c r="IN190" s="178"/>
      <c r="IO190" s="178"/>
      <c r="IP190" s="178"/>
      <c r="IQ190" s="178"/>
      <c r="IR190" s="178"/>
      <c r="IS190" s="178"/>
      <c r="IT190" s="178"/>
    </row>
    <row r="191" spans="1:254" s="196" customFormat="1" ht="25.5" x14ac:dyDescent="0.2">
      <c r="A191" s="179" t="s">
        <v>132</v>
      </c>
      <c r="B191" s="181" t="s">
        <v>332</v>
      </c>
      <c r="C191" s="184" t="s">
        <v>207</v>
      </c>
      <c r="D191" s="184" t="s">
        <v>77</v>
      </c>
      <c r="E191" s="184" t="s">
        <v>223</v>
      </c>
      <c r="F191" s="184" t="s">
        <v>133</v>
      </c>
      <c r="G191" s="182">
        <v>119168.78</v>
      </c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4"/>
      <c r="AQ191" s="124"/>
      <c r="AR191" s="124"/>
      <c r="AS191" s="124"/>
      <c r="AT191" s="124"/>
      <c r="AU191" s="124"/>
      <c r="AV191" s="124"/>
      <c r="AW191" s="124"/>
      <c r="AX191" s="124"/>
      <c r="AY191" s="124"/>
      <c r="AZ191" s="124"/>
      <c r="BA191" s="124"/>
      <c r="BB191" s="124"/>
      <c r="BC191" s="124"/>
      <c r="BD191" s="124"/>
      <c r="BE191" s="124"/>
      <c r="BF191" s="124"/>
      <c r="BG191" s="124"/>
      <c r="BH191" s="124"/>
      <c r="BI191" s="124"/>
      <c r="BJ191" s="124"/>
      <c r="BK191" s="124"/>
      <c r="BL191" s="124"/>
      <c r="BM191" s="124"/>
      <c r="BN191" s="124"/>
      <c r="BO191" s="124"/>
      <c r="BP191" s="124"/>
      <c r="BQ191" s="124"/>
      <c r="BR191" s="124"/>
      <c r="BS191" s="124"/>
      <c r="BT191" s="124"/>
      <c r="BU191" s="124"/>
      <c r="BV191" s="124"/>
      <c r="BW191" s="124"/>
      <c r="BX191" s="124"/>
      <c r="BY191" s="124"/>
      <c r="BZ191" s="124"/>
      <c r="CA191" s="124"/>
      <c r="CB191" s="124"/>
      <c r="CC191" s="124"/>
      <c r="CD191" s="124"/>
      <c r="CE191" s="124"/>
      <c r="CF191" s="124"/>
      <c r="CG191" s="124"/>
      <c r="CH191" s="124"/>
      <c r="CI191" s="124"/>
      <c r="CJ191" s="124"/>
      <c r="CK191" s="124"/>
      <c r="CL191" s="124"/>
      <c r="CM191" s="124"/>
      <c r="CN191" s="124"/>
      <c r="CO191" s="124"/>
      <c r="CP191" s="124"/>
      <c r="CQ191" s="124"/>
      <c r="CR191" s="124"/>
      <c r="CS191" s="124"/>
      <c r="CT191" s="124"/>
      <c r="CU191" s="124"/>
      <c r="CV191" s="124"/>
      <c r="CW191" s="124"/>
      <c r="CX191" s="124"/>
      <c r="CY191" s="124"/>
      <c r="CZ191" s="124"/>
      <c r="DA191" s="124"/>
      <c r="DB191" s="124"/>
      <c r="DC191" s="124"/>
      <c r="DD191" s="124"/>
      <c r="DE191" s="124"/>
      <c r="DF191" s="124"/>
      <c r="DG191" s="124"/>
      <c r="DH191" s="124"/>
      <c r="DI191" s="124"/>
      <c r="DJ191" s="124"/>
      <c r="DK191" s="124"/>
      <c r="DL191" s="124"/>
      <c r="DM191" s="124"/>
      <c r="DN191" s="124"/>
      <c r="DO191" s="124"/>
      <c r="DP191" s="124"/>
      <c r="DQ191" s="124"/>
      <c r="DR191" s="124"/>
      <c r="DS191" s="124"/>
      <c r="DT191" s="124"/>
      <c r="DU191" s="124"/>
      <c r="DV191" s="124"/>
      <c r="DW191" s="124"/>
      <c r="DX191" s="124"/>
      <c r="DY191" s="124"/>
      <c r="DZ191" s="124"/>
      <c r="EA191" s="124"/>
      <c r="EB191" s="124"/>
      <c r="EC191" s="124"/>
      <c r="ED191" s="124"/>
      <c r="EE191" s="124"/>
      <c r="EF191" s="124"/>
      <c r="EG191" s="124"/>
      <c r="EH191" s="124"/>
      <c r="EI191" s="124"/>
      <c r="EJ191" s="124"/>
      <c r="EK191" s="124"/>
      <c r="EL191" s="124"/>
      <c r="EM191" s="124"/>
      <c r="EN191" s="124"/>
      <c r="EO191" s="124"/>
      <c r="EP191" s="124"/>
      <c r="EQ191" s="124"/>
      <c r="ER191" s="124"/>
      <c r="ES191" s="124"/>
      <c r="ET191" s="124"/>
      <c r="EU191" s="124"/>
      <c r="EV191" s="124"/>
      <c r="EW191" s="124"/>
      <c r="EX191" s="124"/>
      <c r="EY191" s="124"/>
      <c r="EZ191" s="124"/>
      <c r="FA191" s="124"/>
      <c r="FB191" s="124"/>
      <c r="FC191" s="124"/>
      <c r="FD191" s="124"/>
      <c r="FE191" s="124"/>
      <c r="FF191" s="124"/>
      <c r="FG191" s="124"/>
      <c r="FH191" s="124"/>
      <c r="FI191" s="124"/>
      <c r="FJ191" s="124"/>
      <c r="FK191" s="124"/>
      <c r="FL191" s="124"/>
      <c r="FM191" s="124"/>
      <c r="FN191" s="124"/>
      <c r="FO191" s="124"/>
      <c r="FP191" s="124"/>
      <c r="FQ191" s="124"/>
      <c r="FR191" s="124"/>
      <c r="FS191" s="124"/>
      <c r="FT191" s="124"/>
      <c r="FU191" s="124"/>
      <c r="FV191" s="124"/>
      <c r="FW191" s="124"/>
      <c r="FX191" s="124"/>
      <c r="FY191" s="124"/>
      <c r="FZ191" s="124"/>
      <c r="GA191" s="124"/>
      <c r="GB191" s="124"/>
      <c r="GC191" s="124"/>
      <c r="GD191" s="124"/>
      <c r="GE191" s="124"/>
      <c r="GF191" s="124"/>
      <c r="GG191" s="124"/>
      <c r="GH191" s="124"/>
      <c r="GI191" s="124"/>
      <c r="GJ191" s="124"/>
      <c r="GK191" s="124"/>
      <c r="GL191" s="124"/>
      <c r="GM191" s="124"/>
      <c r="GN191" s="124"/>
      <c r="GO191" s="124"/>
      <c r="GP191" s="124"/>
      <c r="GQ191" s="124"/>
      <c r="GR191" s="124"/>
      <c r="GS191" s="124"/>
      <c r="GT191" s="124"/>
      <c r="GU191" s="124"/>
      <c r="GV191" s="124"/>
      <c r="GW191" s="124"/>
      <c r="GX191" s="124"/>
      <c r="GY191" s="124"/>
      <c r="GZ191" s="124"/>
      <c r="HA191" s="124"/>
      <c r="HB191" s="124"/>
      <c r="HC191" s="124"/>
      <c r="HD191" s="124"/>
      <c r="HE191" s="124"/>
      <c r="HF191" s="124"/>
      <c r="HG191" s="124"/>
      <c r="HH191" s="124"/>
      <c r="HI191" s="124"/>
      <c r="HJ191" s="124"/>
      <c r="HK191" s="124"/>
      <c r="HL191" s="124"/>
      <c r="HM191" s="124"/>
      <c r="HN191" s="124"/>
      <c r="HO191" s="124"/>
      <c r="HP191" s="124"/>
      <c r="HQ191" s="124"/>
      <c r="HR191" s="124"/>
      <c r="HS191" s="124"/>
      <c r="HT191" s="124"/>
      <c r="HU191" s="124"/>
      <c r="HV191" s="124"/>
      <c r="HW191" s="124"/>
      <c r="HX191" s="124"/>
      <c r="HY191" s="124"/>
      <c r="HZ191" s="124"/>
      <c r="IA191" s="124"/>
      <c r="IB191" s="124"/>
      <c r="IC191" s="124"/>
      <c r="ID191" s="124"/>
      <c r="IE191" s="124"/>
      <c r="IF191" s="124"/>
      <c r="IG191" s="124"/>
      <c r="IH191" s="124"/>
      <c r="II191" s="124"/>
      <c r="IJ191" s="124"/>
      <c r="IK191" s="124"/>
      <c r="IL191" s="124"/>
      <c r="IM191" s="124"/>
      <c r="IN191" s="124"/>
      <c r="IO191" s="124"/>
      <c r="IP191" s="124"/>
      <c r="IQ191" s="124"/>
      <c r="IR191" s="124"/>
      <c r="IS191" s="124"/>
      <c r="IT191" s="124"/>
    </row>
    <row r="192" spans="1:254" s="196" customFormat="1" x14ac:dyDescent="0.2">
      <c r="A192" s="229" t="s">
        <v>224</v>
      </c>
      <c r="B192" s="176" t="s">
        <v>332</v>
      </c>
      <c r="C192" s="187" t="s">
        <v>207</v>
      </c>
      <c r="D192" s="187" t="s">
        <v>225</v>
      </c>
      <c r="E192" s="187" t="s">
        <v>226</v>
      </c>
      <c r="F192" s="187"/>
      <c r="G192" s="177">
        <f>SUM(G193)</f>
        <v>38949.96</v>
      </c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  <c r="BI192" s="149"/>
      <c r="BJ192" s="149"/>
      <c r="BK192" s="149"/>
      <c r="BL192" s="149"/>
      <c r="BM192" s="149"/>
      <c r="BN192" s="149"/>
      <c r="BO192" s="149"/>
      <c r="BP192" s="149"/>
      <c r="BQ192" s="149"/>
      <c r="BR192" s="149"/>
      <c r="BS192" s="149"/>
      <c r="BT192" s="149"/>
      <c r="BU192" s="149"/>
      <c r="BV192" s="149"/>
      <c r="BW192" s="149"/>
      <c r="BX192" s="149"/>
      <c r="BY192" s="149"/>
      <c r="BZ192" s="149"/>
      <c r="CA192" s="149"/>
      <c r="CB192" s="149"/>
      <c r="CC192" s="149"/>
      <c r="CD192" s="149"/>
      <c r="CE192" s="149"/>
      <c r="CF192" s="149"/>
      <c r="CG192" s="149"/>
      <c r="CH192" s="149"/>
      <c r="CI192" s="149"/>
      <c r="CJ192" s="149"/>
      <c r="CK192" s="149"/>
      <c r="CL192" s="149"/>
      <c r="CM192" s="149"/>
      <c r="CN192" s="149"/>
      <c r="CO192" s="149"/>
      <c r="CP192" s="149"/>
      <c r="CQ192" s="149"/>
      <c r="CR192" s="149"/>
      <c r="CS192" s="149"/>
      <c r="CT192" s="149"/>
      <c r="CU192" s="149"/>
      <c r="CV192" s="149"/>
      <c r="CW192" s="149"/>
      <c r="CX192" s="149"/>
      <c r="CY192" s="149"/>
      <c r="CZ192" s="149"/>
      <c r="DA192" s="149"/>
      <c r="DB192" s="149"/>
      <c r="DC192" s="149"/>
      <c r="DD192" s="149"/>
      <c r="DE192" s="149"/>
      <c r="DF192" s="149"/>
      <c r="DG192" s="149"/>
      <c r="DH192" s="149"/>
      <c r="DI192" s="149"/>
      <c r="DJ192" s="149"/>
      <c r="DK192" s="149"/>
      <c r="DL192" s="149"/>
      <c r="DM192" s="149"/>
      <c r="DN192" s="149"/>
      <c r="DO192" s="149"/>
      <c r="DP192" s="149"/>
      <c r="DQ192" s="149"/>
      <c r="DR192" s="149"/>
      <c r="DS192" s="149"/>
      <c r="DT192" s="149"/>
      <c r="DU192" s="149"/>
      <c r="DV192" s="149"/>
      <c r="DW192" s="149"/>
      <c r="DX192" s="149"/>
      <c r="DY192" s="149"/>
      <c r="DZ192" s="149"/>
      <c r="EA192" s="149"/>
      <c r="EB192" s="149"/>
      <c r="EC192" s="149"/>
      <c r="ED192" s="149"/>
      <c r="EE192" s="149"/>
      <c r="EF192" s="149"/>
      <c r="EG192" s="149"/>
      <c r="EH192" s="149"/>
      <c r="EI192" s="149"/>
      <c r="EJ192" s="149"/>
      <c r="EK192" s="149"/>
      <c r="EL192" s="149"/>
      <c r="EM192" s="149"/>
      <c r="EN192" s="149"/>
      <c r="EO192" s="149"/>
      <c r="EP192" s="149"/>
      <c r="EQ192" s="149"/>
      <c r="ER192" s="149"/>
      <c r="ES192" s="149"/>
      <c r="ET192" s="149"/>
      <c r="EU192" s="149"/>
      <c r="EV192" s="149"/>
      <c r="EW192" s="149"/>
      <c r="EX192" s="149"/>
      <c r="EY192" s="149"/>
      <c r="EZ192" s="149"/>
      <c r="FA192" s="149"/>
      <c r="FB192" s="149"/>
      <c r="FC192" s="149"/>
      <c r="FD192" s="149"/>
      <c r="FE192" s="149"/>
      <c r="FF192" s="149"/>
      <c r="FG192" s="149"/>
      <c r="FH192" s="149"/>
      <c r="FI192" s="149"/>
      <c r="FJ192" s="149"/>
      <c r="FK192" s="149"/>
      <c r="FL192" s="149"/>
      <c r="FM192" s="149"/>
      <c r="FN192" s="149"/>
      <c r="FO192" s="149"/>
      <c r="FP192" s="149"/>
      <c r="FQ192" s="149"/>
      <c r="FR192" s="149"/>
      <c r="FS192" s="149"/>
      <c r="FT192" s="149"/>
      <c r="FU192" s="149"/>
      <c r="FV192" s="149"/>
      <c r="FW192" s="149"/>
      <c r="FX192" s="149"/>
      <c r="FY192" s="149"/>
      <c r="FZ192" s="149"/>
      <c r="GA192" s="149"/>
      <c r="GB192" s="149"/>
      <c r="GC192" s="149"/>
      <c r="GD192" s="149"/>
      <c r="GE192" s="149"/>
      <c r="GF192" s="149"/>
      <c r="GG192" s="149"/>
      <c r="GH192" s="149"/>
      <c r="GI192" s="149"/>
      <c r="GJ192" s="149"/>
      <c r="GK192" s="149"/>
      <c r="GL192" s="149"/>
      <c r="GM192" s="149"/>
      <c r="GN192" s="149"/>
      <c r="GO192" s="149"/>
      <c r="GP192" s="149"/>
      <c r="GQ192" s="149"/>
      <c r="GR192" s="149"/>
      <c r="GS192" s="149"/>
      <c r="GT192" s="149"/>
      <c r="GU192" s="149"/>
      <c r="GV192" s="149"/>
      <c r="GW192" s="149"/>
      <c r="GX192" s="149"/>
      <c r="GY192" s="149"/>
      <c r="GZ192" s="149"/>
      <c r="HA192" s="149"/>
      <c r="HB192" s="149"/>
      <c r="HC192" s="149"/>
      <c r="HD192" s="149"/>
      <c r="HE192" s="149"/>
      <c r="HF192" s="149"/>
      <c r="HG192" s="149"/>
      <c r="HH192" s="149"/>
      <c r="HI192" s="149"/>
      <c r="HJ192" s="149"/>
      <c r="HK192" s="149"/>
      <c r="HL192" s="149"/>
      <c r="HM192" s="149"/>
      <c r="HN192" s="149"/>
      <c r="HO192" s="149"/>
      <c r="HP192" s="149"/>
      <c r="HQ192" s="149"/>
      <c r="HR192" s="149"/>
      <c r="HS192" s="149"/>
      <c r="HT192" s="149"/>
      <c r="HU192" s="149"/>
      <c r="HV192" s="149"/>
      <c r="HW192" s="149"/>
      <c r="HX192" s="149"/>
      <c r="HY192" s="149"/>
      <c r="HZ192" s="149"/>
      <c r="IA192" s="149"/>
      <c r="IB192" s="149"/>
      <c r="IC192" s="149"/>
      <c r="ID192" s="149"/>
      <c r="IE192" s="149"/>
      <c r="IF192" s="149"/>
      <c r="IG192" s="149"/>
      <c r="IH192" s="149"/>
      <c r="II192" s="149"/>
      <c r="IJ192" s="149"/>
      <c r="IK192" s="149"/>
      <c r="IL192" s="149"/>
      <c r="IM192" s="149"/>
      <c r="IN192" s="149"/>
      <c r="IO192" s="149"/>
      <c r="IP192" s="149"/>
      <c r="IQ192" s="149"/>
      <c r="IR192" s="149"/>
      <c r="IS192" s="149"/>
      <c r="IT192" s="149"/>
    </row>
    <row r="193" spans="1:254" ht="25.5" x14ac:dyDescent="0.2">
      <c r="A193" s="179" t="s">
        <v>132</v>
      </c>
      <c r="B193" s="181" t="s">
        <v>332</v>
      </c>
      <c r="C193" s="181" t="s">
        <v>207</v>
      </c>
      <c r="D193" s="181" t="s">
        <v>77</v>
      </c>
      <c r="E193" s="181" t="s">
        <v>226</v>
      </c>
      <c r="F193" s="181" t="s">
        <v>133</v>
      </c>
      <c r="G193" s="182">
        <v>38949.96</v>
      </c>
    </row>
    <row r="194" spans="1:254" ht="89.25" x14ac:dyDescent="0.2">
      <c r="A194" s="230" t="s">
        <v>362</v>
      </c>
      <c r="B194" s="180" t="s">
        <v>332</v>
      </c>
      <c r="C194" s="181" t="s">
        <v>207</v>
      </c>
      <c r="D194" s="181" t="s">
        <v>77</v>
      </c>
      <c r="E194" s="181" t="s">
        <v>227</v>
      </c>
      <c r="F194" s="181"/>
      <c r="G194" s="222">
        <f>SUM(G195)</f>
        <v>61666.05</v>
      </c>
    </row>
    <row r="195" spans="1:254" ht="25.5" x14ac:dyDescent="0.2">
      <c r="A195" s="179" t="s">
        <v>132</v>
      </c>
      <c r="B195" s="187" t="s">
        <v>332</v>
      </c>
      <c r="C195" s="176" t="s">
        <v>207</v>
      </c>
      <c r="D195" s="176" t="s">
        <v>77</v>
      </c>
      <c r="E195" s="176" t="s">
        <v>227</v>
      </c>
      <c r="F195" s="176" t="s">
        <v>133</v>
      </c>
      <c r="G195" s="214">
        <v>61666.05</v>
      </c>
    </row>
    <row r="196" spans="1:254" s="204" customFormat="1" ht="13.5" x14ac:dyDescent="0.25">
      <c r="A196" s="164" t="s">
        <v>228</v>
      </c>
      <c r="B196" s="166" t="s">
        <v>332</v>
      </c>
      <c r="C196" s="166" t="s">
        <v>207</v>
      </c>
      <c r="D196" s="166" t="s">
        <v>84</v>
      </c>
      <c r="E196" s="165"/>
      <c r="F196" s="165"/>
      <c r="G196" s="167">
        <f>SUM(G197+G199)</f>
        <v>48414.85</v>
      </c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  <c r="AJ196" s="196"/>
      <c r="AK196" s="196"/>
      <c r="AL196" s="196"/>
      <c r="AM196" s="196"/>
      <c r="AN196" s="196"/>
      <c r="AO196" s="196"/>
      <c r="AP196" s="196"/>
      <c r="AQ196" s="196"/>
      <c r="AR196" s="196"/>
      <c r="AS196" s="196"/>
      <c r="AT196" s="196"/>
      <c r="AU196" s="196"/>
      <c r="AV196" s="196"/>
      <c r="AW196" s="196"/>
      <c r="AX196" s="196"/>
      <c r="AY196" s="196"/>
      <c r="AZ196" s="196"/>
      <c r="BA196" s="196"/>
      <c r="BB196" s="196"/>
      <c r="BC196" s="196"/>
      <c r="BD196" s="196"/>
      <c r="BE196" s="196"/>
      <c r="BF196" s="196"/>
      <c r="BG196" s="196"/>
      <c r="BH196" s="196"/>
      <c r="BI196" s="196"/>
      <c r="BJ196" s="196"/>
      <c r="BK196" s="196"/>
      <c r="BL196" s="196"/>
      <c r="BM196" s="196"/>
      <c r="BN196" s="196"/>
      <c r="BO196" s="196"/>
      <c r="BP196" s="196"/>
      <c r="BQ196" s="196"/>
      <c r="BR196" s="196"/>
      <c r="BS196" s="196"/>
      <c r="BT196" s="196"/>
      <c r="BU196" s="196"/>
      <c r="BV196" s="196"/>
      <c r="BW196" s="196"/>
      <c r="BX196" s="196"/>
      <c r="BY196" s="196"/>
      <c r="BZ196" s="196"/>
      <c r="CA196" s="196"/>
      <c r="CB196" s="196"/>
      <c r="CC196" s="196"/>
      <c r="CD196" s="196"/>
      <c r="CE196" s="196"/>
      <c r="CF196" s="196"/>
      <c r="CG196" s="196"/>
      <c r="CH196" s="196"/>
      <c r="CI196" s="196"/>
      <c r="CJ196" s="196"/>
      <c r="CK196" s="196"/>
      <c r="CL196" s="196"/>
      <c r="CM196" s="196"/>
      <c r="CN196" s="196"/>
      <c r="CO196" s="196"/>
      <c r="CP196" s="196"/>
      <c r="CQ196" s="196"/>
      <c r="CR196" s="196"/>
      <c r="CS196" s="196"/>
      <c r="CT196" s="196"/>
      <c r="CU196" s="196"/>
      <c r="CV196" s="196"/>
      <c r="CW196" s="196"/>
      <c r="CX196" s="196"/>
      <c r="CY196" s="196"/>
      <c r="CZ196" s="196"/>
      <c r="DA196" s="196"/>
      <c r="DB196" s="196"/>
      <c r="DC196" s="196"/>
      <c r="DD196" s="196"/>
      <c r="DE196" s="196"/>
      <c r="DF196" s="196"/>
      <c r="DG196" s="196"/>
      <c r="DH196" s="196"/>
      <c r="DI196" s="196"/>
      <c r="DJ196" s="196"/>
      <c r="DK196" s="196"/>
      <c r="DL196" s="196"/>
      <c r="DM196" s="196"/>
      <c r="DN196" s="196"/>
      <c r="DO196" s="196"/>
      <c r="DP196" s="196"/>
      <c r="DQ196" s="196"/>
      <c r="DR196" s="196"/>
      <c r="DS196" s="196"/>
      <c r="DT196" s="196"/>
      <c r="DU196" s="196"/>
      <c r="DV196" s="196"/>
      <c r="DW196" s="196"/>
      <c r="DX196" s="196"/>
      <c r="DY196" s="196"/>
      <c r="DZ196" s="196"/>
      <c r="EA196" s="196"/>
      <c r="EB196" s="196"/>
      <c r="EC196" s="196"/>
      <c r="ED196" s="196"/>
      <c r="EE196" s="196"/>
      <c r="EF196" s="196"/>
      <c r="EG196" s="196"/>
      <c r="EH196" s="196"/>
      <c r="EI196" s="196"/>
      <c r="EJ196" s="196"/>
      <c r="EK196" s="196"/>
      <c r="EL196" s="196"/>
      <c r="EM196" s="196"/>
      <c r="EN196" s="196"/>
      <c r="EO196" s="196"/>
      <c r="EP196" s="196"/>
      <c r="EQ196" s="196"/>
      <c r="ER196" s="196"/>
      <c r="ES196" s="196"/>
      <c r="ET196" s="196"/>
      <c r="EU196" s="196"/>
      <c r="EV196" s="196"/>
      <c r="EW196" s="196"/>
      <c r="EX196" s="196"/>
      <c r="EY196" s="196"/>
      <c r="EZ196" s="196"/>
      <c r="FA196" s="196"/>
      <c r="FB196" s="196"/>
      <c r="FC196" s="196"/>
      <c r="FD196" s="196"/>
      <c r="FE196" s="196"/>
      <c r="FF196" s="196"/>
      <c r="FG196" s="196"/>
      <c r="FH196" s="196"/>
      <c r="FI196" s="196"/>
      <c r="FJ196" s="196"/>
      <c r="FK196" s="196"/>
      <c r="FL196" s="196"/>
      <c r="FM196" s="196"/>
      <c r="FN196" s="196"/>
      <c r="FO196" s="196"/>
      <c r="FP196" s="196"/>
      <c r="FQ196" s="196"/>
      <c r="FR196" s="196"/>
      <c r="FS196" s="196"/>
      <c r="FT196" s="196"/>
      <c r="FU196" s="196"/>
      <c r="FV196" s="196"/>
      <c r="FW196" s="196"/>
      <c r="FX196" s="196"/>
      <c r="FY196" s="196"/>
      <c r="FZ196" s="196"/>
      <c r="GA196" s="196"/>
      <c r="GB196" s="196"/>
      <c r="GC196" s="196"/>
      <c r="GD196" s="196"/>
      <c r="GE196" s="196"/>
      <c r="GF196" s="196"/>
      <c r="GG196" s="196"/>
      <c r="GH196" s="196"/>
      <c r="GI196" s="196"/>
      <c r="GJ196" s="196"/>
      <c r="GK196" s="196"/>
      <c r="GL196" s="196"/>
      <c r="GM196" s="196"/>
      <c r="GN196" s="196"/>
      <c r="GO196" s="196"/>
      <c r="GP196" s="196"/>
      <c r="GQ196" s="196"/>
      <c r="GR196" s="196"/>
      <c r="GS196" s="196"/>
      <c r="GT196" s="196"/>
      <c r="GU196" s="196"/>
      <c r="GV196" s="196"/>
      <c r="GW196" s="196"/>
      <c r="GX196" s="196"/>
      <c r="GY196" s="196"/>
      <c r="GZ196" s="196"/>
      <c r="HA196" s="196"/>
      <c r="HB196" s="196"/>
      <c r="HC196" s="196"/>
      <c r="HD196" s="196"/>
      <c r="HE196" s="196"/>
      <c r="HF196" s="196"/>
      <c r="HG196" s="196"/>
      <c r="HH196" s="196"/>
      <c r="HI196" s="196"/>
      <c r="HJ196" s="196"/>
      <c r="HK196" s="196"/>
      <c r="HL196" s="196"/>
      <c r="HM196" s="196"/>
      <c r="HN196" s="196"/>
      <c r="HO196" s="196"/>
      <c r="HP196" s="196"/>
      <c r="HQ196" s="196"/>
      <c r="HR196" s="196"/>
      <c r="HS196" s="196"/>
      <c r="HT196" s="196"/>
      <c r="HU196" s="196"/>
      <c r="HV196" s="196"/>
      <c r="HW196" s="196"/>
      <c r="HX196" s="196"/>
      <c r="HY196" s="196"/>
      <c r="HZ196" s="196"/>
      <c r="IA196" s="196"/>
      <c r="IB196" s="196"/>
      <c r="IC196" s="196"/>
      <c r="ID196" s="196"/>
      <c r="IE196" s="196"/>
      <c r="IF196" s="196"/>
      <c r="IG196" s="196"/>
      <c r="IH196" s="196"/>
      <c r="II196" s="196"/>
      <c r="IJ196" s="196"/>
      <c r="IK196" s="196"/>
      <c r="IL196" s="196"/>
      <c r="IM196" s="196"/>
      <c r="IN196" s="196"/>
      <c r="IO196" s="196"/>
      <c r="IP196" s="196"/>
      <c r="IQ196" s="196"/>
      <c r="IR196" s="196"/>
      <c r="IS196" s="196"/>
      <c r="IT196" s="196"/>
    </row>
    <row r="197" spans="1:254" x14ac:dyDescent="0.2">
      <c r="A197" s="229" t="s">
        <v>224</v>
      </c>
      <c r="B197" s="231">
        <v>510</v>
      </c>
      <c r="C197" s="176" t="s">
        <v>207</v>
      </c>
      <c r="D197" s="176" t="s">
        <v>84</v>
      </c>
      <c r="E197" s="187" t="s">
        <v>229</v>
      </c>
      <c r="F197" s="187"/>
      <c r="G197" s="177">
        <f>SUM(G198)</f>
        <v>48239.85</v>
      </c>
    </row>
    <row r="198" spans="1:254" ht="25.5" x14ac:dyDescent="0.2">
      <c r="A198" s="179" t="s">
        <v>132</v>
      </c>
      <c r="B198" s="232">
        <v>510</v>
      </c>
      <c r="C198" s="181" t="s">
        <v>207</v>
      </c>
      <c r="D198" s="181" t="s">
        <v>84</v>
      </c>
      <c r="E198" s="181" t="s">
        <v>229</v>
      </c>
      <c r="F198" s="181" t="s">
        <v>133</v>
      </c>
      <c r="G198" s="182">
        <v>48239.85</v>
      </c>
    </row>
    <row r="199" spans="1:254" s="178" customFormat="1" ht="25.5" x14ac:dyDescent="0.2">
      <c r="A199" s="174" t="s">
        <v>340</v>
      </c>
      <c r="B199" s="200" t="s">
        <v>332</v>
      </c>
      <c r="C199" s="233" t="s">
        <v>207</v>
      </c>
      <c r="D199" s="233" t="s">
        <v>84</v>
      </c>
      <c r="E199" s="233" t="s">
        <v>127</v>
      </c>
      <c r="F199" s="233"/>
      <c r="G199" s="234">
        <f>SUM(G200)</f>
        <v>175</v>
      </c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  <c r="BI199" s="149"/>
      <c r="BJ199" s="149"/>
      <c r="BK199" s="149"/>
      <c r="BL199" s="149"/>
      <c r="BM199" s="149"/>
      <c r="BN199" s="149"/>
      <c r="BO199" s="149"/>
      <c r="BP199" s="149"/>
      <c r="BQ199" s="149"/>
      <c r="BR199" s="149"/>
      <c r="BS199" s="149"/>
      <c r="BT199" s="149"/>
      <c r="BU199" s="149"/>
      <c r="BV199" s="149"/>
      <c r="BW199" s="149"/>
      <c r="BX199" s="149"/>
      <c r="BY199" s="149"/>
      <c r="BZ199" s="149"/>
      <c r="CA199" s="149"/>
      <c r="CB199" s="149"/>
      <c r="CC199" s="149"/>
      <c r="CD199" s="149"/>
      <c r="CE199" s="149"/>
      <c r="CF199" s="149"/>
      <c r="CG199" s="149"/>
      <c r="CH199" s="149"/>
      <c r="CI199" s="149"/>
      <c r="CJ199" s="149"/>
      <c r="CK199" s="149"/>
      <c r="CL199" s="149"/>
      <c r="CM199" s="149"/>
      <c r="CN199" s="149"/>
      <c r="CO199" s="149"/>
      <c r="CP199" s="149"/>
      <c r="CQ199" s="149"/>
      <c r="CR199" s="149"/>
      <c r="CS199" s="149"/>
      <c r="CT199" s="149"/>
      <c r="CU199" s="149"/>
      <c r="CV199" s="149"/>
      <c r="CW199" s="149"/>
      <c r="CX199" s="149"/>
      <c r="CY199" s="149"/>
      <c r="CZ199" s="149"/>
      <c r="DA199" s="149"/>
      <c r="DB199" s="149"/>
      <c r="DC199" s="149"/>
      <c r="DD199" s="149"/>
      <c r="DE199" s="149"/>
      <c r="DF199" s="149"/>
      <c r="DG199" s="149"/>
      <c r="DH199" s="149"/>
      <c r="DI199" s="149"/>
      <c r="DJ199" s="149"/>
      <c r="DK199" s="149"/>
      <c r="DL199" s="149"/>
      <c r="DM199" s="149"/>
      <c r="DN199" s="149"/>
      <c r="DO199" s="149"/>
      <c r="DP199" s="149"/>
      <c r="DQ199" s="149"/>
      <c r="DR199" s="149"/>
      <c r="DS199" s="149"/>
      <c r="DT199" s="149"/>
      <c r="DU199" s="149"/>
      <c r="DV199" s="149"/>
      <c r="DW199" s="149"/>
      <c r="DX199" s="149"/>
      <c r="DY199" s="149"/>
      <c r="DZ199" s="149"/>
      <c r="EA199" s="149"/>
      <c r="EB199" s="149"/>
      <c r="EC199" s="149"/>
      <c r="ED199" s="149"/>
      <c r="EE199" s="149"/>
      <c r="EF199" s="149"/>
      <c r="EG199" s="149"/>
      <c r="EH199" s="149"/>
      <c r="EI199" s="149"/>
      <c r="EJ199" s="149"/>
      <c r="EK199" s="149"/>
      <c r="EL199" s="149"/>
      <c r="EM199" s="149"/>
      <c r="EN199" s="149"/>
      <c r="EO199" s="149"/>
      <c r="EP199" s="149"/>
      <c r="EQ199" s="149"/>
      <c r="ER199" s="149"/>
      <c r="ES199" s="149"/>
      <c r="ET199" s="149"/>
      <c r="EU199" s="149"/>
      <c r="EV199" s="149"/>
      <c r="EW199" s="149"/>
      <c r="EX199" s="149"/>
      <c r="EY199" s="149"/>
      <c r="EZ199" s="149"/>
      <c r="FA199" s="149"/>
      <c r="FB199" s="149"/>
      <c r="FC199" s="149"/>
      <c r="FD199" s="149"/>
      <c r="FE199" s="149"/>
      <c r="FF199" s="149"/>
      <c r="FG199" s="149"/>
      <c r="FH199" s="149"/>
      <c r="FI199" s="149"/>
      <c r="FJ199" s="149"/>
      <c r="FK199" s="149"/>
      <c r="FL199" s="149"/>
      <c r="FM199" s="149"/>
      <c r="FN199" s="149"/>
      <c r="FO199" s="149"/>
      <c r="FP199" s="149"/>
      <c r="FQ199" s="149"/>
      <c r="FR199" s="149"/>
      <c r="FS199" s="149"/>
      <c r="FT199" s="149"/>
      <c r="FU199" s="149"/>
      <c r="FV199" s="149"/>
      <c r="FW199" s="149"/>
      <c r="FX199" s="149"/>
      <c r="FY199" s="149"/>
      <c r="FZ199" s="149"/>
      <c r="GA199" s="149"/>
      <c r="GB199" s="149"/>
      <c r="GC199" s="149"/>
      <c r="GD199" s="149"/>
      <c r="GE199" s="149"/>
      <c r="GF199" s="149"/>
      <c r="GG199" s="149"/>
      <c r="GH199" s="149"/>
      <c r="GI199" s="149"/>
      <c r="GJ199" s="149"/>
      <c r="GK199" s="149"/>
      <c r="GL199" s="149"/>
      <c r="GM199" s="149"/>
      <c r="GN199" s="149"/>
      <c r="GO199" s="149"/>
      <c r="GP199" s="149"/>
      <c r="GQ199" s="149"/>
      <c r="GR199" s="149"/>
      <c r="GS199" s="149"/>
      <c r="GT199" s="149"/>
      <c r="GU199" s="149"/>
      <c r="GV199" s="149"/>
      <c r="GW199" s="149"/>
      <c r="GX199" s="149"/>
      <c r="GY199" s="149"/>
      <c r="GZ199" s="149"/>
      <c r="HA199" s="149"/>
      <c r="HB199" s="149"/>
      <c r="HC199" s="149"/>
      <c r="HD199" s="149"/>
      <c r="HE199" s="149"/>
      <c r="HF199" s="149"/>
      <c r="HG199" s="149"/>
      <c r="HH199" s="149"/>
      <c r="HI199" s="149"/>
      <c r="HJ199" s="149"/>
      <c r="HK199" s="149"/>
      <c r="HL199" s="149"/>
      <c r="HM199" s="149"/>
      <c r="HN199" s="149"/>
      <c r="HO199" s="149"/>
      <c r="HP199" s="149"/>
      <c r="HQ199" s="149"/>
      <c r="HR199" s="149"/>
      <c r="HS199" s="149"/>
      <c r="HT199" s="149"/>
      <c r="HU199" s="149"/>
      <c r="HV199" s="149"/>
      <c r="HW199" s="149"/>
      <c r="HX199" s="149"/>
      <c r="HY199" s="149"/>
      <c r="HZ199" s="149"/>
      <c r="IA199" s="149"/>
      <c r="IB199" s="149"/>
      <c r="IC199" s="149"/>
      <c r="ID199" s="149"/>
      <c r="IE199" s="149"/>
      <c r="IF199" s="149"/>
      <c r="IG199" s="149"/>
      <c r="IH199" s="149"/>
      <c r="II199" s="149"/>
      <c r="IJ199" s="149"/>
      <c r="IK199" s="149"/>
      <c r="IL199" s="149"/>
      <c r="IM199" s="149"/>
      <c r="IN199" s="149"/>
      <c r="IO199" s="149"/>
      <c r="IP199" s="149"/>
      <c r="IQ199" s="149"/>
      <c r="IR199" s="149"/>
      <c r="IS199" s="149"/>
      <c r="IT199" s="149"/>
    </row>
    <row r="200" spans="1:254" ht="25.5" x14ac:dyDescent="0.2">
      <c r="A200" s="179" t="s">
        <v>132</v>
      </c>
      <c r="B200" s="200" t="s">
        <v>332</v>
      </c>
      <c r="C200" s="235" t="s">
        <v>207</v>
      </c>
      <c r="D200" s="235" t="s">
        <v>84</v>
      </c>
      <c r="E200" s="235" t="s">
        <v>127</v>
      </c>
      <c r="F200" s="235" t="s">
        <v>133</v>
      </c>
      <c r="G200" s="236">
        <v>175</v>
      </c>
    </row>
    <row r="201" spans="1:254" x14ac:dyDescent="0.2">
      <c r="A201" s="228" t="s">
        <v>365</v>
      </c>
      <c r="B201" s="166" t="s">
        <v>332</v>
      </c>
      <c r="C201" s="165" t="s">
        <v>207</v>
      </c>
      <c r="D201" s="165" t="s">
        <v>207</v>
      </c>
      <c r="E201" s="165"/>
      <c r="F201" s="165"/>
      <c r="G201" s="167">
        <f>SUM(G204+G202)</f>
        <v>4892.09</v>
      </c>
    </row>
    <row r="202" spans="1:254" s="124" customFormat="1" ht="13.5" x14ac:dyDescent="0.25">
      <c r="A202" s="209" t="s">
        <v>366</v>
      </c>
      <c r="B202" s="185" t="s">
        <v>332</v>
      </c>
      <c r="C202" s="185" t="s">
        <v>207</v>
      </c>
      <c r="D202" s="185" t="s">
        <v>207</v>
      </c>
      <c r="E202" s="185" t="s">
        <v>237</v>
      </c>
      <c r="F202" s="185"/>
      <c r="G202" s="172">
        <f>SUM(G203)</f>
        <v>3592.09</v>
      </c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  <c r="BI202" s="149"/>
      <c r="BJ202" s="149"/>
      <c r="BK202" s="149"/>
      <c r="BL202" s="149"/>
      <c r="BM202" s="149"/>
      <c r="BN202" s="149"/>
      <c r="BO202" s="149"/>
      <c r="BP202" s="149"/>
      <c r="BQ202" s="149"/>
      <c r="BR202" s="149"/>
      <c r="BS202" s="149"/>
      <c r="BT202" s="149"/>
      <c r="BU202" s="149"/>
      <c r="BV202" s="149"/>
      <c r="BW202" s="149"/>
      <c r="BX202" s="149"/>
      <c r="BY202" s="149"/>
      <c r="BZ202" s="149"/>
      <c r="CA202" s="149"/>
      <c r="CB202" s="149"/>
      <c r="CC202" s="149"/>
      <c r="CD202" s="149"/>
      <c r="CE202" s="149"/>
      <c r="CF202" s="149"/>
      <c r="CG202" s="149"/>
      <c r="CH202" s="149"/>
      <c r="CI202" s="149"/>
      <c r="CJ202" s="149"/>
      <c r="CK202" s="149"/>
      <c r="CL202" s="149"/>
      <c r="CM202" s="149"/>
      <c r="CN202" s="149"/>
      <c r="CO202" s="149"/>
      <c r="CP202" s="149"/>
      <c r="CQ202" s="149"/>
      <c r="CR202" s="149"/>
      <c r="CS202" s="149"/>
      <c r="CT202" s="149"/>
      <c r="CU202" s="149"/>
      <c r="CV202" s="149"/>
      <c r="CW202" s="149"/>
      <c r="CX202" s="149"/>
      <c r="CY202" s="149"/>
      <c r="CZ202" s="149"/>
      <c r="DA202" s="149"/>
      <c r="DB202" s="149"/>
      <c r="DC202" s="149"/>
      <c r="DD202" s="149"/>
      <c r="DE202" s="149"/>
      <c r="DF202" s="149"/>
      <c r="DG202" s="149"/>
      <c r="DH202" s="149"/>
      <c r="DI202" s="149"/>
      <c r="DJ202" s="149"/>
      <c r="DK202" s="149"/>
      <c r="DL202" s="149"/>
      <c r="DM202" s="149"/>
      <c r="DN202" s="149"/>
      <c r="DO202" s="149"/>
      <c r="DP202" s="149"/>
      <c r="DQ202" s="149"/>
      <c r="DR202" s="149"/>
      <c r="DS202" s="149"/>
      <c r="DT202" s="149"/>
      <c r="DU202" s="149"/>
      <c r="DV202" s="149"/>
      <c r="DW202" s="149"/>
      <c r="DX202" s="149"/>
      <c r="DY202" s="149"/>
      <c r="DZ202" s="149"/>
      <c r="EA202" s="149"/>
      <c r="EB202" s="149"/>
      <c r="EC202" s="149"/>
      <c r="ED202" s="149"/>
      <c r="EE202" s="149"/>
      <c r="EF202" s="149"/>
      <c r="EG202" s="149"/>
      <c r="EH202" s="149"/>
      <c r="EI202" s="149"/>
      <c r="EJ202" s="149"/>
      <c r="EK202" s="149"/>
      <c r="EL202" s="149"/>
      <c r="EM202" s="149"/>
      <c r="EN202" s="149"/>
      <c r="EO202" s="149"/>
      <c r="EP202" s="149"/>
      <c r="EQ202" s="149"/>
      <c r="ER202" s="149"/>
      <c r="ES202" s="149"/>
      <c r="ET202" s="149"/>
      <c r="EU202" s="149"/>
      <c r="EV202" s="149"/>
      <c r="EW202" s="149"/>
      <c r="EX202" s="149"/>
      <c r="EY202" s="149"/>
      <c r="EZ202" s="149"/>
      <c r="FA202" s="149"/>
      <c r="FB202" s="149"/>
      <c r="FC202" s="149"/>
      <c r="FD202" s="149"/>
      <c r="FE202" s="149"/>
      <c r="FF202" s="149"/>
      <c r="FG202" s="149"/>
      <c r="FH202" s="149"/>
      <c r="FI202" s="149"/>
      <c r="FJ202" s="149"/>
      <c r="FK202" s="149"/>
      <c r="FL202" s="149"/>
      <c r="FM202" s="149"/>
      <c r="FN202" s="149"/>
      <c r="FO202" s="149"/>
      <c r="FP202" s="149"/>
      <c r="FQ202" s="149"/>
      <c r="FR202" s="149"/>
      <c r="FS202" s="149"/>
      <c r="FT202" s="149"/>
      <c r="FU202" s="149"/>
      <c r="FV202" s="149"/>
      <c r="FW202" s="149"/>
      <c r="FX202" s="149"/>
      <c r="FY202" s="149"/>
      <c r="FZ202" s="149"/>
      <c r="GA202" s="149"/>
      <c r="GB202" s="149"/>
      <c r="GC202" s="149"/>
      <c r="GD202" s="149"/>
      <c r="GE202" s="149"/>
      <c r="GF202" s="149"/>
      <c r="GG202" s="149"/>
      <c r="GH202" s="149"/>
      <c r="GI202" s="149"/>
      <c r="GJ202" s="149"/>
      <c r="GK202" s="149"/>
      <c r="GL202" s="149"/>
      <c r="GM202" s="149"/>
      <c r="GN202" s="149"/>
      <c r="GO202" s="149"/>
      <c r="GP202" s="149"/>
      <c r="GQ202" s="149"/>
      <c r="GR202" s="149"/>
      <c r="GS202" s="149"/>
      <c r="GT202" s="149"/>
      <c r="GU202" s="149"/>
      <c r="GV202" s="149"/>
      <c r="GW202" s="149"/>
      <c r="GX202" s="149"/>
      <c r="GY202" s="149"/>
      <c r="GZ202" s="149"/>
      <c r="HA202" s="149"/>
      <c r="HB202" s="149"/>
      <c r="HC202" s="149"/>
      <c r="HD202" s="149"/>
      <c r="HE202" s="149"/>
      <c r="HF202" s="149"/>
      <c r="HG202" s="149"/>
      <c r="HH202" s="149"/>
      <c r="HI202" s="149"/>
      <c r="HJ202" s="149"/>
      <c r="HK202" s="149"/>
      <c r="HL202" s="149"/>
      <c r="HM202" s="149"/>
      <c r="HN202" s="149"/>
      <c r="HO202" s="149"/>
      <c r="HP202" s="149"/>
      <c r="HQ202" s="149"/>
      <c r="HR202" s="149"/>
      <c r="HS202" s="149"/>
      <c r="HT202" s="149"/>
      <c r="HU202" s="149"/>
      <c r="HV202" s="149"/>
      <c r="HW202" s="149"/>
      <c r="HX202" s="149"/>
      <c r="HY202" s="149"/>
      <c r="HZ202" s="149"/>
      <c r="IA202" s="149"/>
      <c r="IB202" s="149"/>
      <c r="IC202" s="149"/>
      <c r="ID202" s="149"/>
      <c r="IE202" s="149"/>
      <c r="IF202" s="149"/>
      <c r="IG202" s="149"/>
      <c r="IH202" s="149"/>
      <c r="II202" s="149"/>
      <c r="IJ202" s="149"/>
      <c r="IK202" s="149"/>
      <c r="IL202" s="149"/>
      <c r="IM202" s="149"/>
      <c r="IN202" s="149"/>
      <c r="IO202" s="149"/>
      <c r="IP202" s="149"/>
      <c r="IQ202" s="149"/>
      <c r="IR202" s="149"/>
      <c r="IS202" s="149"/>
      <c r="IT202" s="149"/>
    </row>
    <row r="203" spans="1:254" s="178" customFormat="1" ht="25.5" x14ac:dyDescent="0.2">
      <c r="A203" s="174" t="s">
        <v>132</v>
      </c>
      <c r="B203" s="187" t="s">
        <v>332</v>
      </c>
      <c r="C203" s="187" t="s">
        <v>207</v>
      </c>
      <c r="D203" s="187" t="s">
        <v>207</v>
      </c>
      <c r="E203" s="187" t="s">
        <v>237</v>
      </c>
      <c r="F203" s="187" t="s">
        <v>133</v>
      </c>
      <c r="G203" s="177">
        <v>3592.09</v>
      </c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/>
      <c r="AF203" s="149"/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  <c r="BI203" s="149"/>
      <c r="BJ203" s="149"/>
      <c r="BK203" s="149"/>
      <c r="BL203" s="149"/>
      <c r="BM203" s="149"/>
      <c r="BN203" s="149"/>
      <c r="BO203" s="149"/>
      <c r="BP203" s="149"/>
      <c r="BQ203" s="149"/>
      <c r="BR203" s="149"/>
      <c r="BS203" s="149"/>
      <c r="BT203" s="149"/>
      <c r="BU203" s="149"/>
      <c r="BV203" s="149"/>
      <c r="BW203" s="149"/>
      <c r="BX203" s="149"/>
      <c r="BY203" s="149"/>
      <c r="BZ203" s="149"/>
      <c r="CA203" s="149"/>
      <c r="CB203" s="149"/>
      <c r="CC203" s="149"/>
      <c r="CD203" s="149"/>
      <c r="CE203" s="149"/>
      <c r="CF203" s="149"/>
      <c r="CG203" s="149"/>
      <c r="CH203" s="149"/>
      <c r="CI203" s="149"/>
      <c r="CJ203" s="149"/>
      <c r="CK203" s="149"/>
      <c r="CL203" s="149"/>
      <c r="CM203" s="149"/>
      <c r="CN203" s="149"/>
      <c r="CO203" s="149"/>
      <c r="CP203" s="149"/>
      <c r="CQ203" s="149"/>
      <c r="CR203" s="149"/>
      <c r="CS203" s="149"/>
      <c r="CT203" s="149"/>
      <c r="CU203" s="149"/>
      <c r="CV203" s="149"/>
      <c r="CW203" s="149"/>
      <c r="CX203" s="149"/>
      <c r="CY203" s="149"/>
      <c r="CZ203" s="149"/>
      <c r="DA203" s="149"/>
      <c r="DB203" s="149"/>
      <c r="DC203" s="149"/>
      <c r="DD203" s="149"/>
      <c r="DE203" s="149"/>
      <c r="DF203" s="149"/>
      <c r="DG203" s="149"/>
      <c r="DH203" s="149"/>
      <c r="DI203" s="149"/>
      <c r="DJ203" s="149"/>
      <c r="DK203" s="149"/>
      <c r="DL203" s="149"/>
      <c r="DM203" s="149"/>
      <c r="DN203" s="149"/>
      <c r="DO203" s="149"/>
      <c r="DP203" s="149"/>
      <c r="DQ203" s="149"/>
      <c r="DR203" s="149"/>
      <c r="DS203" s="149"/>
      <c r="DT203" s="149"/>
      <c r="DU203" s="149"/>
      <c r="DV203" s="149"/>
      <c r="DW203" s="149"/>
      <c r="DX203" s="149"/>
      <c r="DY203" s="149"/>
      <c r="DZ203" s="149"/>
      <c r="EA203" s="149"/>
      <c r="EB203" s="149"/>
      <c r="EC203" s="149"/>
      <c r="ED203" s="149"/>
      <c r="EE203" s="149"/>
      <c r="EF203" s="149"/>
      <c r="EG203" s="149"/>
      <c r="EH203" s="149"/>
      <c r="EI203" s="149"/>
      <c r="EJ203" s="149"/>
      <c r="EK203" s="149"/>
      <c r="EL203" s="149"/>
      <c r="EM203" s="149"/>
      <c r="EN203" s="149"/>
      <c r="EO203" s="149"/>
      <c r="EP203" s="149"/>
      <c r="EQ203" s="149"/>
      <c r="ER203" s="149"/>
      <c r="ES203" s="149"/>
      <c r="ET203" s="149"/>
      <c r="EU203" s="149"/>
      <c r="EV203" s="149"/>
      <c r="EW203" s="149"/>
      <c r="EX203" s="149"/>
      <c r="EY203" s="149"/>
      <c r="EZ203" s="149"/>
      <c r="FA203" s="149"/>
      <c r="FB203" s="149"/>
      <c r="FC203" s="149"/>
      <c r="FD203" s="149"/>
      <c r="FE203" s="149"/>
      <c r="FF203" s="149"/>
      <c r="FG203" s="149"/>
      <c r="FH203" s="149"/>
      <c r="FI203" s="149"/>
      <c r="FJ203" s="149"/>
      <c r="FK203" s="149"/>
      <c r="FL203" s="149"/>
      <c r="FM203" s="149"/>
      <c r="FN203" s="149"/>
      <c r="FO203" s="149"/>
      <c r="FP203" s="149"/>
      <c r="FQ203" s="149"/>
      <c r="FR203" s="149"/>
      <c r="FS203" s="149"/>
      <c r="FT203" s="149"/>
      <c r="FU203" s="149"/>
      <c r="FV203" s="149"/>
      <c r="FW203" s="149"/>
      <c r="FX203" s="149"/>
      <c r="FY203" s="149"/>
      <c r="FZ203" s="149"/>
      <c r="GA203" s="149"/>
      <c r="GB203" s="149"/>
      <c r="GC203" s="149"/>
      <c r="GD203" s="149"/>
      <c r="GE203" s="149"/>
      <c r="GF203" s="149"/>
      <c r="GG203" s="149"/>
      <c r="GH203" s="149"/>
      <c r="GI203" s="149"/>
      <c r="GJ203" s="149"/>
      <c r="GK203" s="149"/>
      <c r="GL203" s="149"/>
      <c r="GM203" s="149"/>
      <c r="GN203" s="149"/>
      <c r="GO203" s="149"/>
      <c r="GP203" s="149"/>
      <c r="GQ203" s="149"/>
      <c r="GR203" s="149"/>
      <c r="GS203" s="149"/>
      <c r="GT203" s="149"/>
      <c r="GU203" s="149"/>
      <c r="GV203" s="149"/>
      <c r="GW203" s="149"/>
      <c r="GX203" s="149"/>
      <c r="GY203" s="149"/>
      <c r="GZ203" s="149"/>
      <c r="HA203" s="149"/>
      <c r="HB203" s="149"/>
      <c r="HC203" s="149"/>
      <c r="HD203" s="149"/>
      <c r="HE203" s="149"/>
      <c r="HF203" s="149"/>
      <c r="HG203" s="149"/>
      <c r="HH203" s="149"/>
      <c r="HI203" s="149"/>
      <c r="HJ203" s="149"/>
      <c r="HK203" s="149"/>
      <c r="HL203" s="149"/>
      <c r="HM203" s="149"/>
      <c r="HN203" s="149"/>
      <c r="HO203" s="149"/>
      <c r="HP203" s="149"/>
      <c r="HQ203" s="149"/>
      <c r="HR203" s="149"/>
      <c r="HS203" s="149"/>
      <c r="HT203" s="149"/>
      <c r="HU203" s="149"/>
      <c r="HV203" s="149"/>
      <c r="HW203" s="149"/>
      <c r="HX203" s="149"/>
      <c r="HY203" s="149"/>
      <c r="HZ203" s="149"/>
      <c r="IA203" s="149"/>
      <c r="IB203" s="149"/>
      <c r="IC203" s="149"/>
      <c r="ID203" s="149"/>
      <c r="IE203" s="149"/>
      <c r="IF203" s="149"/>
      <c r="IG203" s="149"/>
      <c r="IH203" s="149"/>
      <c r="II203" s="149"/>
      <c r="IJ203" s="149"/>
      <c r="IK203" s="149"/>
      <c r="IL203" s="149"/>
      <c r="IM203" s="149"/>
      <c r="IN203" s="149"/>
      <c r="IO203" s="149"/>
      <c r="IP203" s="149"/>
      <c r="IQ203" s="149"/>
      <c r="IR203" s="149"/>
      <c r="IS203" s="149"/>
      <c r="IT203" s="149"/>
    </row>
    <row r="204" spans="1:254" s="178" customFormat="1" ht="13.5" x14ac:dyDescent="0.25">
      <c r="A204" s="169" t="s">
        <v>124</v>
      </c>
      <c r="B204" s="171" t="s">
        <v>332</v>
      </c>
      <c r="C204" s="185" t="s">
        <v>207</v>
      </c>
      <c r="D204" s="185" t="s">
        <v>207</v>
      </c>
      <c r="E204" s="185" t="s">
        <v>125</v>
      </c>
      <c r="F204" s="185"/>
      <c r="G204" s="172">
        <f>SUM(G207+G205)</f>
        <v>1300</v>
      </c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  <c r="BI204" s="149"/>
      <c r="BJ204" s="149"/>
      <c r="BK204" s="149"/>
      <c r="BL204" s="149"/>
      <c r="BM204" s="149"/>
      <c r="BN204" s="149"/>
      <c r="BO204" s="149"/>
      <c r="BP204" s="149"/>
      <c r="BQ204" s="149"/>
      <c r="BR204" s="149"/>
      <c r="BS204" s="149"/>
      <c r="BT204" s="149"/>
      <c r="BU204" s="149"/>
      <c r="BV204" s="149"/>
      <c r="BW204" s="149"/>
      <c r="BX204" s="149"/>
      <c r="BY204" s="149"/>
      <c r="BZ204" s="149"/>
      <c r="CA204" s="149"/>
      <c r="CB204" s="149"/>
      <c r="CC204" s="149"/>
      <c r="CD204" s="149"/>
      <c r="CE204" s="149"/>
      <c r="CF204" s="149"/>
      <c r="CG204" s="149"/>
      <c r="CH204" s="149"/>
      <c r="CI204" s="149"/>
      <c r="CJ204" s="149"/>
      <c r="CK204" s="149"/>
      <c r="CL204" s="149"/>
      <c r="CM204" s="149"/>
      <c r="CN204" s="149"/>
      <c r="CO204" s="149"/>
      <c r="CP204" s="149"/>
      <c r="CQ204" s="149"/>
      <c r="CR204" s="149"/>
      <c r="CS204" s="149"/>
      <c r="CT204" s="149"/>
      <c r="CU204" s="149"/>
      <c r="CV204" s="149"/>
      <c r="CW204" s="149"/>
      <c r="CX204" s="149"/>
      <c r="CY204" s="149"/>
      <c r="CZ204" s="149"/>
      <c r="DA204" s="149"/>
      <c r="DB204" s="149"/>
      <c r="DC204" s="149"/>
      <c r="DD204" s="149"/>
      <c r="DE204" s="149"/>
      <c r="DF204" s="149"/>
      <c r="DG204" s="149"/>
      <c r="DH204" s="149"/>
      <c r="DI204" s="149"/>
      <c r="DJ204" s="149"/>
      <c r="DK204" s="149"/>
      <c r="DL204" s="149"/>
      <c r="DM204" s="149"/>
      <c r="DN204" s="149"/>
      <c r="DO204" s="149"/>
      <c r="DP204" s="149"/>
      <c r="DQ204" s="149"/>
      <c r="DR204" s="149"/>
      <c r="DS204" s="149"/>
      <c r="DT204" s="149"/>
      <c r="DU204" s="149"/>
      <c r="DV204" s="149"/>
      <c r="DW204" s="149"/>
      <c r="DX204" s="149"/>
      <c r="DY204" s="149"/>
      <c r="DZ204" s="149"/>
      <c r="EA204" s="149"/>
      <c r="EB204" s="149"/>
      <c r="EC204" s="149"/>
      <c r="ED204" s="149"/>
      <c r="EE204" s="149"/>
      <c r="EF204" s="149"/>
      <c r="EG204" s="149"/>
      <c r="EH204" s="149"/>
      <c r="EI204" s="149"/>
      <c r="EJ204" s="149"/>
      <c r="EK204" s="149"/>
      <c r="EL204" s="149"/>
      <c r="EM204" s="149"/>
      <c r="EN204" s="149"/>
      <c r="EO204" s="149"/>
      <c r="EP204" s="149"/>
      <c r="EQ204" s="149"/>
      <c r="ER204" s="149"/>
      <c r="ES204" s="149"/>
      <c r="ET204" s="149"/>
      <c r="EU204" s="149"/>
      <c r="EV204" s="149"/>
      <c r="EW204" s="149"/>
      <c r="EX204" s="149"/>
      <c r="EY204" s="149"/>
      <c r="EZ204" s="149"/>
      <c r="FA204" s="149"/>
      <c r="FB204" s="149"/>
      <c r="FC204" s="149"/>
      <c r="FD204" s="149"/>
      <c r="FE204" s="149"/>
      <c r="FF204" s="149"/>
      <c r="FG204" s="149"/>
      <c r="FH204" s="149"/>
      <c r="FI204" s="149"/>
      <c r="FJ204" s="149"/>
      <c r="FK204" s="149"/>
      <c r="FL204" s="149"/>
      <c r="FM204" s="149"/>
      <c r="FN204" s="149"/>
      <c r="FO204" s="149"/>
      <c r="FP204" s="149"/>
      <c r="FQ204" s="149"/>
      <c r="FR204" s="149"/>
      <c r="FS204" s="149"/>
      <c r="FT204" s="149"/>
      <c r="FU204" s="149"/>
      <c r="FV204" s="149"/>
      <c r="FW204" s="149"/>
      <c r="FX204" s="149"/>
      <c r="FY204" s="149"/>
      <c r="FZ204" s="149"/>
      <c r="GA204" s="149"/>
      <c r="GB204" s="149"/>
      <c r="GC204" s="149"/>
      <c r="GD204" s="149"/>
      <c r="GE204" s="149"/>
      <c r="GF204" s="149"/>
      <c r="GG204" s="149"/>
      <c r="GH204" s="149"/>
      <c r="GI204" s="149"/>
      <c r="GJ204" s="149"/>
      <c r="GK204" s="149"/>
      <c r="GL204" s="149"/>
      <c r="GM204" s="149"/>
      <c r="GN204" s="149"/>
      <c r="GO204" s="149"/>
      <c r="GP204" s="149"/>
      <c r="GQ204" s="149"/>
      <c r="GR204" s="149"/>
      <c r="GS204" s="149"/>
      <c r="GT204" s="149"/>
      <c r="GU204" s="149"/>
      <c r="GV204" s="149"/>
      <c r="GW204" s="149"/>
      <c r="GX204" s="149"/>
      <c r="GY204" s="149"/>
      <c r="GZ204" s="149"/>
      <c r="HA204" s="149"/>
      <c r="HB204" s="149"/>
      <c r="HC204" s="149"/>
      <c r="HD204" s="149"/>
      <c r="HE204" s="149"/>
      <c r="HF204" s="149"/>
      <c r="HG204" s="149"/>
      <c r="HH204" s="149"/>
      <c r="HI204" s="149"/>
      <c r="HJ204" s="149"/>
      <c r="HK204" s="149"/>
      <c r="HL204" s="149"/>
      <c r="HM204" s="149"/>
      <c r="HN204" s="149"/>
      <c r="HO204" s="149"/>
      <c r="HP204" s="149"/>
      <c r="HQ204" s="149"/>
      <c r="HR204" s="149"/>
      <c r="HS204" s="149"/>
      <c r="HT204" s="149"/>
      <c r="HU204" s="149"/>
      <c r="HV204" s="149"/>
      <c r="HW204" s="149"/>
      <c r="HX204" s="149"/>
      <c r="HY204" s="149"/>
      <c r="HZ204" s="149"/>
      <c r="IA204" s="149"/>
      <c r="IB204" s="149"/>
      <c r="IC204" s="149"/>
      <c r="ID204" s="149"/>
      <c r="IE204" s="149"/>
      <c r="IF204" s="149"/>
      <c r="IG204" s="149"/>
      <c r="IH204" s="149"/>
      <c r="II204" s="149"/>
      <c r="IJ204" s="149"/>
      <c r="IK204" s="149"/>
      <c r="IL204" s="149"/>
      <c r="IM204" s="149"/>
      <c r="IN204" s="149"/>
      <c r="IO204" s="149"/>
      <c r="IP204" s="149"/>
      <c r="IQ204" s="149"/>
      <c r="IR204" s="149"/>
      <c r="IS204" s="149"/>
      <c r="IT204" s="149"/>
    </row>
    <row r="205" spans="1:254" x14ac:dyDescent="0.2">
      <c r="A205" s="223" t="s">
        <v>209</v>
      </c>
      <c r="B205" s="200" t="s">
        <v>332</v>
      </c>
      <c r="C205" s="184" t="s">
        <v>207</v>
      </c>
      <c r="D205" s="184" t="s">
        <v>207</v>
      </c>
      <c r="E205" s="184" t="s">
        <v>238</v>
      </c>
      <c r="F205" s="184"/>
      <c r="G205" s="182">
        <f>SUM(G206)</f>
        <v>1000</v>
      </c>
    </row>
    <row r="206" spans="1:254" ht="25.5" x14ac:dyDescent="0.2">
      <c r="A206" s="174" t="s">
        <v>132</v>
      </c>
      <c r="B206" s="176" t="s">
        <v>332</v>
      </c>
      <c r="C206" s="187" t="s">
        <v>207</v>
      </c>
      <c r="D206" s="187" t="s">
        <v>207</v>
      </c>
      <c r="E206" s="187" t="s">
        <v>238</v>
      </c>
      <c r="F206" s="187" t="s">
        <v>133</v>
      </c>
      <c r="G206" s="177">
        <v>1000</v>
      </c>
    </row>
    <row r="207" spans="1:254" s="178" customFormat="1" x14ac:dyDescent="0.2">
      <c r="A207" s="223" t="s">
        <v>367</v>
      </c>
      <c r="B207" s="181" t="s">
        <v>332</v>
      </c>
      <c r="C207" s="184" t="s">
        <v>207</v>
      </c>
      <c r="D207" s="184" t="s">
        <v>207</v>
      </c>
      <c r="E207" s="181" t="s">
        <v>240</v>
      </c>
      <c r="F207" s="181"/>
      <c r="G207" s="222">
        <f>SUM(G208)</f>
        <v>300</v>
      </c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4"/>
      <c r="BC207" s="124"/>
      <c r="BD207" s="124"/>
      <c r="BE207" s="124"/>
      <c r="BF207" s="124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4"/>
      <c r="BW207" s="124"/>
      <c r="BX207" s="124"/>
      <c r="BY207" s="124"/>
      <c r="BZ207" s="124"/>
      <c r="CA207" s="124"/>
      <c r="CB207" s="124"/>
      <c r="CC207" s="124"/>
      <c r="CD207" s="124"/>
      <c r="CE207" s="124"/>
      <c r="CF207" s="124"/>
      <c r="CG207" s="124"/>
      <c r="CH207" s="124"/>
      <c r="CI207" s="124"/>
      <c r="CJ207" s="124"/>
      <c r="CK207" s="124"/>
      <c r="CL207" s="124"/>
      <c r="CM207" s="124"/>
      <c r="CN207" s="124"/>
      <c r="CO207" s="124"/>
      <c r="CP207" s="124"/>
      <c r="CQ207" s="124"/>
      <c r="CR207" s="124"/>
      <c r="CS207" s="124"/>
      <c r="CT207" s="124"/>
      <c r="CU207" s="124"/>
      <c r="CV207" s="124"/>
      <c r="CW207" s="124"/>
      <c r="CX207" s="124"/>
      <c r="CY207" s="124"/>
      <c r="CZ207" s="124"/>
      <c r="DA207" s="124"/>
      <c r="DB207" s="124"/>
      <c r="DC207" s="124"/>
      <c r="DD207" s="124"/>
      <c r="DE207" s="124"/>
      <c r="DF207" s="124"/>
      <c r="DG207" s="124"/>
      <c r="DH207" s="124"/>
      <c r="DI207" s="124"/>
      <c r="DJ207" s="124"/>
      <c r="DK207" s="124"/>
      <c r="DL207" s="124"/>
      <c r="DM207" s="124"/>
      <c r="DN207" s="124"/>
      <c r="DO207" s="124"/>
      <c r="DP207" s="124"/>
      <c r="DQ207" s="124"/>
      <c r="DR207" s="124"/>
      <c r="DS207" s="124"/>
      <c r="DT207" s="124"/>
      <c r="DU207" s="124"/>
      <c r="DV207" s="124"/>
      <c r="DW207" s="124"/>
      <c r="DX207" s="124"/>
      <c r="DY207" s="124"/>
      <c r="DZ207" s="124"/>
      <c r="EA207" s="124"/>
      <c r="EB207" s="124"/>
      <c r="EC207" s="124"/>
      <c r="ED207" s="124"/>
      <c r="EE207" s="124"/>
      <c r="EF207" s="124"/>
      <c r="EG207" s="124"/>
      <c r="EH207" s="124"/>
      <c r="EI207" s="124"/>
      <c r="EJ207" s="124"/>
      <c r="EK207" s="124"/>
      <c r="EL207" s="124"/>
      <c r="EM207" s="124"/>
      <c r="EN207" s="124"/>
      <c r="EO207" s="124"/>
      <c r="EP207" s="124"/>
      <c r="EQ207" s="124"/>
      <c r="ER207" s="124"/>
      <c r="ES207" s="124"/>
      <c r="ET207" s="124"/>
      <c r="EU207" s="124"/>
      <c r="EV207" s="124"/>
      <c r="EW207" s="124"/>
      <c r="EX207" s="124"/>
      <c r="EY207" s="124"/>
      <c r="EZ207" s="124"/>
      <c r="FA207" s="124"/>
      <c r="FB207" s="124"/>
      <c r="FC207" s="124"/>
      <c r="FD207" s="124"/>
      <c r="FE207" s="124"/>
      <c r="FF207" s="124"/>
      <c r="FG207" s="124"/>
      <c r="FH207" s="124"/>
      <c r="FI207" s="124"/>
      <c r="FJ207" s="124"/>
      <c r="FK207" s="124"/>
      <c r="FL207" s="124"/>
      <c r="FM207" s="124"/>
      <c r="FN207" s="124"/>
      <c r="FO207" s="124"/>
      <c r="FP207" s="124"/>
      <c r="FQ207" s="124"/>
      <c r="FR207" s="124"/>
      <c r="FS207" s="124"/>
      <c r="FT207" s="124"/>
      <c r="FU207" s="124"/>
      <c r="FV207" s="124"/>
      <c r="FW207" s="124"/>
      <c r="FX207" s="124"/>
      <c r="FY207" s="124"/>
      <c r="FZ207" s="124"/>
      <c r="GA207" s="124"/>
      <c r="GB207" s="124"/>
      <c r="GC207" s="124"/>
      <c r="GD207" s="124"/>
      <c r="GE207" s="124"/>
      <c r="GF207" s="124"/>
      <c r="GG207" s="124"/>
      <c r="GH207" s="124"/>
      <c r="GI207" s="124"/>
      <c r="GJ207" s="124"/>
      <c r="GK207" s="124"/>
      <c r="GL207" s="124"/>
      <c r="GM207" s="124"/>
      <c r="GN207" s="124"/>
      <c r="GO207" s="124"/>
      <c r="GP207" s="124"/>
      <c r="GQ207" s="124"/>
      <c r="GR207" s="124"/>
      <c r="GS207" s="124"/>
      <c r="GT207" s="124"/>
      <c r="GU207" s="124"/>
      <c r="GV207" s="124"/>
      <c r="GW207" s="124"/>
      <c r="GX207" s="124"/>
      <c r="GY207" s="124"/>
      <c r="GZ207" s="124"/>
      <c r="HA207" s="124"/>
      <c r="HB207" s="124"/>
      <c r="HC207" s="124"/>
      <c r="HD207" s="124"/>
      <c r="HE207" s="124"/>
      <c r="HF207" s="124"/>
      <c r="HG207" s="124"/>
      <c r="HH207" s="124"/>
      <c r="HI207" s="124"/>
      <c r="HJ207" s="124"/>
      <c r="HK207" s="124"/>
      <c r="HL207" s="124"/>
      <c r="HM207" s="124"/>
      <c r="HN207" s="124"/>
      <c r="HO207" s="124"/>
      <c r="HP207" s="124"/>
      <c r="HQ207" s="124"/>
      <c r="HR207" s="124"/>
      <c r="HS207" s="124"/>
      <c r="HT207" s="124"/>
      <c r="HU207" s="124"/>
      <c r="HV207" s="124"/>
      <c r="HW207" s="124"/>
      <c r="HX207" s="124"/>
      <c r="HY207" s="124"/>
      <c r="HZ207" s="124"/>
      <c r="IA207" s="124"/>
      <c r="IB207" s="124"/>
      <c r="IC207" s="124"/>
      <c r="ID207" s="124"/>
      <c r="IE207" s="124"/>
      <c r="IF207" s="124"/>
      <c r="IG207" s="124"/>
      <c r="IH207" s="124"/>
      <c r="II207" s="124"/>
      <c r="IJ207" s="124"/>
      <c r="IK207" s="124"/>
      <c r="IL207" s="124"/>
      <c r="IM207" s="124"/>
      <c r="IN207" s="124"/>
      <c r="IO207" s="124"/>
      <c r="IP207" s="124"/>
      <c r="IQ207" s="124"/>
      <c r="IR207" s="124"/>
      <c r="IS207" s="124"/>
      <c r="IT207" s="124"/>
    </row>
    <row r="208" spans="1:254" x14ac:dyDescent="0.2">
      <c r="A208" s="174" t="s">
        <v>334</v>
      </c>
      <c r="B208" s="176" t="s">
        <v>332</v>
      </c>
      <c r="C208" s="187" t="s">
        <v>207</v>
      </c>
      <c r="D208" s="187" t="s">
        <v>207</v>
      </c>
      <c r="E208" s="187" t="s">
        <v>240</v>
      </c>
      <c r="F208" s="176" t="s">
        <v>90</v>
      </c>
      <c r="G208" s="214">
        <v>300</v>
      </c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  <c r="AR208" s="178"/>
      <c r="AS208" s="178"/>
      <c r="AT208" s="178"/>
      <c r="AU208" s="178"/>
      <c r="AV208" s="178"/>
      <c r="AW208" s="178"/>
      <c r="AX208" s="178"/>
      <c r="AY208" s="178"/>
      <c r="AZ208" s="178"/>
      <c r="BA208" s="178"/>
      <c r="BB208" s="178"/>
      <c r="BC208" s="178"/>
      <c r="BD208" s="178"/>
      <c r="BE208" s="178"/>
      <c r="BF208" s="178"/>
      <c r="BG208" s="178"/>
      <c r="BH208" s="178"/>
      <c r="BI208" s="178"/>
      <c r="BJ208" s="178"/>
      <c r="BK208" s="178"/>
      <c r="BL208" s="178"/>
      <c r="BM208" s="178"/>
      <c r="BN208" s="178"/>
      <c r="BO208" s="178"/>
      <c r="BP208" s="178"/>
      <c r="BQ208" s="178"/>
      <c r="BR208" s="178"/>
      <c r="BS208" s="178"/>
      <c r="BT208" s="178"/>
      <c r="BU208" s="178"/>
      <c r="BV208" s="178"/>
      <c r="BW208" s="178"/>
      <c r="BX208" s="178"/>
      <c r="BY208" s="178"/>
      <c r="BZ208" s="178"/>
      <c r="CA208" s="178"/>
      <c r="CB208" s="178"/>
      <c r="CC208" s="178"/>
      <c r="CD208" s="178"/>
      <c r="CE208" s="178"/>
      <c r="CF208" s="178"/>
      <c r="CG208" s="178"/>
      <c r="CH208" s="178"/>
      <c r="CI208" s="178"/>
      <c r="CJ208" s="178"/>
      <c r="CK208" s="178"/>
      <c r="CL208" s="178"/>
      <c r="CM208" s="178"/>
      <c r="CN208" s="178"/>
      <c r="CO208" s="178"/>
      <c r="CP208" s="178"/>
      <c r="CQ208" s="178"/>
      <c r="CR208" s="178"/>
      <c r="CS208" s="178"/>
      <c r="CT208" s="178"/>
      <c r="CU208" s="178"/>
      <c r="CV208" s="178"/>
      <c r="CW208" s="178"/>
      <c r="CX208" s="178"/>
      <c r="CY208" s="178"/>
      <c r="CZ208" s="178"/>
      <c r="DA208" s="178"/>
      <c r="DB208" s="178"/>
      <c r="DC208" s="178"/>
      <c r="DD208" s="178"/>
      <c r="DE208" s="178"/>
      <c r="DF208" s="178"/>
      <c r="DG208" s="178"/>
      <c r="DH208" s="178"/>
      <c r="DI208" s="178"/>
      <c r="DJ208" s="178"/>
      <c r="DK208" s="178"/>
      <c r="DL208" s="178"/>
      <c r="DM208" s="178"/>
      <c r="DN208" s="178"/>
      <c r="DO208" s="178"/>
      <c r="DP208" s="178"/>
      <c r="DQ208" s="178"/>
      <c r="DR208" s="178"/>
      <c r="DS208" s="178"/>
      <c r="DT208" s="178"/>
      <c r="DU208" s="178"/>
      <c r="DV208" s="178"/>
      <c r="DW208" s="178"/>
      <c r="DX208" s="178"/>
      <c r="DY208" s="178"/>
      <c r="DZ208" s="178"/>
      <c r="EA208" s="178"/>
      <c r="EB208" s="178"/>
      <c r="EC208" s="178"/>
      <c r="ED208" s="178"/>
      <c r="EE208" s="178"/>
      <c r="EF208" s="178"/>
      <c r="EG208" s="178"/>
      <c r="EH208" s="178"/>
      <c r="EI208" s="178"/>
      <c r="EJ208" s="178"/>
      <c r="EK208" s="178"/>
      <c r="EL208" s="178"/>
      <c r="EM208" s="178"/>
      <c r="EN208" s="178"/>
      <c r="EO208" s="178"/>
      <c r="EP208" s="178"/>
      <c r="EQ208" s="178"/>
      <c r="ER208" s="178"/>
      <c r="ES208" s="178"/>
      <c r="ET208" s="178"/>
      <c r="EU208" s="178"/>
      <c r="EV208" s="178"/>
      <c r="EW208" s="178"/>
      <c r="EX208" s="178"/>
      <c r="EY208" s="178"/>
      <c r="EZ208" s="178"/>
      <c r="FA208" s="178"/>
      <c r="FB208" s="178"/>
      <c r="FC208" s="178"/>
      <c r="FD208" s="178"/>
      <c r="FE208" s="178"/>
      <c r="FF208" s="178"/>
      <c r="FG208" s="178"/>
      <c r="FH208" s="178"/>
      <c r="FI208" s="178"/>
      <c r="FJ208" s="178"/>
      <c r="FK208" s="178"/>
      <c r="FL208" s="178"/>
      <c r="FM208" s="178"/>
      <c r="FN208" s="178"/>
      <c r="FO208" s="178"/>
      <c r="FP208" s="178"/>
      <c r="FQ208" s="178"/>
      <c r="FR208" s="178"/>
      <c r="FS208" s="178"/>
      <c r="FT208" s="178"/>
      <c r="FU208" s="178"/>
      <c r="FV208" s="178"/>
      <c r="FW208" s="178"/>
      <c r="FX208" s="178"/>
      <c r="FY208" s="178"/>
      <c r="FZ208" s="178"/>
      <c r="GA208" s="178"/>
      <c r="GB208" s="178"/>
      <c r="GC208" s="178"/>
      <c r="GD208" s="178"/>
      <c r="GE208" s="178"/>
      <c r="GF208" s="178"/>
      <c r="GG208" s="178"/>
      <c r="GH208" s="178"/>
      <c r="GI208" s="178"/>
      <c r="GJ208" s="178"/>
      <c r="GK208" s="178"/>
      <c r="GL208" s="178"/>
      <c r="GM208" s="178"/>
      <c r="GN208" s="178"/>
      <c r="GO208" s="178"/>
      <c r="GP208" s="178"/>
      <c r="GQ208" s="178"/>
      <c r="GR208" s="178"/>
      <c r="GS208" s="178"/>
      <c r="GT208" s="178"/>
      <c r="GU208" s="178"/>
      <c r="GV208" s="178"/>
      <c r="GW208" s="178"/>
      <c r="GX208" s="178"/>
      <c r="GY208" s="178"/>
      <c r="GZ208" s="178"/>
      <c r="HA208" s="178"/>
      <c r="HB208" s="178"/>
      <c r="HC208" s="178"/>
      <c r="HD208" s="178"/>
      <c r="HE208" s="178"/>
      <c r="HF208" s="178"/>
      <c r="HG208" s="178"/>
      <c r="HH208" s="178"/>
      <c r="HI208" s="178"/>
      <c r="HJ208" s="178"/>
      <c r="HK208" s="178"/>
      <c r="HL208" s="178"/>
      <c r="HM208" s="178"/>
      <c r="HN208" s="178"/>
      <c r="HO208" s="178"/>
      <c r="HP208" s="178"/>
      <c r="HQ208" s="178"/>
      <c r="HR208" s="178"/>
      <c r="HS208" s="178"/>
      <c r="HT208" s="178"/>
      <c r="HU208" s="178"/>
      <c r="HV208" s="178"/>
      <c r="HW208" s="178"/>
      <c r="HX208" s="178"/>
      <c r="HY208" s="178"/>
      <c r="HZ208" s="178"/>
      <c r="IA208" s="178"/>
      <c r="IB208" s="178"/>
      <c r="IC208" s="178"/>
      <c r="ID208" s="178"/>
      <c r="IE208" s="178"/>
      <c r="IF208" s="178"/>
      <c r="IG208" s="178"/>
      <c r="IH208" s="178"/>
      <c r="II208" s="178"/>
      <c r="IJ208" s="178"/>
      <c r="IK208" s="178"/>
      <c r="IL208" s="178"/>
      <c r="IM208" s="178"/>
      <c r="IN208" s="178"/>
      <c r="IO208" s="178"/>
      <c r="IP208" s="178"/>
      <c r="IQ208" s="178"/>
      <c r="IR208" s="178"/>
      <c r="IS208" s="178"/>
      <c r="IT208" s="178"/>
    </row>
    <row r="209" spans="1:254" x14ac:dyDescent="0.2">
      <c r="A209" s="228" t="s">
        <v>241</v>
      </c>
      <c r="B209" s="166" t="s">
        <v>332</v>
      </c>
      <c r="C209" s="165" t="s">
        <v>207</v>
      </c>
      <c r="D209" s="165" t="s">
        <v>154</v>
      </c>
      <c r="E209" s="165"/>
      <c r="F209" s="165"/>
      <c r="G209" s="167">
        <f>SUM(G210)</f>
        <v>450</v>
      </c>
    </row>
    <row r="210" spans="1:254" ht="13.5" x14ac:dyDescent="0.25">
      <c r="A210" s="169" t="s">
        <v>124</v>
      </c>
      <c r="B210" s="226">
        <v>510</v>
      </c>
      <c r="C210" s="185" t="s">
        <v>207</v>
      </c>
      <c r="D210" s="185" t="s">
        <v>154</v>
      </c>
      <c r="E210" s="171" t="s">
        <v>125</v>
      </c>
      <c r="F210" s="171"/>
      <c r="G210" s="172">
        <f>SUM(G211)</f>
        <v>450</v>
      </c>
    </row>
    <row r="211" spans="1:254" x14ac:dyDescent="0.2">
      <c r="A211" s="223" t="s">
        <v>209</v>
      </c>
      <c r="B211" s="184" t="s">
        <v>332</v>
      </c>
      <c r="C211" s="184" t="s">
        <v>207</v>
      </c>
      <c r="D211" s="184" t="s">
        <v>154</v>
      </c>
      <c r="E211" s="184" t="s">
        <v>238</v>
      </c>
      <c r="F211" s="184"/>
      <c r="G211" s="182">
        <f>SUM(G212+G213)</f>
        <v>450</v>
      </c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4"/>
      <c r="AK211" s="124"/>
      <c r="AL211" s="124"/>
      <c r="AM211" s="124"/>
      <c r="AN211" s="124"/>
      <c r="AO211" s="124"/>
      <c r="AP211" s="124"/>
      <c r="AQ211" s="124"/>
      <c r="AR211" s="124"/>
      <c r="AS211" s="124"/>
      <c r="AT211" s="124"/>
      <c r="AU211" s="124"/>
      <c r="AV211" s="124"/>
      <c r="AW211" s="124"/>
      <c r="AX211" s="124"/>
      <c r="AY211" s="124"/>
      <c r="AZ211" s="124"/>
      <c r="BA211" s="124"/>
      <c r="BB211" s="124"/>
      <c r="BC211" s="124"/>
      <c r="BD211" s="124"/>
      <c r="BE211" s="124"/>
      <c r="BF211" s="124"/>
      <c r="BG211" s="124"/>
      <c r="BH211" s="124"/>
      <c r="BI211" s="124"/>
      <c r="BJ211" s="124"/>
      <c r="BK211" s="124"/>
      <c r="BL211" s="124"/>
      <c r="BM211" s="124"/>
      <c r="BN211" s="124"/>
      <c r="BO211" s="124"/>
      <c r="BP211" s="124"/>
      <c r="BQ211" s="124"/>
      <c r="BR211" s="124"/>
      <c r="BS211" s="124"/>
      <c r="BT211" s="124"/>
      <c r="BU211" s="124"/>
      <c r="BV211" s="124"/>
      <c r="BW211" s="124"/>
      <c r="BX211" s="124"/>
      <c r="BY211" s="124"/>
      <c r="BZ211" s="124"/>
      <c r="CA211" s="124"/>
      <c r="CB211" s="124"/>
      <c r="CC211" s="124"/>
      <c r="CD211" s="124"/>
      <c r="CE211" s="124"/>
      <c r="CF211" s="124"/>
      <c r="CG211" s="124"/>
      <c r="CH211" s="124"/>
      <c r="CI211" s="124"/>
      <c r="CJ211" s="124"/>
      <c r="CK211" s="124"/>
      <c r="CL211" s="124"/>
      <c r="CM211" s="124"/>
      <c r="CN211" s="124"/>
      <c r="CO211" s="124"/>
      <c r="CP211" s="124"/>
      <c r="CQ211" s="124"/>
      <c r="CR211" s="124"/>
      <c r="CS211" s="124"/>
      <c r="CT211" s="124"/>
      <c r="CU211" s="124"/>
      <c r="CV211" s="124"/>
      <c r="CW211" s="124"/>
      <c r="CX211" s="124"/>
      <c r="CY211" s="124"/>
      <c r="CZ211" s="124"/>
      <c r="DA211" s="124"/>
      <c r="DB211" s="124"/>
      <c r="DC211" s="124"/>
      <c r="DD211" s="124"/>
      <c r="DE211" s="124"/>
      <c r="DF211" s="124"/>
      <c r="DG211" s="124"/>
      <c r="DH211" s="124"/>
      <c r="DI211" s="124"/>
      <c r="DJ211" s="124"/>
      <c r="DK211" s="124"/>
      <c r="DL211" s="124"/>
      <c r="DM211" s="124"/>
      <c r="DN211" s="124"/>
      <c r="DO211" s="124"/>
      <c r="DP211" s="124"/>
      <c r="DQ211" s="124"/>
      <c r="DR211" s="124"/>
      <c r="DS211" s="124"/>
      <c r="DT211" s="124"/>
      <c r="DU211" s="124"/>
      <c r="DV211" s="124"/>
      <c r="DW211" s="124"/>
      <c r="DX211" s="124"/>
      <c r="DY211" s="124"/>
      <c r="DZ211" s="124"/>
      <c r="EA211" s="124"/>
      <c r="EB211" s="124"/>
      <c r="EC211" s="124"/>
      <c r="ED211" s="124"/>
      <c r="EE211" s="124"/>
      <c r="EF211" s="124"/>
      <c r="EG211" s="124"/>
      <c r="EH211" s="124"/>
      <c r="EI211" s="124"/>
      <c r="EJ211" s="124"/>
      <c r="EK211" s="124"/>
      <c r="EL211" s="124"/>
      <c r="EM211" s="124"/>
      <c r="EN211" s="124"/>
      <c r="EO211" s="124"/>
      <c r="EP211" s="124"/>
      <c r="EQ211" s="124"/>
      <c r="ER211" s="124"/>
      <c r="ES211" s="124"/>
      <c r="ET211" s="124"/>
      <c r="EU211" s="124"/>
      <c r="EV211" s="124"/>
      <c r="EW211" s="124"/>
      <c r="EX211" s="124"/>
      <c r="EY211" s="124"/>
      <c r="EZ211" s="124"/>
      <c r="FA211" s="124"/>
      <c r="FB211" s="124"/>
      <c r="FC211" s="124"/>
      <c r="FD211" s="124"/>
      <c r="FE211" s="124"/>
      <c r="FF211" s="124"/>
      <c r="FG211" s="124"/>
      <c r="FH211" s="124"/>
      <c r="FI211" s="124"/>
      <c r="FJ211" s="124"/>
      <c r="FK211" s="124"/>
      <c r="FL211" s="124"/>
      <c r="FM211" s="124"/>
      <c r="FN211" s="124"/>
      <c r="FO211" s="124"/>
      <c r="FP211" s="124"/>
      <c r="FQ211" s="124"/>
      <c r="FR211" s="124"/>
      <c r="FS211" s="124"/>
      <c r="FT211" s="124"/>
      <c r="FU211" s="124"/>
      <c r="FV211" s="124"/>
      <c r="FW211" s="124"/>
      <c r="FX211" s="124"/>
      <c r="FY211" s="124"/>
      <c r="FZ211" s="124"/>
      <c r="GA211" s="124"/>
      <c r="GB211" s="124"/>
      <c r="GC211" s="124"/>
      <c r="GD211" s="124"/>
      <c r="GE211" s="124"/>
      <c r="GF211" s="124"/>
      <c r="GG211" s="124"/>
      <c r="GH211" s="124"/>
      <c r="GI211" s="124"/>
      <c r="GJ211" s="124"/>
      <c r="GK211" s="124"/>
      <c r="GL211" s="124"/>
      <c r="GM211" s="124"/>
      <c r="GN211" s="124"/>
      <c r="GO211" s="124"/>
      <c r="GP211" s="124"/>
      <c r="GQ211" s="124"/>
      <c r="GR211" s="124"/>
      <c r="GS211" s="124"/>
      <c r="GT211" s="124"/>
      <c r="GU211" s="124"/>
      <c r="GV211" s="124"/>
      <c r="GW211" s="124"/>
      <c r="GX211" s="124"/>
      <c r="GY211" s="124"/>
      <c r="GZ211" s="124"/>
      <c r="HA211" s="124"/>
      <c r="HB211" s="124"/>
      <c r="HC211" s="124"/>
      <c r="HD211" s="124"/>
      <c r="HE211" s="124"/>
      <c r="HF211" s="124"/>
      <c r="HG211" s="124"/>
      <c r="HH211" s="124"/>
      <c r="HI211" s="124"/>
      <c r="HJ211" s="124"/>
      <c r="HK211" s="124"/>
      <c r="HL211" s="124"/>
      <c r="HM211" s="124"/>
      <c r="HN211" s="124"/>
      <c r="HO211" s="124"/>
      <c r="HP211" s="124"/>
      <c r="HQ211" s="124"/>
      <c r="HR211" s="124"/>
      <c r="HS211" s="124"/>
      <c r="HT211" s="124"/>
      <c r="HU211" s="124"/>
      <c r="HV211" s="124"/>
      <c r="HW211" s="124"/>
      <c r="HX211" s="124"/>
      <c r="HY211" s="124"/>
      <c r="HZ211" s="124"/>
      <c r="IA211" s="124"/>
      <c r="IB211" s="124"/>
      <c r="IC211" s="124"/>
      <c r="ID211" s="124"/>
      <c r="IE211" s="124"/>
      <c r="IF211" s="124"/>
      <c r="IG211" s="124"/>
      <c r="IH211" s="124"/>
      <c r="II211" s="124"/>
      <c r="IJ211" s="124"/>
      <c r="IK211" s="124"/>
      <c r="IL211" s="124"/>
      <c r="IM211" s="124"/>
      <c r="IN211" s="124"/>
      <c r="IO211" s="124"/>
      <c r="IP211" s="124"/>
      <c r="IQ211" s="124"/>
      <c r="IR211" s="124"/>
      <c r="IS211" s="124"/>
      <c r="IT211" s="124"/>
    </row>
    <row r="212" spans="1:254" hidden="1" x14ac:dyDescent="0.2">
      <c r="A212" s="174" t="s">
        <v>334</v>
      </c>
      <c r="B212" s="187" t="s">
        <v>332</v>
      </c>
      <c r="C212" s="187" t="s">
        <v>207</v>
      </c>
      <c r="D212" s="187" t="s">
        <v>154</v>
      </c>
      <c r="E212" s="187" t="s">
        <v>238</v>
      </c>
      <c r="F212" s="187" t="s">
        <v>90</v>
      </c>
      <c r="G212" s="177">
        <v>0</v>
      </c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78"/>
      <c r="AT212" s="178"/>
      <c r="AU212" s="178"/>
      <c r="AV212" s="178"/>
      <c r="AW212" s="178"/>
      <c r="AX212" s="178"/>
      <c r="AY212" s="178"/>
      <c r="AZ212" s="178"/>
      <c r="BA212" s="178"/>
      <c r="BB212" s="178"/>
      <c r="BC212" s="178"/>
      <c r="BD212" s="178"/>
      <c r="BE212" s="178"/>
      <c r="BF212" s="178"/>
      <c r="BG212" s="178"/>
      <c r="BH212" s="178"/>
      <c r="BI212" s="178"/>
      <c r="BJ212" s="178"/>
      <c r="BK212" s="178"/>
      <c r="BL212" s="178"/>
      <c r="BM212" s="178"/>
      <c r="BN212" s="178"/>
      <c r="BO212" s="178"/>
      <c r="BP212" s="178"/>
      <c r="BQ212" s="178"/>
      <c r="BR212" s="178"/>
      <c r="BS212" s="178"/>
      <c r="BT212" s="178"/>
      <c r="BU212" s="178"/>
      <c r="BV212" s="178"/>
      <c r="BW212" s="178"/>
      <c r="BX212" s="178"/>
      <c r="BY212" s="178"/>
      <c r="BZ212" s="178"/>
      <c r="CA212" s="178"/>
      <c r="CB212" s="178"/>
      <c r="CC212" s="178"/>
      <c r="CD212" s="178"/>
      <c r="CE212" s="178"/>
      <c r="CF212" s="178"/>
      <c r="CG212" s="178"/>
      <c r="CH212" s="178"/>
      <c r="CI212" s="178"/>
      <c r="CJ212" s="178"/>
      <c r="CK212" s="178"/>
      <c r="CL212" s="178"/>
      <c r="CM212" s="178"/>
      <c r="CN212" s="178"/>
      <c r="CO212" s="178"/>
      <c r="CP212" s="178"/>
      <c r="CQ212" s="178"/>
      <c r="CR212" s="178"/>
      <c r="CS212" s="178"/>
      <c r="CT212" s="178"/>
      <c r="CU212" s="178"/>
      <c r="CV212" s="178"/>
      <c r="CW212" s="178"/>
      <c r="CX212" s="178"/>
      <c r="CY212" s="178"/>
      <c r="CZ212" s="178"/>
      <c r="DA212" s="178"/>
      <c r="DB212" s="178"/>
      <c r="DC212" s="178"/>
      <c r="DD212" s="178"/>
      <c r="DE212" s="178"/>
      <c r="DF212" s="178"/>
      <c r="DG212" s="178"/>
      <c r="DH212" s="178"/>
      <c r="DI212" s="178"/>
      <c r="DJ212" s="178"/>
      <c r="DK212" s="178"/>
      <c r="DL212" s="178"/>
      <c r="DM212" s="178"/>
      <c r="DN212" s="178"/>
      <c r="DO212" s="178"/>
      <c r="DP212" s="178"/>
      <c r="DQ212" s="178"/>
      <c r="DR212" s="178"/>
      <c r="DS212" s="178"/>
      <c r="DT212" s="178"/>
      <c r="DU212" s="178"/>
      <c r="DV212" s="178"/>
      <c r="DW212" s="178"/>
      <c r="DX212" s="178"/>
      <c r="DY212" s="178"/>
      <c r="DZ212" s="178"/>
      <c r="EA212" s="178"/>
      <c r="EB212" s="178"/>
      <c r="EC212" s="178"/>
      <c r="ED212" s="178"/>
      <c r="EE212" s="178"/>
      <c r="EF212" s="178"/>
      <c r="EG212" s="178"/>
      <c r="EH212" s="178"/>
      <c r="EI212" s="178"/>
      <c r="EJ212" s="178"/>
      <c r="EK212" s="178"/>
      <c r="EL212" s="178"/>
      <c r="EM212" s="178"/>
      <c r="EN212" s="178"/>
      <c r="EO212" s="178"/>
      <c r="EP212" s="178"/>
      <c r="EQ212" s="178"/>
      <c r="ER212" s="178"/>
      <c r="ES212" s="178"/>
      <c r="ET212" s="178"/>
      <c r="EU212" s="178"/>
      <c r="EV212" s="178"/>
      <c r="EW212" s="178"/>
      <c r="EX212" s="178"/>
      <c r="EY212" s="178"/>
      <c r="EZ212" s="178"/>
      <c r="FA212" s="178"/>
      <c r="FB212" s="178"/>
      <c r="FC212" s="178"/>
      <c r="FD212" s="178"/>
      <c r="FE212" s="178"/>
      <c r="FF212" s="178"/>
      <c r="FG212" s="178"/>
      <c r="FH212" s="178"/>
      <c r="FI212" s="178"/>
      <c r="FJ212" s="178"/>
      <c r="FK212" s="178"/>
      <c r="FL212" s="178"/>
      <c r="FM212" s="178"/>
      <c r="FN212" s="178"/>
      <c r="FO212" s="178"/>
      <c r="FP212" s="178"/>
      <c r="FQ212" s="178"/>
      <c r="FR212" s="178"/>
      <c r="FS212" s="178"/>
      <c r="FT212" s="178"/>
      <c r="FU212" s="178"/>
      <c r="FV212" s="178"/>
      <c r="FW212" s="178"/>
      <c r="FX212" s="178"/>
      <c r="FY212" s="178"/>
      <c r="FZ212" s="178"/>
      <c r="GA212" s="178"/>
      <c r="GB212" s="178"/>
      <c r="GC212" s="178"/>
      <c r="GD212" s="178"/>
      <c r="GE212" s="178"/>
      <c r="GF212" s="178"/>
      <c r="GG212" s="178"/>
      <c r="GH212" s="178"/>
      <c r="GI212" s="178"/>
      <c r="GJ212" s="178"/>
      <c r="GK212" s="178"/>
      <c r="GL212" s="178"/>
      <c r="GM212" s="178"/>
      <c r="GN212" s="178"/>
      <c r="GO212" s="178"/>
      <c r="GP212" s="178"/>
      <c r="GQ212" s="178"/>
      <c r="GR212" s="178"/>
      <c r="GS212" s="178"/>
      <c r="GT212" s="178"/>
      <c r="GU212" s="178"/>
      <c r="GV212" s="178"/>
      <c r="GW212" s="178"/>
      <c r="GX212" s="178"/>
      <c r="GY212" s="178"/>
      <c r="GZ212" s="178"/>
      <c r="HA212" s="178"/>
      <c r="HB212" s="178"/>
      <c r="HC212" s="178"/>
      <c r="HD212" s="178"/>
      <c r="HE212" s="178"/>
      <c r="HF212" s="178"/>
      <c r="HG212" s="178"/>
      <c r="HH212" s="178"/>
      <c r="HI212" s="178"/>
      <c r="HJ212" s="178"/>
      <c r="HK212" s="178"/>
      <c r="HL212" s="178"/>
      <c r="HM212" s="178"/>
      <c r="HN212" s="178"/>
      <c r="HO212" s="178"/>
      <c r="HP212" s="178"/>
      <c r="HQ212" s="178"/>
      <c r="HR212" s="178"/>
      <c r="HS212" s="178"/>
      <c r="HT212" s="178"/>
      <c r="HU212" s="178"/>
      <c r="HV212" s="178"/>
      <c r="HW212" s="178"/>
      <c r="HX212" s="178"/>
      <c r="HY212" s="178"/>
      <c r="HZ212" s="178"/>
      <c r="IA212" s="178"/>
      <c r="IB212" s="178"/>
      <c r="IC212" s="178"/>
      <c r="ID212" s="178"/>
      <c r="IE212" s="178"/>
      <c r="IF212" s="178"/>
      <c r="IG212" s="178"/>
      <c r="IH212" s="178"/>
      <c r="II212" s="178"/>
      <c r="IJ212" s="178"/>
      <c r="IK212" s="178"/>
      <c r="IL212" s="178"/>
      <c r="IM212" s="178"/>
      <c r="IN212" s="178"/>
      <c r="IO212" s="178"/>
      <c r="IP212" s="178"/>
      <c r="IQ212" s="178"/>
      <c r="IR212" s="178"/>
      <c r="IS212" s="178"/>
      <c r="IT212" s="178"/>
    </row>
    <row r="213" spans="1:254" ht="25.5" x14ac:dyDescent="0.2">
      <c r="A213" s="174" t="s">
        <v>132</v>
      </c>
      <c r="B213" s="187" t="s">
        <v>332</v>
      </c>
      <c r="C213" s="187" t="s">
        <v>207</v>
      </c>
      <c r="D213" s="187" t="s">
        <v>154</v>
      </c>
      <c r="E213" s="187" t="s">
        <v>238</v>
      </c>
      <c r="F213" s="187" t="s">
        <v>133</v>
      </c>
      <c r="G213" s="177">
        <v>450</v>
      </c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  <c r="AM213" s="178"/>
      <c r="AN213" s="178"/>
      <c r="AO213" s="178"/>
      <c r="AP213" s="178"/>
      <c r="AQ213" s="178"/>
      <c r="AR213" s="178"/>
      <c r="AS213" s="178"/>
      <c r="AT213" s="178"/>
      <c r="AU213" s="178"/>
      <c r="AV213" s="178"/>
      <c r="AW213" s="178"/>
      <c r="AX213" s="178"/>
      <c r="AY213" s="178"/>
      <c r="AZ213" s="178"/>
      <c r="BA213" s="178"/>
      <c r="BB213" s="178"/>
      <c r="BC213" s="178"/>
      <c r="BD213" s="178"/>
      <c r="BE213" s="178"/>
      <c r="BF213" s="178"/>
      <c r="BG213" s="178"/>
      <c r="BH213" s="178"/>
      <c r="BI213" s="178"/>
      <c r="BJ213" s="178"/>
      <c r="BK213" s="178"/>
      <c r="BL213" s="178"/>
      <c r="BM213" s="178"/>
      <c r="BN213" s="178"/>
      <c r="BO213" s="178"/>
      <c r="BP213" s="178"/>
      <c r="BQ213" s="178"/>
      <c r="BR213" s="178"/>
      <c r="BS213" s="178"/>
      <c r="BT213" s="178"/>
      <c r="BU213" s="178"/>
      <c r="BV213" s="178"/>
      <c r="BW213" s="178"/>
      <c r="BX213" s="178"/>
      <c r="BY213" s="178"/>
      <c r="BZ213" s="178"/>
      <c r="CA213" s="178"/>
      <c r="CB213" s="178"/>
      <c r="CC213" s="178"/>
      <c r="CD213" s="178"/>
      <c r="CE213" s="178"/>
      <c r="CF213" s="178"/>
      <c r="CG213" s="178"/>
      <c r="CH213" s="178"/>
      <c r="CI213" s="178"/>
      <c r="CJ213" s="178"/>
      <c r="CK213" s="178"/>
      <c r="CL213" s="178"/>
      <c r="CM213" s="178"/>
      <c r="CN213" s="178"/>
      <c r="CO213" s="178"/>
      <c r="CP213" s="178"/>
      <c r="CQ213" s="178"/>
      <c r="CR213" s="178"/>
      <c r="CS213" s="178"/>
      <c r="CT213" s="178"/>
      <c r="CU213" s="178"/>
      <c r="CV213" s="178"/>
      <c r="CW213" s="178"/>
      <c r="CX213" s="178"/>
      <c r="CY213" s="178"/>
      <c r="CZ213" s="178"/>
      <c r="DA213" s="178"/>
      <c r="DB213" s="178"/>
      <c r="DC213" s="178"/>
      <c r="DD213" s="178"/>
      <c r="DE213" s="178"/>
      <c r="DF213" s="178"/>
      <c r="DG213" s="178"/>
      <c r="DH213" s="178"/>
      <c r="DI213" s="178"/>
      <c r="DJ213" s="178"/>
      <c r="DK213" s="178"/>
      <c r="DL213" s="178"/>
      <c r="DM213" s="178"/>
      <c r="DN213" s="178"/>
      <c r="DO213" s="178"/>
      <c r="DP213" s="178"/>
      <c r="DQ213" s="178"/>
      <c r="DR213" s="178"/>
      <c r="DS213" s="178"/>
      <c r="DT213" s="178"/>
      <c r="DU213" s="178"/>
      <c r="DV213" s="178"/>
      <c r="DW213" s="178"/>
      <c r="DX213" s="178"/>
      <c r="DY213" s="178"/>
      <c r="DZ213" s="178"/>
      <c r="EA213" s="178"/>
      <c r="EB213" s="178"/>
      <c r="EC213" s="178"/>
      <c r="ED213" s="178"/>
      <c r="EE213" s="178"/>
      <c r="EF213" s="178"/>
      <c r="EG213" s="178"/>
      <c r="EH213" s="178"/>
      <c r="EI213" s="178"/>
      <c r="EJ213" s="178"/>
      <c r="EK213" s="178"/>
      <c r="EL213" s="178"/>
      <c r="EM213" s="178"/>
      <c r="EN213" s="178"/>
      <c r="EO213" s="178"/>
      <c r="EP213" s="178"/>
      <c r="EQ213" s="178"/>
      <c r="ER213" s="178"/>
      <c r="ES213" s="178"/>
      <c r="ET213" s="178"/>
      <c r="EU213" s="178"/>
      <c r="EV213" s="178"/>
      <c r="EW213" s="178"/>
      <c r="EX213" s="178"/>
      <c r="EY213" s="178"/>
      <c r="EZ213" s="178"/>
      <c r="FA213" s="178"/>
      <c r="FB213" s="178"/>
      <c r="FC213" s="178"/>
      <c r="FD213" s="178"/>
      <c r="FE213" s="178"/>
      <c r="FF213" s="178"/>
      <c r="FG213" s="178"/>
      <c r="FH213" s="178"/>
      <c r="FI213" s="178"/>
      <c r="FJ213" s="178"/>
      <c r="FK213" s="178"/>
      <c r="FL213" s="178"/>
      <c r="FM213" s="178"/>
      <c r="FN213" s="178"/>
      <c r="FO213" s="178"/>
      <c r="FP213" s="178"/>
      <c r="FQ213" s="178"/>
      <c r="FR213" s="178"/>
      <c r="FS213" s="178"/>
      <c r="FT213" s="178"/>
      <c r="FU213" s="178"/>
      <c r="FV213" s="178"/>
      <c r="FW213" s="178"/>
      <c r="FX213" s="178"/>
      <c r="FY213" s="178"/>
      <c r="FZ213" s="178"/>
      <c r="GA213" s="178"/>
      <c r="GB213" s="178"/>
      <c r="GC213" s="178"/>
      <c r="GD213" s="178"/>
      <c r="GE213" s="178"/>
      <c r="GF213" s="178"/>
      <c r="GG213" s="178"/>
      <c r="GH213" s="178"/>
      <c r="GI213" s="178"/>
      <c r="GJ213" s="178"/>
      <c r="GK213" s="178"/>
      <c r="GL213" s="178"/>
      <c r="GM213" s="178"/>
      <c r="GN213" s="178"/>
      <c r="GO213" s="178"/>
      <c r="GP213" s="178"/>
      <c r="GQ213" s="178"/>
      <c r="GR213" s="178"/>
      <c r="GS213" s="178"/>
      <c r="GT213" s="178"/>
      <c r="GU213" s="178"/>
      <c r="GV213" s="178"/>
      <c r="GW213" s="178"/>
      <c r="GX213" s="178"/>
      <c r="GY213" s="178"/>
      <c r="GZ213" s="178"/>
      <c r="HA213" s="178"/>
      <c r="HB213" s="178"/>
      <c r="HC213" s="178"/>
      <c r="HD213" s="178"/>
      <c r="HE213" s="178"/>
      <c r="HF213" s="178"/>
      <c r="HG213" s="178"/>
      <c r="HH213" s="178"/>
      <c r="HI213" s="178"/>
      <c r="HJ213" s="178"/>
      <c r="HK213" s="178"/>
      <c r="HL213" s="178"/>
      <c r="HM213" s="178"/>
      <c r="HN213" s="178"/>
      <c r="HO213" s="178"/>
      <c r="HP213" s="178"/>
      <c r="HQ213" s="178"/>
      <c r="HR213" s="178"/>
      <c r="HS213" s="178"/>
      <c r="HT213" s="178"/>
      <c r="HU213" s="178"/>
      <c r="HV213" s="178"/>
      <c r="HW213" s="178"/>
      <c r="HX213" s="178"/>
      <c r="HY213" s="178"/>
      <c r="HZ213" s="178"/>
      <c r="IA213" s="178"/>
      <c r="IB213" s="178"/>
      <c r="IC213" s="178"/>
      <c r="ID213" s="178"/>
      <c r="IE213" s="178"/>
      <c r="IF213" s="178"/>
      <c r="IG213" s="178"/>
      <c r="IH213" s="178"/>
      <c r="II213" s="178"/>
      <c r="IJ213" s="178"/>
      <c r="IK213" s="178"/>
      <c r="IL213" s="178"/>
      <c r="IM213" s="178"/>
      <c r="IN213" s="178"/>
      <c r="IO213" s="178"/>
      <c r="IP213" s="178"/>
      <c r="IQ213" s="178"/>
      <c r="IR213" s="178"/>
      <c r="IS213" s="178"/>
      <c r="IT213" s="178"/>
    </row>
    <row r="214" spans="1:254" ht="15.75" x14ac:dyDescent="0.25">
      <c r="A214" s="210" t="s">
        <v>242</v>
      </c>
      <c r="B214" s="191" t="s">
        <v>332</v>
      </c>
      <c r="C214" s="206" t="s">
        <v>150</v>
      </c>
      <c r="D214" s="206"/>
      <c r="E214" s="206"/>
      <c r="F214" s="206"/>
      <c r="G214" s="207">
        <f>SUM(G215+G227)</f>
        <v>98866.84</v>
      </c>
    </row>
    <row r="215" spans="1:254" s="178" customFormat="1" ht="14.25" x14ac:dyDescent="0.2">
      <c r="A215" s="183" t="s">
        <v>243</v>
      </c>
      <c r="B215" s="166" t="s">
        <v>332</v>
      </c>
      <c r="C215" s="162" t="s">
        <v>150</v>
      </c>
      <c r="D215" s="162" t="s">
        <v>75</v>
      </c>
      <c r="E215" s="162"/>
      <c r="F215" s="162"/>
      <c r="G215" s="163">
        <f>SUM(G220+G216+G218)</f>
        <v>38037.449999999997</v>
      </c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  <c r="BI215" s="149"/>
      <c r="BJ215" s="149"/>
      <c r="BK215" s="149"/>
      <c r="BL215" s="149"/>
      <c r="BM215" s="149"/>
      <c r="BN215" s="149"/>
      <c r="BO215" s="149"/>
      <c r="BP215" s="149"/>
      <c r="BQ215" s="149"/>
      <c r="BR215" s="149"/>
      <c r="BS215" s="149"/>
      <c r="BT215" s="149"/>
      <c r="BU215" s="149"/>
      <c r="BV215" s="149"/>
      <c r="BW215" s="149"/>
      <c r="BX215" s="149"/>
      <c r="BY215" s="149"/>
      <c r="BZ215" s="149"/>
      <c r="CA215" s="149"/>
      <c r="CB215" s="149"/>
      <c r="CC215" s="149"/>
      <c r="CD215" s="149"/>
      <c r="CE215" s="149"/>
      <c r="CF215" s="149"/>
      <c r="CG215" s="149"/>
      <c r="CH215" s="149"/>
      <c r="CI215" s="149"/>
      <c r="CJ215" s="149"/>
      <c r="CK215" s="149"/>
      <c r="CL215" s="149"/>
      <c r="CM215" s="149"/>
      <c r="CN215" s="149"/>
      <c r="CO215" s="149"/>
      <c r="CP215" s="149"/>
      <c r="CQ215" s="149"/>
      <c r="CR215" s="149"/>
      <c r="CS215" s="149"/>
      <c r="CT215" s="149"/>
      <c r="CU215" s="149"/>
      <c r="CV215" s="149"/>
      <c r="CW215" s="149"/>
      <c r="CX215" s="149"/>
      <c r="CY215" s="149"/>
      <c r="CZ215" s="149"/>
      <c r="DA215" s="149"/>
      <c r="DB215" s="149"/>
      <c r="DC215" s="149"/>
      <c r="DD215" s="149"/>
      <c r="DE215" s="149"/>
      <c r="DF215" s="149"/>
      <c r="DG215" s="149"/>
      <c r="DH215" s="149"/>
      <c r="DI215" s="149"/>
      <c r="DJ215" s="149"/>
      <c r="DK215" s="149"/>
      <c r="DL215" s="149"/>
      <c r="DM215" s="149"/>
      <c r="DN215" s="149"/>
      <c r="DO215" s="149"/>
      <c r="DP215" s="149"/>
      <c r="DQ215" s="149"/>
      <c r="DR215" s="149"/>
      <c r="DS215" s="149"/>
      <c r="DT215" s="149"/>
      <c r="DU215" s="149"/>
      <c r="DV215" s="149"/>
      <c r="DW215" s="149"/>
      <c r="DX215" s="149"/>
      <c r="DY215" s="149"/>
      <c r="DZ215" s="149"/>
      <c r="EA215" s="149"/>
      <c r="EB215" s="149"/>
      <c r="EC215" s="149"/>
      <c r="ED215" s="149"/>
      <c r="EE215" s="149"/>
      <c r="EF215" s="149"/>
      <c r="EG215" s="149"/>
      <c r="EH215" s="149"/>
      <c r="EI215" s="149"/>
      <c r="EJ215" s="149"/>
      <c r="EK215" s="149"/>
      <c r="EL215" s="149"/>
      <c r="EM215" s="149"/>
      <c r="EN215" s="149"/>
      <c r="EO215" s="149"/>
      <c r="EP215" s="149"/>
      <c r="EQ215" s="149"/>
      <c r="ER215" s="149"/>
      <c r="ES215" s="149"/>
      <c r="ET215" s="149"/>
      <c r="EU215" s="149"/>
      <c r="EV215" s="149"/>
      <c r="EW215" s="149"/>
      <c r="EX215" s="149"/>
      <c r="EY215" s="149"/>
      <c r="EZ215" s="149"/>
      <c r="FA215" s="149"/>
      <c r="FB215" s="149"/>
      <c r="FC215" s="149"/>
      <c r="FD215" s="149"/>
      <c r="FE215" s="149"/>
      <c r="FF215" s="149"/>
      <c r="FG215" s="149"/>
      <c r="FH215" s="149"/>
      <c r="FI215" s="149"/>
      <c r="FJ215" s="149"/>
      <c r="FK215" s="149"/>
      <c r="FL215" s="149"/>
      <c r="FM215" s="149"/>
      <c r="FN215" s="149"/>
      <c r="FO215" s="149"/>
      <c r="FP215" s="149"/>
      <c r="FQ215" s="149"/>
      <c r="FR215" s="149"/>
      <c r="FS215" s="149"/>
      <c r="FT215" s="149"/>
      <c r="FU215" s="149"/>
      <c r="FV215" s="149"/>
      <c r="FW215" s="149"/>
      <c r="FX215" s="149"/>
      <c r="FY215" s="149"/>
      <c r="FZ215" s="149"/>
      <c r="GA215" s="149"/>
      <c r="GB215" s="149"/>
      <c r="GC215" s="149"/>
      <c r="GD215" s="149"/>
      <c r="GE215" s="149"/>
      <c r="GF215" s="149"/>
      <c r="GG215" s="149"/>
      <c r="GH215" s="149"/>
      <c r="GI215" s="149"/>
      <c r="GJ215" s="149"/>
      <c r="GK215" s="149"/>
      <c r="GL215" s="149"/>
      <c r="GM215" s="149"/>
      <c r="GN215" s="149"/>
      <c r="GO215" s="149"/>
      <c r="GP215" s="149"/>
      <c r="GQ215" s="149"/>
      <c r="GR215" s="149"/>
      <c r="GS215" s="149"/>
      <c r="GT215" s="149"/>
      <c r="GU215" s="149"/>
      <c r="GV215" s="149"/>
      <c r="GW215" s="149"/>
      <c r="GX215" s="149"/>
      <c r="GY215" s="149"/>
      <c r="GZ215" s="149"/>
      <c r="HA215" s="149"/>
      <c r="HB215" s="149"/>
      <c r="HC215" s="149"/>
      <c r="HD215" s="149"/>
      <c r="HE215" s="149"/>
      <c r="HF215" s="149"/>
      <c r="HG215" s="149"/>
      <c r="HH215" s="149"/>
      <c r="HI215" s="149"/>
      <c r="HJ215" s="149"/>
      <c r="HK215" s="149"/>
      <c r="HL215" s="149"/>
      <c r="HM215" s="149"/>
      <c r="HN215" s="149"/>
      <c r="HO215" s="149"/>
      <c r="HP215" s="149"/>
      <c r="HQ215" s="149"/>
      <c r="HR215" s="149"/>
      <c r="HS215" s="149"/>
      <c r="HT215" s="149"/>
      <c r="HU215" s="149"/>
      <c r="HV215" s="149"/>
      <c r="HW215" s="149"/>
      <c r="HX215" s="149"/>
      <c r="HY215" s="149"/>
      <c r="HZ215" s="149"/>
      <c r="IA215" s="149"/>
      <c r="IB215" s="149"/>
      <c r="IC215" s="149"/>
      <c r="ID215" s="149"/>
      <c r="IE215" s="149"/>
      <c r="IF215" s="149"/>
      <c r="IG215" s="149"/>
      <c r="IH215" s="149"/>
      <c r="II215" s="149"/>
      <c r="IJ215" s="149"/>
      <c r="IK215" s="149"/>
      <c r="IL215" s="149"/>
      <c r="IM215" s="149"/>
      <c r="IN215" s="149"/>
      <c r="IO215" s="149"/>
      <c r="IP215" s="149"/>
      <c r="IQ215" s="149"/>
      <c r="IR215" s="149"/>
      <c r="IS215" s="149"/>
      <c r="IT215" s="149"/>
    </row>
    <row r="216" spans="1:254" s="124" customFormat="1" ht="13.5" x14ac:dyDescent="0.25">
      <c r="A216" s="169" t="s">
        <v>244</v>
      </c>
      <c r="B216" s="171" t="s">
        <v>332</v>
      </c>
      <c r="C216" s="185" t="s">
        <v>150</v>
      </c>
      <c r="D216" s="185" t="s">
        <v>75</v>
      </c>
      <c r="E216" s="185"/>
      <c r="F216" s="185"/>
      <c r="G216" s="172">
        <f>SUM(G217)</f>
        <v>115.45</v>
      </c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78"/>
      <c r="AN216" s="178"/>
      <c r="AO216" s="178"/>
      <c r="AP216" s="178"/>
      <c r="AQ216" s="178"/>
      <c r="AR216" s="178"/>
      <c r="AS216" s="178"/>
      <c r="AT216" s="178"/>
      <c r="AU216" s="178"/>
      <c r="AV216" s="178"/>
      <c r="AW216" s="178"/>
      <c r="AX216" s="178"/>
      <c r="AY216" s="178"/>
      <c r="AZ216" s="178"/>
      <c r="BA216" s="178"/>
      <c r="BB216" s="178"/>
      <c r="BC216" s="178"/>
      <c r="BD216" s="178"/>
      <c r="BE216" s="178"/>
      <c r="BF216" s="178"/>
      <c r="BG216" s="178"/>
      <c r="BH216" s="178"/>
      <c r="BI216" s="178"/>
      <c r="BJ216" s="178"/>
      <c r="BK216" s="178"/>
      <c r="BL216" s="178"/>
      <c r="BM216" s="178"/>
      <c r="BN216" s="178"/>
      <c r="BO216" s="178"/>
      <c r="BP216" s="178"/>
      <c r="BQ216" s="178"/>
      <c r="BR216" s="178"/>
      <c r="BS216" s="178"/>
      <c r="BT216" s="178"/>
      <c r="BU216" s="178"/>
      <c r="BV216" s="178"/>
      <c r="BW216" s="178"/>
      <c r="BX216" s="178"/>
      <c r="BY216" s="178"/>
      <c r="BZ216" s="178"/>
      <c r="CA216" s="178"/>
      <c r="CB216" s="178"/>
      <c r="CC216" s="178"/>
      <c r="CD216" s="178"/>
      <c r="CE216" s="178"/>
      <c r="CF216" s="178"/>
      <c r="CG216" s="178"/>
      <c r="CH216" s="178"/>
      <c r="CI216" s="178"/>
      <c r="CJ216" s="178"/>
      <c r="CK216" s="178"/>
      <c r="CL216" s="178"/>
      <c r="CM216" s="178"/>
      <c r="CN216" s="178"/>
      <c r="CO216" s="178"/>
      <c r="CP216" s="178"/>
      <c r="CQ216" s="178"/>
      <c r="CR216" s="178"/>
      <c r="CS216" s="178"/>
      <c r="CT216" s="178"/>
      <c r="CU216" s="178"/>
      <c r="CV216" s="178"/>
      <c r="CW216" s="178"/>
      <c r="CX216" s="178"/>
      <c r="CY216" s="178"/>
      <c r="CZ216" s="178"/>
      <c r="DA216" s="178"/>
      <c r="DB216" s="178"/>
      <c r="DC216" s="178"/>
      <c r="DD216" s="178"/>
      <c r="DE216" s="178"/>
      <c r="DF216" s="178"/>
      <c r="DG216" s="178"/>
      <c r="DH216" s="178"/>
      <c r="DI216" s="178"/>
      <c r="DJ216" s="178"/>
      <c r="DK216" s="178"/>
      <c r="DL216" s="178"/>
      <c r="DM216" s="178"/>
      <c r="DN216" s="178"/>
      <c r="DO216" s="178"/>
      <c r="DP216" s="178"/>
      <c r="DQ216" s="178"/>
      <c r="DR216" s="178"/>
      <c r="DS216" s="178"/>
      <c r="DT216" s="178"/>
      <c r="DU216" s="178"/>
      <c r="DV216" s="178"/>
      <c r="DW216" s="178"/>
      <c r="DX216" s="178"/>
      <c r="DY216" s="178"/>
      <c r="DZ216" s="178"/>
      <c r="EA216" s="178"/>
      <c r="EB216" s="178"/>
      <c r="EC216" s="178"/>
      <c r="ED216" s="178"/>
      <c r="EE216" s="178"/>
      <c r="EF216" s="178"/>
      <c r="EG216" s="178"/>
      <c r="EH216" s="178"/>
      <c r="EI216" s="178"/>
      <c r="EJ216" s="178"/>
      <c r="EK216" s="178"/>
      <c r="EL216" s="178"/>
      <c r="EM216" s="178"/>
      <c r="EN216" s="178"/>
      <c r="EO216" s="178"/>
      <c r="EP216" s="178"/>
      <c r="EQ216" s="178"/>
      <c r="ER216" s="178"/>
      <c r="ES216" s="178"/>
      <c r="ET216" s="178"/>
      <c r="EU216" s="178"/>
      <c r="EV216" s="178"/>
      <c r="EW216" s="178"/>
      <c r="EX216" s="178"/>
      <c r="EY216" s="178"/>
      <c r="EZ216" s="178"/>
      <c r="FA216" s="178"/>
      <c r="FB216" s="178"/>
      <c r="FC216" s="178"/>
      <c r="FD216" s="178"/>
      <c r="FE216" s="178"/>
      <c r="FF216" s="178"/>
      <c r="FG216" s="178"/>
      <c r="FH216" s="178"/>
      <c r="FI216" s="178"/>
      <c r="FJ216" s="178"/>
      <c r="FK216" s="178"/>
      <c r="FL216" s="178"/>
      <c r="FM216" s="178"/>
      <c r="FN216" s="178"/>
      <c r="FO216" s="178"/>
      <c r="FP216" s="178"/>
      <c r="FQ216" s="178"/>
      <c r="FR216" s="178"/>
      <c r="FS216" s="178"/>
      <c r="FT216" s="178"/>
      <c r="FU216" s="178"/>
      <c r="FV216" s="178"/>
      <c r="FW216" s="178"/>
      <c r="FX216" s="178"/>
      <c r="FY216" s="178"/>
      <c r="FZ216" s="178"/>
      <c r="GA216" s="178"/>
      <c r="GB216" s="178"/>
      <c r="GC216" s="178"/>
      <c r="GD216" s="178"/>
      <c r="GE216" s="178"/>
      <c r="GF216" s="178"/>
      <c r="GG216" s="178"/>
      <c r="GH216" s="178"/>
      <c r="GI216" s="178"/>
      <c r="GJ216" s="178"/>
      <c r="GK216" s="178"/>
      <c r="GL216" s="178"/>
      <c r="GM216" s="178"/>
      <c r="GN216" s="178"/>
      <c r="GO216" s="178"/>
      <c r="GP216" s="178"/>
      <c r="GQ216" s="178"/>
      <c r="GR216" s="178"/>
      <c r="GS216" s="178"/>
      <c r="GT216" s="178"/>
      <c r="GU216" s="178"/>
      <c r="GV216" s="178"/>
      <c r="GW216" s="178"/>
      <c r="GX216" s="178"/>
      <c r="GY216" s="178"/>
      <c r="GZ216" s="178"/>
      <c r="HA216" s="178"/>
      <c r="HB216" s="178"/>
      <c r="HC216" s="178"/>
      <c r="HD216" s="178"/>
      <c r="HE216" s="178"/>
      <c r="HF216" s="178"/>
      <c r="HG216" s="178"/>
      <c r="HH216" s="178"/>
      <c r="HI216" s="178"/>
      <c r="HJ216" s="178"/>
      <c r="HK216" s="178"/>
      <c r="HL216" s="178"/>
      <c r="HM216" s="178"/>
      <c r="HN216" s="178"/>
      <c r="HO216" s="178"/>
      <c r="HP216" s="178"/>
      <c r="HQ216" s="178"/>
      <c r="HR216" s="178"/>
      <c r="HS216" s="178"/>
      <c r="HT216" s="178"/>
      <c r="HU216" s="178"/>
      <c r="HV216" s="178"/>
      <c r="HW216" s="178"/>
      <c r="HX216" s="178"/>
      <c r="HY216" s="178"/>
      <c r="HZ216" s="178"/>
      <c r="IA216" s="178"/>
      <c r="IB216" s="178"/>
      <c r="IC216" s="178"/>
      <c r="ID216" s="178"/>
      <c r="IE216" s="178"/>
      <c r="IF216" s="178"/>
      <c r="IG216" s="178"/>
      <c r="IH216" s="178"/>
      <c r="II216" s="178"/>
      <c r="IJ216" s="178"/>
      <c r="IK216" s="178"/>
      <c r="IL216" s="178"/>
      <c r="IM216" s="178"/>
      <c r="IN216" s="178"/>
      <c r="IO216" s="178"/>
      <c r="IP216" s="178"/>
      <c r="IQ216" s="178"/>
      <c r="IR216" s="178"/>
      <c r="IS216" s="178"/>
      <c r="IT216" s="178"/>
    </row>
    <row r="217" spans="1:254" s="124" customFormat="1" ht="25.5" x14ac:dyDescent="0.2">
      <c r="A217" s="174" t="s">
        <v>132</v>
      </c>
      <c r="B217" s="176" t="s">
        <v>332</v>
      </c>
      <c r="C217" s="187" t="s">
        <v>150</v>
      </c>
      <c r="D217" s="187" t="s">
        <v>75</v>
      </c>
      <c r="E217" s="187" t="s">
        <v>245</v>
      </c>
      <c r="F217" s="187" t="s">
        <v>133</v>
      </c>
      <c r="G217" s="177">
        <v>115.45</v>
      </c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  <c r="BI217" s="149"/>
      <c r="BJ217" s="149"/>
      <c r="BK217" s="149"/>
      <c r="BL217" s="149"/>
      <c r="BM217" s="149"/>
      <c r="BN217" s="149"/>
      <c r="BO217" s="149"/>
      <c r="BP217" s="149"/>
      <c r="BQ217" s="149"/>
      <c r="BR217" s="149"/>
      <c r="BS217" s="149"/>
      <c r="BT217" s="149"/>
      <c r="BU217" s="149"/>
      <c r="BV217" s="149"/>
      <c r="BW217" s="149"/>
      <c r="BX217" s="149"/>
      <c r="BY217" s="149"/>
      <c r="BZ217" s="149"/>
      <c r="CA217" s="149"/>
      <c r="CB217" s="149"/>
      <c r="CC217" s="149"/>
      <c r="CD217" s="149"/>
      <c r="CE217" s="149"/>
      <c r="CF217" s="149"/>
      <c r="CG217" s="149"/>
      <c r="CH217" s="149"/>
      <c r="CI217" s="149"/>
      <c r="CJ217" s="149"/>
      <c r="CK217" s="149"/>
      <c r="CL217" s="149"/>
      <c r="CM217" s="149"/>
      <c r="CN217" s="149"/>
      <c r="CO217" s="149"/>
      <c r="CP217" s="149"/>
      <c r="CQ217" s="149"/>
      <c r="CR217" s="149"/>
      <c r="CS217" s="149"/>
      <c r="CT217" s="149"/>
      <c r="CU217" s="149"/>
      <c r="CV217" s="149"/>
      <c r="CW217" s="149"/>
      <c r="CX217" s="149"/>
      <c r="CY217" s="149"/>
      <c r="CZ217" s="149"/>
      <c r="DA217" s="149"/>
      <c r="DB217" s="149"/>
      <c r="DC217" s="149"/>
      <c r="DD217" s="149"/>
      <c r="DE217" s="149"/>
      <c r="DF217" s="149"/>
      <c r="DG217" s="149"/>
      <c r="DH217" s="149"/>
      <c r="DI217" s="149"/>
      <c r="DJ217" s="149"/>
      <c r="DK217" s="149"/>
      <c r="DL217" s="149"/>
      <c r="DM217" s="149"/>
      <c r="DN217" s="149"/>
      <c r="DO217" s="149"/>
      <c r="DP217" s="149"/>
      <c r="DQ217" s="149"/>
      <c r="DR217" s="149"/>
      <c r="DS217" s="149"/>
      <c r="DT217" s="149"/>
      <c r="DU217" s="149"/>
      <c r="DV217" s="149"/>
      <c r="DW217" s="149"/>
      <c r="DX217" s="149"/>
      <c r="DY217" s="149"/>
      <c r="DZ217" s="149"/>
      <c r="EA217" s="149"/>
      <c r="EB217" s="149"/>
      <c r="EC217" s="149"/>
      <c r="ED217" s="149"/>
      <c r="EE217" s="149"/>
      <c r="EF217" s="149"/>
      <c r="EG217" s="149"/>
      <c r="EH217" s="149"/>
      <c r="EI217" s="149"/>
      <c r="EJ217" s="149"/>
      <c r="EK217" s="149"/>
      <c r="EL217" s="149"/>
      <c r="EM217" s="149"/>
      <c r="EN217" s="149"/>
      <c r="EO217" s="149"/>
      <c r="EP217" s="149"/>
      <c r="EQ217" s="149"/>
      <c r="ER217" s="149"/>
      <c r="ES217" s="149"/>
      <c r="ET217" s="149"/>
      <c r="EU217" s="149"/>
      <c r="EV217" s="149"/>
      <c r="EW217" s="149"/>
      <c r="EX217" s="149"/>
      <c r="EY217" s="149"/>
      <c r="EZ217" s="149"/>
      <c r="FA217" s="149"/>
      <c r="FB217" s="149"/>
      <c r="FC217" s="149"/>
      <c r="FD217" s="149"/>
      <c r="FE217" s="149"/>
      <c r="FF217" s="149"/>
      <c r="FG217" s="149"/>
      <c r="FH217" s="149"/>
      <c r="FI217" s="149"/>
      <c r="FJ217" s="149"/>
      <c r="FK217" s="149"/>
      <c r="FL217" s="149"/>
      <c r="FM217" s="149"/>
      <c r="FN217" s="149"/>
      <c r="FO217" s="149"/>
      <c r="FP217" s="149"/>
      <c r="FQ217" s="149"/>
      <c r="FR217" s="149"/>
      <c r="FS217" s="149"/>
      <c r="FT217" s="149"/>
      <c r="FU217" s="149"/>
      <c r="FV217" s="149"/>
      <c r="FW217" s="149"/>
      <c r="FX217" s="149"/>
      <c r="FY217" s="149"/>
      <c r="FZ217" s="149"/>
      <c r="GA217" s="149"/>
      <c r="GB217" s="149"/>
      <c r="GC217" s="149"/>
      <c r="GD217" s="149"/>
      <c r="GE217" s="149"/>
      <c r="GF217" s="149"/>
      <c r="GG217" s="149"/>
      <c r="GH217" s="149"/>
      <c r="GI217" s="149"/>
      <c r="GJ217" s="149"/>
      <c r="GK217" s="149"/>
      <c r="GL217" s="149"/>
      <c r="GM217" s="149"/>
      <c r="GN217" s="149"/>
      <c r="GO217" s="149"/>
      <c r="GP217" s="149"/>
      <c r="GQ217" s="149"/>
      <c r="GR217" s="149"/>
      <c r="GS217" s="149"/>
      <c r="GT217" s="149"/>
      <c r="GU217" s="149"/>
      <c r="GV217" s="149"/>
      <c r="GW217" s="149"/>
      <c r="GX217" s="149"/>
      <c r="GY217" s="149"/>
      <c r="GZ217" s="149"/>
      <c r="HA217" s="149"/>
      <c r="HB217" s="149"/>
      <c r="HC217" s="149"/>
      <c r="HD217" s="149"/>
      <c r="HE217" s="149"/>
      <c r="HF217" s="149"/>
      <c r="HG217" s="149"/>
      <c r="HH217" s="149"/>
      <c r="HI217" s="149"/>
      <c r="HJ217" s="149"/>
      <c r="HK217" s="149"/>
      <c r="HL217" s="149"/>
      <c r="HM217" s="149"/>
      <c r="HN217" s="149"/>
      <c r="HO217" s="149"/>
      <c r="HP217" s="149"/>
      <c r="HQ217" s="149"/>
      <c r="HR217" s="149"/>
      <c r="HS217" s="149"/>
      <c r="HT217" s="149"/>
      <c r="HU217" s="149"/>
      <c r="HV217" s="149"/>
      <c r="HW217" s="149"/>
      <c r="HX217" s="149"/>
      <c r="HY217" s="149"/>
      <c r="HZ217" s="149"/>
      <c r="IA217" s="149"/>
      <c r="IB217" s="149"/>
      <c r="IC217" s="149"/>
      <c r="ID217" s="149"/>
      <c r="IE217" s="149"/>
      <c r="IF217" s="149"/>
      <c r="IG217" s="149"/>
      <c r="IH217" s="149"/>
      <c r="II217" s="149"/>
      <c r="IJ217" s="149"/>
      <c r="IK217" s="149"/>
      <c r="IL217" s="149"/>
      <c r="IM217" s="149"/>
      <c r="IN217" s="149"/>
      <c r="IO217" s="149"/>
      <c r="IP217" s="149"/>
      <c r="IQ217" s="149"/>
      <c r="IR217" s="149"/>
      <c r="IS217" s="149"/>
      <c r="IT217" s="149"/>
    </row>
    <row r="218" spans="1:254" s="124" customFormat="1" ht="27" x14ac:dyDescent="0.25">
      <c r="A218" s="169" t="s">
        <v>340</v>
      </c>
      <c r="B218" s="171" t="s">
        <v>332</v>
      </c>
      <c r="C218" s="185" t="s">
        <v>150</v>
      </c>
      <c r="D218" s="185" t="s">
        <v>75</v>
      </c>
      <c r="E218" s="185" t="s">
        <v>127</v>
      </c>
      <c r="F218" s="185"/>
      <c r="G218" s="172">
        <f>SUM(G219)</f>
        <v>206</v>
      </c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  <c r="BI218" s="149"/>
      <c r="BJ218" s="149"/>
      <c r="BK218" s="149"/>
      <c r="BL218" s="149"/>
      <c r="BM218" s="149"/>
      <c r="BN218" s="149"/>
      <c r="BO218" s="149"/>
      <c r="BP218" s="149"/>
      <c r="BQ218" s="149"/>
      <c r="BR218" s="149"/>
      <c r="BS218" s="149"/>
      <c r="BT218" s="149"/>
      <c r="BU218" s="149"/>
      <c r="BV218" s="149"/>
      <c r="BW218" s="149"/>
      <c r="BX218" s="149"/>
      <c r="BY218" s="149"/>
      <c r="BZ218" s="149"/>
      <c r="CA218" s="149"/>
      <c r="CB218" s="149"/>
      <c r="CC218" s="149"/>
      <c r="CD218" s="149"/>
      <c r="CE218" s="149"/>
      <c r="CF218" s="149"/>
      <c r="CG218" s="149"/>
      <c r="CH218" s="149"/>
      <c r="CI218" s="149"/>
      <c r="CJ218" s="149"/>
      <c r="CK218" s="149"/>
      <c r="CL218" s="149"/>
      <c r="CM218" s="149"/>
      <c r="CN218" s="149"/>
      <c r="CO218" s="149"/>
      <c r="CP218" s="149"/>
      <c r="CQ218" s="149"/>
      <c r="CR218" s="149"/>
      <c r="CS218" s="149"/>
      <c r="CT218" s="149"/>
      <c r="CU218" s="149"/>
      <c r="CV218" s="149"/>
      <c r="CW218" s="149"/>
      <c r="CX218" s="149"/>
      <c r="CY218" s="149"/>
      <c r="CZ218" s="149"/>
      <c r="DA218" s="149"/>
      <c r="DB218" s="149"/>
      <c r="DC218" s="149"/>
      <c r="DD218" s="149"/>
      <c r="DE218" s="149"/>
      <c r="DF218" s="149"/>
      <c r="DG218" s="149"/>
      <c r="DH218" s="149"/>
      <c r="DI218" s="149"/>
      <c r="DJ218" s="149"/>
      <c r="DK218" s="149"/>
      <c r="DL218" s="149"/>
      <c r="DM218" s="149"/>
      <c r="DN218" s="149"/>
      <c r="DO218" s="149"/>
      <c r="DP218" s="149"/>
      <c r="DQ218" s="149"/>
      <c r="DR218" s="149"/>
      <c r="DS218" s="149"/>
      <c r="DT218" s="149"/>
      <c r="DU218" s="149"/>
      <c r="DV218" s="149"/>
      <c r="DW218" s="149"/>
      <c r="DX218" s="149"/>
      <c r="DY218" s="149"/>
      <c r="DZ218" s="149"/>
      <c r="EA218" s="149"/>
      <c r="EB218" s="149"/>
      <c r="EC218" s="149"/>
      <c r="ED218" s="149"/>
      <c r="EE218" s="149"/>
      <c r="EF218" s="149"/>
      <c r="EG218" s="149"/>
      <c r="EH218" s="149"/>
      <c r="EI218" s="149"/>
      <c r="EJ218" s="149"/>
      <c r="EK218" s="149"/>
      <c r="EL218" s="149"/>
      <c r="EM218" s="149"/>
      <c r="EN218" s="149"/>
      <c r="EO218" s="149"/>
      <c r="EP218" s="149"/>
      <c r="EQ218" s="149"/>
      <c r="ER218" s="149"/>
      <c r="ES218" s="149"/>
      <c r="ET218" s="149"/>
      <c r="EU218" s="149"/>
      <c r="EV218" s="149"/>
      <c r="EW218" s="149"/>
      <c r="EX218" s="149"/>
      <c r="EY218" s="149"/>
      <c r="EZ218" s="149"/>
      <c r="FA218" s="149"/>
      <c r="FB218" s="149"/>
      <c r="FC218" s="149"/>
      <c r="FD218" s="149"/>
      <c r="FE218" s="149"/>
      <c r="FF218" s="149"/>
      <c r="FG218" s="149"/>
      <c r="FH218" s="149"/>
      <c r="FI218" s="149"/>
      <c r="FJ218" s="149"/>
      <c r="FK218" s="149"/>
      <c r="FL218" s="149"/>
      <c r="FM218" s="149"/>
      <c r="FN218" s="149"/>
      <c r="FO218" s="149"/>
      <c r="FP218" s="149"/>
      <c r="FQ218" s="149"/>
      <c r="FR218" s="149"/>
      <c r="FS218" s="149"/>
      <c r="FT218" s="149"/>
      <c r="FU218" s="149"/>
      <c r="FV218" s="149"/>
      <c r="FW218" s="149"/>
      <c r="FX218" s="149"/>
      <c r="FY218" s="149"/>
      <c r="FZ218" s="149"/>
      <c r="GA218" s="149"/>
      <c r="GB218" s="149"/>
      <c r="GC218" s="149"/>
      <c r="GD218" s="149"/>
      <c r="GE218" s="149"/>
      <c r="GF218" s="149"/>
      <c r="GG218" s="149"/>
      <c r="GH218" s="149"/>
      <c r="GI218" s="149"/>
      <c r="GJ218" s="149"/>
      <c r="GK218" s="149"/>
      <c r="GL218" s="149"/>
      <c r="GM218" s="149"/>
      <c r="GN218" s="149"/>
      <c r="GO218" s="149"/>
      <c r="GP218" s="149"/>
      <c r="GQ218" s="149"/>
      <c r="GR218" s="149"/>
      <c r="GS218" s="149"/>
      <c r="GT218" s="149"/>
      <c r="GU218" s="149"/>
      <c r="GV218" s="149"/>
      <c r="GW218" s="149"/>
      <c r="GX218" s="149"/>
      <c r="GY218" s="149"/>
      <c r="GZ218" s="149"/>
      <c r="HA218" s="149"/>
      <c r="HB218" s="149"/>
      <c r="HC218" s="149"/>
      <c r="HD218" s="149"/>
      <c r="HE218" s="149"/>
      <c r="HF218" s="149"/>
      <c r="HG218" s="149"/>
      <c r="HH218" s="149"/>
      <c r="HI218" s="149"/>
      <c r="HJ218" s="149"/>
      <c r="HK218" s="149"/>
      <c r="HL218" s="149"/>
      <c r="HM218" s="149"/>
      <c r="HN218" s="149"/>
      <c r="HO218" s="149"/>
      <c r="HP218" s="149"/>
      <c r="HQ218" s="149"/>
      <c r="HR218" s="149"/>
      <c r="HS218" s="149"/>
      <c r="HT218" s="149"/>
      <c r="HU218" s="149"/>
      <c r="HV218" s="149"/>
      <c r="HW218" s="149"/>
      <c r="HX218" s="149"/>
      <c r="HY218" s="149"/>
      <c r="HZ218" s="149"/>
      <c r="IA218" s="149"/>
      <c r="IB218" s="149"/>
      <c r="IC218" s="149"/>
      <c r="ID218" s="149"/>
      <c r="IE218" s="149"/>
      <c r="IF218" s="149"/>
      <c r="IG218" s="149"/>
      <c r="IH218" s="149"/>
      <c r="II218" s="149"/>
      <c r="IJ218" s="149"/>
      <c r="IK218" s="149"/>
      <c r="IL218" s="149"/>
      <c r="IM218" s="149"/>
      <c r="IN218" s="149"/>
      <c r="IO218" s="149"/>
      <c r="IP218" s="149"/>
      <c r="IQ218" s="149"/>
      <c r="IR218" s="149"/>
      <c r="IS218" s="149"/>
      <c r="IT218" s="149"/>
    </row>
    <row r="219" spans="1:254" s="124" customFormat="1" ht="25.5" x14ac:dyDescent="0.2">
      <c r="A219" s="174" t="s">
        <v>132</v>
      </c>
      <c r="B219" s="176" t="s">
        <v>332</v>
      </c>
      <c r="C219" s="187" t="s">
        <v>150</v>
      </c>
      <c r="D219" s="187" t="s">
        <v>75</v>
      </c>
      <c r="E219" s="187" t="s">
        <v>127</v>
      </c>
      <c r="F219" s="187" t="s">
        <v>133</v>
      </c>
      <c r="G219" s="177">
        <v>206</v>
      </c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  <c r="BL219" s="149"/>
      <c r="BM219" s="149"/>
      <c r="BN219" s="149"/>
      <c r="BO219" s="149"/>
      <c r="BP219" s="149"/>
      <c r="BQ219" s="149"/>
      <c r="BR219" s="149"/>
      <c r="BS219" s="149"/>
      <c r="BT219" s="149"/>
      <c r="BU219" s="149"/>
      <c r="BV219" s="149"/>
      <c r="BW219" s="149"/>
      <c r="BX219" s="149"/>
      <c r="BY219" s="149"/>
      <c r="BZ219" s="149"/>
      <c r="CA219" s="149"/>
      <c r="CB219" s="149"/>
      <c r="CC219" s="149"/>
      <c r="CD219" s="149"/>
      <c r="CE219" s="149"/>
      <c r="CF219" s="149"/>
      <c r="CG219" s="149"/>
      <c r="CH219" s="149"/>
      <c r="CI219" s="149"/>
      <c r="CJ219" s="149"/>
      <c r="CK219" s="149"/>
      <c r="CL219" s="149"/>
      <c r="CM219" s="149"/>
      <c r="CN219" s="149"/>
      <c r="CO219" s="149"/>
      <c r="CP219" s="149"/>
      <c r="CQ219" s="149"/>
      <c r="CR219" s="149"/>
      <c r="CS219" s="149"/>
      <c r="CT219" s="149"/>
      <c r="CU219" s="149"/>
      <c r="CV219" s="149"/>
      <c r="CW219" s="149"/>
      <c r="CX219" s="149"/>
      <c r="CY219" s="149"/>
      <c r="CZ219" s="149"/>
      <c r="DA219" s="149"/>
      <c r="DB219" s="149"/>
      <c r="DC219" s="149"/>
      <c r="DD219" s="149"/>
      <c r="DE219" s="149"/>
      <c r="DF219" s="149"/>
      <c r="DG219" s="149"/>
      <c r="DH219" s="149"/>
      <c r="DI219" s="149"/>
      <c r="DJ219" s="149"/>
      <c r="DK219" s="149"/>
      <c r="DL219" s="149"/>
      <c r="DM219" s="149"/>
      <c r="DN219" s="149"/>
      <c r="DO219" s="149"/>
      <c r="DP219" s="149"/>
      <c r="DQ219" s="149"/>
      <c r="DR219" s="149"/>
      <c r="DS219" s="149"/>
      <c r="DT219" s="149"/>
      <c r="DU219" s="149"/>
      <c r="DV219" s="149"/>
      <c r="DW219" s="149"/>
      <c r="DX219" s="149"/>
      <c r="DY219" s="149"/>
      <c r="DZ219" s="149"/>
      <c r="EA219" s="149"/>
      <c r="EB219" s="149"/>
      <c r="EC219" s="149"/>
      <c r="ED219" s="149"/>
      <c r="EE219" s="149"/>
      <c r="EF219" s="149"/>
      <c r="EG219" s="149"/>
      <c r="EH219" s="149"/>
      <c r="EI219" s="149"/>
      <c r="EJ219" s="149"/>
      <c r="EK219" s="149"/>
      <c r="EL219" s="149"/>
      <c r="EM219" s="149"/>
      <c r="EN219" s="149"/>
      <c r="EO219" s="149"/>
      <c r="EP219" s="149"/>
      <c r="EQ219" s="149"/>
      <c r="ER219" s="149"/>
      <c r="ES219" s="149"/>
      <c r="ET219" s="149"/>
      <c r="EU219" s="149"/>
      <c r="EV219" s="149"/>
      <c r="EW219" s="149"/>
      <c r="EX219" s="149"/>
      <c r="EY219" s="149"/>
      <c r="EZ219" s="149"/>
      <c r="FA219" s="149"/>
      <c r="FB219" s="149"/>
      <c r="FC219" s="149"/>
      <c r="FD219" s="149"/>
      <c r="FE219" s="149"/>
      <c r="FF219" s="149"/>
      <c r="FG219" s="149"/>
      <c r="FH219" s="149"/>
      <c r="FI219" s="149"/>
      <c r="FJ219" s="149"/>
      <c r="FK219" s="149"/>
      <c r="FL219" s="149"/>
      <c r="FM219" s="149"/>
      <c r="FN219" s="149"/>
      <c r="FO219" s="149"/>
      <c r="FP219" s="149"/>
      <c r="FQ219" s="149"/>
      <c r="FR219" s="149"/>
      <c r="FS219" s="149"/>
      <c r="FT219" s="149"/>
      <c r="FU219" s="149"/>
      <c r="FV219" s="149"/>
      <c r="FW219" s="149"/>
      <c r="FX219" s="149"/>
      <c r="FY219" s="149"/>
      <c r="FZ219" s="149"/>
      <c r="GA219" s="149"/>
      <c r="GB219" s="149"/>
      <c r="GC219" s="149"/>
      <c r="GD219" s="149"/>
      <c r="GE219" s="149"/>
      <c r="GF219" s="149"/>
      <c r="GG219" s="149"/>
      <c r="GH219" s="149"/>
      <c r="GI219" s="149"/>
      <c r="GJ219" s="149"/>
      <c r="GK219" s="149"/>
      <c r="GL219" s="149"/>
      <c r="GM219" s="149"/>
      <c r="GN219" s="149"/>
      <c r="GO219" s="149"/>
      <c r="GP219" s="149"/>
      <c r="GQ219" s="149"/>
      <c r="GR219" s="149"/>
      <c r="GS219" s="149"/>
      <c r="GT219" s="149"/>
      <c r="GU219" s="149"/>
      <c r="GV219" s="149"/>
      <c r="GW219" s="149"/>
      <c r="GX219" s="149"/>
      <c r="GY219" s="149"/>
      <c r="GZ219" s="149"/>
      <c r="HA219" s="149"/>
      <c r="HB219" s="149"/>
      <c r="HC219" s="149"/>
      <c r="HD219" s="149"/>
      <c r="HE219" s="149"/>
      <c r="HF219" s="149"/>
      <c r="HG219" s="149"/>
      <c r="HH219" s="149"/>
      <c r="HI219" s="149"/>
      <c r="HJ219" s="149"/>
      <c r="HK219" s="149"/>
      <c r="HL219" s="149"/>
      <c r="HM219" s="149"/>
      <c r="HN219" s="149"/>
      <c r="HO219" s="149"/>
      <c r="HP219" s="149"/>
      <c r="HQ219" s="149"/>
      <c r="HR219" s="149"/>
      <c r="HS219" s="149"/>
      <c r="HT219" s="149"/>
      <c r="HU219" s="149"/>
      <c r="HV219" s="149"/>
      <c r="HW219" s="149"/>
      <c r="HX219" s="149"/>
      <c r="HY219" s="149"/>
      <c r="HZ219" s="149"/>
      <c r="IA219" s="149"/>
      <c r="IB219" s="149"/>
      <c r="IC219" s="149"/>
      <c r="ID219" s="149"/>
      <c r="IE219" s="149"/>
      <c r="IF219" s="149"/>
      <c r="IG219" s="149"/>
      <c r="IH219" s="149"/>
      <c r="II219" s="149"/>
      <c r="IJ219" s="149"/>
      <c r="IK219" s="149"/>
      <c r="IL219" s="149"/>
      <c r="IM219" s="149"/>
      <c r="IN219" s="149"/>
      <c r="IO219" s="149"/>
      <c r="IP219" s="149"/>
      <c r="IQ219" s="149"/>
      <c r="IR219" s="149"/>
      <c r="IS219" s="149"/>
      <c r="IT219" s="149"/>
    </row>
    <row r="220" spans="1:254" ht="27" x14ac:dyDescent="0.25">
      <c r="A220" s="209" t="s">
        <v>255</v>
      </c>
      <c r="B220" s="171" t="s">
        <v>332</v>
      </c>
      <c r="C220" s="185" t="s">
        <v>150</v>
      </c>
      <c r="D220" s="185" t="s">
        <v>75</v>
      </c>
      <c r="E220" s="185" t="s">
        <v>247</v>
      </c>
      <c r="F220" s="185"/>
      <c r="G220" s="172">
        <f>SUM(G221+G223+G225)</f>
        <v>37716</v>
      </c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4"/>
      <c r="AI220" s="204"/>
      <c r="AJ220" s="204"/>
      <c r="AK220" s="204"/>
      <c r="AL220" s="204"/>
      <c r="AM220" s="204"/>
      <c r="AN220" s="204"/>
      <c r="AO220" s="204"/>
      <c r="AP220" s="204"/>
      <c r="AQ220" s="204"/>
      <c r="AR220" s="204"/>
      <c r="AS220" s="204"/>
      <c r="AT220" s="204"/>
      <c r="AU220" s="204"/>
      <c r="AV220" s="204"/>
      <c r="AW220" s="204"/>
      <c r="AX220" s="204"/>
      <c r="AY220" s="204"/>
      <c r="AZ220" s="204"/>
      <c r="BA220" s="204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  <c r="BZ220" s="204"/>
      <c r="CA220" s="204"/>
      <c r="CB220" s="204"/>
      <c r="CC220" s="204"/>
      <c r="CD220" s="204"/>
      <c r="CE220" s="204"/>
      <c r="CF220" s="204"/>
      <c r="CG220" s="204"/>
      <c r="CH220" s="204"/>
      <c r="CI220" s="204"/>
      <c r="CJ220" s="204"/>
      <c r="CK220" s="204"/>
      <c r="CL220" s="204"/>
      <c r="CM220" s="204"/>
      <c r="CN220" s="204"/>
      <c r="CO220" s="204"/>
      <c r="CP220" s="204"/>
      <c r="CQ220" s="204"/>
      <c r="CR220" s="204"/>
      <c r="CS220" s="204"/>
      <c r="CT220" s="204"/>
      <c r="CU220" s="204"/>
      <c r="CV220" s="204"/>
      <c r="CW220" s="204"/>
      <c r="CX220" s="204"/>
      <c r="CY220" s="204"/>
      <c r="CZ220" s="204"/>
      <c r="DA220" s="204"/>
      <c r="DB220" s="204"/>
      <c r="DC220" s="204"/>
      <c r="DD220" s="204"/>
      <c r="DE220" s="204"/>
      <c r="DF220" s="204"/>
      <c r="DG220" s="204"/>
      <c r="DH220" s="204"/>
      <c r="DI220" s="204"/>
      <c r="DJ220" s="204"/>
      <c r="DK220" s="204"/>
      <c r="DL220" s="204"/>
      <c r="DM220" s="204"/>
      <c r="DN220" s="204"/>
      <c r="DO220" s="204"/>
      <c r="DP220" s="204"/>
      <c r="DQ220" s="204"/>
      <c r="DR220" s="204"/>
      <c r="DS220" s="204"/>
      <c r="DT220" s="204"/>
      <c r="DU220" s="204"/>
      <c r="DV220" s="204"/>
      <c r="DW220" s="204"/>
      <c r="DX220" s="204"/>
      <c r="DY220" s="204"/>
      <c r="DZ220" s="204"/>
      <c r="EA220" s="204"/>
      <c r="EB220" s="204"/>
      <c r="EC220" s="204"/>
      <c r="ED220" s="204"/>
      <c r="EE220" s="204"/>
      <c r="EF220" s="204"/>
      <c r="EG220" s="204"/>
      <c r="EH220" s="204"/>
      <c r="EI220" s="204"/>
      <c r="EJ220" s="204"/>
      <c r="EK220" s="204"/>
      <c r="EL220" s="204"/>
      <c r="EM220" s="204"/>
      <c r="EN220" s="204"/>
      <c r="EO220" s="204"/>
      <c r="EP220" s="204"/>
      <c r="EQ220" s="204"/>
      <c r="ER220" s="204"/>
      <c r="ES220" s="204"/>
      <c r="ET220" s="204"/>
      <c r="EU220" s="204"/>
      <c r="EV220" s="204"/>
      <c r="EW220" s="204"/>
      <c r="EX220" s="204"/>
      <c r="EY220" s="204"/>
      <c r="EZ220" s="204"/>
      <c r="FA220" s="204"/>
      <c r="FB220" s="204"/>
      <c r="FC220" s="204"/>
      <c r="FD220" s="204"/>
      <c r="FE220" s="204"/>
      <c r="FF220" s="204"/>
      <c r="FG220" s="204"/>
      <c r="FH220" s="204"/>
      <c r="FI220" s="204"/>
      <c r="FJ220" s="204"/>
      <c r="FK220" s="204"/>
      <c r="FL220" s="204"/>
      <c r="FM220" s="204"/>
      <c r="FN220" s="204"/>
      <c r="FO220" s="204"/>
      <c r="FP220" s="204"/>
      <c r="FQ220" s="204"/>
      <c r="FR220" s="204"/>
      <c r="FS220" s="204"/>
      <c r="FT220" s="204"/>
      <c r="FU220" s="204"/>
      <c r="FV220" s="204"/>
      <c r="FW220" s="204"/>
      <c r="FX220" s="204"/>
      <c r="FY220" s="204"/>
      <c r="FZ220" s="204"/>
      <c r="GA220" s="204"/>
      <c r="GB220" s="204"/>
      <c r="GC220" s="204"/>
      <c r="GD220" s="204"/>
      <c r="GE220" s="204"/>
      <c r="GF220" s="204"/>
      <c r="GG220" s="204"/>
      <c r="GH220" s="204"/>
      <c r="GI220" s="204"/>
      <c r="GJ220" s="204"/>
      <c r="GK220" s="204"/>
      <c r="GL220" s="204"/>
      <c r="GM220" s="204"/>
      <c r="GN220" s="204"/>
      <c r="GO220" s="204"/>
      <c r="GP220" s="204"/>
      <c r="GQ220" s="204"/>
      <c r="GR220" s="204"/>
      <c r="GS220" s="204"/>
      <c r="GT220" s="204"/>
      <c r="GU220" s="204"/>
      <c r="GV220" s="204"/>
      <c r="GW220" s="204"/>
      <c r="GX220" s="204"/>
      <c r="GY220" s="204"/>
      <c r="GZ220" s="204"/>
      <c r="HA220" s="204"/>
      <c r="HB220" s="204"/>
      <c r="HC220" s="204"/>
      <c r="HD220" s="204"/>
      <c r="HE220" s="204"/>
      <c r="HF220" s="204"/>
      <c r="HG220" s="204"/>
      <c r="HH220" s="204"/>
      <c r="HI220" s="204"/>
      <c r="HJ220" s="204"/>
      <c r="HK220" s="204"/>
      <c r="HL220" s="204"/>
      <c r="HM220" s="204"/>
      <c r="HN220" s="204"/>
      <c r="HO220" s="204"/>
      <c r="HP220" s="204"/>
      <c r="HQ220" s="204"/>
      <c r="HR220" s="204"/>
      <c r="HS220" s="204"/>
      <c r="HT220" s="204"/>
      <c r="HU220" s="204"/>
      <c r="HV220" s="204"/>
      <c r="HW220" s="204"/>
      <c r="HX220" s="204"/>
      <c r="HY220" s="204"/>
      <c r="HZ220" s="204"/>
      <c r="IA220" s="204"/>
      <c r="IB220" s="204"/>
      <c r="IC220" s="204"/>
      <c r="ID220" s="204"/>
      <c r="IE220" s="204"/>
      <c r="IF220" s="204"/>
      <c r="IG220" s="204"/>
      <c r="IH220" s="204"/>
      <c r="II220" s="204"/>
      <c r="IJ220" s="204"/>
      <c r="IK220" s="204"/>
      <c r="IL220" s="204"/>
      <c r="IM220" s="204"/>
      <c r="IN220" s="204"/>
      <c r="IO220" s="204"/>
      <c r="IP220" s="204"/>
      <c r="IQ220" s="204"/>
      <c r="IR220" s="204"/>
      <c r="IS220" s="204"/>
      <c r="IT220" s="204"/>
    </row>
    <row r="221" spans="1:254" ht="13.5" x14ac:dyDescent="0.25">
      <c r="A221" s="169" t="s">
        <v>248</v>
      </c>
      <c r="B221" s="171" t="s">
        <v>332</v>
      </c>
      <c r="C221" s="185" t="s">
        <v>150</v>
      </c>
      <c r="D221" s="185" t="s">
        <v>75</v>
      </c>
      <c r="E221" s="185" t="s">
        <v>249</v>
      </c>
      <c r="F221" s="185"/>
      <c r="G221" s="172">
        <f>SUM(G222)</f>
        <v>16900</v>
      </c>
    </row>
    <row r="222" spans="1:254" s="201" customFormat="1" ht="25.5" x14ac:dyDescent="0.2">
      <c r="A222" s="174" t="s">
        <v>132</v>
      </c>
      <c r="B222" s="187" t="s">
        <v>332</v>
      </c>
      <c r="C222" s="187" t="s">
        <v>150</v>
      </c>
      <c r="D222" s="187" t="s">
        <v>75</v>
      </c>
      <c r="E222" s="187" t="s">
        <v>249</v>
      </c>
      <c r="F222" s="187" t="s">
        <v>133</v>
      </c>
      <c r="G222" s="177">
        <v>16900</v>
      </c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  <c r="BI222" s="149"/>
      <c r="BJ222" s="149"/>
      <c r="BK222" s="149"/>
      <c r="BL222" s="149"/>
      <c r="BM222" s="149"/>
      <c r="BN222" s="149"/>
      <c r="BO222" s="149"/>
      <c r="BP222" s="149"/>
      <c r="BQ222" s="149"/>
      <c r="BR222" s="149"/>
      <c r="BS222" s="149"/>
      <c r="BT222" s="149"/>
      <c r="BU222" s="149"/>
      <c r="BV222" s="149"/>
      <c r="BW222" s="149"/>
      <c r="BX222" s="149"/>
      <c r="BY222" s="149"/>
      <c r="BZ222" s="149"/>
      <c r="CA222" s="149"/>
      <c r="CB222" s="149"/>
      <c r="CC222" s="149"/>
      <c r="CD222" s="149"/>
      <c r="CE222" s="149"/>
      <c r="CF222" s="149"/>
      <c r="CG222" s="149"/>
      <c r="CH222" s="149"/>
      <c r="CI222" s="149"/>
      <c r="CJ222" s="149"/>
      <c r="CK222" s="149"/>
      <c r="CL222" s="149"/>
      <c r="CM222" s="149"/>
      <c r="CN222" s="149"/>
      <c r="CO222" s="149"/>
      <c r="CP222" s="149"/>
      <c r="CQ222" s="149"/>
      <c r="CR222" s="149"/>
      <c r="CS222" s="149"/>
      <c r="CT222" s="149"/>
      <c r="CU222" s="149"/>
      <c r="CV222" s="149"/>
      <c r="CW222" s="149"/>
      <c r="CX222" s="149"/>
      <c r="CY222" s="149"/>
      <c r="CZ222" s="149"/>
      <c r="DA222" s="149"/>
      <c r="DB222" s="149"/>
      <c r="DC222" s="149"/>
      <c r="DD222" s="149"/>
      <c r="DE222" s="149"/>
      <c r="DF222" s="149"/>
      <c r="DG222" s="149"/>
      <c r="DH222" s="149"/>
      <c r="DI222" s="149"/>
      <c r="DJ222" s="149"/>
      <c r="DK222" s="149"/>
      <c r="DL222" s="149"/>
      <c r="DM222" s="149"/>
      <c r="DN222" s="149"/>
      <c r="DO222" s="149"/>
      <c r="DP222" s="149"/>
      <c r="DQ222" s="149"/>
      <c r="DR222" s="149"/>
      <c r="DS222" s="149"/>
      <c r="DT222" s="149"/>
      <c r="DU222" s="149"/>
      <c r="DV222" s="149"/>
      <c r="DW222" s="149"/>
      <c r="DX222" s="149"/>
      <c r="DY222" s="149"/>
      <c r="DZ222" s="149"/>
      <c r="EA222" s="149"/>
      <c r="EB222" s="149"/>
      <c r="EC222" s="149"/>
      <c r="ED222" s="149"/>
      <c r="EE222" s="149"/>
      <c r="EF222" s="149"/>
      <c r="EG222" s="149"/>
      <c r="EH222" s="149"/>
      <c r="EI222" s="149"/>
      <c r="EJ222" s="149"/>
      <c r="EK222" s="149"/>
      <c r="EL222" s="149"/>
      <c r="EM222" s="149"/>
      <c r="EN222" s="149"/>
      <c r="EO222" s="149"/>
      <c r="EP222" s="149"/>
      <c r="EQ222" s="149"/>
      <c r="ER222" s="149"/>
      <c r="ES222" s="149"/>
      <c r="ET222" s="149"/>
      <c r="EU222" s="149"/>
      <c r="EV222" s="149"/>
      <c r="EW222" s="149"/>
      <c r="EX222" s="149"/>
      <c r="EY222" s="149"/>
      <c r="EZ222" s="149"/>
      <c r="FA222" s="149"/>
      <c r="FB222" s="149"/>
      <c r="FC222" s="149"/>
      <c r="FD222" s="149"/>
      <c r="FE222" s="149"/>
      <c r="FF222" s="149"/>
      <c r="FG222" s="149"/>
      <c r="FH222" s="149"/>
      <c r="FI222" s="149"/>
      <c r="FJ222" s="149"/>
      <c r="FK222" s="149"/>
      <c r="FL222" s="149"/>
      <c r="FM222" s="149"/>
      <c r="FN222" s="149"/>
      <c r="FO222" s="149"/>
      <c r="FP222" s="149"/>
      <c r="FQ222" s="149"/>
      <c r="FR222" s="149"/>
      <c r="FS222" s="149"/>
      <c r="FT222" s="149"/>
      <c r="FU222" s="149"/>
      <c r="FV222" s="149"/>
      <c r="FW222" s="149"/>
      <c r="FX222" s="149"/>
      <c r="FY222" s="149"/>
      <c r="FZ222" s="149"/>
      <c r="GA222" s="149"/>
      <c r="GB222" s="149"/>
      <c r="GC222" s="149"/>
      <c r="GD222" s="149"/>
      <c r="GE222" s="149"/>
      <c r="GF222" s="149"/>
      <c r="GG222" s="149"/>
      <c r="GH222" s="149"/>
      <c r="GI222" s="149"/>
      <c r="GJ222" s="149"/>
      <c r="GK222" s="149"/>
      <c r="GL222" s="149"/>
      <c r="GM222" s="149"/>
      <c r="GN222" s="149"/>
      <c r="GO222" s="149"/>
      <c r="GP222" s="149"/>
      <c r="GQ222" s="149"/>
      <c r="GR222" s="149"/>
      <c r="GS222" s="149"/>
      <c r="GT222" s="149"/>
      <c r="GU222" s="149"/>
      <c r="GV222" s="149"/>
      <c r="GW222" s="149"/>
      <c r="GX222" s="149"/>
      <c r="GY222" s="149"/>
      <c r="GZ222" s="149"/>
      <c r="HA222" s="149"/>
      <c r="HB222" s="149"/>
      <c r="HC222" s="149"/>
      <c r="HD222" s="149"/>
      <c r="HE222" s="149"/>
      <c r="HF222" s="149"/>
      <c r="HG222" s="149"/>
      <c r="HH222" s="149"/>
      <c r="HI222" s="149"/>
      <c r="HJ222" s="149"/>
      <c r="HK222" s="149"/>
      <c r="HL222" s="149"/>
      <c r="HM222" s="149"/>
      <c r="HN222" s="149"/>
      <c r="HO222" s="149"/>
      <c r="HP222" s="149"/>
      <c r="HQ222" s="149"/>
      <c r="HR222" s="149"/>
      <c r="HS222" s="149"/>
      <c r="HT222" s="149"/>
      <c r="HU222" s="149"/>
      <c r="HV222" s="149"/>
      <c r="HW222" s="149"/>
      <c r="HX222" s="149"/>
      <c r="HY222" s="149"/>
      <c r="HZ222" s="149"/>
      <c r="IA222" s="149"/>
      <c r="IB222" s="149"/>
      <c r="IC222" s="149"/>
      <c r="ID222" s="149"/>
      <c r="IE222" s="149"/>
      <c r="IF222" s="149"/>
      <c r="IG222" s="149"/>
      <c r="IH222" s="149"/>
      <c r="II222" s="149"/>
      <c r="IJ222" s="149"/>
      <c r="IK222" s="149"/>
      <c r="IL222" s="149"/>
      <c r="IM222" s="149"/>
      <c r="IN222" s="149"/>
      <c r="IO222" s="149"/>
      <c r="IP222" s="149"/>
      <c r="IQ222" s="149"/>
      <c r="IR222" s="149"/>
      <c r="IS222" s="149"/>
      <c r="IT222" s="149"/>
    </row>
    <row r="223" spans="1:254" ht="13.5" x14ac:dyDescent="0.25">
      <c r="A223" s="169" t="s">
        <v>250</v>
      </c>
      <c r="B223" s="226">
        <v>510</v>
      </c>
      <c r="C223" s="185" t="s">
        <v>150</v>
      </c>
      <c r="D223" s="185" t="s">
        <v>75</v>
      </c>
      <c r="E223" s="185" t="s">
        <v>251</v>
      </c>
      <c r="F223" s="185"/>
      <c r="G223" s="172">
        <f>SUM(G224)</f>
        <v>3100</v>
      </c>
    </row>
    <row r="224" spans="1:254" ht="25.5" x14ac:dyDescent="0.2">
      <c r="A224" s="174" t="s">
        <v>132</v>
      </c>
      <c r="B224" s="176" t="s">
        <v>332</v>
      </c>
      <c r="C224" s="187" t="s">
        <v>150</v>
      </c>
      <c r="D224" s="187" t="s">
        <v>75</v>
      </c>
      <c r="E224" s="187" t="s">
        <v>251</v>
      </c>
      <c r="F224" s="187" t="s">
        <v>133</v>
      </c>
      <c r="G224" s="177">
        <v>3100</v>
      </c>
    </row>
    <row r="225" spans="1:254" ht="13.5" x14ac:dyDescent="0.25">
      <c r="A225" s="169" t="s">
        <v>252</v>
      </c>
      <c r="B225" s="185" t="s">
        <v>332</v>
      </c>
      <c r="C225" s="185" t="s">
        <v>150</v>
      </c>
      <c r="D225" s="185" t="s">
        <v>75</v>
      </c>
      <c r="E225" s="185" t="s">
        <v>253</v>
      </c>
      <c r="F225" s="185"/>
      <c r="G225" s="172">
        <f>SUM(G226)</f>
        <v>17716</v>
      </c>
    </row>
    <row r="226" spans="1:254" ht="25.5" x14ac:dyDescent="0.2">
      <c r="A226" s="174" t="s">
        <v>132</v>
      </c>
      <c r="B226" s="231">
        <v>510</v>
      </c>
      <c r="C226" s="187" t="s">
        <v>150</v>
      </c>
      <c r="D226" s="187" t="s">
        <v>75</v>
      </c>
      <c r="E226" s="187" t="s">
        <v>253</v>
      </c>
      <c r="F226" s="187" t="s">
        <v>133</v>
      </c>
      <c r="G226" s="177">
        <v>17716</v>
      </c>
    </row>
    <row r="227" spans="1:254" x14ac:dyDescent="0.2">
      <c r="A227" s="237" t="s">
        <v>368</v>
      </c>
      <c r="B227" s="166" t="s">
        <v>332</v>
      </c>
      <c r="C227" s="165" t="s">
        <v>150</v>
      </c>
      <c r="D227" s="165" t="s">
        <v>92</v>
      </c>
      <c r="E227" s="165"/>
      <c r="F227" s="165"/>
      <c r="G227" s="167">
        <f>SUM(G228)</f>
        <v>60829.39</v>
      </c>
    </row>
    <row r="228" spans="1:254" ht="13.5" x14ac:dyDescent="0.25">
      <c r="A228" s="169" t="s">
        <v>124</v>
      </c>
      <c r="B228" s="185" t="s">
        <v>332</v>
      </c>
      <c r="C228" s="185" t="s">
        <v>150</v>
      </c>
      <c r="D228" s="185" t="s">
        <v>92</v>
      </c>
      <c r="E228" s="185" t="s">
        <v>125</v>
      </c>
      <c r="F228" s="185"/>
      <c r="G228" s="172">
        <f>SUM(G229)</f>
        <v>60829.39</v>
      </c>
    </row>
    <row r="229" spans="1:254" s="124" customFormat="1" ht="25.5" x14ac:dyDescent="0.2">
      <c r="A229" s="179" t="s">
        <v>255</v>
      </c>
      <c r="B229" s="181" t="s">
        <v>332</v>
      </c>
      <c r="C229" s="184" t="s">
        <v>150</v>
      </c>
      <c r="D229" s="184" t="s">
        <v>92</v>
      </c>
      <c r="E229" s="184" t="s">
        <v>247</v>
      </c>
      <c r="F229" s="184"/>
      <c r="G229" s="182">
        <f>SUM(G230:G236)</f>
        <v>60829.39</v>
      </c>
    </row>
    <row r="230" spans="1:254" s="178" customFormat="1" x14ac:dyDescent="0.2">
      <c r="A230" s="174" t="s">
        <v>334</v>
      </c>
      <c r="B230" s="232">
        <v>510</v>
      </c>
      <c r="C230" s="184" t="s">
        <v>150</v>
      </c>
      <c r="D230" s="184" t="s">
        <v>92</v>
      </c>
      <c r="E230" s="184" t="s">
        <v>256</v>
      </c>
      <c r="F230" s="184" t="s">
        <v>90</v>
      </c>
      <c r="G230" s="177">
        <v>800</v>
      </c>
    </row>
    <row r="231" spans="1:254" s="178" customFormat="1" ht="38.25" x14ac:dyDescent="0.2">
      <c r="A231" s="174" t="s">
        <v>333</v>
      </c>
      <c r="B231" s="232">
        <v>510</v>
      </c>
      <c r="C231" s="184" t="s">
        <v>150</v>
      </c>
      <c r="D231" s="184" t="s">
        <v>92</v>
      </c>
      <c r="E231" s="184" t="s">
        <v>257</v>
      </c>
      <c r="F231" s="184" t="s">
        <v>82</v>
      </c>
      <c r="G231" s="177">
        <v>800</v>
      </c>
    </row>
    <row r="232" spans="1:254" s="178" customFormat="1" x14ac:dyDescent="0.2">
      <c r="A232" s="174" t="s">
        <v>334</v>
      </c>
      <c r="B232" s="232">
        <v>510</v>
      </c>
      <c r="C232" s="184" t="s">
        <v>150</v>
      </c>
      <c r="D232" s="184" t="s">
        <v>92</v>
      </c>
      <c r="E232" s="184" t="s">
        <v>257</v>
      </c>
      <c r="F232" s="184" t="s">
        <v>90</v>
      </c>
      <c r="G232" s="177">
        <v>7200</v>
      </c>
    </row>
    <row r="233" spans="1:254" s="215" customFormat="1" x14ac:dyDescent="0.2">
      <c r="A233" s="174" t="s">
        <v>334</v>
      </c>
      <c r="B233" s="232">
        <v>510</v>
      </c>
      <c r="C233" s="184" t="s">
        <v>150</v>
      </c>
      <c r="D233" s="184" t="s">
        <v>92</v>
      </c>
      <c r="E233" s="184" t="s">
        <v>247</v>
      </c>
      <c r="F233" s="184" t="s">
        <v>90</v>
      </c>
      <c r="G233" s="182">
        <v>1500</v>
      </c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  <c r="AL233" s="124"/>
      <c r="AM233" s="124"/>
      <c r="AN233" s="124"/>
      <c r="AO233" s="124"/>
      <c r="AP233" s="124"/>
      <c r="AQ233" s="124"/>
      <c r="AR233" s="124"/>
      <c r="AS233" s="124"/>
      <c r="AT233" s="124"/>
      <c r="AU233" s="124"/>
      <c r="AV233" s="124"/>
      <c r="AW233" s="124"/>
      <c r="AX233" s="124"/>
      <c r="AY233" s="124"/>
      <c r="AZ233" s="124"/>
      <c r="BA233" s="124"/>
      <c r="BB233" s="124"/>
      <c r="BC233" s="124"/>
      <c r="BD233" s="124"/>
      <c r="BE233" s="124"/>
      <c r="BF233" s="124"/>
      <c r="BG233" s="124"/>
      <c r="BH233" s="124"/>
      <c r="BI233" s="124"/>
      <c r="BJ233" s="124"/>
      <c r="BK233" s="124"/>
      <c r="BL233" s="124"/>
      <c r="BM233" s="124"/>
      <c r="BN233" s="124"/>
      <c r="BO233" s="124"/>
      <c r="BP233" s="124"/>
      <c r="BQ233" s="124"/>
      <c r="BR233" s="124"/>
      <c r="BS233" s="124"/>
      <c r="BT233" s="124"/>
      <c r="BU233" s="124"/>
      <c r="BV233" s="124"/>
      <c r="BW233" s="124"/>
      <c r="BX233" s="124"/>
      <c r="BY233" s="124"/>
      <c r="BZ233" s="124"/>
      <c r="CA233" s="124"/>
      <c r="CB233" s="124"/>
      <c r="CC233" s="124"/>
      <c r="CD233" s="124"/>
      <c r="CE233" s="124"/>
      <c r="CF233" s="124"/>
      <c r="CG233" s="124"/>
      <c r="CH233" s="124"/>
      <c r="CI233" s="124"/>
      <c r="CJ233" s="124"/>
      <c r="CK233" s="124"/>
      <c r="CL233" s="124"/>
      <c r="CM233" s="124"/>
      <c r="CN233" s="124"/>
      <c r="CO233" s="124"/>
      <c r="CP233" s="124"/>
      <c r="CQ233" s="124"/>
      <c r="CR233" s="124"/>
      <c r="CS233" s="124"/>
      <c r="CT233" s="124"/>
      <c r="CU233" s="124"/>
      <c r="CV233" s="124"/>
      <c r="CW233" s="124"/>
      <c r="CX233" s="124"/>
      <c r="CY233" s="124"/>
      <c r="CZ233" s="124"/>
      <c r="DA233" s="124"/>
      <c r="DB233" s="124"/>
      <c r="DC233" s="124"/>
      <c r="DD233" s="124"/>
      <c r="DE233" s="124"/>
      <c r="DF233" s="124"/>
      <c r="DG233" s="124"/>
      <c r="DH233" s="124"/>
      <c r="DI233" s="124"/>
      <c r="DJ233" s="124"/>
      <c r="DK233" s="124"/>
      <c r="DL233" s="124"/>
      <c r="DM233" s="124"/>
      <c r="DN233" s="124"/>
      <c r="DO233" s="124"/>
      <c r="DP233" s="124"/>
      <c r="DQ233" s="124"/>
      <c r="DR233" s="124"/>
      <c r="DS233" s="124"/>
      <c r="DT233" s="124"/>
      <c r="DU233" s="124"/>
      <c r="DV233" s="124"/>
      <c r="DW233" s="124"/>
      <c r="DX233" s="124"/>
      <c r="DY233" s="124"/>
      <c r="DZ233" s="124"/>
      <c r="EA233" s="124"/>
      <c r="EB233" s="124"/>
      <c r="EC233" s="124"/>
      <c r="ED233" s="124"/>
      <c r="EE233" s="124"/>
      <c r="EF233" s="124"/>
      <c r="EG233" s="124"/>
      <c r="EH233" s="124"/>
      <c r="EI233" s="124"/>
      <c r="EJ233" s="124"/>
      <c r="EK233" s="124"/>
      <c r="EL233" s="124"/>
      <c r="EM233" s="124"/>
      <c r="EN233" s="124"/>
      <c r="EO233" s="124"/>
      <c r="EP233" s="124"/>
      <c r="EQ233" s="124"/>
      <c r="ER233" s="124"/>
      <c r="ES233" s="124"/>
      <c r="ET233" s="124"/>
      <c r="EU233" s="124"/>
      <c r="EV233" s="124"/>
      <c r="EW233" s="124"/>
      <c r="EX233" s="124"/>
      <c r="EY233" s="124"/>
      <c r="EZ233" s="124"/>
      <c r="FA233" s="124"/>
      <c r="FB233" s="124"/>
      <c r="FC233" s="124"/>
      <c r="FD233" s="124"/>
      <c r="FE233" s="124"/>
      <c r="FF233" s="124"/>
      <c r="FG233" s="124"/>
      <c r="FH233" s="124"/>
      <c r="FI233" s="124"/>
      <c r="FJ233" s="124"/>
      <c r="FK233" s="124"/>
      <c r="FL233" s="124"/>
      <c r="FM233" s="124"/>
      <c r="FN233" s="124"/>
      <c r="FO233" s="124"/>
      <c r="FP233" s="124"/>
      <c r="FQ233" s="124"/>
      <c r="FR233" s="124"/>
      <c r="FS233" s="124"/>
      <c r="FT233" s="124"/>
      <c r="FU233" s="124"/>
      <c r="FV233" s="124"/>
      <c r="FW233" s="124"/>
      <c r="FX233" s="124"/>
      <c r="FY233" s="124"/>
      <c r="FZ233" s="124"/>
      <c r="GA233" s="124"/>
      <c r="GB233" s="124"/>
      <c r="GC233" s="124"/>
      <c r="GD233" s="124"/>
      <c r="GE233" s="124"/>
      <c r="GF233" s="124"/>
      <c r="GG233" s="124"/>
      <c r="GH233" s="124"/>
      <c r="GI233" s="124"/>
      <c r="GJ233" s="124"/>
      <c r="GK233" s="124"/>
      <c r="GL233" s="124"/>
      <c r="GM233" s="124"/>
      <c r="GN233" s="124"/>
      <c r="GO233" s="124"/>
      <c r="GP233" s="124"/>
      <c r="GQ233" s="124"/>
      <c r="GR233" s="124"/>
      <c r="GS233" s="124"/>
      <c r="GT233" s="124"/>
      <c r="GU233" s="124"/>
      <c r="GV233" s="124"/>
      <c r="GW233" s="124"/>
      <c r="GX233" s="124"/>
      <c r="GY233" s="124"/>
      <c r="GZ233" s="124"/>
      <c r="HA233" s="124"/>
      <c r="HB233" s="124"/>
      <c r="HC233" s="124"/>
      <c r="HD233" s="124"/>
      <c r="HE233" s="124"/>
      <c r="HF233" s="124"/>
      <c r="HG233" s="124"/>
      <c r="HH233" s="124"/>
      <c r="HI233" s="124"/>
      <c r="HJ233" s="124"/>
      <c r="HK233" s="124"/>
      <c r="HL233" s="124"/>
      <c r="HM233" s="124"/>
      <c r="HN233" s="124"/>
      <c r="HO233" s="124"/>
      <c r="HP233" s="124"/>
      <c r="HQ233" s="124"/>
      <c r="HR233" s="124"/>
      <c r="HS233" s="124"/>
      <c r="HT233" s="124"/>
      <c r="HU233" s="124"/>
      <c r="HV233" s="124"/>
      <c r="HW233" s="124"/>
      <c r="HX233" s="124"/>
      <c r="HY233" s="124"/>
      <c r="HZ233" s="124"/>
      <c r="IA233" s="124"/>
      <c r="IB233" s="124"/>
      <c r="IC233" s="124"/>
      <c r="ID233" s="124"/>
      <c r="IE233" s="124"/>
      <c r="IF233" s="124"/>
      <c r="IG233" s="124"/>
      <c r="IH233" s="124"/>
      <c r="II233" s="124"/>
      <c r="IJ233" s="124"/>
      <c r="IK233" s="124"/>
      <c r="IL233" s="124"/>
      <c r="IM233" s="124"/>
      <c r="IN233" s="124"/>
      <c r="IO233" s="124"/>
      <c r="IP233" s="124"/>
      <c r="IQ233" s="124"/>
      <c r="IR233" s="124"/>
      <c r="IS233" s="124"/>
      <c r="IT233" s="124"/>
    </row>
    <row r="234" spans="1:254" s="215" customFormat="1" ht="38.25" x14ac:dyDescent="0.2">
      <c r="A234" s="174" t="s">
        <v>333</v>
      </c>
      <c r="B234" s="232">
        <v>510</v>
      </c>
      <c r="C234" s="184" t="s">
        <v>150</v>
      </c>
      <c r="D234" s="184" t="s">
        <v>92</v>
      </c>
      <c r="E234" s="184" t="s">
        <v>258</v>
      </c>
      <c r="F234" s="184" t="s">
        <v>82</v>
      </c>
      <c r="G234" s="182">
        <v>1692.6</v>
      </c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  <c r="AB234" s="124"/>
      <c r="AC234" s="124"/>
      <c r="AD234" s="124"/>
      <c r="AE234" s="124"/>
      <c r="AF234" s="124"/>
      <c r="AG234" s="124"/>
      <c r="AH234" s="124"/>
      <c r="AI234" s="124"/>
      <c r="AJ234" s="124"/>
      <c r="AK234" s="124"/>
      <c r="AL234" s="124"/>
      <c r="AM234" s="124"/>
      <c r="AN234" s="124"/>
      <c r="AO234" s="124"/>
      <c r="AP234" s="124"/>
      <c r="AQ234" s="124"/>
      <c r="AR234" s="124"/>
      <c r="AS234" s="124"/>
      <c r="AT234" s="124"/>
      <c r="AU234" s="124"/>
      <c r="AV234" s="124"/>
      <c r="AW234" s="124"/>
      <c r="AX234" s="124"/>
      <c r="AY234" s="124"/>
      <c r="AZ234" s="124"/>
      <c r="BA234" s="124"/>
      <c r="BB234" s="124"/>
      <c r="BC234" s="124"/>
      <c r="BD234" s="124"/>
      <c r="BE234" s="124"/>
      <c r="BF234" s="124"/>
      <c r="BG234" s="124"/>
      <c r="BH234" s="124"/>
      <c r="BI234" s="124"/>
      <c r="BJ234" s="124"/>
      <c r="BK234" s="124"/>
      <c r="BL234" s="124"/>
      <c r="BM234" s="124"/>
      <c r="BN234" s="124"/>
      <c r="BO234" s="124"/>
      <c r="BP234" s="124"/>
      <c r="BQ234" s="124"/>
      <c r="BR234" s="124"/>
      <c r="BS234" s="124"/>
      <c r="BT234" s="124"/>
      <c r="BU234" s="124"/>
      <c r="BV234" s="124"/>
      <c r="BW234" s="124"/>
      <c r="BX234" s="124"/>
      <c r="BY234" s="124"/>
      <c r="BZ234" s="124"/>
      <c r="CA234" s="124"/>
      <c r="CB234" s="124"/>
      <c r="CC234" s="124"/>
      <c r="CD234" s="124"/>
      <c r="CE234" s="124"/>
      <c r="CF234" s="124"/>
      <c r="CG234" s="124"/>
      <c r="CH234" s="124"/>
      <c r="CI234" s="124"/>
      <c r="CJ234" s="124"/>
      <c r="CK234" s="124"/>
      <c r="CL234" s="124"/>
      <c r="CM234" s="124"/>
      <c r="CN234" s="124"/>
      <c r="CO234" s="124"/>
      <c r="CP234" s="124"/>
      <c r="CQ234" s="124"/>
      <c r="CR234" s="124"/>
      <c r="CS234" s="124"/>
      <c r="CT234" s="124"/>
      <c r="CU234" s="124"/>
      <c r="CV234" s="124"/>
      <c r="CW234" s="124"/>
      <c r="CX234" s="124"/>
      <c r="CY234" s="124"/>
      <c r="CZ234" s="124"/>
      <c r="DA234" s="124"/>
      <c r="DB234" s="124"/>
      <c r="DC234" s="124"/>
      <c r="DD234" s="124"/>
      <c r="DE234" s="124"/>
      <c r="DF234" s="124"/>
      <c r="DG234" s="124"/>
      <c r="DH234" s="124"/>
      <c r="DI234" s="124"/>
      <c r="DJ234" s="124"/>
      <c r="DK234" s="124"/>
      <c r="DL234" s="124"/>
      <c r="DM234" s="124"/>
      <c r="DN234" s="124"/>
      <c r="DO234" s="124"/>
      <c r="DP234" s="124"/>
      <c r="DQ234" s="124"/>
      <c r="DR234" s="124"/>
      <c r="DS234" s="124"/>
      <c r="DT234" s="124"/>
      <c r="DU234" s="124"/>
      <c r="DV234" s="124"/>
      <c r="DW234" s="124"/>
      <c r="DX234" s="124"/>
      <c r="DY234" s="124"/>
      <c r="DZ234" s="124"/>
      <c r="EA234" s="124"/>
      <c r="EB234" s="124"/>
      <c r="EC234" s="124"/>
      <c r="ED234" s="124"/>
      <c r="EE234" s="124"/>
      <c r="EF234" s="124"/>
      <c r="EG234" s="124"/>
      <c r="EH234" s="124"/>
      <c r="EI234" s="124"/>
      <c r="EJ234" s="124"/>
      <c r="EK234" s="124"/>
      <c r="EL234" s="124"/>
      <c r="EM234" s="124"/>
      <c r="EN234" s="124"/>
      <c r="EO234" s="124"/>
      <c r="EP234" s="124"/>
      <c r="EQ234" s="124"/>
      <c r="ER234" s="124"/>
      <c r="ES234" s="124"/>
      <c r="ET234" s="124"/>
      <c r="EU234" s="124"/>
      <c r="EV234" s="124"/>
      <c r="EW234" s="124"/>
      <c r="EX234" s="124"/>
      <c r="EY234" s="124"/>
      <c r="EZ234" s="124"/>
      <c r="FA234" s="124"/>
      <c r="FB234" s="124"/>
      <c r="FC234" s="124"/>
      <c r="FD234" s="124"/>
      <c r="FE234" s="124"/>
      <c r="FF234" s="124"/>
      <c r="FG234" s="124"/>
      <c r="FH234" s="124"/>
      <c r="FI234" s="124"/>
      <c r="FJ234" s="124"/>
      <c r="FK234" s="124"/>
      <c r="FL234" s="124"/>
      <c r="FM234" s="124"/>
      <c r="FN234" s="124"/>
      <c r="FO234" s="124"/>
      <c r="FP234" s="124"/>
      <c r="FQ234" s="124"/>
      <c r="FR234" s="124"/>
      <c r="FS234" s="124"/>
      <c r="FT234" s="124"/>
      <c r="FU234" s="124"/>
      <c r="FV234" s="124"/>
      <c r="FW234" s="124"/>
      <c r="FX234" s="124"/>
      <c r="FY234" s="124"/>
      <c r="FZ234" s="124"/>
      <c r="GA234" s="124"/>
      <c r="GB234" s="124"/>
      <c r="GC234" s="124"/>
      <c r="GD234" s="124"/>
      <c r="GE234" s="124"/>
      <c r="GF234" s="124"/>
      <c r="GG234" s="124"/>
      <c r="GH234" s="124"/>
      <c r="GI234" s="124"/>
      <c r="GJ234" s="124"/>
      <c r="GK234" s="124"/>
      <c r="GL234" s="124"/>
      <c r="GM234" s="124"/>
      <c r="GN234" s="124"/>
      <c r="GO234" s="124"/>
      <c r="GP234" s="124"/>
      <c r="GQ234" s="124"/>
      <c r="GR234" s="124"/>
      <c r="GS234" s="124"/>
      <c r="GT234" s="124"/>
      <c r="GU234" s="124"/>
      <c r="GV234" s="124"/>
      <c r="GW234" s="124"/>
      <c r="GX234" s="124"/>
      <c r="GY234" s="124"/>
      <c r="GZ234" s="124"/>
      <c r="HA234" s="124"/>
      <c r="HB234" s="124"/>
      <c r="HC234" s="124"/>
      <c r="HD234" s="124"/>
      <c r="HE234" s="124"/>
      <c r="HF234" s="124"/>
      <c r="HG234" s="124"/>
      <c r="HH234" s="124"/>
      <c r="HI234" s="124"/>
      <c r="HJ234" s="124"/>
      <c r="HK234" s="124"/>
      <c r="HL234" s="124"/>
      <c r="HM234" s="124"/>
      <c r="HN234" s="124"/>
      <c r="HO234" s="124"/>
      <c r="HP234" s="124"/>
      <c r="HQ234" s="124"/>
      <c r="HR234" s="124"/>
      <c r="HS234" s="124"/>
      <c r="HT234" s="124"/>
      <c r="HU234" s="124"/>
      <c r="HV234" s="124"/>
      <c r="HW234" s="124"/>
      <c r="HX234" s="124"/>
      <c r="HY234" s="124"/>
      <c r="HZ234" s="124"/>
      <c r="IA234" s="124"/>
      <c r="IB234" s="124"/>
      <c r="IC234" s="124"/>
      <c r="ID234" s="124"/>
      <c r="IE234" s="124"/>
      <c r="IF234" s="124"/>
      <c r="IG234" s="124"/>
      <c r="IH234" s="124"/>
      <c r="II234" s="124"/>
      <c r="IJ234" s="124"/>
      <c r="IK234" s="124"/>
      <c r="IL234" s="124"/>
      <c r="IM234" s="124"/>
      <c r="IN234" s="124"/>
      <c r="IO234" s="124"/>
      <c r="IP234" s="124"/>
      <c r="IQ234" s="124"/>
      <c r="IR234" s="124"/>
      <c r="IS234" s="124"/>
      <c r="IT234" s="124"/>
    </row>
    <row r="235" spans="1:254" x14ac:dyDescent="0.2">
      <c r="A235" s="174" t="s">
        <v>334</v>
      </c>
      <c r="B235" s="232">
        <v>510</v>
      </c>
      <c r="C235" s="184" t="s">
        <v>150</v>
      </c>
      <c r="D235" s="184" t="s">
        <v>92</v>
      </c>
      <c r="E235" s="184" t="s">
        <v>258</v>
      </c>
      <c r="F235" s="184" t="s">
        <v>90</v>
      </c>
      <c r="G235" s="182">
        <v>954.63</v>
      </c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  <c r="AF235" s="124"/>
      <c r="AG235" s="124"/>
      <c r="AH235" s="124"/>
      <c r="AI235" s="124"/>
      <c r="AJ235" s="124"/>
      <c r="AK235" s="124"/>
      <c r="AL235" s="124"/>
      <c r="AM235" s="124"/>
      <c r="AN235" s="124"/>
      <c r="AO235" s="124"/>
      <c r="AP235" s="124"/>
      <c r="AQ235" s="124"/>
      <c r="AR235" s="124"/>
      <c r="AS235" s="124"/>
      <c r="AT235" s="124"/>
      <c r="AU235" s="124"/>
      <c r="AV235" s="124"/>
      <c r="AW235" s="124"/>
      <c r="AX235" s="124"/>
      <c r="AY235" s="124"/>
      <c r="AZ235" s="124"/>
      <c r="BA235" s="124"/>
      <c r="BB235" s="124"/>
      <c r="BC235" s="124"/>
      <c r="BD235" s="124"/>
      <c r="BE235" s="124"/>
      <c r="BF235" s="124"/>
      <c r="BG235" s="124"/>
      <c r="BH235" s="124"/>
      <c r="BI235" s="124"/>
      <c r="BJ235" s="124"/>
      <c r="BK235" s="124"/>
      <c r="BL235" s="124"/>
      <c r="BM235" s="124"/>
      <c r="BN235" s="124"/>
      <c r="BO235" s="124"/>
      <c r="BP235" s="124"/>
      <c r="BQ235" s="124"/>
      <c r="BR235" s="124"/>
      <c r="BS235" s="124"/>
      <c r="BT235" s="124"/>
      <c r="BU235" s="124"/>
      <c r="BV235" s="124"/>
      <c r="BW235" s="124"/>
      <c r="BX235" s="124"/>
      <c r="BY235" s="124"/>
      <c r="BZ235" s="124"/>
      <c r="CA235" s="124"/>
      <c r="CB235" s="124"/>
      <c r="CC235" s="124"/>
      <c r="CD235" s="124"/>
      <c r="CE235" s="124"/>
      <c r="CF235" s="124"/>
      <c r="CG235" s="124"/>
      <c r="CH235" s="124"/>
      <c r="CI235" s="124"/>
      <c r="CJ235" s="124"/>
      <c r="CK235" s="124"/>
      <c r="CL235" s="124"/>
      <c r="CM235" s="124"/>
      <c r="CN235" s="124"/>
      <c r="CO235" s="124"/>
      <c r="CP235" s="124"/>
      <c r="CQ235" s="124"/>
      <c r="CR235" s="124"/>
      <c r="CS235" s="124"/>
      <c r="CT235" s="124"/>
      <c r="CU235" s="124"/>
      <c r="CV235" s="124"/>
      <c r="CW235" s="124"/>
      <c r="CX235" s="124"/>
      <c r="CY235" s="124"/>
      <c r="CZ235" s="124"/>
      <c r="DA235" s="124"/>
      <c r="DB235" s="124"/>
      <c r="DC235" s="124"/>
      <c r="DD235" s="124"/>
      <c r="DE235" s="124"/>
      <c r="DF235" s="124"/>
      <c r="DG235" s="124"/>
      <c r="DH235" s="124"/>
      <c r="DI235" s="124"/>
      <c r="DJ235" s="124"/>
      <c r="DK235" s="124"/>
      <c r="DL235" s="124"/>
      <c r="DM235" s="124"/>
      <c r="DN235" s="124"/>
      <c r="DO235" s="124"/>
      <c r="DP235" s="124"/>
      <c r="DQ235" s="124"/>
      <c r="DR235" s="124"/>
      <c r="DS235" s="124"/>
      <c r="DT235" s="124"/>
      <c r="DU235" s="124"/>
      <c r="DV235" s="124"/>
      <c r="DW235" s="124"/>
      <c r="DX235" s="124"/>
      <c r="DY235" s="124"/>
      <c r="DZ235" s="124"/>
      <c r="EA235" s="124"/>
      <c r="EB235" s="124"/>
      <c r="EC235" s="124"/>
      <c r="ED235" s="124"/>
      <c r="EE235" s="124"/>
      <c r="EF235" s="124"/>
      <c r="EG235" s="124"/>
      <c r="EH235" s="124"/>
      <c r="EI235" s="124"/>
      <c r="EJ235" s="124"/>
      <c r="EK235" s="124"/>
      <c r="EL235" s="124"/>
      <c r="EM235" s="124"/>
      <c r="EN235" s="124"/>
      <c r="EO235" s="124"/>
      <c r="EP235" s="124"/>
      <c r="EQ235" s="124"/>
      <c r="ER235" s="124"/>
      <c r="ES235" s="124"/>
      <c r="ET235" s="124"/>
      <c r="EU235" s="124"/>
      <c r="EV235" s="124"/>
      <c r="EW235" s="124"/>
      <c r="EX235" s="124"/>
      <c r="EY235" s="124"/>
      <c r="EZ235" s="124"/>
      <c r="FA235" s="124"/>
      <c r="FB235" s="124"/>
      <c r="FC235" s="124"/>
      <c r="FD235" s="124"/>
      <c r="FE235" s="124"/>
      <c r="FF235" s="124"/>
      <c r="FG235" s="124"/>
      <c r="FH235" s="124"/>
      <c r="FI235" s="124"/>
      <c r="FJ235" s="124"/>
      <c r="FK235" s="124"/>
      <c r="FL235" s="124"/>
      <c r="FM235" s="124"/>
      <c r="FN235" s="124"/>
      <c r="FO235" s="124"/>
      <c r="FP235" s="124"/>
      <c r="FQ235" s="124"/>
      <c r="FR235" s="124"/>
      <c r="FS235" s="124"/>
      <c r="FT235" s="124"/>
      <c r="FU235" s="124"/>
      <c r="FV235" s="124"/>
      <c r="FW235" s="124"/>
      <c r="FX235" s="124"/>
      <c r="FY235" s="124"/>
      <c r="FZ235" s="124"/>
      <c r="GA235" s="124"/>
      <c r="GB235" s="124"/>
      <c r="GC235" s="124"/>
      <c r="GD235" s="124"/>
      <c r="GE235" s="124"/>
      <c r="GF235" s="124"/>
      <c r="GG235" s="124"/>
      <c r="GH235" s="124"/>
      <c r="GI235" s="124"/>
      <c r="GJ235" s="124"/>
      <c r="GK235" s="124"/>
      <c r="GL235" s="124"/>
      <c r="GM235" s="124"/>
      <c r="GN235" s="124"/>
      <c r="GO235" s="124"/>
      <c r="GP235" s="124"/>
      <c r="GQ235" s="124"/>
      <c r="GR235" s="124"/>
      <c r="GS235" s="124"/>
      <c r="GT235" s="124"/>
      <c r="GU235" s="124"/>
      <c r="GV235" s="124"/>
      <c r="GW235" s="124"/>
      <c r="GX235" s="124"/>
      <c r="GY235" s="124"/>
      <c r="GZ235" s="124"/>
      <c r="HA235" s="124"/>
      <c r="HB235" s="124"/>
      <c r="HC235" s="124"/>
      <c r="HD235" s="124"/>
      <c r="HE235" s="124"/>
      <c r="HF235" s="124"/>
      <c r="HG235" s="124"/>
      <c r="HH235" s="124"/>
      <c r="HI235" s="124"/>
      <c r="HJ235" s="124"/>
      <c r="HK235" s="124"/>
      <c r="HL235" s="124"/>
      <c r="HM235" s="124"/>
      <c r="HN235" s="124"/>
      <c r="HO235" s="124"/>
      <c r="HP235" s="124"/>
      <c r="HQ235" s="124"/>
      <c r="HR235" s="124"/>
      <c r="HS235" s="124"/>
      <c r="HT235" s="124"/>
      <c r="HU235" s="124"/>
      <c r="HV235" s="124"/>
      <c r="HW235" s="124"/>
      <c r="HX235" s="124"/>
      <c r="HY235" s="124"/>
      <c r="HZ235" s="124"/>
      <c r="IA235" s="124"/>
      <c r="IB235" s="124"/>
      <c r="IC235" s="124"/>
      <c r="ID235" s="124"/>
      <c r="IE235" s="124"/>
      <c r="IF235" s="124"/>
      <c r="IG235" s="124"/>
      <c r="IH235" s="124"/>
      <c r="II235" s="124"/>
      <c r="IJ235" s="124"/>
      <c r="IK235" s="124"/>
      <c r="IL235" s="124"/>
      <c r="IM235" s="124"/>
      <c r="IN235" s="124"/>
      <c r="IO235" s="124"/>
      <c r="IP235" s="124"/>
      <c r="IQ235" s="124"/>
      <c r="IR235" s="124"/>
      <c r="IS235" s="124"/>
      <c r="IT235" s="124"/>
    </row>
    <row r="236" spans="1:254" x14ac:dyDescent="0.2">
      <c r="A236" s="174" t="s">
        <v>334</v>
      </c>
      <c r="B236" s="232">
        <v>510</v>
      </c>
      <c r="C236" s="184" t="s">
        <v>150</v>
      </c>
      <c r="D236" s="184" t="s">
        <v>92</v>
      </c>
      <c r="E236" s="184" t="s">
        <v>259</v>
      </c>
      <c r="F236" s="184" t="s">
        <v>90</v>
      </c>
      <c r="G236" s="182">
        <v>47882.16</v>
      </c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4"/>
      <c r="AJ236" s="124"/>
      <c r="AK236" s="124"/>
      <c r="AL236" s="124"/>
      <c r="AM236" s="124"/>
      <c r="AN236" s="124"/>
      <c r="AO236" s="124"/>
      <c r="AP236" s="124"/>
      <c r="AQ236" s="124"/>
      <c r="AR236" s="124"/>
      <c r="AS236" s="124"/>
      <c r="AT236" s="124"/>
      <c r="AU236" s="124"/>
      <c r="AV236" s="124"/>
      <c r="AW236" s="124"/>
      <c r="AX236" s="124"/>
      <c r="AY236" s="124"/>
      <c r="AZ236" s="124"/>
      <c r="BA236" s="124"/>
      <c r="BB236" s="124"/>
      <c r="BC236" s="124"/>
      <c r="BD236" s="124"/>
      <c r="BE236" s="124"/>
      <c r="BF236" s="124"/>
      <c r="BG236" s="124"/>
      <c r="BH236" s="124"/>
      <c r="BI236" s="124"/>
      <c r="BJ236" s="124"/>
      <c r="BK236" s="124"/>
      <c r="BL236" s="124"/>
      <c r="BM236" s="124"/>
      <c r="BN236" s="124"/>
      <c r="BO236" s="124"/>
      <c r="BP236" s="124"/>
      <c r="BQ236" s="124"/>
      <c r="BR236" s="124"/>
      <c r="BS236" s="124"/>
      <c r="BT236" s="124"/>
      <c r="BU236" s="124"/>
      <c r="BV236" s="124"/>
      <c r="BW236" s="124"/>
      <c r="BX236" s="124"/>
      <c r="BY236" s="124"/>
      <c r="BZ236" s="124"/>
      <c r="CA236" s="124"/>
      <c r="CB236" s="124"/>
      <c r="CC236" s="124"/>
      <c r="CD236" s="124"/>
      <c r="CE236" s="124"/>
      <c r="CF236" s="124"/>
      <c r="CG236" s="124"/>
      <c r="CH236" s="124"/>
      <c r="CI236" s="124"/>
      <c r="CJ236" s="124"/>
      <c r="CK236" s="124"/>
      <c r="CL236" s="124"/>
      <c r="CM236" s="124"/>
      <c r="CN236" s="124"/>
      <c r="CO236" s="124"/>
      <c r="CP236" s="124"/>
      <c r="CQ236" s="124"/>
      <c r="CR236" s="124"/>
      <c r="CS236" s="124"/>
      <c r="CT236" s="124"/>
      <c r="CU236" s="124"/>
      <c r="CV236" s="124"/>
      <c r="CW236" s="124"/>
      <c r="CX236" s="124"/>
      <c r="CY236" s="124"/>
      <c r="CZ236" s="124"/>
      <c r="DA236" s="124"/>
      <c r="DB236" s="124"/>
      <c r="DC236" s="124"/>
      <c r="DD236" s="124"/>
      <c r="DE236" s="124"/>
      <c r="DF236" s="124"/>
      <c r="DG236" s="124"/>
      <c r="DH236" s="124"/>
      <c r="DI236" s="124"/>
      <c r="DJ236" s="124"/>
      <c r="DK236" s="124"/>
      <c r="DL236" s="124"/>
      <c r="DM236" s="124"/>
      <c r="DN236" s="124"/>
      <c r="DO236" s="124"/>
      <c r="DP236" s="124"/>
      <c r="DQ236" s="124"/>
      <c r="DR236" s="124"/>
      <c r="DS236" s="124"/>
      <c r="DT236" s="124"/>
      <c r="DU236" s="124"/>
      <c r="DV236" s="124"/>
      <c r="DW236" s="124"/>
      <c r="DX236" s="124"/>
      <c r="DY236" s="124"/>
      <c r="DZ236" s="124"/>
      <c r="EA236" s="124"/>
      <c r="EB236" s="124"/>
      <c r="EC236" s="124"/>
      <c r="ED236" s="124"/>
      <c r="EE236" s="124"/>
      <c r="EF236" s="124"/>
      <c r="EG236" s="124"/>
      <c r="EH236" s="124"/>
      <c r="EI236" s="124"/>
      <c r="EJ236" s="124"/>
      <c r="EK236" s="124"/>
      <c r="EL236" s="124"/>
      <c r="EM236" s="124"/>
      <c r="EN236" s="124"/>
      <c r="EO236" s="124"/>
      <c r="EP236" s="124"/>
      <c r="EQ236" s="124"/>
      <c r="ER236" s="124"/>
      <c r="ES236" s="124"/>
      <c r="ET236" s="124"/>
      <c r="EU236" s="124"/>
      <c r="EV236" s="124"/>
      <c r="EW236" s="124"/>
      <c r="EX236" s="124"/>
      <c r="EY236" s="124"/>
      <c r="EZ236" s="124"/>
      <c r="FA236" s="124"/>
      <c r="FB236" s="124"/>
      <c r="FC236" s="124"/>
      <c r="FD236" s="124"/>
      <c r="FE236" s="124"/>
      <c r="FF236" s="124"/>
      <c r="FG236" s="124"/>
      <c r="FH236" s="124"/>
      <c r="FI236" s="124"/>
      <c r="FJ236" s="124"/>
      <c r="FK236" s="124"/>
      <c r="FL236" s="124"/>
      <c r="FM236" s="124"/>
      <c r="FN236" s="124"/>
      <c r="FO236" s="124"/>
      <c r="FP236" s="124"/>
      <c r="FQ236" s="124"/>
      <c r="FR236" s="124"/>
      <c r="FS236" s="124"/>
      <c r="FT236" s="124"/>
      <c r="FU236" s="124"/>
      <c r="FV236" s="124"/>
      <c r="FW236" s="124"/>
      <c r="FX236" s="124"/>
      <c r="FY236" s="124"/>
      <c r="FZ236" s="124"/>
      <c r="GA236" s="124"/>
      <c r="GB236" s="124"/>
      <c r="GC236" s="124"/>
      <c r="GD236" s="124"/>
      <c r="GE236" s="124"/>
      <c r="GF236" s="124"/>
      <c r="GG236" s="124"/>
      <c r="GH236" s="124"/>
      <c r="GI236" s="124"/>
      <c r="GJ236" s="124"/>
      <c r="GK236" s="124"/>
      <c r="GL236" s="124"/>
      <c r="GM236" s="124"/>
      <c r="GN236" s="124"/>
      <c r="GO236" s="124"/>
      <c r="GP236" s="124"/>
      <c r="GQ236" s="124"/>
      <c r="GR236" s="124"/>
      <c r="GS236" s="124"/>
      <c r="GT236" s="124"/>
      <c r="GU236" s="124"/>
      <c r="GV236" s="124"/>
      <c r="GW236" s="124"/>
      <c r="GX236" s="124"/>
      <c r="GY236" s="124"/>
      <c r="GZ236" s="124"/>
      <c r="HA236" s="124"/>
      <c r="HB236" s="124"/>
      <c r="HC236" s="124"/>
      <c r="HD236" s="124"/>
      <c r="HE236" s="124"/>
      <c r="HF236" s="124"/>
      <c r="HG236" s="124"/>
      <c r="HH236" s="124"/>
      <c r="HI236" s="124"/>
      <c r="HJ236" s="124"/>
      <c r="HK236" s="124"/>
      <c r="HL236" s="124"/>
      <c r="HM236" s="124"/>
      <c r="HN236" s="124"/>
      <c r="HO236" s="124"/>
      <c r="HP236" s="124"/>
      <c r="HQ236" s="124"/>
      <c r="HR236" s="124"/>
      <c r="HS236" s="124"/>
      <c r="HT236" s="124"/>
      <c r="HU236" s="124"/>
      <c r="HV236" s="124"/>
      <c r="HW236" s="124"/>
      <c r="HX236" s="124"/>
      <c r="HY236" s="124"/>
      <c r="HZ236" s="124"/>
      <c r="IA236" s="124"/>
      <c r="IB236" s="124"/>
      <c r="IC236" s="124"/>
      <c r="ID236" s="124"/>
      <c r="IE236" s="124"/>
      <c r="IF236" s="124"/>
      <c r="IG236" s="124"/>
      <c r="IH236" s="124"/>
      <c r="II236" s="124"/>
      <c r="IJ236" s="124"/>
      <c r="IK236" s="124"/>
      <c r="IL236" s="124"/>
      <c r="IM236" s="124"/>
      <c r="IN236" s="124"/>
      <c r="IO236" s="124"/>
      <c r="IP236" s="124"/>
      <c r="IQ236" s="124"/>
      <c r="IR236" s="124"/>
      <c r="IS236" s="124"/>
      <c r="IT236" s="124"/>
    </row>
    <row r="237" spans="1:254" s="178" customFormat="1" ht="15.75" x14ac:dyDescent="0.25">
      <c r="A237" s="160" t="s">
        <v>260</v>
      </c>
      <c r="B237" s="162" t="s">
        <v>332</v>
      </c>
      <c r="C237" s="206" t="s">
        <v>261</v>
      </c>
      <c r="D237" s="206"/>
      <c r="E237" s="206"/>
      <c r="F237" s="206"/>
      <c r="G237" s="207">
        <f>SUM(G238+G243)</f>
        <v>11864.3</v>
      </c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  <c r="BI237" s="149"/>
      <c r="BJ237" s="149"/>
      <c r="BK237" s="149"/>
      <c r="BL237" s="149"/>
      <c r="BM237" s="149"/>
      <c r="BN237" s="149"/>
      <c r="BO237" s="149"/>
      <c r="BP237" s="149"/>
      <c r="BQ237" s="149"/>
      <c r="BR237" s="149"/>
      <c r="BS237" s="149"/>
      <c r="BT237" s="149"/>
      <c r="BU237" s="149"/>
      <c r="BV237" s="149"/>
      <c r="BW237" s="149"/>
      <c r="BX237" s="149"/>
      <c r="BY237" s="149"/>
      <c r="BZ237" s="149"/>
      <c r="CA237" s="149"/>
      <c r="CB237" s="149"/>
      <c r="CC237" s="149"/>
      <c r="CD237" s="149"/>
      <c r="CE237" s="149"/>
      <c r="CF237" s="149"/>
      <c r="CG237" s="149"/>
      <c r="CH237" s="149"/>
      <c r="CI237" s="149"/>
      <c r="CJ237" s="149"/>
      <c r="CK237" s="149"/>
      <c r="CL237" s="149"/>
      <c r="CM237" s="149"/>
      <c r="CN237" s="149"/>
      <c r="CO237" s="149"/>
      <c r="CP237" s="149"/>
      <c r="CQ237" s="149"/>
      <c r="CR237" s="149"/>
      <c r="CS237" s="149"/>
      <c r="CT237" s="149"/>
      <c r="CU237" s="149"/>
      <c r="CV237" s="149"/>
      <c r="CW237" s="149"/>
      <c r="CX237" s="149"/>
      <c r="CY237" s="149"/>
      <c r="CZ237" s="149"/>
      <c r="DA237" s="149"/>
      <c r="DB237" s="149"/>
      <c r="DC237" s="149"/>
      <c r="DD237" s="149"/>
      <c r="DE237" s="149"/>
      <c r="DF237" s="149"/>
      <c r="DG237" s="149"/>
      <c r="DH237" s="149"/>
      <c r="DI237" s="149"/>
      <c r="DJ237" s="149"/>
      <c r="DK237" s="149"/>
      <c r="DL237" s="149"/>
      <c r="DM237" s="149"/>
      <c r="DN237" s="149"/>
      <c r="DO237" s="149"/>
      <c r="DP237" s="149"/>
      <c r="DQ237" s="149"/>
      <c r="DR237" s="149"/>
      <c r="DS237" s="149"/>
      <c r="DT237" s="149"/>
      <c r="DU237" s="149"/>
      <c r="DV237" s="149"/>
      <c r="DW237" s="149"/>
      <c r="DX237" s="149"/>
      <c r="DY237" s="149"/>
      <c r="DZ237" s="149"/>
      <c r="EA237" s="149"/>
      <c r="EB237" s="149"/>
      <c r="EC237" s="149"/>
      <c r="ED237" s="149"/>
      <c r="EE237" s="149"/>
      <c r="EF237" s="149"/>
      <c r="EG237" s="149"/>
      <c r="EH237" s="149"/>
      <c r="EI237" s="149"/>
      <c r="EJ237" s="149"/>
      <c r="EK237" s="149"/>
      <c r="EL237" s="149"/>
      <c r="EM237" s="149"/>
      <c r="EN237" s="149"/>
      <c r="EO237" s="149"/>
      <c r="EP237" s="149"/>
      <c r="EQ237" s="149"/>
      <c r="ER237" s="149"/>
      <c r="ES237" s="149"/>
      <c r="ET237" s="149"/>
      <c r="EU237" s="149"/>
      <c r="EV237" s="149"/>
      <c r="EW237" s="149"/>
      <c r="EX237" s="149"/>
      <c r="EY237" s="149"/>
      <c r="EZ237" s="149"/>
      <c r="FA237" s="149"/>
      <c r="FB237" s="149"/>
      <c r="FC237" s="149"/>
      <c r="FD237" s="149"/>
      <c r="FE237" s="149"/>
      <c r="FF237" s="149"/>
      <c r="FG237" s="149"/>
      <c r="FH237" s="149"/>
      <c r="FI237" s="149"/>
      <c r="FJ237" s="149"/>
      <c r="FK237" s="149"/>
      <c r="FL237" s="149"/>
      <c r="FM237" s="149"/>
      <c r="FN237" s="149"/>
      <c r="FO237" s="149"/>
      <c r="FP237" s="149"/>
      <c r="FQ237" s="149"/>
      <c r="FR237" s="149"/>
      <c r="FS237" s="149"/>
      <c r="FT237" s="149"/>
      <c r="FU237" s="149"/>
      <c r="FV237" s="149"/>
      <c r="FW237" s="149"/>
      <c r="FX237" s="149"/>
      <c r="FY237" s="149"/>
      <c r="FZ237" s="149"/>
      <c r="GA237" s="149"/>
      <c r="GB237" s="149"/>
      <c r="GC237" s="149"/>
      <c r="GD237" s="149"/>
      <c r="GE237" s="149"/>
      <c r="GF237" s="149"/>
      <c r="GG237" s="149"/>
      <c r="GH237" s="149"/>
      <c r="GI237" s="149"/>
      <c r="GJ237" s="149"/>
      <c r="GK237" s="149"/>
      <c r="GL237" s="149"/>
      <c r="GM237" s="149"/>
      <c r="GN237" s="149"/>
      <c r="GO237" s="149"/>
      <c r="GP237" s="149"/>
      <c r="GQ237" s="149"/>
      <c r="GR237" s="149"/>
      <c r="GS237" s="149"/>
      <c r="GT237" s="149"/>
      <c r="GU237" s="149"/>
      <c r="GV237" s="149"/>
      <c r="GW237" s="149"/>
      <c r="GX237" s="149"/>
      <c r="GY237" s="149"/>
      <c r="GZ237" s="149"/>
      <c r="HA237" s="149"/>
      <c r="HB237" s="149"/>
      <c r="HC237" s="149"/>
      <c r="HD237" s="149"/>
      <c r="HE237" s="149"/>
      <c r="HF237" s="149"/>
      <c r="HG237" s="149"/>
      <c r="HH237" s="149"/>
      <c r="HI237" s="149"/>
      <c r="HJ237" s="149"/>
      <c r="HK237" s="149"/>
      <c r="HL237" s="149"/>
      <c r="HM237" s="149"/>
      <c r="HN237" s="149"/>
      <c r="HO237" s="149"/>
      <c r="HP237" s="149"/>
      <c r="HQ237" s="149"/>
      <c r="HR237" s="149"/>
      <c r="HS237" s="149"/>
      <c r="HT237" s="149"/>
      <c r="HU237" s="149"/>
      <c r="HV237" s="149"/>
      <c r="HW237" s="149"/>
      <c r="HX237" s="149"/>
      <c r="HY237" s="149"/>
      <c r="HZ237" s="149"/>
      <c r="IA237" s="149"/>
      <c r="IB237" s="149"/>
      <c r="IC237" s="149"/>
      <c r="ID237" s="149"/>
      <c r="IE237" s="149"/>
      <c r="IF237" s="149"/>
      <c r="IG237" s="149"/>
      <c r="IH237" s="149"/>
      <c r="II237" s="149"/>
      <c r="IJ237" s="149"/>
      <c r="IK237" s="149"/>
      <c r="IL237" s="149"/>
      <c r="IM237" s="149"/>
      <c r="IN237" s="149"/>
      <c r="IO237" s="149"/>
      <c r="IP237" s="149"/>
      <c r="IQ237" s="149"/>
      <c r="IR237" s="149"/>
      <c r="IS237" s="149"/>
      <c r="IT237" s="149"/>
    </row>
    <row r="238" spans="1:254" ht="14.25" x14ac:dyDescent="0.2">
      <c r="A238" s="190" t="s">
        <v>262</v>
      </c>
      <c r="B238" s="162" t="s">
        <v>332</v>
      </c>
      <c r="C238" s="162" t="s">
        <v>261</v>
      </c>
      <c r="D238" s="162" t="s">
        <v>75</v>
      </c>
      <c r="E238" s="165" t="s">
        <v>263</v>
      </c>
      <c r="F238" s="162"/>
      <c r="G238" s="163">
        <f>SUM(G239)</f>
        <v>2200</v>
      </c>
    </row>
    <row r="239" spans="1:254" ht="27" x14ac:dyDescent="0.25">
      <c r="A239" s="169" t="s">
        <v>264</v>
      </c>
      <c r="B239" s="185" t="s">
        <v>332</v>
      </c>
      <c r="C239" s="185" t="s">
        <v>261</v>
      </c>
      <c r="D239" s="185" t="s">
        <v>75</v>
      </c>
      <c r="E239" s="185" t="s">
        <v>263</v>
      </c>
      <c r="F239" s="185"/>
      <c r="G239" s="172">
        <f>SUM(G240)</f>
        <v>2200</v>
      </c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  <c r="BH239" s="201"/>
      <c r="BI239" s="201"/>
      <c r="BJ239" s="201"/>
      <c r="BK239" s="201"/>
      <c r="BL239" s="201"/>
      <c r="BM239" s="201"/>
      <c r="BN239" s="201"/>
      <c r="BO239" s="201"/>
      <c r="BP239" s="201"/>
      <c r="BQ239" s="201"/>
      <c r="BR239" s="201"/>
      <c r="BS239" s="201"/>
      <c r="BT239" s="201"/>
      <c r="BU239" s="201"/>
      <c r="BV239" s="201"/>
      <c r="BW239" s="201"/>
      <c r="BX239" s="201"/>
      <c r="BY239" s="201"/>
      <c r="BZ239" s="201"/>
      <c r="CA239" s="201"/>
      <c r="CB239" s="201"/>
      <c r="CC239" s="201"/>
      <c r="CD239" s="201"/>
      <c r="CE239" s="201"/>
      <c r="CF239" s="201"/>
      <c r="CG239" s="201"/>
      <c r="CH239" s="201"/>
      <c r="CI239" s="201"/>
      <c r="CJ239" s="201"/>
      <c r="CK239" s="201"/>
      <c r="CL239" s="201"/>
      <c r="CM239" s="201"/>
      <c r="CN239" s="201"/>
      <c r="CO239" s="201"/>
      <c r="CP239" s="201"/>
      <c r="CQ239" s="201"/>
      <c r="CR239" s="201"/>
      <c r="CS239" s="201"/>
      <c r="CT239" s="201"/>
      <c r="CU239" s="201"/>
      <c r="CV239" s="201"/>
      <c r="CW239" s="201"/>
      <c r="CX239" s="201"/>
      <c r="CY239" s="201"/>
      <c r="CZ239" s="201"/>
      <c r="DA239" s="201"/>
      <c r="DB239" s="201"/>
      <c r="DC239" s="201"/>
      <c r="DD239" s="201"/>
      <c r="DE239" s="201"/>
      <c r="DF239" s="201"/>
      <c r="DG239" s="201"/>
      <c r="DH239" s="201"/>
      <c r="DI239" s="201"/>
      <c r="DJ239" s="201"/>
      <c r="DK239" s="201"/>
      <c r="DL239" s="201"/>
      <c r="DM239" s="201"/>
      <c r="DN239" s="201"/>
      <c r="DO239" s="201"/>
      <c r="DP239" s="201"/>
      <c r="DQ239" s="201"/>
      <c r="DR239" s="201"/>
      <c r="DS239" s="201"/>
      <c r="DT239" s="201"/>
      <c r="DU239" s="201"/>
      <c r="DV239" s="201"/>
      <c r="DW239" s="201"/>
      <c r="DX239" s="201"/>
      <c r="DY239" s="201"/>
      <c r="DZ239" s="201"/>
      <c r="EA239" s="201"/>
      <c r="EB239" s="201"/>
      <c r="EC239" s="201"/>
      <c r="ED239" s="201"/>
      <c r="EE239" s="201"/>
      <c r="EF239" s="201"/>
      <c r="EG239" s="201"/>
      <c r="EH239" s="201"/>
      <c r="EI239" s="201"/>
      <c r="EJ239" s="201"/>
      <c r="EK239" s="201"/>
      <c r="EL239" s="201"/>
      <c r="EM239" s="201"/>
      <c r="EN239" s="201"/>
      <c r="EO239" s="201"/>
      <c r="EP239" s="201"/>
      <c r="EQ239" s="201"/>
      <c r="ER239" s="201"/>
      <c r="ES239" s="201"/>
      <c r="ET239" s="201"/>
      <c r="EU239" s="201"/>
      <c r="EV239" s="201"/>
      <c r="EW239" s="201"/>
      <c r="EX239" s="201"/>
      <c r="EY239" s="201"/>
      <c r="EZ239" s="201"/>
      <c r="FA239" s="201"/>
      <c r="FB239" s="201"/>
      <c r="FC239" s="201"/>
      <c r="FD239" s="201"/>
      <c r="FE239" s="201"/>
      <c r="FF239" s="201"/>
      <c r="FG239" s="201"/>
      <c r="FH239" s="201"/>
      <c r="FI239" s="201"/>
      <c r="FJ239" s="201"/>
      <c r="FK239" s="201"/>
      <c r="FL239" s="201"/>
      <c r="FM239" s="201"/>
      <c r="FN239" s="201"/>
      <c r="FO239" s="201"/>
      <c r="FP239" s="201"/>
      <c r="FQ239" s="201"/>
      <c r="FR239" s="201"/>
      <c r="FS239" s="201"/>
      <c r="FT239" s="201"/>
      <c r="FU239" s="201"/>
      <c r="FV239" s="201"/>
      <c r="FW239" s="201"/>
      <c r="FX239" s="201"/>
      <c r="FY239" s="201"/>
      <c r="FZ239" s="201"/>
      <c r="GA239" s="201"/>
      <c r="GB239" s="201"/>
      <c r="GC239" s="201"/>
      <c r="GD239" s="201"/>
      <c r="GE239" s="201"/>
      <c r="GF239" s="201"/>
      <c r="GG239" s="201"/>
      <c r="GH239" s="201"/>
      <c r="GI239" s="201"/>
      <c r="GJ239" s="201"/>
      <c r="GK239" s="201"/>
      <c r="GL239" s="201"/>
      <c r="GM239" s="201"/>
      <c r="GN239" s="201"/>
      <c r="GO239" s="201"/>
      <c r="GP239" s="201"/>
      <c r="GQ239" s="201"/>
      <c r="GR239" s="201"/>
      <c r="GS239" s="201"/>
      <c r="GT239" s="201"/>
      <c r="GU239" s="201"/>
      <c r="GV239" s="201"/>
      <c r="GW239" s="201"/>
      <c r="GX239" s="201"/>
      <c r="GY239" s="201"/>
      <c r="GZ239" s="201"/>
      <c r="HA239" s="201"/>
      <c r="HB239" s="201"/>
      <c r="HC239" s="201"/>
      <c r="HD239" s="201"/>
      <c r="HE239" s="201"/>
      <c r="HF239" s="201"/>
      <c r="HG239" s="201"/>
      <c r="HH239" s="201"/>
      <c r="HI239" s="201"/>
      <c r="HJ239" s="201"/>
      <c r="HK239" s="201"/>
      <c r="HL239" s="201"/>
      <c r="HM239" s="201"/>
      <c r="HN239" s="201"/>
      <c r="HO239" s="201"/>
      <c r="HP239" s="201"/>
      <c r="HQ239" s="201"/>
      <c r="HR239" s="201"/>
      <c r="HS239" s="201"/>
      <c r="HT239" s="201"/>
      <c r="HU239" s="201"/>
      <c r="HV239" s="201"/>
      <c r="HW239" s="201"/>
      <c r="HX239" s="201"/>
      <c r="HY239" s="201"/>
      <c r="HZ239" s="201"/>
      <c r="IA239" s="201"/>
      <c r="IB239" s="201"/>
      <c r="IC239" s="201"/>
      <c r="ID239" s="201"/>
      <c r="IE239" s="201"/>
      <c r="IF239" s="201"/>
      <c r="IG239" s="201"/>
      <c r="IH239" s="201"/>
      <c r="II239" s="201"/>
      <c r="IJ239" s="201"/>
      <c r="IK239" s="201"/>
      <c r="IL239" s="201"/>
      <c r="IM239" s="201"/>
      <c r="IN239" s="201"/>
      <c r="IO239" s="201"/>
      <c r="IP239" s="201"/>
      <c r="IQ239" s="201"/>
      <c r="IR239" s="201"/>
      <c r="IS239" s="201"/>
      <c r="IT239" s="201"/>
    </row>
    <row r="240" spans="1:254" ht="25.5" x14ac:dyDescent="0.2">
      <c r="A240" s="277" t="s">
        <v>265</v>
      </c>
      <c r="B240" s="187" t="s">
        <v>332</v>
      </c>
      <c r="C240" s="187" t="s">
        <v>261</v>
      </c>
      <c r="D240" s="187" t="s">
        <v>75</v>
      </c>
      <c r="E240" s="187" t="s">
        <v>263</v>
      </c>
      <c r="F240" s="187"/>
      <c r="G240" s="177">
        <f>SUM(G242+G241)</f>
        <v>2200</v>
      </c>
    </row>
    <row r="241" spans="1:254" x14ac:dyDescent="0.2">
      <c r="A241" s="174" t="s">
        <v>334</v>
      </c>
      <c r="B241" s="184" t="s">
        <v>332</v>
      </c>
      <c r="C241" s="184" t="s">
        <v>261</v>
      </c>
      <c r="D241" s="184" t="s">
        <v>75</v>
      </c>
      <c r="E241" s="184" t="s">
        <v>263</v>
      </c>
      <c r="F241" s="184" t="s">
        <v>90</v>
      </c>
      <c r="G241" s="182">
        <v>10</v>
      </c>
    </row>
    <row r="242" spans="1:254" x14ac:dyDescent="0.2">
      <c r="A242" s="179" t="s">
        <v>234</v>
      </c>
      <c r="B242" s="184" t="s">
        <v>332</v>
      </c>
      <c r="C242" s="181" t="s">
        <v>261</v>
      </c>
      <c r="D242" s="181" t="s">
        <v>75</v>
      </c>
      <c r="E242" s="181" t="s">
        <v>263</v>
      </c>
      <c r="F242" s="181" t="s">
        <v>235</v>
      </c>
      <c r="G242" s="182">
        <v>2190</v>
      </c>
    </row>
    <row r="243" spans="1:254" ht="14.25" x14ac:dyDescent="0.2">
      <c r="A243" s="183" t="s">
        <v>266</v>
      </c>
      <c r="B243" s="165" t="s">
        <v>332</v>
      </c>
      <c r="C243" s="191" t="s">
        <v>261</v>
      </c>
      <c r="D243" s="191" t="s">
        <v>77</v>
      </c>
      <c r="E243" s="191"/>
      <c r="F243" s="191"/>
      <c r="G243" s="163">
        <f>SUM(G244)</f>
        <v>9664.2999999999993</v>
      </c>
    </row>
    <row r="244" spans="1:254" s="178" customFormat="1" ht="13.5" x14ac:dyDescent="0.25">
      <c r="A244" s="169" t="s">
        <v>267</v>
      </c>
      <c r="B244" s="185" t="s">
        <v>332</v>
      </c>
      <c r="C244" s="171" t="s">
        <v>261</v>
      </c>
      <c r="D244" s="171" t="s">
        <v>77</v>
      </c>
      <c r="E244" s="171" t="s">
        <v>369</v>
      </c>
      <c r="F244" s="171"/>
      <c r="G244" s="172">
        <f>SUM(G245)</f>
        <v>9664.2999999999993</v>
      </c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/>
      <c r="AF244" s="149"/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  <c r="BI244" s="149"/>
      <c r="BJ244" s="149"/>
      <c r="BK244" s="149"/>
      <c r="BL244" s="149"/>
      <c r="BM244" s="149"/>
      <c r="BN244" s="149"/>
      <c r="BO244" s="149"/>
      <c r="BP244" s="149"/>
      <c r="BQ244" s="149"/>
      <c r="BR244" s="149"/>
      <c r="BS244" s="149"/>
      <c r="BT244" s="149"/>
      <c r="BU244" s="149"/>
      <c r="BV244" s="149"/>
      <c r="BW244" s="149"/>
      <c r="BX244" s="149"/>
      <c r="BY244" s="149"/>
      <c r="BZ244" s="149"/>
      <c r="CA244" s="149"/>
      <c r="CB244" s="149"/>
      <c r="CC244" s="149"/>
      <c r="CD244" s="149"/>
      <c r="CE244" s="149"/>
      <c r="CF244" s="149"/>
      <c r="CG244" s="149"/>
      <c r="CH244" s="149"/>
      <c r="CI244" s="149"/>
      <c r="CJ244" s="149"/>
      <c r="CK244" s="149"/>
      <c r="CL244" s="149"/>
      <c r="CM244" s="149"/>
      <c r="CN244" s="149"/>
      <c r="CO244" s="149"/>
      <c r="CP244" s="149"/>
      <c r="CQ244" s="149"/>
      <c r="CR244" s="149"/>
      <c r="CS244" s="149"/>
      <c r="CT244" s="149"/>
      <c r="CU244" s="149"/>
      <c r="CV244" s="149"/>
      <c r="CW244" s="149"/>
      <c r="CX244" s="149"/>
      <c r="CY244" s="149"/>
      <c r="CZ244" s="149"/>
      <c r="DA244" s="149"/>
      <c r="DB244" s="149"/>
      <c r="DC244" s="149"/>
      <c r="DD244" s="149"/>
      <c r="DE244" s="149"/>
      <c r="DF244" s="149"/>
      <c r="DG244" s="149"/>
      <c r="DH244" s="149"/>
      <c r="DI244" s="149"/>
      <c r="DJ244" s="149"/>
      <c r="DK244" s="149"/>
      <c r="DL244" s="149"/>
      <c r="DM244" s="149"/>
      <c r="DN244" s="149"/>
      <c r="DO244" s="149"/>
      <c r="DP244" s="149"/>
      <c r="DQ244" s="149"/>
      <c r="DR244" s="149"/>
      <c r="DS244" s="149"/>
      <c r="DT244" s="149"/>
      <c r="DU244" s="149"/>
      <c r="DV244" s="149"/>
      <c r="DW244" s="149"/>
      <c r="DX244" s="149"/>
      <c r="DY244" s="149"/>
      <c r="DZ244" s="149"/>
      <c r="EA244" s="149"/>
      <c r="EB244" s="149"/>
      <c r="EC244" s="149"/>
      <c r="ED244" s="149"/>
      <c r="EE244" s="149"/>
      <c r="EF244" s="149"/>
      <c r="EG244" s="149"/>
      <c r="EH244" s="149"/>
      <c r="EI244" s="149"/>
      <c r="EJ244" s="149"/>
      <c r="EK244" s="149"/>
      <c r="EL244" s="149"/>
      <c r="EM244" s="149"/>
      <c r="EN244" s="149"/>
      <c r="EO244" s="149"/>
      <c r="EP244" s="149"/>
      <c r="EQ244" s="149"/>
      <c r="ER244" s="149"/>
      <c r="ES244" s="149"/>
      <c r="ET244" s="149"/>
      <c r="EU244" s="149"/>
      <c r="EV244" s="149"/>
      <c r="EW244" s="149"/>
      <c r="EX244" s="149"/>
      <c r="EY244" s="149"/>
      <c r="EZ244" s="149"/>
      <c r="FA244" s="149"/>
      <c r="FB244" s="149"/>
      <c r="FC244" s="149"/>
      <c r="FD244" s="149"/>
      <c r="FE244" s="149"/>
      <c r="FF244" s="149"/>
      <c r="FG244" s="149"/>
      <c r="FH244" s="149"/>
      <c r="FI244" s="149"/>
      <c r="FJ244" s="149"/>
      <c r="FK244" s="149"/>
      <c r="FL244" s="149"/>
      <c r="FM244" s="149"/>
      <c r="FN244" s="149"/>
      <c r="FO244" s="149"/>
      <c r="FP244" s="149"/>
      <c r="FQ244" s="149"/>
      <c r="FR244" s="149"/>
      <c r="FS244" s="149"/>
      <c r="FT244" s="149"/>
      <c r="FU244" s="149"/>
      <c r="FV244" s="149"/>
      <c r="FW244" s="149"/>
      <c r="FX244" s="149"/>
      <c r="FY244" s="149"/>
      <c r="FZ244" s="149"/>
      <c r="GA244" s="149"/>
      <c r="GB244" s="149"/>
      <c r="GC244" s="149"/>
      <c r="GD244" s="149"/>
      <c r="GE244" s="149"/>
      <c r="GF244" s="149"/>
      <c r="GG244" s="149"/>
      <c r="GH244" s="149"/>
      <c r="GI244" s="149"/>
      <c r="GJ244" s="149"/>
      <c r="GK244" s="149"/>
      <c r="GL244" s="149"/>
      <c r="GM244" s="149"/>
      <c r="GN244" s="149"/>
      <c r="GO244" s="149"/>
      <c r="GP244" s="149"/>
      <c r="GQ244" s="149"/>
      <c r="GR244" s="149"/>
      <c r="GS244" s="149"/>
      <c r="GT244" s="149"/>
      <c r="GU244" s="149"/>
      <c r="GV244" s="149"/>
      <c r="GW244" s="149"/>
      <c r="GX244" s="149"/>
      <c r="GY244" s="149"/>
      <c r="GZ244" s="149"/>
      <c r="HA244" s="149"/>
      <c r="HB244" s="149"/>
      <c r="HC244" s="149"/>
      <c r="HD244" s="149"/>
      <c r="HE244" s="149"/>
      <c r="HF244" s="149"/>
      <c r="HG244" s="149"/>
      <c r="HH244" s="149"/>
      <c r="HI244" s="149"/>
      <c r="HJ244" s="149"/>
      <c r="HK244" s="149"/>
      <c r="HL244" s="149"/>
      <c r="HM244" s="149"/>
      <c r="HN244" s="149"/>
      <c r="HO244" s="149"/>
      <c r="HP244" s="149"/>
      <c r="HQ244" s="149"/>
      <c r="HR244" s="149"/>
      <c r="HS244" s="149"/>
      <c r="HT244" s="149"/>
      <c r="HU244" s="149"/>
      <c r="HV244" s="149"/>
      <c r="HW244" s="149"/>
      <c r="HX244" s="149"/>
      <c r="HY244" s="149"/>
      <c r="HZ244" s="149"/>
      <c r="IA244" s="149"/>
      <c r="IB244" s="149"/>
      <c r="IC244" s="149"/>
      <c r="ID244" s="149"/>
      <c r="IE244" s="149"/>
      <c r="IF244" s="149"/>
      <c r="IG244" s="149"/>
      <c r="IH244" s="149"/>
      <c r="II244" s="149"/>
      <c r="IJ244" s="149"/>
      <c r="IK244" s="149"/>
      <c r="IL244" s="149"/>
      <c r="IM244" s="149"/>
      <c r="IN244" s="149"/>
      <c r="IO244" s="149"/>
      <c r="IP244" s="149"/>
      <c r="IQ244" s="149"/>
      <c r="IR244" s="149"/>
      <c r="IS244" s="149"/>
      <c r="IT244" s="149"/>
    </row>
    <row r="245" spans="1:254" s="178" customFormat="1" x14ac:dyDescent="0.2">
      <c r="A245" s="179" t="s">
        <v>269</v>
      </c>
      <c r="B245" s="200" t="s">
        <v>332</v>
      </c>
      <c r="C245" s="181" t="s">
        <v>261</v>
      </c>
      <c r="D245" s="181" t="s">
        <v>77</v>
      </c>
      <c r="E245" s="181" t="s">
        <v>370</v>
      </c>
      <c r="F245" s="181"/>
      <c r="G245" s="182">
        <f>SUM(G246)</f>
        <v>9664.2999999999993</v>
      </c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  <c r="BI245" s="149"/>
      <c r="BJ245" s="149"/>
      <c r="BK245" s="149"/>
      <c r="BL245" s="149"/>
      <c r="BM245" s="149"/>
      <c r="BN245" s="149"/>
      <c r="BO245" s="149"/>
      <c r="BP245" s="149"/>
      <c r="BQ245" s="149"/>
      <c r="BR245" s="149"/>
      <c r="BS245" s="149"/>
      <c r="BT245" s="149"/>
      <c r="BU245" s="149"/>
      <c r="BV245" s="149"/>
      <c r="BW245" s="149"/>
      <c r="BX245" s="149"/>
      <c r="BY245" s="149"/>
      <c r="BZ245" s="149"/>
      <c r="CA245" s="149"/>
      <c r="CB245" s="149"/>
      <c r="CC245" s="149"/>
      <c r="CD245" s="149"/>
      <c r="CE245" s="149"/>
      <c r="CF245" s="149"/>
      <c r="CG245" s="149"/>
      <c r="CH245" s="149"/>
      <c r="CI245" s="149"/>
      <c r="CJ245" s="149"/>
      <c r="CK245" s="149"/>
      <c r="CL245" s="149"/>
      <c r="CM245" s="149"/>
      <c r="CN245" s="149"/>
      <c r="CO245" s="149"/>
      <c r="CP245" s="149"/>
      <c r="CQ245" s="149"/>
      <c r="CR245" s="149"/>
      <c r="CS245" s="149"/>
      <c r="CT245" s="149"/>
      <c r="CU245" s="149"/>
      <c r="CV245" s="149"/>
      <c r="CW245" s="149"/>
      <c r="CX245" s="149"/>
      <c r="CY245" s="149"/>
      <c r="CZ245" s="149"/>
      <c r="DA245" s="149"/>
      <c r="DB245" s="149"/>
      <c r="DC245" s="149"/>
      <c r="DD245" s="149"/>
      <c r="DE245" s="149"/>
      <c r="DF245" s="149"/>
      <c r="DG245" s="149"/>
      <c r="DH245" s="149"/>
      <c r="DI245" s="149"/>
      <c r="DJ245" s="149"/>
      <c r="DK245" s="149"/>
      <c r="DL245" s="149"/>
      <c r="DM245" s="149"/>
      <c r="DN245" s="149"/>
      <c r="DO245" s="149"/>
      <c r="DP245" s="149"/>
      <c r="DQ245" s="149"/>
      <c r="DR245" s="149"/>
      <c r="DS245" s="149"/>
      <c r="DT245" s="149"/>
      <c r="DU245" s="149"/>
      <c r="DV245" s="149"/>
      <c r="DW245" s="149"/>
      <c r="DX245" s="149"/>
      <c r="DY245" s="149"/>
      <c r="DZ245" s="149"/>
      <c r="EA245" s="149"/>
      <c r="EB245" s="149"/>
      <c r="EC245" s="149"/>
      <c r="ED245" s="149"/>
      <c r="EE245" s="149"/>
      <c r="EF245" s="149"/>
      <c r="EG245" s="149"/>
      <c r="EH245" s="149"/>
      <c r="EI245" s="149"/>
      <c r="EJ245" s="149"/>
      <c r="EK245" s="149"/>
      <c r="EL245" s="149"/>
      <c r="EM245" s="149"/>
      <c r="EN245" s="149"/>
      <c r="EO245" s="149"/>
      <c r="EP245" s="149"/>
      <c r="EQ245" s="149"/>
      <c r="ER245" s="149"/>
      <c r="ES245" s="149"/>
      <c r="ET245" s="149"/>
      <c r="EU245" s="149"/>
      <c r="EV245" s="149"/>
      <c r="EW245" s="149"/>
      <c r="EX245" s="149"/>
      <c r="EY245" s="149"/>
      <c r="EZ245" s="149"/>
      <c r="FA245" s="149"/>
      <c r="FB245" s="149"/>
      <c r="FC245" s="149"/>
      <c r="FD245" s="149"/>
      <c r="FE245" s="149"/>
      <c r="FF245" s="149"/>
      <c r="FG245" s="149"/>
      <c r="FH245" s="149"/>
      <c r="FI245" s="149"/>
      <c r="FJ245" s="149"/>
      <c r="FK245" s="149"/>
      <c r="FL245" s="149"/>
      <c r="FM245" s="149"/>
      <c r="FN245" s="149"/>
      <c r="FO245" s="149"/>
      <c r="FP245" s="149"/>
      <c r="FQ245" s="149"/>
      <c r="FR245" s="149"/>
      <c r="FS245" s="149"/>
      <c r="FT245" s="149"/>
      <c r="FU245" s="149"/>
      <c r="FV245" s="149"/>
      <c r="FW245" s="149"/>
      <c r="FX245" s="149"/>
      <c r="FY245" s="149"/>
      <c r="FZ245" s="149"/>
      <c r="GA245" s="149"/>
      <c r="GB245" s="149"/>
      <c r="GC245" s="149"/>
      <c r="GD245" s="149"/>
      <c r="GE245" s="149"/>
      <c r="GF245" s="149"/>
      <c r="GG245" s="149"/>
      <c r="GH245" s="149"/>
      <c r="GI245" s="149"/>
      <c r="GJ245" s="149"/>
      <c r="GK245" s="149"/>
      <c r="GL245" s="149"/>
      <c r="GM245" s="149"/>
      <c r="GN245" s="149"/>
      <c r="GO245" s="149"/>
      <c r="GP245" s="149"/>
      <c r="GQ245" s="149"/>
      <c r="GR245" s="149"/>
      <c r="GS245" s="149"/>
      <c r="GT245" s="149"/>
      <c r="GU245" s="149"/>
      <c r="GV245" s="149"/>
      <c r="GW245" s="149"/>
      <c r="GX245" s="149"/>
      <c r="GY245" s="149"/>
      <c r="GZ245" s="149"/>
      <c r="HA245" s="149"/>
      <c r="HB245" s="149"/>
      <c r="HC245" s="149"/>
      <c r="HD245" s="149"/>
      <c r="HE245" s="149"/>
      <c r="HF245" s="149"/>
      <c r="HG245" s="149"/>
      <c r="HH245" s="149"/>
      <c r="HI245" s="149"/>
      <c r="HJ245" s="149"/>
      <c r="HK245" s="149"/>
      <c r="HL245" s="149"/>
      <c r="HM245" s="149"/>
      <c r="HN245" s="149"/>
      <c r="HO245" s="149"/>
      <c r="HP245" s="149"/>
      <c r="HQ245" s="149"/>
      <c r="HR245" s="149"/>
      <c r="HS245" s="149"/>
      <c r="HT245" s="149"/>
      <c r="HU245" s="149"/>
      <c r="HV245" s="149"/>
      <c r="HW245" s="149"/>
      <c r="HX245" s="149"/>
      <c r="HY245" s="149"/>
      <c r="HZ245" s="149"/>
      <c r="IA245" s="149"/>
      <c r="IB245" s="149"/>
      <c r="IC245" s="149"/>
      <c r="ID245" s="149"/>
      <c r="IE245" s="149"/>
      <c r="IF245" s="149"/>
      <c r="IG245" s="149"/>
      <c r="IH245" s="149"/>
      <c r="II245" s="149"/>
      <c r="IJ245" s="149"/>
      <c r="IK245" s="149"/>
      <c r="IL245" s="149"/>
      <c r="IM245" s="149"/>
      <c r="IN245" s="149"/>
      <c r="IO245" s="149"/>
      <c r="IP245" s="149"/>
      <c r="IQ245" s="149"/>
      <c r="IR245" s="149"/>
      <c r="IS245" s="149"/>
      <c r="IT245" s="149"/>
    </row>
    <row r="246" spans="1:254" s="178" customFormat="1" ht="25.5" x14ac:dyDescent="0.2">
      <c r="A246" s="238" t="s">
        <v>132</v>
      </c>
      <c r="B246" s="176" t="s">
        <v>332</v>
      </c>
      <c r="C246" s="176" t="s">
        <v>261</v>
      </c>
      <c r="D246" s="176" t="s">
        <v>77</v>
      </c>
      <c r="E246" s="176" t="s">
        <v>369</v>
      </c>
      <c r="F246" s="176" t="s">
        <v>133</v>
      </c>
      <c r="G246" s="177">
        <v>9664.2999999999993</v>
      </c>
    </row>
    <row r="247" spans="1:254" ht="15.75" x14ac:dyDescent="0.25">
      <c r="A247" s="160" t="s">
        <v>304</v>
      </c>
      <c r="B247" s="225">
        <v>510</v>
      </c>
      <c r="C247" s="206" t="s">
        <v>106</v>
      </c>
      <c r="D247" s="206"/>
      <c r="E247" s="206"/>
      <c r="F247" s="206"/>
      <c r="G247" s="207">
        <f>SUM(G248+G251)</f>
        <v>5350</v>
      </c>
    </row>
    <row r="248" spans="1:254" ht="15" x14ac:dyDescent="0.25">
      <c r="A248" s="220" t="s">
        <v>371</v>
      </c>
      <c r="B248" s="226">
        <v>510</v>
      </c>
      <c r="C248" s="217" t="s">
        <v>106</v>
      </c>
      <c r="D248" s="217" t="s">
        <v>75</v>
      </c>
      <c r="E248" s="217"/>
      <c r="F248" s="217"/>
      <c r="G248" s="218">
        <f>SUM(G249)</f>
        <v>4350</v>
      </c>
    </row>
    <row r="249" spans="1:254" ht="25.5" x14ac:dyDescent="0.2">
      <c r="A249" s="179" t="s">
        <v>309</v>
      </c>
      <c r="B249" s="239">
        <v>510</v>
      </c>
      <c r="C249" s="184" t="s">
        <v>106</v>
      </c>
      <c r="D249" s="184" t="s">
        <v>75</v>
      </c>
      <c r="E249" s="184" t="s">
        <v>307</v>
      </c>
      <c r="F249" s="184"/>
      <c r="G249" s="182">
        <f>SUM(G250)</f>
        <v>4350</v>
      </c>
    </row>
    <row r="250" spans="1:254" ht="25.5" x14ac:dyDescent="0.2">
      <c r="A250" s="174" t="s">
        <v>132</v>
      </c>
      <c r="B250" s="231">
        <v>510</v>
      </c>
      <c r="C250" s="187" t="s">
        <v>106</v>
      </c>
      <c r="D250" s="187" t="s">
        <v>75</v>
      </c>
      <c r="E250" s="187" t="s">
        <v>307</v>
      </c>
      <c r="F250" s="187" t="s">
        <v>133</v>
      </c>
      <c r="G250" s="177">
        <v>4350</v>
      </c>
    </row>
    <row r="251" spans="1:254" ht="15" x14ac:dyDescent="0.25">
      <c r="A251" s="220" t="s">
        <v>308</v>
      </c>
      <c r="B251" s="226">
        <v>510</v>
      </c>
      <c r="C251" s="217" t="s">
        <v>106</v>
      </c>
      <c r="D251" s="217" t="s">
        <v>101</v>
      </c>
      <c r="E251" s="217"/>
      <c r="F251" s="217"/>
      <c r="G251" s="218">
        <f>SUM(G252)</f>
        <v>1000</v>
      </c>
    </row>
    <row r="252" spans="1:254" ht="25.5" x14ac:dyDescent="0.2">
      <c r="A252" s="179" t="s">
        <v>309</v>
      </c>
      <c r="B252" s="239">
        <v>510</v>
      </c>
      <c r="C252" s="184" t="s">
        <v>106</v>
      </c>
      <c r="D252" s="184" t="s">
        <v>101</v>
      </c>
      <c r="E252" s="184" t="s">
        <v>307</v>
      </c>
      <c r="F252" s="184"/>
      <c r="G252" s="182">
        <f>SUM(G253)</f>
        <v>1000</v>
      </c>
    </row>
    <row r="253" spans="1:254" s="168" customFormat="1" ht="26.25" x14ac:dyDescent="0.25">
      <c r="A253" s="174" t="s">
        <v>132</v>
      </c>
      <c r="B253" s="231">
        <v>510</v>
      </c>
      <c r="C253" s="187" t="s">
        <v>106</v>
      </c>
      <c r="D253" s="187" t="s">
        <v>101</v>
      </c>
      <c r="E253" s="187" t="s">
        <v>307</v>
      </c>
      <c r="F253" s="187" t="s">
        <v>133</v>
      </c>
      <c r="G253" s="177">
        <v>1000</v>
      </c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  <c r="AA253" s="178"/>
      <c r="AB253" s="178"/>
      <c r="AC253" s="178"/>
      <c r="AD253" s="178"/>
      <c r="AE253" s="178"/>
      <c r="AF253" s="178"/>
      <c r="AG253" s="178"/>
      <c r="AH253" s="178"/>
      <c r="AI253" s="178"/>
      <c r="AJ253" s="178"/>
      <c r="AK253" s="178"/>
      <c r="AL253" s="178"/>
      <c r="AM253" s="178"/>
      <c r="AN253" s="178"/>
      <c r="AO253" s="178"/>
      <c r="AP253" s="178"/>
      <c r="AQ253" s="178"/>
      <c r="AR253" s="178"/>
      <c r="AS253" s="178"/>
      <c r="AT253" s="178"/>
      <c r="AU253" s="178"/>
      <c r="AV253" s="178"/>
      <c r="AW253" s="178"/>
      <c r="AX253" s="178"/>
      <c r="AY253" s="178"/>
      <c r="AZ253" s="178"/>
      <c r="BA253" s="178"/>
      <c r="BB253" s="178"/>
      <c r="BC253" s="178"/>
      <c r="BD253" s="178"/>
      <c r="BE253" s="178"/>
      <c r="BF253" s="178"/>
      <c r="BG253" s="178"/>
      <c r="BH253" s="178"/>
      <c r="BI253" s="178"/>
      <c r="BJ253" s="178"/>
      <c r="BK253" s="178"/>
      <c r="BL253" s="178"/>
      <c r="BM253" s="178"/>
      <c r="BN253" s="178"/>
      <c r="BO253" s="178"/>
      <c r="BP253" s="178"/>
      <c r="BQ253" s="178"/>
      <c r="BR253" s="178"/>
      <c r="BS253" s="178"/>
      <c r="BT253" s="178"/>
      <c r="BU253" s="178"/>
      <c r="BV253" s="178"/>
      <c r="BW253" s="178"/>
      <c r="BX253" s="178"/>
      <c r="BY253" s="178"/>
      <c r="BZ253" s="178"/>
      <c r="CA253" s="178"/>
      <c r="CB253" s="178"/>
      <c r="CC253" s="178"/>
      <c r="CD253" s="178"/>
      <c r="CE253" s="178"/>
      <c r="CF253" s="178"/>
      <c r="CG253" s="178"/>
      <c r="CH253" s="178"/>
      <c r="CI253" s="178"/>
      <c r="CJ253" s="178"/>
      <c r="CK253" s="178"/>
      <c r="CL253" s="178"/>
      <c r="CM253" s="178"/>
      <c r="CN253" s="178"/>
      <c r="CO253" s="178"/>
      <c r="CP253" s="178"/>
      <c r="CQ253" s="178"/>
      <c r="CR253" s="178"/>
      <c r="CS253" s="178"/>
      <c r="CT253" s="178"/>
      <c r="CU253" s="178"/>
      <c r="CV253" s="178"/>
      <c r="CW253" s="178"/>
      <c r="CX253" s="178"/>
      <c r="CY253" s="178"/>
      <c r="CZ253" s="178"/>
      <c r="DA253" s="178"/>
      <c r="DB253" s="178"/>
      <c r="DC253" s="178"/>
      <c r="DD253" s="178"/>
      <c r="DE253" s="178"/>
      <c r="DF253" s="178"/>
      <c r="DG253" s="178"/>
      <c r="DH253" s="178"/>
      <c r="DI253" s="178"/>
      <c r="DJ253" s="178"/>
      <c r="DK253" s="178"/>
      <c r="DL253" s="178"/>
      <c r="DM253" s="178"/>
      <c r="DN253" s="178"/>
      <c r="DO253" s="178"/>
      <c r="DP253" s="178"/>
      <c r="DQ253" s="178"/>
      <c r="DR253" s="178"/>
      <c r="DS253" s="178"/>
      <c r="DT253" s="178"/>
      <c r="DU253" s="178"/>
      <c r="DV253" s="178"/>
      <c r="DW253" s="178"/>
      <c r="DX253" s="178"/>
      <c r="DY253" s="178"/>
      <c r="DZ253" s="178"/>
      <c r="EA253" s="178"/>
      <c r="EB253" s="178"/>
      <c r="EC253" s="178"/>
      <c r="ED253" s="178"/>
      <c r="EE253" s="178"/>
      <c r="EF253" s="178"/>
      <c r="EG253" s="178"/>
      <c r="EH253" s="178"/>
      <c r="EI253" s="178"/>
      <c r="EJ253" s="178"/>
      <c r="EK253" s="178"/>
      <c r="EL253" s="178"/>
      <c r="EM253" s="178"/>
      <c r="EN253" s="178"/>
      <c r="EO253" s="178"/>
      <c r="EP253" s="178"/>
      <c r="EQ253" s="178"/>
      <c r="ER253" s="178"/>
      <c r="ES253" s="178"/>
      <c r="ET253" s="178"/>
      <c r="EU253" s="178"/>
      <c r="EV253" s="178"/>
      <c r="EW253" s="178"/>
      <c r="EX253" s="178"/>
      <c r="EY253" s="178"/>
      <c r="EZ253" s="178"/>
      <c r="FA253" s="178"/>
      <c r="FB253" s="178"/>
      <c r="FC253" s="178"/>
      <c r="FD253" s="178"/>
      <c r="FE253" s="178"/>
      <c r="FF253" s="178"/>
      <c r="FG253" s="178"/>
      <c r="FH253" s="178"/>
      <c r="FI253" s="178"/>
      <c r="FJ253" s="178"/>
      <c r="FK253" s="178"/>
      <c r="FL253" s="178"/>
      <c r="FM253" s="178"/>
      <c r="FN253" s="178"/>
      <c r="FO253" s="178"/>
      <c r="FP253" s="178"/>
      <c r="FQ253" s="178"/>
      <c r="FR253" s="178"/>
      <c r="FS253" s="178"/>
      <c r="FT253" s="178"/>
      <c r="FU253" s="178"/>
      <c r="FV253" s="178"/>
      <c r="FW253" s="178"/>
      <c r="FX253" s="178"/>
      <c r="FY253" s="178"/>
      <c r="FZ253" s="178"/>
      <c r="GA253" s="178"/>
      <c r="GB253" s="178"/>
      <c r="GC253" s="178"/>
      <c r="GD253" s="178"/>
      <c r="GE253" s="178"/>
      <c r="GF253" s="178"/>
      <c r="GG253" s="178"/>
      <c r="GH253" s="178"/>
      <c r="GI253" s="178"/>
      <c r="GJ253" s="178"/>
      <c r="GK253" s="178"/>
      <c r="GL253" s="178"/>
      <c r="GM253" s="178"/>
      <c r="GN253" s="178"/>
      <c r="GO253" s="178"/>
      <c r="GP253" s="178"/>
      <c r="GQ253" s="178"/>
      <c r="GR253" s="178"/>
      <c r="GS253" s="178"/>
      <c r="GT253" s="178"/>
      <c r="GU253" s="178"/>
      <c r="GV253" s="178"/>
      <c r="GW253" s="178"/>
      <c r="GX253" s="178"/>
      <c r="GY253" s="178"/>
      <c r="GZ253" s="178"/>
      <c r="HA253" s="178"/>
      <c r="HB253" s="178"/>
      <c r="HC253" s="178"/>
      <c r="HD253" s="178"/>
      <c r="HE253" s="178"/>
      <c r="HF253" s="178"/>
      <c r="HG253" s="178"/>
      <c r="HH253" s="178"/>
      <c r="HI253" s="178"/>
      <c r="HJ253" s="178"/>
      <c r="HK253" s="178"/>
      <c r="HL253" s="178"/>
      <c r="HM253" s="178"/>
      <c r="HN253" s="178"/>
      <c r="HO253" s="178"/>
      <c r="HP253" s="178"/>
      <c r="HQ253" s="178"/>
      <c r="HR253" s="178"/>
      <c r="HS253" s="178"/>
      <c r="HT253" s="178"/>
      <c r="HU253" s="178"/>
      <c r="HV253" s="178"/>
      <c r="HW253" s="178"/>
      <c r="HX253" s="178"/>
      <c r="HY253" s="178"/>
      <c r="HZ253" s="178"/>
      <c r="IA253" s="178"/>
      <c r="IB253" s="178"/>
      <c r="IC253" s="178"/>
      <c r="ID253" s="178"/>
      <c r="IE253" s="178"/>
      <c r="IF253" s="178"/>
      <c r="IG253" s="178"/>
      <c r="IH253" s="178"/>
      <c r="II253" s="178"/>
      <c r="IJ253" s="178"/>
      <c r="IK253" s="178"/>
      <c r="IL253" s="178"/>
      <c r="IM253" s="178"/>
      <c r="IN253" s="178"/>
      <c r="IO253" s="178"/>
      <c r="IP253" s="178"/>
      <c r="IQ253" s="178"/>
      <c r="IR253" s="178"/>
      <c r="IS253" s="178"/>
      <c r="IT253" s="178"/>
    </row>
    <row r="254" spans="1:254" s="168" customFormat="1" ht="15.75" x14ac:dyDescent="0.25">
      <c r="A254" s="210" t="s">
        <v>310</v>
      </c>
      <c r="B254" s="225">
        <v>510</v>
      </c>
      <c r="C254" s="206" t="s">
        <v>162</v>
      </c>
      <c r="D254" s="206"/>
      <c r="E254" s="206"/>
      <c r="F254" s="206"/>
      <c r="G254" s="207">
        <f>SUM(G255)</f>
        <v>2572</v>
      </c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/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  <c r="BI254" s="149"/>
      <c r="BJ254" s="149"/>
      <c r="BK254" s="149"/>
      <c r="BL254" s="149"/>
      <c r="BM254" s="149"/>
      <c r="BN254" s="149"/>
      <c r="BO254" s="149"/>
      <c r="BP254" s="149"/>
      <c r="BQ254" s="149"/>
      <c r="BR254" s="149"/>
      <c r="BS254" s="149"/>
      <c r="BT254" s="149"/>
      <c r="BU254" s="149"/>
      <c r="BV254" s="149"/>
      <c r="BW254" s="149"/>
      <c r="BX254" s="149"/>
      <c r="BY254" s="149"/>
      <c r="BZ254" s="149"/>
      <c r="CA254" s="149"/>
      <c r="CB254" s="149"/>
      <c r="CC254" s="149"/>
      <c r="CD254" s="149"/>
      <c r="CE254" s="149"/>
      <c r="CF254" s="149"/>
      <c r="CG254" s="149"/>
      <c r="CH254" s="149"/>
      <c r="CI254" s="149"/>
      <c r="CJ254" s="149"/>
      <c r="CK254" s="149"/>
      <c r="CL254" s="149"/>
      <c r="CM254" s="149"/>
      <c r="CN254" s="149"/>
      <c r="CO254" s="149"/>
      <c r="CP254" s="149"/>
      <c r="CQ254" s="149"/>
      <c r="CR254" s="149"/>
      <c r="CS254" s="149"/>
      <c r="CT254" s="149"/>
      <c r="CU254" s="149"/>
      <c r="CV254" s="149"/>
      <c r="CW254" s="149"/>
      <c r="CX254" s="149"/>
      <c r="CY254" s="149"/>
      <c r="CZ254" s="149"/>
      <c r="DA254" s="149"/>
      <c r="DB254" s="149"/>
      <c r="DC254" s="149"/>
      <c r="DD254" s="149"/>
      <c r="DE254" s="149"/>
      <c r="DF254" s="149"/>
      <c r="DG254" s="149"/>
      <c r="DH254" s="149"/>
      <c r="DI254" s="149"/>
      <c r="DJ254" s="149"/>
      <c r="DK254" s="149"/>
      <c r="DL254" s="149"/>
      <c r="DM254" s="149"/>
      <c r="DN254" s="149"/>
      <c r="DO254" s="149"/>
      <c r="DP254" s="149"/>
      <c r="DQ254" s="149"/>
      <c r="DR254" s="149"/>
      <c r="DS254" s="149"/>
      <c r="DT254" s="149"/>
      <c r="DU254" s="149"/>
      <c r="DV254" s="149"/>
      <c r="DW254" s="149"/>
      <c r="DX254" s="149"/>
      <c r="DY254" s="149"/>
      <c r="DZ254" s="149"/>
      <c r="EA254" s="149"/>
      <c r="EB254" s="149"/>
      <c r="EC254" s="149"/>
      <c r="ED254" s="149"/>
      <c r="EE254" s="149"/>
      <c r="EF254" s="149"/>
      <c r="EG254" s="149"/>
      <c r="EH254" s="149"/>
      <c r="EI254" s="149"/>
      <c r="EJ254" s="149"/>
      <c r="EK254" s="149"/>
      <c r="EL254" s="149"/>
      <c r="EM254" s="149"/>
      <c r="EN254" s="149"/>
      <c r="EO254" s="149"/>
      <c r="EP254" s="149"/>
      <c r="EQ254" s="149"/>
      <c r="ER254" s="149"/>
      <c r="ES254" s="149"/>
      <c r="ET254" s="149"/>
      <c r="EU254" s="149"/>
      <c r="EV254" s="149"/>
      <c r="EW254" s="149"/>
      <c r="EX254" s="149"/>
      <c r="EY254" s="149"/>
      <c r="EZ254" s="149"/>
      <c r="FA254" s="149"/>
      <c r="FB254" s="149"/>
      <c r="FC254" s="149"/>
      <c r="FD254" s="149"/>
      <c r="FE254" s="149"/>
      <c r="FF254" s="149"/>
      <c r="FG254" s="149"/>
      <c r="FH254" s="149"/>
      <c r="FI254" s="149"/>
      <c r="FJ254" s="149"/>
      <c r="FK254" s="149"/>
      <c r="FL254" s="149"/>
      <c r="FM254" s="149"/>
      <c r="FN254" s="149"/>
      <c r="FO254" s="149"/>
      <c r="FP254" s="149"/>
      <c r="FQ254" s="149"/>
      <c r="FR254" s="149"/>
      <c r="FS254" s="149"/>
      <c r="FT254" s="149"/>
      <c r="FU254" s="149"/>
      <c r="FV254" s="149"/>
      <c r="FW254" s="149"/>
      <c r="FX254" s="149"/>
      <c r="FY254" s="149"/>
      <c r="FZ254" s="149"/>
      <c r="GA254" s="149"/>
      <c r="GB254" s="149"/>
      <c r="GC254" s="149"/>
      <c r="GD254" s="149"/>
      <c r="GE254" s="149"/>
      <c r="GF254" s="149"/>
      <c r="GG254" s="149"/>
      <c r="GH254" s="149"/>
      <c r="GI254" s="149"/>
      <c r="GJ254" s="149"/>
      <c r="GK254" s="149"/>
      <c r="GL254" s="149"/>
      <c r="GM254" s="149"/>
      <c r="GN254" s="149"/>
      <c r="GO254" s="149"/>
      <c r="GP254" s="149"/>
      <c r="GQ254" s="149"/>
      <c r="GR254" s="149"/>
      <c r="GS254" s="149"/>
      <c r="GT254" s="149"/>
      <c r="GU254" s="149"/>
      <c r="GV254" s="149"/>
      <c r="GW254" s="149"/>
      <c r="GX254" s="149"/>
      <c r="GY254" s="149"/>
      <c r="GZ254" s="149"/>
      <c r="HA254" s="149"/>
      <c r="HB254" s="149"/>
      <c r="HC254" s="149"/>
      <c r="HD254" s="149"/>
      <c r="HE254" s="149"/>
      <c r="HF254" s="149"/>
      <c r="HG254" s="149"/>
      <c r="HH254" s="149"/>
      <c r="HI254" s="149"/>
      <c r="HJ254" s="149"/>
      <c r="HK254" s="149"/>
      <c r="HL254" s="149"/>
      <c r="HM254" s="149"/>
      <c r="HN254" s="149"/>
      <c r="HO254" s="149"/>
      <c r="HP254" s="149"/>
      <c r="HQ254" s="149"/>
      <c r="HR254" s="149"/>
      <c r="HS254" s="149"/>
      <c r="HT254" s="149"/>
      <c r="HU254" s="149"/>
      <c r="HV254" s="149"/>
      <c r="HW254" s="149"/>
      <c r="HX254" s="149"/>
      <c r="HY254" s="149"/>
      <c r="HZ254" s="149"/>
      <c r="IA254" s="149"/>
      <c r="IB254" s="149"/>
      <c r="IC254" s="149"/>
      <c r="ID254" s="149"/>
      <c r="IE254" s="149"/>
      <c r="IF254" s="149"/>
      <c r="IG254" s="149"/>
      <c r="IH254" s="149"/>
      <c r="II254" s="149"/>
      <c r="IJ254" s="149"/>
      <c r="IK254" s="149"/>
      <c r="IL254" s="149"/>
      <c r="IM254" s="149"/>
      <c r="IN254" s="149"/>
      <c r="IO254" s="149"/>
      <c r="IP254" s="149"/>
      <c r="IQ254" s="149"/>
      <c r="IR254" s="149"/>
      <c r="IS254" s="149"/>
      <c r="IT254" s="149"/>
    </row>
    <row r="255" spans="1:254" s="195" customFormat="1" ht="15" x14ac:dyDescent="0.25">
      <c r="A255" s="220" t="s">
        <v>311</v>
      </c>
      <c r="B255" s="226">
        <v>510</v>
      </c>
      <c r="C255" s="217" t="s">
        <v>162</v>
      </c>
      <c r="D255" s="217" t="s">
        <v>77</v>
      </c>
      <c r="E255" s="217"/>
      <c r="F255" s="217"/>
      <c r="G255" s="218">
        <f>SUM(G258+G256)</f>
        <v>2572</v>
      </c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  <c r="BI255" s="149"/>
      <c r="BJ255" s="149"/>
      <c r="BK255" s="149"/>
      <c r="BL255" s="149"/>
      <c r="BM255" s="149"/>
      <c r="BN255" s="149"/>
      <c r="BO255" s="149"/>
      <c r="BP255" s="149"/>
      <c r="BQ255" s="149"/>
      <c r="BR255" s="149"/>
      <c r="BS255" s="149"/>
      <c r="BT255" s="149"/>
      <c r="BU255" s="149"/>
      <c r="BV255" s="149"/>
      <c r="BW255" s="149"/>
      <c r="BX255" s="149"/>
      <c r="BY255" s="149"/>
      <c r="BZ255" s="149"/>
      <c r="CA255" s="149"/>
      <c r="CB255" s="149"/>
      <c r="CC255" s="149"/>
      <c r="CD255" s="149"/>
      <c r="CE255" s="149"/>
      <c r="CF255" s="149"/>
      <c r="CG255" s="149"/>
      <c r="CH255" s="149"/>
      <c r="CI255" s="149"/>
      <c r="CJ255" s="149"/>
      <c r="CK255" s="149"/>
      <c r="CL255" s="149"/>
      <c r="CM255" s="149"/>
      <c r="CN255" s="149"/>
      <c r="CO255" s="149"/>
      <c r="CP255" s="149"/>
      <c r="CQ255" s="149"/>
      <c r="CR255" s="149"/>
      <c r="CS255" s="149"/>
      <c r="CT255" s="149"/>
      <c r="CU255" s="149"/>
      <c r="CV255" s="149"/>
      <c r="CW255" s="149"/>
      <c r="CX255" s="149"/>
      <c r="CY255" s="149"/>
      <c r="CZ255" s="149"/>
      <c r="DA255" s="149"/>
      <c r="DB255" s="149"/>
      <c r="DC255" s="149"/>
      <c r="DD255" s="149"/>
      <c r="DE255" s="149"/>
      <c r="DF255" s="149"/>
      <c r="DG255" s="149"/>
      <c r="DH255" s="149"/>
      <c r="DI255" s="149"/>
      <c r="DJ255" s="149"/>
      <c r="DK255" s="149"/>
      <c r="DL255" s="149"/>
      <c r="DM255" s="149"/>
      <c r="DN255" s="149"/>
      <c r="DO255" s="149"/>
      <c r="DP255" s="149"/>
      <c r="DQ255" s="149"/>
      <c r="DR255" s="149"/>
      <c r="DS255" s="149"/>
      <c r="DT255" s="149"/>
      <c r="DU255" s="149"/>
      <c r="DV255" s="149"/>
      <c r="DW255" s="149"/>
      <c r="DX255" s="149"/>
      <c r="DY255" s="149"/>
      <c r="DZ255" s="149"/>
      <c r="EA255" s="149"/>
      <c r="EB255" s="149"/>
      <c r="EC255" s="149"/>
      <c r="ED255" s="149"/>
      <c r="EE255" s="149"/>
      <c r="EF255" s="149"/>
      <c r="EG255" s="149"/>
      <c r="EH255" s="149"/>
      <c r="EI255" s="149"/>
      <c r="EJ255" s="149"/>
      <c r="EK255" s="149"/>
      <c r="EL255" s="149"/>
      <c r="EM255" s="149"/>
      <c r="EN255" s="149"/>
      <c r="EO255" s="149"/>
      <c r="EP255" s="149"/>
      <c r="EQ255" s="149"/>
      <c r="ER255" s="149"/>
      <c r="ES255" s="149"/>
      <c r="ET255" s="149"/>
      <c r="EU255" s="149"/>
      <c r="EV255" s="149"/>
      <c r="EW255" s="149"/>
      <c r="EX255" s="149"/>
      <c r="EY255" s="149"/>
      <c r="EZ255" s="149"/>
      <c r="FA255" s="149"/>
      <c r="FB255" s="149"/>
      <c r="FC255" s="149"/>
      <c r="FD255" s="149"/>
      <c r="FE255" s="149"/>
      <c r="FF255" s="149"/>
      <c r="FG255" s="149"/>
      <c r="FH255" s="149"/>
      <c r="FI255" s="149"/>
      <c r="FJ255" s="149"/>
      <c r="FK255" s="149"/>
      <c r="FL255" s="149"/>
      <c r="FM255" s="149"/>
      <c r="FN255" s="149"/>
      <c r="FO255" s="149"/>
      <c r="FP255" s="149"/>
      <c r="FQ255" s="149"/>
      <c r="FR255" s="149"/>
      <c r="FS255" s="149"/>
      <c r="FT255" s="149"/>
      <c r="FU255" s="149"/>
      <c r="FV255" s="149"/>
      <c r="FW255" s="149"/>
      <c r="FX255" s="149"/>
      <c r="FY255" s="149"/>
      <c r="FZ255" s="149"/>
      <c r="GA255" s="149"/>
      <c r="GB255" s="149"/>
      <c r="GC255" s="149"/>
      <c r="GD255" s="149"/>
      <c r="GE255" s="149"/>
      <c r="GF255" s="149"/>
      <c r="GG255" s="149"/>
      <c r="GH255" s="149"/>
      <c r="GI255" s="149"/>
      <c r="GJ255" s="149"/>
      <c r="GK255" s="149"/>
      <c r="GL255" s="149"/>
      <c r="GM255" s="149"/>
      <c r="GN255" s="149"/>
      <c r="GO255" s="149"/>
      <c r="GP255" s="149"/>
      <c r="GQ255" s="149"/>
      <c r="GR255" s="149"/>
      <c r="GS255" s="149"/>
      <c r="GT255" s="149"/>
      <c r="GU255" s="149"/>
      <c r="GV255" s="149"/>
      <c r="GW255" s="149"/>
      <c r="GX255" s="149"/>
      <c r="GY255" s="149"/>
      <c r="GZ255" s="149"/>
      <c r="HA255" s="149"/>
      <c r="HB255" s="149"/>
      <c r="HC255" s="149"/>
      <c r="HD255" s="149"/>
      <c r="HE255" s="149"/>
      <c r="HF255" s="149"/>
      <c r="HG255" s="149"/>
      <c r="HH255" s="149"/>
      <c r="HI255" s="149"/>
      <c r="HJ255" s="149"/>
      <c r="HK255" s="149"/>
      <c r="HL255" s="149"/>
      <c r="HM255" s="149"/>
      <c r="HN255" s="149"/>
      <c r="HO255" s="149"/>
      <c r="HP255" s="149"/>
      <c r="HQ255" s="149"/>
      <c r="HR255" s="149"/>
      <c r="HS255" s="149"/>
      <c r="HT255" s="149"/>
      <c r="HU255" s="149"/>
      <c r="HV255" s="149"/>
      <c r="HW255" s="149"/>
      <c r="HX255" s="149"/>
      <c r="HY255" s="149"/>
      <c r="HZ255" s="149"/>
      <c r="IA255" s="149"/>
      <c r="IB255" s="149"/>
      <c r="IC255" s="149"/>
      <c r="ID255" s="149"/>
      <c r="IE255" s="149"/>
      <c r="IF255" s="149"/>
      <c r="IG255" s="149"/>
      <c r="IH255" s="149"/>
      <c r="II255" s="149"/>
      <c r="IJ255" s="149"/>
      <c r="IK255" s="149"/>
      <c r="IL255" s="149"/>
      <c r="IM255" s="149"/>
      <c r="IN255" s="149"/>
      <c r="IO255" s="149"/>
      <c r="IP255" s="149"/>
      <c r="IQ255" s="149"/>
      <c r="IR255" s="149"/>
      <c r="IS255" s="149"/>
      <c r="IT255" s="149"/>
    </row>
    <row r="256" spans="1:254" s="168" customFormat="1" ht="15" x14ac:dyDescent="0.25">
      <c r="A256" s="179" t="s">
        <v>313</v>
      </c>
      <c r="B256" s="232">
        <v>510</v>
      </c>
      <c r="C256" s="184" t="s">
        <v>314</v>
      </c>
      <c r="D256" s="184" t="s">
        <v>77</v>
      </c>
      <c r="E256" s="184" t="s">
        <v>315</v>
      </c>
      <c r="F256" s="184"/>
      <c r="G256" s="182">
        <f>SUM(G257)</f>
        <v>572</v>
      </c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4"/>
      <c r="AB256" s="124"/>
      <c r="AC256" s="124"/>
      <c r="AD256" s="124"/>
      <c r="AE256" s="124"/>
      <c r="AF256" s="124"/>
      <c r="AG256" s="124"/>
      <c r="AH256" s="124"/>
      <c r="AI256" s="124"/>
      <c r="AJ256" s="124"/>
      <c r="AK256" s="124"/>
      <c r="AL256" s="124"/>
      <c r="AM256" s="124"/>
      <c r="AN256" s="124"/>
      <c r="AO256" s="124"/>
      <c r="AP256" s="124"/>
      <c r="AQ256" s="124"/>
      <c r="AR256" s="124"/>
      <c r="AS256" s="124"/>
      <c r="AT256" s="124"/>
      <c r="AU256" s="124"/>
      <c r="AV256" s="124"/>
      <c r="AW256" s="124"/>
      <c r="AX256" s="124"/>
      <c r="AY256" s="124"/>
      <c r="AZ256" s="124"/>
      <c r="BA256" s="124"/>
      <c r="BB256" s="124"/>
      <c r="BC256" s="124"/>
      <c r="BD256" s="124"/>
      <c r="BE256" s="124"/>
      <c r="BF256" s="124"/>
      <c r="BG256" s="124"/>
      <c r="BH256" s="124"/>
      <c r="BI256" s="124"/>
      <c r="BJ256" s="124"/>
      <c r="BK256" s="124"/>
      <c r="BL256" s="124"/>
      <c r="BM256" s="124"/>
      <c r="BN256" s="124"/>
      <c r="BO256" s="124"/>
      <c r="BP256" s="124"/>
      <c r="BQ256" s="124"/>
      <c r="BR256" s="124"/>
      <c r="BS256" s="124"/>
      <c r="BT256" s="124"/>
      <c r="BU256" s="124"/>
      <c r="BV256" s="124"/>
      <c r="BW256" s="124"/>
      <c r="BX256" s="124"/>
      <c r="BY256" s="124"/>
      <c r="BZ256" s="124"/>
      <c r="CA256" s="124"/>
      <c r="CB256" s="124"/>
      <c r="CC256" s="124"/>
      <c r="CD256" s="124"/>
      <c r="CE256" s="124"/>
      <c r="CF256" s="124"/>
      <c r="CG256" s="124"/>
      <c r="CH256" s="124"/>
      <c r="CI256" s="124"/>
      <c r="CJ256" s="124"/>
      <c r="CK256" s="124"/>
      <c r="CL256" s="124"/>
      <c r="CM256" s="124"/>
      <c r="CN256" s="124"/>
      <c r="CO256" s="124"/>
      <c r="CP256" s="124"/>
      <c r="CQ256" s="124"/>
      <c r="CR256" s="124"/>
      <c r="CS256" s="124"/>
      <c r="CT256" s="124"/>
      <c r="CU256" s="124"/>
      <c r="CV256" s="124"/>
      <c r="CW256" s="124"/>
      <c r="CX256" s="124"/>
      <c r="CY256" s="124"/>
      <c r="CZ256" s="124"/>
      <c r="DA256" s="124"/>
      <c r="DB256" s="124"/>
      <c r="DC256" s="124"/>
      <c r="DD256" s="124"/>
      <c r="DE256" s="124"/>
      <c r="DF256" s="124"/>
      <c r="DG256" s="124"/>
      <c r="DH256" s="124"/>
      <c r="DI256" s="124"/>
      <c r="DJ256" s="124"/>
      <c r="DK256" s="124"/>
      <c r="DL256" s="124"/>
      <c r="DM256" s="124"/>
      <c r="DN256" s="124"/>
      <c r="DO256" s="124"/>
      <c r="DP256" s="124"/>
      <c r="DQ256" s="124"/>
      <c r="DR256" s="124"/>
      <c r="DS256" s="124"/>
      <c r="DT256" s="124"/>
      <c r="DU256" s="124"/>
      <c r="DV256" s="124"/>
      <c r="DW256" s="124"/>
      <c r="DX256" s="124"/>
      <c r="DY256" s="124"/>
      <c r="DZ256" s="124"/>
      <c r="EA256" s="124"/>
      <c r="EB256" s="124"/>
      <c r="EC256" s="124"/>
      <c r="ED256" s="124"/>
      <c r="EE256" s="124"/>
      <c r="EF256" s="124"/>
      <c r="EG256" s="124"/>
      <c r="EH256" s="124"/>
      <c r="EI256" s="124"/>
      <c r="EJ256" s="124"/>
      <c r="EK256" s="124"/>
      <c r="EL256" s="124"/>
      <c r="EM256" s="124"/>
      <c r="EN256" s="124"/>
      <c r="EO256" s="124"/>
      <c r="EP256" s="124"/>
      <c r="EQ256" s="124"/>
      <c r="ER256" s="124"/>
      <c r="ES256" s="124"/>
      <c r="ET256" s="124"/>
      <c r="EU256" s="124"/>
      <c r="EV256" s="124"/>
      <c r="EW256" s="124"/>
      <c r="EX256" s="124"/>
      <c r="EY256" s="124"/>
      <c r="EZ256" s="124"/>
      <c r="FA256" s="124"/>
      <c r="FB256" s="124"/>
      <c r="FC256" s="124"/>
      <c r="FD256" s="124"/>
      <c r="FE256" s="124"/>
      <c r="FF256" s="124"/>
      <c r="FG256" s="124"/>
      <c r="FH256" s="124"/>
      <c r="FI256" s="124"/>
      <c r="FJ256" s="124"/>
      <c r="FK256" s="124"/>
      <c r="FL256" s="124"/>
      <c r="FM256" s="124"/>
      <c r="FN256" s="124"/>
      <c r="FO256" s="124"/>
      <c r="FP256" s="124"/>
      <c r="FQ256" s="124"/>
      <c r="FR256" s="124"/>
      <c r="FS256" s="124"/>
      <c r="FT256" s="124"/>
      <c r="FU256" s="124"/>
      <c r="FV256" s="124"/>
      <c r="FW256" s="124"/>
      <c r="FX256" s="124"/>
      <c r="FY256" s="124"/>
      <c r="FZ256" s="124"/>
      <c r="GA256" s="124"/>
      <c r="GB256" s="124"/>
      <c r="GC256" s="124"/>
      <c r="GD256" s="124"/>
      <c r="GE256" s="124"/>
      <c r="GF256" s="124"/>
      <c r="GG256" s="124"/>
      <c r="GH256" s="124"/>
      <c r="GI256" s="124"/>
      <c r="GJ256" s="124"/>
      <c r="GK256" s="124"/>
      <c r="GL256" s="124"/>
      <c r="GM256" s="124"/>
      <c r="GN256" s="124"/>
      <c r="GO256" s="124"/>
      <c r="GP256" s="124"/>
      <c r="GQ256" s="124"/>
      <c r="GR256" s="124"/>
      <c r="GS256" s="124"/>
      <c r="GT256" s="124"/>
      <c r="GU256" s="124"/>
      <c r="GV256" s="124"/>
      <c r="GW256" s="124"/>
      <c r="GX256" s="124"/>
      <c r="GY256" s="124"/>
      <c r="GZ256" s="124"/>
      <c r="HA256" s="124"/>
      <c r="HB256" s="124"/>
      <c r="HC256" s="124"/>
      <c r="HD256" s="124"/>
      <c r="HE256" s="124"/>
      <c r="HF256" s="124"/>
      <c r="HG256" s="124"/>
      <c r="HH256" s="124"/>
      <c r="HI256" s="124"/>
      <c r="HJ256" s="124"/>
      <c r="HK256" s="124"/>
      <c r="HL256" s="124"/>
      <c r="HM256" s="124"/>
      <c r="HN256" s="124"/>
      <c r="HO256" s="124"/>
      <c r="HP256" s="124"/>
      <c r="HQ256" s="124"/>
      <c r="HR256" s="124"/>
      <c r="HS256" s="124"/>
      <c r="HT256" s="124"/>
      <c r="HU256" s="124"/>
      <c r="HV256" s="124"/>
      <c r="HW256" s="124"/>
      <c r="HX256" s="124"/>
      <c r="HY256" s="124"/>
      <c r="HZ256" s="124"/>
      <c r="IA256" s="124"/>
      <c r="IB256" s="124"/>
      <c r="IC256" s="124"/>
      <c r="ID256" s="124"/>
      <c r="IE256" s="124"/>
      <c r="IF256" s="124"/>
      <c r="IG256" s="124"/>
      <c r="IH256" s="124"/>
      <c r="II256" s="124"/>
      <c r="IJ256" s="124"/>
      <c r="IK256" s="124"/>
      <c r="IL256" s="124"/>
      <c r="IM256" s="124"/>
      <c r="IN256" s="124"/>
      <c r="IO256" s="124"/>
      <c r="IP256" s="124"/>
      <c r="IQ256" s="124"/>
      <c r="IR256" s="124"/>
      <c r="IS256" s="124"/>
      <c r="IT256" s="124"/>
    </row>
    <row r="257" spans="1:254" s="168" customFormat="1" ht="26.25" x14ac:dyDescent="0.25">
      <c r="A257" s="174" t="s">
        <v>132</v>
      </c>
      <c r="B257" s="231">
        <v>510</v>
      </c>
      <c r="C257" s="187" t="s">
        <v>162</v>
      </c>
      <c r="D257" s="187" t="s">
        <v>77</v>
      </c>
      <c r="E257" s="187" t="s">
        <v>315</v>
      </c>
      <c r="F257" s="187" t="s">
        <v>133</v>
      </c>
      <c r="G257" s="177">
        <v>572</v>
      </c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/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  <c r="BI257" s="149"/>
      <c r="BJ257" s="149"/>
      <c r="BK257" s="149"/>
      <c r="BL257" s="149"/>
      <c r="BM257" s="149"/>
      <c r="BN257" s="149"/>
      <c r="BO257" s="149"/>
      <c r="BP257" s="149"/>
      <c r="BQ257" s="149"/>
      <c r="BR257" s="149"/>
      <c r="BS257" s="149"/>
      <c r="BT257" s="149"/>
      <c r="BU257" s="149"/>
      <c r="BV257" s="149"/>
      <c r="BW257" s="149"/>
      <c r="BX257" s="149"/>
      <c r="BY257" s="149"/>
      <c r="BZ257" s="149"/>
      <c r="CA257" s="149"/>
      <c r="CB257" s="149"/>
      <c r="CC257" s="149"/>
      <c r="CD257" s="149"/>
      <c r="CE257" s="149"/>
      <c r="CF257" s="149"/>
      <c r="CG257" s="149"/>
      <c r="CH257" s="149"/>
      <c r="CI257" s="149"/>
      <c r="CJ257" s="149"/>
      <c r="CK257" s="149"/>
      <c r="CL257" s="149"/>
      <c r="CM257" s="149"/>
      <c r="CN257" s="149"/>
      <c r="CO257" s="149"/>
      <c r="CP257" s="149"/>
      <c r="CQ257" s="149"/>
      <c r="CR257" s="149"/>
      <c r="CS257" s="149"/>
      <c r="CT257" s="149"/>
      <c r="CU257" s="149"/>
      <c r="CV257" s="149"/>
      <c r="CW257" s="149"/>
      <c r="CX257" s="149"/>
      <c r="CY257" s="149"/>
      <c r="CZ257" s="149"/>
      <c r="DA257" s="149"/>
      <c r="DB257" s="149"/>
      <c r="DC257" s="149"/>
      <c r="DD257" s="149"/>
      <c r="DE257" s="149"/>
      <c r="DF257" s="149"/>
      <c r="DG257" s="149"/>
      <c r="DH257" s="149"/>
      <c r="DI257" s="149"/>
      <c r="DJ257" s="149"/>
      <c r="DK257" s="149"/>
      <c r="DL257" s="149"/>
      <c r="DM257" s="149"/>
      <c r="DN257" s="149"/>
      <c r="DO257" s="149"/>
      <c r="DP257" s="149"/>
      <c r="DQ257" s="149"/>
      <c r="DR257" s="149"/>
      <c r="DS257" s="149"/>
      <c r="DT257" s="149"/>
      <c r="DU257" s="149"/>
      <c r="DV257" s="149"/>
      <c r="DW257" s="149"/>
      <c r="DX257" s="149"/>
      <c r="DY257" s="149"/>
      <c r="DZ257" s="149"/>
      <c r="EA257" s="149"/>
      <c r="EB257" s="149"/>
      <c r="EC257" s="149"/>
      <c r="ED257" s="149"/>
      <c r="EE257" s="149"/>
      <c r="EF257" s="149"/>
      <c r="EG257" s="149"/>
      <c r="EH257" s="149"/>
      <c r="EI257" s="149"/>
      <c r="EJ257" s="149"/>
      <c r="EK257" s="149"/>
      <c r="EL257" s="149"/>
      <c r="EM257" s="149"/>
      <c r="EN257" s="149"/>
      <c r="EO257" s="149"/>
      <c r="EP257" s="149"/>
      <c r="EQ257" s="149"/>
      <c r="ER257" s="149"/>
      <c r="ES257" s="149"/>
      <c r="ET257" s="149"/>
      <c r="EU257" s="149"/>
      <c r="EV257" s="149"/>
      <c r="EW257" s="149"/>
      <c r="EX257" s="149"/>
      <c r="EY257" s="149"/>
      <c r="EZ257" s="149"/>
      <c r="FA257" s="149"/>
      <c r="FB257" s="149"/>
      <c r="FC257" s="149"/>
      <c r="FD257" s="149"/>
      <c r="FE257" s="149"/>
      <c r="FF257" s="149"/>
      <c r="FG257" s="149"/>
      <c r="FH257" s="149"/>
      <c r="FI257" s="149"/>
      <c r="FJ257" s="149"/>
      <c r="FK257" s="149"/>
      <c r="FL257" s="149"/>
      <c r="FM257" s="149"/>
      <c r="FN257" s="149"/>
      <c r="FO257" s="149"/>
      <c r="FP257" s="149"/>
      <c r="FQ257" s="149"/>
      <c r="FR257" s="149"/>
      <c r="FS257" s="149"/>
      <c r="FT257" s="149"/>
      <c r="FU257" s="149"/>
      <c r="FV257" s="149"/>
      <c r="FW257" s="149"/>
      <c r="FX257" s="149"/>
      <c r="FY257" s="149"/>
      <c r="FZ257" s="149"/>
      <c r="GA257" s="149"/>
      <c r="GB257" s="149"/>
      <c r="GC257" s="149"/>
      <c r="GD257" s="149"/>
      <c r="GE257" s="149"/>
      <c r="GF257" s="149"/>
      <c r="GG257" s="149"/>
      <c r="GH257" s="149"/>
      <c r="GI257" s="149"/>
      <c r="GJ257" s="149"/>
      <c r="GK257" s="149"/>
      <c r="GL257" s="149"/>
      <c r="GM257" s="149"/>
      <c r="GN257" s="149"/>
      <c r="GO257" s="149"/>
      <c r="GP257" s="149"/>
      <c r="GQ257" s="149"/>
      <c r="GR257" s="149"/>
      <c r="GS257" s="149"/>
      <c r="GT257" s="149"/>
      <c r="GU257" s="149"/>
      <c r="GV257" s="149"/>
      <c r="GW257" s="149"/>
      <c r="GX257" s="149"/>
      <c r="GY257" s="149"/>
      <c r="GZ257" s="149"/>
      <c r="HA257" s="149"/>
      <c r="HB257" s="149"/>
      <c r="HC257" s="149"/>
      <c r="HD257" s="149"/>
      <c r="HE257" s="149"/>
      <c r="HF257" s="149"/>
      <c r="HG257" s="149"/>
      <c r="HH257" s="149"/>
      <c r="HI257" s="149"/>
      <c r="HJ257" s="149"/>
      <c r="HK257" s="149"/>
      <c r="HL257" s="149"/>
      <c r="HM257" s="149"/>
      <c r="HN257" s="149"/>
      <c r="HO257" s="149"/>
      <c r="HP257" s="149"/>
      <c r="HQ257" s="149"/>
      <c r="HR257" s="149"/>
      <c r="HS257" s="149"/>
      <c r="HT257" s="149"/>
      <c r="HU257" s="149"/>
      <c r="HV257" s="149"/>
      <c r="HW257" s="149"/>
      <c r="HX257" s="149"/>
      <c r="HY257" s="149"/>
      <c r="HZ257" s="149"/>
      <c r="IA257" s="149"/>
      <c r="IB257" s="149"/>
      <c r="IC257" s="149"/>
      <c r="ID257" s="149"/>
      <c r="IE257" s="149"/>
      <c r="IF257" s="149"/>
      <c r="IG257" s="149"/>
      <c r="IH257" s="149"/>
      <c r="II257" s="149"/>
      <c r="IJ257" s="149"/>
      <c r="IK257" s="149"/>
      <c r="IL257" s="149"/>
      <c r="IM257" s="149"/>
      <c r="IN257" s="149"/>
      <c r="IO257" s="149"/>
      <c r="IP257" s="149"/>
      <c r="IQ257" s="149"/>
      <c r="IR257" s="149"/>
      <c r="IS257" s="149"/>
      <c r="IT257" s="149"/>
    </row>
    <row r="258" spans="1:254" s="168" customFormat="1" ht="15" x14ac:dyDescent="0.25">
      <c r="A258" s="203" t="s">
        <v>311</v>
      </c>
      <c r="B258" s="232">
        <v>510</v>
      </c>
      <c r="C258" s="184" t="s">
        <v>162</v>
      </c>
      <c r="D258" s="184" t="s">
        <v>77</v>
      </c>
      <c r="E258" s="184" t="s">
        <v>312</v>
      </c>
      <c r="F258" s="184"/>
      <c r="G258" s="182">
        <f>SUM(G259)</f>
        <v>2000</v>
      </c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  <c r="AA258" s="124"/>
      <c r="AB258" s="124"/>
      <c r="AC258" s="124"/>
      <c r="AD258" s="124"/>
      <c r="AE258" s="124"/>
      <c r="AF258" s="124"/>
      <c r="AG258" s="124"/>
      <c r="AH258" s="124"/>
      <c r="AI258" s="124"/>
      <c r="AJ258" s="124"/>
      <c r="AK258" s="124"/>
      <c r="AL258" s="124"/>
      <c r="AM258" s="124"/>
      <c r="AN258" s="124"/>
      <c r="AO258" s="124"/>
      <c r="AP258" s="124"/>
      <c r="AQ258" s="124"/>
      <c r="AR258" s="124"/>
      <c r="AS258" s="124"/>
      <c r="AT258" s="124"/>
      <c r="AU258" s="124"/>
      <c r="AV258" s="124"/>
      <c r="AW258" s="124"/>
      <c r="AX258" s="124"/>
      <c r="AY258" s="124"/>
      <c r="AZ258" s="124"/>
      <c r="BA258" s="124"/>
      <c r="BB258" s="124"/>
      <c r="BC258" s="124"/>
      <c r="BD258" s="124"/>
      <c r="BE258" s="124"/>
      <c r="BF258" s="124"/>
      <c r="BG258" s="124"/>
      <c r="BH258" s="124"/>
      <c r="BI258" s="124"/>
      <c r="BJ258" s="124"/>
      <c r="BK258" s="124"/>
      <c r="BL258" s="124"/>
      <c r="BM258" s="124"/>
      <c r="BN258" s="124"/>
      <c r="BO258" s="124"/>
      <c r="BP258" s="124"/>
      <c r="BQ258" s="124"/>
      <c r="BR258" s="124"/>
      <c r="BS258" s="124"/>
      <c r="BT258" s="124"/>
      <c r="BU258" s="124"/>
      <c r="BV258" s="124"/>
      <c r="BW258" s="124"/>
      <c r="BX258" s="124"/>
      <c r="BY258" s="124"/>
      <c r="BZ258" s="124"/>
      <c r="CA258" s="124"/>
      <c r="CB258" s="124"/>
      <c r="CC258" s="124"/>
      <c r="CD258" s="124"/>
      <c r="CE258" s="124"/>
      <c r="CF258" s="124"/>
      <c r="CG258" s="124"/>
      <c r="CH258" s="124"/>
      <c r="CI258" s="124"/>
      <c r="CJ258" s="124"/>
      <c r="CK258" s="124"/>
      <c r="CL258" s="124"/>
      <c r="CM258" s="124"/>
      <c r="CN258" s="124"/>
      <c r="CO258" s="124"/>
      <c r="CP258" s="124"/>
      <c r="CQ258" s="124"/>
      <c r="CR258" s="124"/>
      <c r="CS258" s="124"/>
      <c r="CT258" s="124"/>
      <c r="CU258" s="124"/>
      <c r="CV258" s="124"/>
      <c r="CW258" s="124"/>
      <c r="CX258" s="124"/>
      <c r="CY258" s="124"/>
      <c r="CZ258" s="124"/>
      <c r="DA258" s="124"/>
      <c r="DB258" s="124"/>
      <c r="DC258" s="124"/>
      <c r="DD258" s="124"/>
      <c r="DE258" s="124"/>
      <c r="DF258" s="124"/>
      <c r="DG258" s="124"/>
      <c r="DH258" s="124"/>
      <c r="DI258" s="124"/>
      <c r="DJ258" s="124"/>
      <c r="DK258" s="124"/>
      <c r="DL258" s="124"/>
      <c r="DM258" s="124"/>
      <c r="DN258" s="124"/>
      <c r="DO258" s="124"/>
      <c r="DP258" s="124"/>
      <c r="DQ258" s="124"/>
      <c r="DR258" s="124"/>
      <c r="DS258" s="124"/>
      <c r="DT258" s="124"/>
      <c r="DU258" s="124"/>
      <c r="DV258" s="124"/>
      <c r="DW258" s="124"/>
      <c r="DX258" s="124"/>
      <c r="DY258" s="124"/>
      <c r="DZ258" s="124"/>
      <c r="EA258" s="124"/>
      <c r="EB258" s="124"/>
      <c r="EC258" s="124"/>
      <c r="ED258" s="124"/>
      <c r="EE258" s="124"/>
      <c r="EF258" s="124"/>
      <c r="EG258" s="124"/>
      <c r="EH258" s="124"/>
      <c r="EI258" s="124"/>
      <c r="EJ258" s="124"/>
      <c r="EK258" s="124"/>
      <c r="EL258" s="124"/>
      <c r="EM258" s="124"/>
      <c r="EN258" s="124"/>
      <c r="EO258" s="124"/>
      <c r="EP258" s="124"/>
      <c r="EQ258" s="124"/>
      <c r="ER258" s="124"/>
      <c r="ES258" s="124"/>
      <c r="ET258" s="124"/>
      <c r="EU258" s="124"/>
      <c r="EV258" s="124"/>
      <c r="EW258" s="124"/>
      <c r="EX258" s="124"/>
      <c r="EY258" s="124"/>
      <c r="EZ258" s="124"/>
      <c r="FA258" s="124"/>
      <c r="FB258" s="124"/>
      <c r="FC258" s="124"/>
      <c r="FD258" s="124"/>
      <c r="FE258" s="124"/>
      <c r="FF258" s="124"/>
      <c r="FG258" s="124"/>
      <c r="FH258" s="124"/>
      <c r="FI258" s="124"/>
      <c r="FJ258" s="124"/>
      <c r="FK258" s="124"/>
      <c r="FL258" s="124"/>
      <c r="FM258" s="124"/>
      <c r="FN258" s="124"/>
      <c r="FO258" s="124"/>
      <c r="FP258" s="124"/>
      <c r="FQ258" s="124"/>
      <c r="FR258" s="124"/>
      <c r="FS258" s="124"/>
      <c r="FT258" s="124"/>
      <c r="FU258" s="124"/>
      <c r="FV258" s="124"/>
      <c r="FW258" s="124"/>
      <c r="FX258" s="124"/>
      <c r="FY258" s="124"/>
      <c r="FZ258" s="124"/>
      <c r="GA258" s="124"/>
      <c r="GB258" s="124"/>
      <c r="GC258" s="124"/>
      <c r="GD258" s="124"/>
      <c r="GE258" s="124"/>
      <c r="GF258" s="124"/>
      <c r="GG258" s="124"/>
      <c r="GH258" s="124"/>
      <c r="GI258" s="124"/>
      <c r="GJ258" s="124"/>
      <c r="GK258" s="124"/>
      <c r="GL258" s="124"/>
      <c r="GM258" s="124"/>
      <c r="GN258" s="124"/>
      <c r="GO258" s="124"/>
      <c r="GP258" s="124"/>
      <c r="GQ258" s="124"/>
      <c r="GR258" s="124"/>
      <c r="GS258" s="124"/>
      <c r="GT258" s="124"/>
      <c r="GU258" s="124"/>
      <c r="GV258" s="124"/>
      <c r="GW258" s="124"/>
      <c r="GX258" s="124"/>
      <c r="GY258" s="124"/>
      <c r="GZ258" s="124"/>
      <c r="HA258" s="124"/>
      <c r="HB258" s="124"/>
      <c r="HC258" s="124"/>
      <c r="HD258" s="124"/>
      <c r="HE258" s="124"/>
      <c r="HF258" s="124"/>
      <c r="HG258" s="124"/>
      <c r="HH258" s="124"/>
      <c r="HI258" s="124"/>
      <c r="HJ258" s="124"/>
      <c r="HK258" s="124"/>
      <c r="HL258" s="124"/>
      <c r="HM258" s="124"/>
      <c r="HN258" s="124"/>
      <c r="HO258" s="124"/>
      <c r="HP258" s="124"/>
      <c r="HQ258" s="124"/>
      <c r="HR258" s="124"/>
      <c r="HS258" s="124"/>
      <c r="HT258" s="124"/>
      <c r="HU258" s="124"/>
      <c r="HV258" s="124"/>
      <c r="HW258" s="124"/>
      <c r="HX258" s="124"/>
      <c r="HY258" s="124"/>
      <c r="HZ258" s="124"/>
      <c r="IA258" s="124"/>
      <c r="IB258" s="124"/>
      <c r="IC258" s="124"/>
      <c r="ID258" s="124"/>
      <c r="IE258" s="124"/>
      <c r="IF258" s="124"/>
      <c r="IG258" s="124"/>
      <c r="IH258" s="124"/>
      <c r="II258" s="124"/>
      <c r="IJ258" s="124"/>
      <c r="IK258" s="124"/>
      <c r="IL258" s="124"/>
      <c r="IM258" s="124"/>
      <c r="IN258" s="124"/>
      <c r="IO258" s="124"/>
      <c r="IP258" s="124"/>
      <c r="IQ258" s="124"/>
      <c r="IR258" s="124"/>
      <c r="IS258" s="124"/>
      <c r="IT258" s="124"/>
    </row>
    <row r="259" spans="1:254" s="159" customFormat="1" ht="26.25" x14ac:dyDescent="0.25">
      <c r="A259" s="174" t="s">
        <v>132</v>
      </c>
      <c r="B259" s="231">
        <v>510</v>
      </c>
      <c r="C259" s="187" t="s">
        <v>162</v>
      </c>
      <c r="D259" s="187" t="s">
        <v>77</v>
      </c>
      <c r="E259" s="187" t="s">
        <v>312</v>
      </c>
      <c r="F259" s="187" t="s">
        <v>133</v>
      </c>
      <c r="G259" s="177">
        <v>2000</v>
      </c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/>
      <c r="AF259" s="149"/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  <c r="BI259" s="149"/>
      <c r="BJ259" s="149"/>
      <c r="BK259" s="149"/>
      <c r="BL259" s="149"/>
      <c r="BM259" s="149"/>
      <c r="BN259" s="149"/>
      <c r="BO259" s="149"/>
      <c r="BP259" s="149"/>
      <c r="BQ259" s="149"/>
      <c r="BR259" s="149"/>
      <c r="BS259" s="149"/>
      <c r="BT259" s="149"/>
      <c r="BU259" s="149"/>
      <c r="BV259" s="149"/>
      <c r="BW259" s="149"/>
      <c r="BX259" s="149"/>
      <c r="BY259" s="149"/>
      <c r="BZ259" s="149"/>
      <c r="CA259" s="149"/>
      <c r="CB259" s="149"/>
      <c r="CC259" s="149"/>
      <c r="CD259" s="149"/>
      <c r="CE259" s="149"/>
      <c r="CF259" s="149"/>
      <c r="CG259" s="149"/>
      <c r="CH259" s="149"/>
      <c r="CI259" s="149"/>
      <c r="CJ259" s="149"/>
      <c r="CK259" s="149"/>
      <c r="CL259" s="149"/>
      <c r="CM259" s="149"/>
      <c r="CN259" s="149"/>
      <c r="CO259" s="149"/>
      <c r="CP259" s="149"/>
      <c r="CQ259" s="149"/>
      <c r="CR259" s="149"/>
      <c r="CS259" s="149"/>
      <c r="CT259" s="149"/>
      <c r="CU259" s="149"/>
      <c r="CV259" s="149"/>
      <c r="CW259" s="149"/>
      <c r="CX259" s="149"/>
      <c r="CY259" s="149"/>
      <c r="CZ259" s="149"/>
      <c r="DA259" s="149"/>
      <c r="DB259" s="149"/>
      <c r="DC259" s="149"/>
      <c r="DD259" s="149"/>
      <c r="DE259" s="149"/>
      <c r="DF259" s="149"/>
      <c r="DG259" s="149"/>
      <c r="DH259" s="149"/>
      <c r="DI259" s="149"/>
      <c r="DJ259" s="149"/>
      <c r="DK259" s="149"/>
      <c r="DL259" s="149"/>
      <c r="DM259" s="149"/>
      <c r="DN259" s="149"/>
      <c r="DO259" s="149"/>
      <c r="DP259" s="149"/>
      <c r="DQ259" s="149"/>
      <c r="DR259" s="149"/>
      <c r="DS259" s="149"/>
      <c r="DT259" s="149"/>
      <c r="DU259" s="149"/>
      <c r="DV259" s="149"/>
      <c r="DW259" s="149"/>
      <c r="DX259" s="149"/>
      <c r="DY259" s="149"/>
      <c r="DZ259" s="149"/>
      <c r="EA259" s="149"/>
      <c r="EB259" s="149"/>
      <c r="EC259" s="149"/>
      <c r="ED259" s="149"/>
      <c r="EE259" s="149"/>
      <c r="EF259" s="149"/>
      <c r="EG259" s="149"/>
      <c r="EH259" s="149"/>
      <c r="EI259" s="149"/>
      <c r="EJ259" s="149"/>
      <c r="EK259" s="149"/>
      <c r="EL259" s="149"/>
      <c r="EM259" s="149"/>
      <c r="EN259" s="149"/>
      <c r="EO259" s="149"/>
      <c r="EP259" s="149"/>
      <c r="EQ259" s="149"/>
      <c r="ER259" s="149"/>
      <c r="ES259" s="149"/>
      <c r="ET259" s="149"/>
      <c r="EU259" s="149"/>
      <c r="EV259" s="149"/>
      <c r="EW259" s="149"/>
      <c r="EX259" s="149"/>
      <c r="EY259" s="149"/>
      <c r="EZ259" s="149"/>
      <c r="FA259" s="149"/>
      <c r="FB259" s="149"/>
      <c r="FC259" s="149"/>
      <c r="FD259" s="149"/>
      <c r="FE259" s="149"/>
      <c r="FF259" s="149"/>
      <c r="FG259" s="149"/>
      <c r="FH259" s="149"/>
      <c r="FI259" s="149"/>
      <c r="FJ259" s="149"/>
      <c r="FK259" s="149"/>
      <c r="FL259" s="149"/>
      <c r="FM259" s="149"/>
      <c r="FN259" s="149"/>
      <c r="FO259" s="149"/>
      <c r="FP259" s="149"/>
      <c r="FQ259" s="149"/>
      <c r="FR259" s="149"/>
      <c r="FS259" s="149"/>
      <c r="FT259" s="149"/>
      <c r="FU259" s="149"/>
      <c r="FV259" s="149"/>
      <c r="FW259" s="149"/>
      <c r="FX259" s="149"/>
      <c r="FY259" s="149"/>
      <c r="FZ259" s="149"/>
      <c r="GA259" s="149"/>
      <c r="GB259" s="149"/>
      <c r="GC259" s="149"/>
      <c r="GD259" s="149"/>
      <c r="GE259" s="149"/>
      <c r="GF259" s="149"/>
      <c r="GG259" s="149"/>
      <c r="GH259" s="149"/>
      <c r="GI259" s="149"/>
      <c r="GJ259" s="149"/>
      <c r="GK259" s="149"/>
      <c r="GL259" s="149"/>
      <c r="GM259" s="149"/>
      <c r="GN259" s="149"/>
      <c r="GO259" s="149"/>
      <c r="GP259" s="149"/>
      <c r="GQ259" s="149"/>
      <c r="GR259" s="149"/>
      <c r="GS259" s="149"/>
      <c r="GT259" s="149"/>
      <c r="GU259" s="149"/>
      <c r="GV259" s="149"/>
      <c r="GW259" s="149"/>
      <c r="GX259" s="149"/>
      <c r="GY259" s="149"/>
      <c r="GZ259" s="149"/>
      <c r="HA259" s="149"/>
      <c r="HB259" s="149"/>
      <c r="HC259" s="149"/>
      <c r="HD259" s="149"/>
      <c r="HE259" s="149"/>
      <c r="HF259" s="149"/>
      <c r="HG259" s="149"/>
      <c r="HH259" s="149"/>
      <c r="HI259" s="149"/>
      <c r="HJ259" s="149"/>
      <c r="HK259" s="149"/>
      <c r="HL259" s="149"/>
      <c r="HM259" s="149"/>
      <c r="HN259" s="149"/>
      <c r="HO259" s="149"/>
      <c r="HP259" s="149"/>
      <c r="HQ259" s="149"/>
      <c r="HR259" s="149"/>
      <c r="HS259" s="149"/>
      <c r="HT259" s="149"/>
      <c r="HU259" s="149"/>
      <c r="HV259" s="149"/>
      <c r="HW259" s="149"/>
      <c r="HX259" s="149"/>
      <c r="HY259" s="149"/>
      <c r="HZ259" s="149"/>
      <c r="IA259" s="149"/>
      <c r="IB259" s="149"/>
      <c r="IC259" s="149"/>
      <c r="ID259" s="149"/>
      <c r="IE259" s="149"/>
      <c r="IF259" s="149"/>
      <c r="IG259" s="149"/>
      <c r="IH259" s="149"/>
      <c r="II259" s="149"/>
      <c r="IJ259" s="149"/>
      <c r="IK259" s="149"/>
      <c r="IL259" s="149"/>
      <c r="IM259" s="149"/>
      <c r="IN259" s="149"/>
      <c r="IO259" s="149"/>
      <c r="IP259" s="149"/>
      <c r="IQ259" s="149"/>
      <c r="IR259" s="149"/>
      <c r="IS259" s="149"/>
      <c r="IT259" s="149"/>
    </row>
    <row r="260" spans="1:254" s="159" customFormat="1" ht="15.75" x14ac:dyDescent="0.25">
      <c r="A260" s="210" t="s">
        <v>316</v>
      </c>
      <c r="B260" s="240">
        <v>510</v>
      </c>
      <c r="C260" s="206" t="s">
        <v>110</v>
      </c>
      <c r="D260" s="206"/>
      <c r="E260" s="206"/>
      <c r="F260" s="206"/>
      <c r="G260" s="207">
        <f>SUM(G261)</f>
        <v>200</v>
      </c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/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  <c r="BI260" s="149"/>
      <c r="BJ260" s="149"/>
      <c r="BK260" s="149"/>
      <c r="BL260" s="149"/>
      <c r="BM260" s="149"/>
      <c r="BN260" s="149"/>
      <c r="BO260" s="149"/>
      <c r="BP260" s="149"/>
      <c r="BQ260" s="149"/>
      <c r="BR260" s="149"/>
      <c r="BS260" s="149"/>
      <c r="BT260" s="149"/>
      <c r="BU260" s="149"/>
      <c r="BV260" s="149"/>
      <c r="BW260" s="149"/>
      <c r="BX260" s="149"/>
      <c r="BY260" s="149"/>
      <c r="BZ260" s="149"/>
      <c r="CA260" s="149"/>
      <c r="CB260" s="149"/>
      <c r="CC260" s="149"/>
      <c r="CD260" s="149"/>
      <c r="CE260" s="149"/>
      <c r="CF260" s="149"/>
      <c r="CG260" s="149"/>
      <c r="CH260" s="149"/>
      <c r="CI260" s="149"/>
      <c r="CJ260" s="149"/>
      <c r="CK260" s="149"/>
      <c r="CL260" s="149"/>
      <c r="CM260" s="149"/>
      <c r="CN260" s="149"/>
      <c r="CO260" s="149"/>
      <c r="CP260" s="149"/>
      <c r="CQ260" s="149"/>
      <c r="CR260" s="149"/>
      <c r="CS260" s="149"/>
      <c r="CT260" s="149"/>
      <c r="CU260" s="149"/>
      <c r="CV260" s="149"/>
      <c r="CW260" s="149"/>
      <c r="CX260" s="149"/>
      <c r="CY260" s="149"/>
      <c r="CZ260" s="149"/>
      <c r="DA260" s="149"/>
      <c r="DB260" s="149"/>
      <c r="DC260" s="149"/>
      <c r="DD260" s="149"/>
      <c r="DE260" s="149"/>
      <c r="DF260" s="149"/>
      <c r="DG260" s="149"/>
      <c r="DH260" s="149"/>
      <c r="DI260" s="149"/>
      <c r="DJ260" s="149"/>
      <c r="DK260" s="149"/>
      <c r="DL260" s="149"/>
      <c r="DM260" s="149"/>
      <c r="DN260" s="149"/>
      <c r="DO260" s="149"/>
      <c r="DP260" s="149"/>
      <c r="DQ260" s="149"/>
      <c r="DR260" s="149"/>
      <c r="DS260" s="149"/>
      <c r="DT260" s="149"/>
      <c r="DU260" s="149"/>
      <c r="DV260" s="149"/>
      <c r="DW260" s="149"/>
      <c r="DX260" s="149"/>
      <c r="DY260" s="149"/>
      <c r="DZ260" s="149"/>
      <c r="EA260" s="149"/>
      <c r="EB260" s="149"/>
      <c r="EC260" s="149"/>
      <c r="ED260" s="149"/>
      <c r="EE260" s="149"/>
      <c r="EF260" s="149"/>
      <c r="EG260" s="149"/>
      <c r="EH260" s="149"/>
      <c r="EI260" s="149"/>
      <c r="EJ260" s="149"/>
      <c r="EK260" s="149"/>
      <c r="EL260" s="149"/>
      <c r="EM260" s="149"/>
      <c r="EN260" s="149"/>
      <c r="EO260" s="149"/>
      <c r="EP260" s="149"/>
      <c r="EQ260" s="149"/>
      <c r="ER260" s="149"/>
      <c r="ES260" s="149"/>
      <c r="ET260" s="149"/>
      <c r="EU260" s="149"/>
      <c r="EV260" s="149"/>
      <c r="EW260" s="149"/>
      <c r="EX260" s="149"/>
      <c r="EY260" s="149"/>
      <c r="EZ260" s="149"/>
      <c r="FA260" s="149"/>
      <c r="FB260" s="149"/>
      <c r="FC260" s="149"/>
      <c r="FD260" s="149"/>
      <c r="FE260" s="149"/>
      <c r="FF260" s="149"/>
      <c r="FG260" s="149"/>
      <c r="FH260" s="149"/>
      <c r="FI260" s="149"/>
      <c r="FJ260" s="149"/>
      <c r="FK260" s="149"/>
      <c r="FL260" s="149"/>
      <c r="FM260" s="149"/>
      <c r="FN260" s="149"/>
      <c r="FO260" s="149"/>
      <c r="FP260" s="149"/>
      <c r="FQ260" s="149"/>
      <c r="FR260" s="149"/>
      <c r="FS260" s="149"/>
      <c r="FT260" s="149"/>
      <c r="FU260" s="149"/>
      <c r="FV260" s="149"/>
      <c r="FW260" s="149"/>
      <c r="FX260" s="149"/>
      <c r="FY260" s="149"/>
      <c r="FZ260" s="149"/>
      <c r="GA260" s="149"/>
      <c r="GB260" s="149"/>
      <c r="GC260" s="149"/>
      <c r="GD260" s="149"/>
      <c r="GE260" s="149"/>
      <c r="GF260" s="149"/>
      <c r="GG260" s="149"/>
      <c r="GH260" s="149"/>
      <c r="GI260" s="149"/>
      <c r="GJ260" s="149"/>
      <c r="GK260" s="149"/>
      <c r="GL260" s="149"/>
      <c r="GM260" s="149"/>
      <c r="GN260" s="149"/>
      <c r="GO260" s="149"/>
      <c r="GP260" s="149"/>
      <c r="GQ260" s="149"/>
      <c r="GR260" s="149"/>
      <c r="GS260" s="149"/>
      <c r="GT260" s="149"/>
      <c r="GU260" s="149"/>
      <c r="GV260" s="149"/>
      <c r="GW260" s="149"/>
      <c r="GX260" s="149"/>
      <c r="GY260" s="149"/>
      <c r="GZ260" s="149"/>
      <c r="HA260" s="149"/>
      <c r="HB260" s="149"/>
      <c r="HC260" s="149"/>
      <c r="HD260" s="149"/>
      <c r="HE260" s="149"/>
      <c r="HF260" s="149"/>
      <c r="HG260" s="149"/>
      <c r="HH260" s="149"/>
      <c r="HI260" s="149"/>
      <c r="HJ260" s="149"/>
      <c r="HK260" s="149"/>
      <c r="HL260" s="149"/>
      <c r="HM260" s="149"/>
      <c r="HN260" s="149"/>
      <c r="HO260" s="149"/>
      <c r="HP260" s="149"/>
      <c r="HQ260" s="149"/>
      <c r="HR260" s="149"/>
      <c r="HS260" s="149"/>
      <c r="HT260" s="149"/>
      <c r="HU260" s="149"/>
      <c r="HV260" s="149"/>
      <c r="HW260" s="149"/>
      <c r="HX260" s="149"/>
      <c r="HY260" s="149"/>
      <c r="HZ260" s="149"/>
      <c r="IA260" s="149"/>
      <c r="IB260" s="149"/>
      <c r="IC260" s="149"/>
      <c r="ID260" s="149"/>
      <c r="IE260" s="149"/>
      <c r="IF260" s="149"/>
      <c r="IG260" s="149"/>
      <c r="IH260" s="149"/>
      <c r="II260" s="149"/>
      <c r="IJ260" s="149"/>
      <c r="IK260" s="149"/>
      <c r="IL260" s="149"/>
      <c r="IM260" s="149"/>
      <c r="IN260" s="149"/>
      <c r="IO260" s="149"/>
      <c r="IP260" s="149"/>
      <c r="IQ260" s="149"/>
      <c r="IR260" s="149"/>
      <c r="IS260" s="149"/>
      <c r="IT260" s="149"/>
    </row>
    <row r="261" spans="1:254" s="159" customFormat="1" ht="15" x14ac:dyDescent="0.25">
      <c r="A261" s="220" t="s">
        <v>317</v>
      </c>
      <c r="B261" s="226">
        <v>510</v>
      </c>
      <c r="C261" s="217" t="s">
        <v>110</v>
      </c>
      <c r="D261" s="217" t="s">
        <v>75</v>
      </c>
      <c r="E261" s="217"/>
      <c r="F261" s="217"/>
      <c r="G261" s="218">
        <f>SUM(G262)</f>
        <v>200</v>
      </c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/>
      <c r="AF261" s="149"/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  <c r="BI261" s="149"/>
      <c r="BJ261" s="149"/>
      <c r="BK261" s="149"/>
      <c r="BL261" s="149"/>
      <c r="BM261" s="149"/>
      <c r="BN261" s="149"/>
      <c r="BO261" s="149"/>
      <c r="BP261" s="149"/>
      <c r="BQ261" s="149"/>
      <c r="BR261" s="149"/>
      <c r="BS261" s="149"/>
      <c r="BT261" s="149"/>
      <c r="BU261" s="149"/>
      <c r="BV261" s="149"/>
      <c r="BW261" s="149"/>
      <c r="BX261" s="149"/>
      <c r="BY261" s="149"/>
      <c r="BZ261" s="149"/>
      <c r="CA261" s="149"/>
      <c r="CB261" s="149"/>
      <c r="CC261" s="149"/>
      <c r="CD261" s="149"/>
      <c r="CE261" s="149"/>
      <c r="CF261" s="149"/>
      <c r="CG261" s="149"/>
      <c r="CH261" s="149"/>
      <c r="CI261" s="149"/>
      <c r="CJ261" s="149"/>
      <c r="CK261" s="149"/>
      <c r="CL261" s="149"/>
      <c r="CM261" s="149"/>
      <c r="CN261" s="149"/>
      <c r="CO261" s="149"/>
      <c r="CP261" s="149"/>
      <c r="CQ261" s="149"/>
      <c r="CR261" s="149"/>
      <c r="CS261" s="149"/>
      <c r="CT261" s="149"/>
      <c r="CU261" s="149"/>
      <c r="CV261" s="149"/>
      <c r="CW261" s="149"/>
      <c r="CX261" s="149"/>
      <c r="CY261" s="149"/>
      <c r="CZ261" s="149"/>
      <c r="DA261" s="149"/>
      <c r="DB261" s="149"/>
      <c r="DC261" s="149"/>
      <c r="DD261" s="149"/>
      <c r="DE261" s="149"/>
      <c r="DF261" s="149"/>
      <c r="DG261" s="149"/>
      <c r="DH261" s="149"/>
      <c r="DI261" s="149"/>
      <c r="DJ261" s="149"/>
      <c r="DK261" s="149"/>
      <c r="DL261" s="149"/>
      <c r="DM261" s="149"/>
      <c r="DN261" s="149"/>
      <c r="DO261" s="149"/>
      <c r="DP261" s="149"/>
      <c r="DQ261" s="149"/>
      <c r="DR261" s="149"/>
      <c r="DS261" s="149"/>
      <c r="DT261" s="149"/>
      <c r="DU261" s="149"/>
      <c r="DV261" s="149"/>
      <c r="DW261" s="149"/>
      <c r="DX261" s="149"/>
      <c r="DY261" s="149"/>
      <c r="DZ261" s="149"/>
      <c r="EA261" s="149"/>
      <c r="EB261" s="149"/>
      <c r="EC261" s="149"/>
      <c r="ED261" s="149"/>
      <c r="EE261" s="149"/>
      <c r="EF261" s="149"/>
      <c r="EG261" s="149"/>
      <c r="EH261" s="149"/>
      <c r="EI261" s="149"/>
      <c r="EJ261" s="149"/>
      <c r="EK261" s="149"/>
      <c r="EL261" s="149"/>
      <c r="EM261" s="149"/>
      <c r="EN261" s="149"/>
      <c r="EO261" s="149"/>
      <c r="EP261" s="149"/>
      <c r="EQ261" s="149"/>
      <c r="ER261" s="149"/>
      <c r="ES261" s="149"/>
      <c r="ET261" s="149"/>
      <c r="EU261" s="149"/>
      <c r="EV261" s="149"/>
      <c r="EW261" s="149"/>
      <c r="EX261" s="149"/>
      <c r="EY261" s="149"/>
      <c r="EZ261" s="149"/>
      <c r="FA261" s="149"/>
      <c r="FB261" s="149"/>
      <c r="FC261" s="149"/>
      <c r="FD261" s="149"/>
      <c r="FE261" s="149"/>
      <c r="FF261" s="149"/>
      <c r="FG261" s="149"/>
      <c r="FH261" s="149"/>
      <c r="FI261" s="149"/>
      <c r="FJ261" s="149"/>
      <c r="FK261" s="149"/>
      <c r="FL261" s="149"/>
      <c r="FM261" s="149"/>
      <c r="FN261" s="149"/>
      <c r="FO261" s="149"/>
      <c r="FP261" s="149"/>
      <c r="FQ261" s="149"/>
      <c r="FR261" s="149"/>
      <c r="FS261" s="149"/>
      <c r="FT261" s="149"/>
      <c r="FU261" s="149"/>
      <c r="FV261" s="149"/>
      <c r="FW261" s="149"/>
      <c r="FX261" s="149"/>
      <c r="FY261" s="149"/>
      <c r="FZ261" s="149"/>
      <c r="GA261" s="149"/>
      <c r="GB261" s="149"/>
      <c r="GC261" s="149"/>
      <c r="GD261" s="149"/>
      <c r="GE261" s="149"/>
      <c r="GF261" s="149"/>
      <c r="GG261" s="149"/>
      <c r="GH261" s="149"/>
      <c r="GI261" s="149"/>
      <c r="GJ261" s="149"/>
      <c r="GK261" s="149"/>
      <c r="GL261" s="149"/>
      <c r="GM261" s="149"/>
      <c r="GN261" s="149"/>
      <c r="GO261" s="149"/>
      <c r="GP261" s="149"/>
      <c r="GQ261" s="149"/>
      <c r="GR261" s="149"/>
      <c r="GS261" s="149"/>
      <c r="GT261" s="149"/>
      <c r="GU261" s="149"/>
      <c r="GV261" s="149"/>
      <c r="GW261" s="149"/>
      <c r="GX261" s="149"/>
      <c r="GY261" s="149"/>
      <c r="GZ261" s="149"/>
      <c r="HA261" s="149"/>
      <c r="HB261" s="149"/>
      <c r="HC261" s="149"/>
      <c r="HD261" s="149"/>
      <c r="HE261" s="149"/>
      <c r="HF261" s="149"/>
      <c r="HG261" s="149"/>
      <c r="HH261" s="149"/>
      <c r="HI261" s="149"/>
      <c r="HJ261" s="149"/>
      <c r="HK261" s="149"/>
      <c r="HL261" s="149"/>
      <c r="HM261" s="149"/>
      <c r="HN261" s="149"/>
      <c r="HO261" s="149"/>
      <c r="HP261" s="149"/>
      <c r="HQ261" s="149"/>
      <c r="HR261" s="149"/>
      <c r="HS261" s="149"/>
      <c r="HT261" s="149"/>
      <c r="HU261" s="149"/>
      <c r="HV261" s="149"/>
      <c r="HW261" s="149"/>
      <c r="HX261" s="149"/>
      <c r="HY261" s="149"/>
      <c r="HZ261" s="149"/>
      <c r="IA261" s="149"/>
      <c r="IB261" s="149"/>
      <c r="IC261" s="149"/>
      <c r="ID261" s="149"/>
      <c r="IE261" s="149"/>
      <c r="IF261" s="149"/>
      <c r="IG261" s="149"/>
      <c r="IH261" s="149"/>
      <c r="II261" s="149"/>
      <c r="IJ261" s="149"/>
      <c r="IK261" s="149"/>
      <c r="IL261" s="149"/>
      <c r="IM261" s="149"/>
      <c r="IN261" s="149"/>
      <c r="IO261" s="149"/>
      <c r="IP261" s="149"/>
      <c r="IQ261" s="149"/>
      <c r="IR261" s="149"/>
      <c r="IS261" s="149"/>
      <c r="IT261" s="149"/>
    </row>
    <row r="262" spans="1:254" s="159" customFormat="1" ht="15" x14ac:dyDescent="0.25">
      <c r="A262" s="202" t="s">
        <v>318</v>
      </c>
      <c r="B262" s="231">
        <v>510</v>
      </c>
      <c r="C262" s="187" t="s">
        <v>110</v>
      </c>
      <c r="D262" s="187" t="s">
        <v>75</v>
      </c>
      <c r="E262" s="187" t="s">
        <v>319</v>
      </c>
      <c r="F262" s="187"/>
      <c r="G262" s="177">
        <f>SUM(G263)</f>
        <v>200</v>
      </c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  <c r="BL262" s="149"/>
      <c r="BM262" s="149"/>
      <c r="BN262" s="149"/>
      <c r="BO262" s="149"/>
      <c r="BP262" s="149"/>
      <c r="BQ262" s="149"/>
      <c r="BR262" s="149"/>
      <c r="BS262" s="149"/>
      <c r="BT262" s="149"/>
      <c r="BU262" s="149"/>
      <c r="BV262" s="149"/>
      <c r="BW262" s="149"/>
      <c r="BX262" s="149"/>
      <c r="BY262" s="149"/>
      <c r="BZ262" s="149"/>
      <c r="CA262" s="149"/>
      <c r="CB262" s="149"/>
      <c r="CC262" s="149"/>
      <c r="CD262" s="149"/>
      <c r="CE262" s="149"/>
      <c r="CF262" s="149"/>
      <c r="CG262" s="149"/>
      <c r="CH262" s="149"/>
      <c r="CI262" s="149"/>
      <c r="CJ262" s="149"/>
      <c r="CK262" s="149"/>
      <c r="CL262" s="149"/>
      <c r="CM262" s="149"/>
      <c r="CN262" s="149"/>
      <c r="CO262" s="149"/>
      <c r="CP262" s="149"/>
      <c r="CQ262" s="149"/>
      <c r="CR262" s="149"/>
      <c r="CS262" s="149"/>
      <c r="CT262" s="149"/>
      <c r="CU262" s="149"/>
      <c r="CV262" s="149"/>
      <c r="CW262" s="149"/>
      <c r="CX262" s="149"/>
      <c r="CY262" s="149"/>
      <c r="CZ262" s="149"/>
      <c r="DA262" s="149"/>
      <c r="DB262" s="149"/>
      <c r="DC262" s="149"/>
      <c r="DD262" s="149"/>
      <c r="DE262" s="149"/>
      <c r="DF262" s="149"/>
      <c r="DG262" s="149"/>
      <c r="DH262" s="149"/>
      <c r="DI262" s="149"/>
      <c r="DJ262" s="149"/>
      <c r="DK262" s="149"/>
      <c r="DL262" s="149"/>
      <c r="DM262" s="149"/>
      <c r="DN262" s="149"/>
      <c r="DO262" s="149"/>
      <c r="DP262" s="149"/>
      <c r="DQ262" s="149"/>
      <c r="DR262" s="149"/>
      <c r="DS262" s="149"/>
      <c r="DT262" s="149"/>
      <c r="DU262" s="149"/>
      <c r="DV262" s="149"/>
      <c r="DW262" s="149"/>
      <c r="DX262" s="149"/>
      <c r="DY262" s="149"/>
      <c r="DZ262" s="149"/>
      <c r="EA262" s="149"/>
      <c r="EB262" s="149"/>
      <c r="EC262" s="149"/>
      <c r="ED262" s="149"/>
      <c r="EE262" s="149"/>
      <c r="EF262" s="149"/>
      <c r="EG262" s="149"/>
      <c r="EH262" s="149"/>
      <c r="EI262" s="149"/>
      <c r="EJ262" s="149"/>
      <c r="EK262" s="149"/>
      <c r="EL262" s="149"/>
      <c r="EM262" s="149"/>
      <c r="EN262" s="149"/>
      <c r="EO262" s="149"/>
      <c r="EP262" s="149"/>
      <c r="EQ262" s="149"/>
      <c r="ER262" s="149"/>
      <c r="ES262" s="149"/>
      <c r="ET262" s="149"/>
      <c r="EU262" s="149"/>
      <c r="EV262" s="149"/>
      <c r="EW262" s="149"/>
      <c r="EX262" s="149"/>
      <c r="EY262" s="149"/>
      <c r="EZ262" s="149"/>
      <c r="FA262" s="149"/>
      <c r="FB262" s="149"/>
      <c r="FC262" s="149"/>
      <c r="FD262" s="149"/>
      <c r="FE262" s="149"/>
      <c r="FF262" s="149"/>
      <c r="FG262" s="149"/>
      <c r="FH262" s="149"/>
      <c r="FI262" s="149"/>
      <c r="FJ262" s="149"/>
      <c r="FK262" s="149"/>
      <c r="FL262" s="149"/>
      <c r="FM262" s="149"/>
      <c r="FN262" s="149"/>
      <c r="FO262" s="149"/>
      <c r="FP262" s="149"/>
      <c r="FQ262" s="149"/>
      <c r="FR262" s="149"/>
      <c r="FS262" s="149"/>
      <c r="FT262" s="149"/>
      <c r="FU262" s="149"/>
      <c r="FV262" s="149"/>
      <c r="FW262" s="149"/>
      <c r="FX262" s="149"/>
      <c r="FY262" s="149"/>
      <c r="FZ262" s="149"/>
      <c r="GA262" s="149"/>
      <c r="GB262" s="149"/>
      <c r="GC262" s="149"/>
      <c r="GD262" s="149"/>
      <c r="GE262" s="149"/>
      <c r="GF262" s="149"/>
      <c r="GG262" s="149"/>
      <c r="GH262" s="149"/>
      <c r="GI262" s="149"/>
      <c r="GJ262" s="149"/>
      <c r="GK262" s="149"/>
      <c r="GL262" s="149"/>
      <c r="GM262" s="149"/>
      <c r="GN262" s="149"/>
      <c r="GO262" s="149"/>
      <c r="GP262" s="149"/>
      <c r="GQ262" s="149"/>
      <c r="GR262" s="149"/>
      <c r="GS262" s="149"/>
      <c r="GT262" s="149"/>
      <c r="GU262" s="149"/>
      <c r="GV262" s="149"/>
      <c r="GW262" s="149"/>
      <c r="GX262" s="149"/>
      <c r="GY262" s="149"/>
      <c r="GZ262" s="149"/>
      <c r="HA262" s="149"/>
      <c r="HB262" s="149"/>
      <c r="HC262" s="149"/>
      <c r="HD262" s="149"/>
      <c r="HE262" s="149"/>
      <c r="HF262" s="149"/>
      <c r="HG262" s="149"/>
      <c r="HH262" s="149"/>
      <c r="HI262" s="149"/>
      <c r="HJ262" s="149"/>
      <c r="HK262" s="149"/>
      <c r="HL262" s="149"/>
      <c r="HM262" s="149"/>
      <c r="HN262" s="149"/>
      <c r="HO262" s="149"/>
      <c r="HP262" s="149"/>
      <c r="HQ262" s="149"/>
      <c r="HR262" s="149"/>
      <c r="HS262" s="149"/>
      <c r="HT262" s="149"/>
      <c r="HU262" s="149"/>
      <c r="HV262" s="149"/>
      <c r="HW262" s="149"/>
      <c r="HX262" s="149"/>
      <c r="HY262" s="149"/>
      <c r="HZ262" s="149"/>
      <c r="IA262" s="149"/>
      <c r="IB262" s="149"/>
      <c r="IC262" s="149"/>
      <c r="ID262" s="149"/>
      <c r="IE262" s="149"/>
      <c r="IF262" s="149"/>
      <c r="IG262" s="149"/>
      <c r="IH262" s="149"/>
      <c r="II262" s="149"/>
      <c r="IJ262" s="149"/>
      <c r="IK262" s="149"/>
      <c r="IL262" s="149"/>
      <c r="IM262" s="149"/>
      <c r="IN262" s="149"/>
      <c r="IO262" s="149"/>
      <c r="IP262" s="149"/>
      <c r="IQ262" s="149"/>
      <c r="IR262" s="149"/>
      <c r="IS262" s="149"/>
      <c r="IT262" s="149"/>
    </row>
    <row r="263" spans="1:254" s="215" customFormat="1" x14ac:dyDescent="0.2">
      <c r="A263" s="203" t="s">
        <v>320</v>
      </c>
      <c r="B263" s="232">
        <v>510</v>
      </c>
      <c r="C263" s="184" t="s">
        <v>110</v>
      </c>
      <c r="D263" s="184" t="s">
        <v>75</v>
      </c>
      <c r="E263" s="184" t="s">
        <v>319</v>
      </c>
      <c r="F263" s="184" t="s">
        <v>321</v>
      </c>
      <c r="G263" s="182">
        <v>200</v>
      </c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  <c r="BL263" s="149"/>
      <c r="BM263" s="149"/>
      <c r="BN263" s="149"/>
      <c r="BO263" s="149"/>
      <c r="BP263" s="149"/>
      <c r="BQ263" s="149"/>
      <c r="BR263" s="149"/>
      <c r="BS263" s="149"/>
      <c r="BT263" s="149"/>
      <c r="BU263" s="149"/>
      <c r="BV263" s="149"/>
      <c r="BW263" s="149"/>
      <c r="BX263" s="149"/>
      <c r="BY263" s="149"/>
      <c r="BZ263" s="149"/>
      <c r="CA263" s="149"/>
      <c r="CB263" s="149"/>
      <c r="CC263" s="149"/>
      <c r="CD263" s="149"/>
      <c r="CE263" s="149"/>
      <c r="CF263" s="149"/>
      <c r="CG263" s="149"/>
      <c r="CH263" s="149"/>
      <c r="CI263" s="149"/>
      <c r="CJ263" s="149"/>
      <c r="CK263" s="149"/>
      <c r="CL263" s="149"/>
      <c r="CM263" s="149"/>
      <c r="CN263" s="149"/>
      <c r="CO263" s="149"/>
      <c r="CP263" s="149"/>
      <c r="CQ263" s="149"/>
      <c r="CR263" s="149"/>
      <c r="CS263" s="149"/>
      <c r="CT263" s="149"/>
      <c r="CU263" s="149"/>
      <c r="CV263" s="149"/>
      <c r="CW263" s="149"/>
      <c r="CX263" s="149"/>
      <c r="CY263" s="149"/>
      <c r="CZ263" s="149"/>
      <c r="DA263" s="149"/>
      <c r="DB263" s="149"/>
      <c r="DC263" s="149"/>
      <c r="DD263" s="149"/>
      <c r="DE263" s="149"/>
      <c r="DF263" s="149"/>
      <c r="DG263" s="149"/>
      <c r="DH263" s="149"/>
      <c r="DI263" s="149"/>
      <c r="DJ263" s="149"/>
      <c r="DK263" s="149"/>
      <c r="DL263" s="149"/>
      <c r="DM263" s="149"/>
      <c r="DN263" s="149"/>
      <c r="DO263" s="149"/>
      <c r="DP263" s="149"/>
      <c r="DQ263" s="149"/>
      <c r="DR263" s="149"/>
      <c r="DS263" s="149"/>
      <c r="DT263" s="149"/>
      <c r="DU263" s="149"/>
      <c r="DV263" s="149"/>
      <c r="DW263" s="149"/>
      <c r="DX263" s="149"/>
      <c r="DY263" s="149"/>
      <c r="DZ263" s="149"/>
      <c r="EA263" s="149"/>
      <c r="EB263" s="149"/>
      <c r="EC263" s="149"/>
      <c r="ED263" s="149"/>
      <c r="EE263" s="149"/>
      <c r="EF263" s="149"/>
      <c r="EG263" s="149"/>
      <c r="EH263" s="149"/>
      <c r="EI263" s="149"/>
      <c r="EJ263" s="149"/>
      <c r="EK263" s="149"/>
      <c r="EL263" s="149"/>
      <c r="EM263" s="149"/>
      <c r="EN263" s="149"/>
      <c r="EO263" s="149"/>
      <c r="EP263" s="149"/>
      <c r="EQ263" s="149"/>
      <c r="ER263" s="149"/>
      <c r="ES263" s="149"/>
      <c r="ET263" s="149"/>
      <c r="EU263" s="149"/>
      <c r="EV263" s="149"/>
      <c r="EW263" s="149"/>
      <c r="EX263" s="149"/>
      <c r="EY263" s="149"/>
      <c r="EZ263" s="149"/>
      <c r="FA263" s="149"/>
      <c r="FB263" s="149"/>
      <c r="FC263" s="149"/>
      <c r="FD263" s="149"/>
      <c r="FE263" s="149"/>
      <c r="FF263" s="149"/>
      <c r="FG263" s="149"/>
      <c r="FH263" s="149"/>
      <c r="FI263" s="149"/>
      <c r="FJ263" s="149"/>
      <c r="FK263" s="149"/>
      <c r="FL263" s="149"/>
      <c r="FM263" s="149"/>
      <c r="FN263" s="149"/>
      <c r="FO263" s="149"/>
      <c r="FP263" s="149"/>
      <c r="FQ263" s="149"/>
      <c r="FR263" s="149"/>
      <c r="FS263" s="149"/>
      <c r="FT263" s="149"/>
      <c r="FU263" s="149"/>
      <c r="FV263" s="149"/>
      <c r="FW263" s="149"/>
      <c r="FX263" s="149"/>
      <c r="FY263" s="149"/>
      <c r="FZ263" s="149"/>
      <c r="GA263" s="149"/>
      <c r="GB263" s="149"/>
      <c r="GC263" s="149"/>
      <c r="GD263" s="149"/>
      <c r="GE263" s="149"/>
      <c r="GF263" s="149"/>
      <c r="GG263" s="149"/>
      <c r="GH263" s="149"/>
      <c r="GI263" s="149"/>
      <c r="GJ263" s="149"/>
      <c r="GK263" s="149"/>
      <c r="GL263" s="149"/>
      <c r="GM263" s="149"/>
      <c r="GN263" s="149"/>
      <c r="GO263" s="149"/>
      <c r="GP263" s="149"/>
      <c r="GQ263" s="149"/>
      <c r="GR263" s="149"/>
      <c r="GS263" s="149"/>
      <c r="GT263" s="149"/>
      <c r="GU263" s="149"/>
      <c r="GV263" s="149"/>
      <c r="GW263" s="149"/>
      <c r="GX263" s="149"/>
      <c r="GY263" s="149"/>
      <c r="GZ263" s="149"/>
      <c r="HA263" s="149"/>
      <c r="HB263" s="149"/>
      <c r="HC263" s="149"/>
      <c r="HD263" s="149"/>
      <c r="HE263" s="149"/>
      <c r="HF263" s="149"/>
      <c r="HG263" s="149"/>
      <c r="HH263" s="149"/>
      <c r="HI263" s="149"/>
      <c r="HJ263" s="149"/>
      <c r="HK263" s="149"/>
      <c r="HL263" s="149"/>
      <c r="HM263" s="149"/>
      <c r="HN263" s="149"/>
      <c r="HO263" s="149"/>
      <c r="HP263" s="149"/>
      <c r="HQ263" s="149"/>
      <c r="HR263" s="149"/>
      <c r="HS263" s="149"/>
      <c r="HT263" s="149"/>
      <c r="HU263" s="149"/>
      <c r="HV263" s="149"/>
      <c r="HW263" s="149"/>
      <c r="HX263" s="149"/>
      <c r="HY263" s="149"/>
      <c r="HZ263" s="149"/>
      <c r="IA263" s="149"/>
      <c r="IB263" s="149"/>
      <c r="IC263" s="149"/>
      <c r="ID263" s="149"/>
      <c r="IE263" s="149"/>
      <c r="IF263" s="149"/>
      <c r="IG263" s="149"/>
      <c r="IH263" s="149"/>
      <c r="II263" s="149"/>
      <c r="IJ263" s="149"/>
      <c r="IK263" s="149"/>
      <c r="IL263" s="149"/>
      <c r="IM263" s="149"/>
      <c r="IN263" s="149"/>
      <c r="IO263" s="149"/>
      <c r="IP263" s="149"/>
      <c r="IQ263" s="149"/>
      <c r="IR263" s="149"/>
      <c r="IS263" s="149"/>
      <c r="IT263" s="149"/>
    </row>
    <row r="264" spans="1:254" ht="29.25" x14ac:dyDescent="0.25">
      <c r="A264" s="189" t="s">
        <v>372</v>
      </c>
      <c r="B264" s="241">
        <v>510</v>
      </c>
      <c r="C264" s="242"/>
      <c r="D264" s="242"/>
      <c r="E264" s="242"/>
      <c r="F264" s="242"/>
      <c r="G264" s="243">
        <f>SUM(G275+G307+G265+G270+G296)</f>
        <v>34091.4</v>
      </c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168"/>
      <c r="AT264" s="168"/>
      <c r="AU264" s="168"/>
      <c r="AV264" s="168"/>
      <c r="AW264" s="168"/>
      <c r="AX264" s="168"/>
      <c r="AY264" s="168"/>
      <c r="AZ264" s="168"/>
      <c r="BA264" s="168"/>
      <c r="BB264" s="168"/>
      <c r="BC264" s="168"/>
      <c r="BD264" s="168"/>
      <c r="BE264" s="168"/>
      <c r="BF264" s="168"/>
      <c r="BG264" s="168"/>
      <c r="BH264" s="168"/>
      <c r="BI264" s="168"/>
      <c r="BJ264" s="168"/>
      <c r="BK264" s="168"/>
      <c r="BL264" s="168"/>
      <c r="BM264" s="168"/>
      <c r="BN264" s="168"/>
      <c r="BO264" s="168"/>
      <c r="BP264" s="168"/>
      <c r="BQ264" s="168"/>
      <c r="BR264" s="168"/>
      <c r="BS264" s="168"/>
      <c r="BT264" s="168"/>
      <c r="BU264" s="168"/>
      <c r="BV264" s="168"/>
      <c r="BW264" s="168"/>
      <c r="BX264" s="168"/>
      <c r="BY264" s="168"/>
      <c r="BZ264" s="168"/>
      <c r="CA264" s="168"/>
      <c r="CB264" s="168"/>
      <c r="CC264" s="168"/>
      <c r="CD264" s="168"/>
      <c r="CE264" s="168"/>
      <c r="CF264" s="168"/>
      <c r="CG264" s="168"/>
      <c r="CH264" s="168"/>
      <c r="CI264" s="168"/>
      <c r="CJ264" s="168"/>
      <c r="CK264" s="168"/>
      <c r="CL264" s="168"/>
      <c r="CM264" s="168"/>
      <c r="CN264" s="168"/>
      <c r="CO264" s="168"/>
      <c r="CP264" s="168"/>
      <c r="CQ264" s="168"/>
      <c r="CR264" s="168"/>
      <c r="CS264" s="168"/>
      <c r="CT264" s="168"/>
      <c r="CU264" s="168"/>
      <c r="CV264" s="168"/>
      <c r="CW264" s="168"/>
      <c r="CX264" s="168"/>
      <c r="CY264" s="168"/>
      <c r="CZ264" s="168"/>
      <c r="DA264" s="168"/>
      <c r="DB264" s="168"/>
      <c r="DC264" s="168"/>
      <c r="DD264" s="168"/>
      <c r="DE264" s="168"/>
      <c r="DF264" s="168"/>
      <c r="DG264" s="168"/>
      <c r="DH264" s="168"/>
      <c r="DI264" s="168"/>
      <c r="DJ264" s="168"/>
      <c r="DK264" s="168"/>
      <c r="DL264" s="168"/>
      <c r="DM264" s="168"/>
      <c r="DN264" s="168"/>
      <c r="DO264" s="168"/>
      <c r="DP264" s="168"/>
      <c r="DQ264" s="168"/>
      <c r="DR264" s="168"/>
      <c r="DS264" s="168"/>
      <c r="DT264" s="168"/>
      <c r="DU264" s="168"/>
      <c r="DV264" s="168"/>
      <c r="DW264" s="168"/>
      <c r="DX264" s="168"/>
      <c r="DY264" s="168"/>
      <c r="DZ264" s="168"/>
      <c r="EA264" s="168"/>
      <c r="EB264" s="168"/>
      <c r="EC264" s="168"/>
      <c r="ED264" s="168"/>
      <c r="EE264" s="168"/>
      <c r="EF264" s="168"/>
      <c r="EG264" s="168"/>
      <c r="EH264" s="168"/>
      <c r="EI264" s="168"/>
      <c r="EJ264" s="168"/>
      <c r="EK264" s="168"/>
      <c r="EL264" s="168"/>
      <c r="EM264" s="168"/>
      <c r="EN264" s="168"/>
      <c r="EO264" s="168"/>
      <c r="EP264" s="168"/>
      <c r="EQ264" s="168"/>
      <c r="ER264" s="168"/>
      <c r="ES264" s="168"/>
      <c r="ET264" s="168"/>
      <c r="EU264" s="168"/>
      <c r="EV264" s="168"/>
      <c r="EW264" s="168"/>
      <c r="EX264" s="168"/>
      <c r="EY264" s="168"/>
      <c r="EZ264" s="168"/>
      <c r="FA264" s="168"/>
      <c r="FB264" s="168"/>
      <c r="FC264" s="168"/>
      <c r="FD264" s="168"/>
      <c r="FE264" s="168"/>
      <c r="FF264" s="168"/>
      <c r="FG264" s="168"/>
      <c r="FH264" s="168"/>
      <c r="FI264" s="168"/>
      <c r="FJ264" s="168"/>
      <c r="FK264" s="168"/>
      <c r="FL264" s="168"/>
      <c r="FM264" s="168"/>
      <c r="FN264" s="168"/>
      <c r="FO264" s="168"/>
      <c r="FP264" s="168"/>
      <c r="FQ264" s="168"/>
      <c r="FR264" s="168"/>
      <c r="FS264" s="168"/>
      <c r="FT264" s="168"/>
      <c r="FU264" s="168"/>
      <c r="FV264" s="168"/>
      <c r="FW264" s="168"/>
      <c r="FX264" s="168"/>
      <c r="FY264" s="168"/>
      <c r="FZ264" s="168"/>
      <c r="GA264" s="168"/>
      <c r="GB264" s="168"/>
      <c r="GC264" s="168"/>
      <c r="GD264" s="168"/>
      <c r="GE264" s="168"/>
      <c r="GF264" s="168"/>
      <c r="GG264" s="168"/>
      <c r="GH264" s="168"/>
      <c r="GI264" s="168"/>
      <c r="GJ264" s="168"/>
      <c r="GK264" s="168"/>
      <c r="GL264" s="168"/>
      <c r="GM264" s="168"/>
      <c r="GN264" s="168"/>
      <c r="GO264" s="168"/>
      <c r="GP264" s="168"/>
      <c r="GQ264" s="168"/>
      <c r="GR264" s="168"/>
      <c r="GS264" s="168"/>
      <c r="GT264" s="168"/>
      <c r="GU264" s="168"/>
      <c r="GV264" s="168"/>
      <c r="GW264" s="168"/>
      <c r="GX264" s="168"/>
      <c r="GY264" s="168"/>
      <c r="GZ264" s="168"/>
      <c r="HA264" s="168"/>
      <c r="HB264" s="168"/>
      <c r="HC264" s="168"/>
      <c r="HD264" s="168"/>
      <c r="HE264" s="168"/>
      <c r="HF264" s="168"/>
      <c r="HG264" s="168"/>
      <c r="HH264" s="168"/>
      <c r="HI264" s="168"/>
      <c r="HJ264" s="168"/>
      <c r="HK264" s="168"/>
      <c r="HL264" s="168"/>
      <c r="HM264" s="168"/>
      <c r="HN264" s="168"/>
      <c r="HO264" s="168"/>
      <c r="HP264" s="168"/>
      <c r="HQ264" s="168"/>
      <c r="HR264" s="168"/>
      <c r="HS264" s="168"/>
      <c r="HT264" s="168"/>
      <c r="HU264" s="168"/>
      <c r="HV264" s="168"/>
      <c r="HW264" s="168"/>
      <c r="HX264" s="168"/>
      <c r="HY264" s="168"/>
      <c r="HZ264" s="168"/>
      <c r="IA264" s="168"/>
      <c r="IB264" s="168"/>
      <c r="IC264" s="168"/>
      <c r="ID264" s="168"/>
      <c r="IE264" s="168"/>
      <c r="IF264" s="168"/>
      <c r="IG264" s="168"/>
      <c r="IH264" s="168"/>
      <c r="II264" s="168"/>
      <c r="IJ264" s="168"/>
      <c r="IK264" s="168"/>
      <c r="IL264" s="168"/>
      <c r="IM264" s="168"/>
      <c r="IN264" s="168"/>
      <c r="IO264" s="168"/>
      <c r="IP264" s="168"/>
      <c r="IQ264" s="168"/>
      <c r="IR264" s="168"/>
      <c r="IS264" s="168"/>
      <c r="IT264" s="168"/>
    </row>
    <row r="265" spans="1:254" s="178" customFormat="1" ht="15.75" x14ac:dyDescent="0.25">
      <c r="A265" s="190" t="s">
        <v>166</v>
      </c>
      <c r="B265" s="162" t="s">
        <v>332</v>
      </c>
      <c r="C265" s="162" t="s">
        <v>101</v>
      </c>
      <c r="D265" s="206"/>
      <c r="E265" s="242"/>
      <c r="F265" s="242"/>
      <c r="G265" s="243">
        <f>SUM(G266)</f>
        <v>500</v>
      </c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68"/>
      <c r="AF265" s="168"/>
      <c r="AG265" s="168"/>
      <c r="AH265" s="168"/>
      <c r="AI265" s="168"/>
      <c r="AJ265" s="168"/>
      <c r="AK265" s="168"/>
      <c r="AL265" s="168"/>
      <c r="AM265" s="168"/>
      <c r="AN265" s="168"/>
      <c r="AO265" s="168"/>
      <c r="AP265" s="168"/>
      <c r="AQ265" s="168"/>
      <c r="AR265" s="168"/>
      <c r="AS265" s="168"/>
      <c r="AT265" s="168"/>
      <c r="AU265" s="168"/>
      <c r="AV265" s="168"/>
      <c r="AW265" s="168"/>
      <c r="AX265" s="168"/>
      <c r="AY265" s="168"/>
      <c r="AZ265" s="168"/>
      <c r="BA265" s="168"/>
      <c r="BB265" s="168"/>
      <c r="BC265" s="168"/>
      <c r="BD265" s="168"/>
      <c r="BE265" s="168"/>
      <c r="BF265" s="168"/>
      <c r="BG265" s="168"/>
      <c r="BH265" s="168"/>
      <c r="BI265" s="168"/>
      <c r="BJ265" s="168"/>
      <c r="BK265" s="168"/>
      <c r="BL265" s="168"/>
      <c r="BM265" s="168"/>
      <c r="BN265" s="168"/>
      <c r="BO265" s="168"/>
      <c r="BP265" s="168"/>
      <c r="BQ265" s="168"/>
      <c r="BR265" s="168"/>
      <c r="BS265" s="168"/>
      <c r="BT265" s="168"/>
      <c r="BU265" s="168"/>
      <c r="BV265" s="168"/>
      <c r="BW265" s="168"/>
      <c r="BX265" s="168"/>
      <c r="BY265" s="168"/>
      <c r="BZ265" s="168"/>
      <c r="CA265" s="168"/>
      <c r="CB265" s="168"/>
      <c r="CC265" s="168"/>
      <c r="CD265" s="168"/>
      <c r="CE265" s="168"/>
      <c r="CF265" s="168"/>
      <c r="CG265" s="168"/>
      <c r="CH265" s="168"/>
      <c r="CI265" s="168"/>
      <c r="CJ265" s="168"/>
      <c r="CK265" s="168"/>
      <c r="CL265" s="168"/>
      <c r="CM265" s="168"/>
      <c r="CN265" s="168"/>
      <c r="CO265" s="168"/>
      <c r="CP265" s="168"/>
      <c r="CQ265" s="168"/>
      <c r="CR265" s="168"/>
      <c r="CS265" s="168"/>
      <c r="CT265" s="168"/>
      <c r="CU265" s="168"/>
      <c r="CV265" s="168"/>
      <c r="CW265" s="168"/>
      <c r="CX265" s="168"/>
      <c r="CY265" s="168"/>
      <c r="CZ265" s="168"/>
      <c r="DA265" s="168"/>
      <c r="DB265" s="168"/>
      <c r="DC265" s="168"/>
      <c r="DD265" s="168"/>
      <c r="DE265" s="168"/>
      <c r="DF265" s="168"/>
      <c r="DG265" s="168"/>
      <c r="DH265" s="168"/>
      <c r="DI265" s="168"/>
      <c r="DJ265" s="168"/>
      <c r="DK265" s="168"/>
      <c r="DL265" s="168"/>
      <c r="DM265" s="168"/>
      <c r="DN265" s="168"/>
      <c r="DO265" s="168"/>
      <c r="DP265" s="168"/>
      <c r="DQ265" s="168"/>
      <c r="DR265" s="168"/>
      <c r="DS265" s="168"/>
      <c r="DT265" s="168"/>
      <c r="DU265" s="168"/>
      <c r="DV265" s="168"/>
      <c r="DW265" s="168"/>
      <c r="DX265" s="168"/>
      <c r="DY265" s="168"/>
      <c r="DZ265" s="168"/>
      <c r="EA265" s="168"/>
      <c r="EB265" s="168"/>
      <c r="EC265" s="168"/>
      <c r="ED265" s="168"/>
      <c r="EE265" s="168"/>
      <c r="EF265" s="168"/>
      <c r="EG265" s="168"/>
      <c r="EH265" s="168"/>
      <c r="EI265" s="168"/>
      <c r="EJ265" s="168"/>
      <c r="EK265" s="168"/>
      <c r="EL265" s="168"/>
      <c r="EM265" s="168"/>
      <c r="EN265" s="168"/>
      <c r="EO265" s="168"/>
      <c r="EP265" s="168"/>
      <c r="EQ265" s="168"/>
      <c r="ER265" s="168"/>
      <c r="ES265" s="168"/>
      <c r="ET265" s="168"/>
      <c r="EU265" s="168"/>
      <c r="EV265" s="168"/>
      <c r="EW265" s="168"/>
      <c r="EX265" s="168"/>
      <c r="EY265" s="168"/>
      <c r="EZ265" s="168"/>
      <c r="FA265" s="168"/>
      <c r="FB265" s="168"/>
      <c r="FC265" s="168"/>
      <c r="FD265" s="168"/>
      <c r="FE265" s="168"/>
      <c r="FF265" s="168"/>
      <c r="FG265" s="168"/>
      <c r="FH265" s="168"/>
      <c r="FI265" s="168"/>
      <c r="FJ265" s="168"/>
      <c r="FK265" s="168"/>
      <c r="FL265" s="168"/>
      <c r="FM265" s="168"/>
      <c r="FN265" s="168"/>
      <c r="FO265" s="168"/>
      <c r="FP265" s="168"/>
      <c r="FQ265" s="168"/>
      <c r="FR265" s="168"/>
      <c r="FS265" s="168"/>
      <c r="FT265" s="168"/>
      <c r="FU265" s="168"/>
      <c r="FV265" s="168"/>
      <c r="FW265" s="168"/>
      <c r="FX265" s="168"/>
      <c r="FY265" s="168"/>
      <c r="FZ265" s="168"/>
      <c r="GA265" s="168"/>
      <c r="GB265" s="168"/>
      <c r="GC265" s="168"/>
      <c r="GD265" s="168"/>
      <c r="GE265" s="168"/>
      <c r="GF265" s="168"/>
      <c r="GG265" s="168"/>
      <c r="GH265" s="168"/>
      <c r="GI265" s="168"/>
      <c r="GJ265" s="168"/>
      <c r="GK265" s="168"/>
      <c r="GL265" s="168"/>
      <c r="GM265" s="168"/>
      <c r="GN265" s="168"/>
      <c r="GO265" s="168"/>
      <c r="GP265" s="168"/>
      <c r="GQ265" s="168"/>
      <c r="GR265" s="168"/>
      <c r="GS265" s="168"/>
      <c r="GT265" s="168"/>
      <c r="GU265" s="168"/>
      <c r="GV265" s="168"/>
      <c r="GW265" s="168"/>
      <c r="GX265" s="168"/>
      <c r="GY265" s="168"/>
      <c r="GZ265" s="168"/>
      <c r="HA265" s="168"/>
      <c r="HB265" s="168"/>
      <c r="HC265" s="168"/>
      <c r="HD265" s="168"/>
      <c r="HE265" s="168"/>
      <c r="HF265" s="168"/>
      <c r="HG265" s="168"/>
      <c r="HH265" s="168"/>
      <c r="HI265" s="168"/>
      <c r="HJ265" s="168"/>
      <c r="HK265" s="168"/>
      <c r="HL265" s="168"/>
      <c r="HM265" s="168"/>
      <c r="HN265" s="168"/>
      <c r="HO265" s="168"/>
      <c r="HP265" s="168"/>
      <c r="HQ265" s="168"/>
      <c r="HR265" s="168"/>
      <c r="HS265" s="168"/>
      <c r="HT265" s="168"/>
      <c r="HU265" s="168"/>
      <c r="HV265" s="168"/>
      <c r="HW265" s="168"/>
      <c r="HX265" s="168"/>
      <c r="HY265" s="168"/>
      <c r="HZ265" s="168"/>
      <c r="IA265" s="168"/>
      <c r="IB265" s="168"/>
      <c r="IC265" s="168"/>
      <c r="ID265" s="168"/>
      <c r="IE265" s="168"/>
      <c r="IF265" s="168"/>
      <c r="IG265" s="168"/>
      <c r="IH265" s="168"/>
      <c r="II265" s="168"/>
      <c r="IJ265" s="168"/>
      <c r="IK265" s="168"/>
      <c r="IL265" s="168"/>
      <c r="IM265" s="168"/>
      <c r="IN265" s="168"/>
      <c r="IO265" s="168"/>
      <c r="IP265" s="168"/>
      <c r="IQ265" s="168"/>
      <c r="IR265" s="168"/>
      <c r="IS265" s="168"/>
      <c r="IT265" s="168"/>
    </row>
    <row r="266" spans="1:254" s="124" customFormat="1" x14ac:dyDescent="0.2">
      <c r="A266" s="164" t="s">
        <v>198</v>
      </c>
      <c r="B266" s="165" t="s">
        <v>332</v>
      </c>
      <c r="C266" s="166" t="s">
        <v>101</v>
      </c>
      <c r="D266" s="166" t="s">
        <v>101</v>
      </c>
      <c r="E266" s="165"/>
      <c r="F266" s="165"/>
      <c r="G266" s="167">
        <f>SUM(G267)</f>
        <v>500</v>
      </c>
    </row>
    <row r="267" spans="1:254" ht="15" x14ac:dyDescent="0.25">
      <c r="A267" s="237" t="s">
        <v>373</v>
      </c>
      <c r="B267" s="171" t="s">
        <v>332</v>
      </c>
      <c r="C267" s="166" t="s">
        <v>101</v>
      </c>
      <c r="D267" s="165" t="s">
        <v>101</v>
      </c>
      <c r="E267" s="165" t="s">
        <v>122</v>
      </c>
      <c r="F267" s="165"/>
      <c r="G267" s="244">
        <f>SUM(G268)</f>
        <v>500</v>
      </c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  <c r="AZ267" s="168"/>
      <c r="BA267" s="168"/>
      <c r="BB267" s="168"/>
      <c r="BC267" s="168"/>
      <c r="BD267" s="168"/>
      <c r="BE267" s="168"/>
      <c r="BF267" s="168"/>
      <c r="BG267" s="168"/>
      <c r="BH267" s="168"/>
      <c r="BI267" s="168"/>
      <c r="BJ267" s="168"/>
      <c r="BK267" s="168"/>
      <c r="BL267" s="168"/>
      <c r="BM267" s="168"/>
      <c r="BN267" s="168"/>
      <c r="BO267" s="168"/>
      <c r="BP267" s="168"/>
      <c r="BQ267" s="168"/>
      <c r="BR267" s="168"/>
      <c r="BS267" s="168"/>
      <c r="BT267" s="168"/>
      <c r="BU267" s="168"/>
      <c r="BV267" s="168"/>
      <c r="BW267" s="168"/>
      <c r="BX267" s="168"/>
      <c r="BY267" s="168"/>
      <c r="BZ267" s="168"/>
      <c r="CA267" s="168"/>
      <c r="CB267" s="168"/>
      <c r="CC267" s="168"/>
      <c r="CD267" s="168"/>
      <c r="CE267" s="168"/>
      <c r="CF267" s="168"/>
      <c r="CG267" s="168"/>
      <c r="CH267" s="168"/>
      <c r="CI267" s="168"/>
      <c r="CJ267" s="168"/>
      <c r="CK267" s="168"/>
      <c r="CL267" s="168"/>
      <c r="CM267" s="168"/>
      <c r="CN267" s="168"/>
      <c r="CO267" s="168"/>
      <c r="CP267" s="168"/>
      <c r="CQ267" s="168"/>
      <c r="CR267" s="168"/>
      <c r="CS267" s="168"/>
      <c r="CT267" s="168"/>
      <c r="CU267" s="168"/>
      <c r="CV267" s="168"/>
      <c r="CW267" s="168"/>
      <c r="CX267" s="168"/>
      <c r="CY267" s="168"/>
      <c r="CZ267" s="168"/>
      <c r="DA267" s="168"/>
      <c r="DB267" s="168"/>
      <c r="DC267" s="168"/>
      <c r="DD267" s="168"/>
      <c r="DE267" s="168"/>
      <c r="DF267" s="168"/>
      <c r="DG267" s="168"/>
      <c r="DH267" s="168"/>
      <c r="DI267" s="168"/>
      <c r="DJ267" s="168"/>
      <c r="DK267" s="168"/>
      <c r="DL267" s="168"/>
      <c r="DM267" s="168"/>
      <c r="DN267" s="168"/>
      <c r="DO267" s="168"/>
      <c r="DP267" s="168"/>
      <c r="DQ267" s="168"/>
      <c r="DR267" s="168"/>
      <c r="DS267" s="168"/>
      <c r="DT267" s="168"/>
      <c r="DU267" s="168"/>
      <c r="DV267" s="168"/>
      <c r="DW267" s="168"/>
      <c r="DX267" s="168"/>
      <c r="DY267" s="168"/>
      <c r="DZ267" s="168"/>
      <c r="EA267" s="168"/>
      <c r="EB267" s="168"/>
      <c r="EC267" s="168"/>
      <c r="ED267" s="168"/>
      <c r="EE267" s="168"/>
      <c r="EF267" s="168"/>
      <c r="EG267" s="168"/>
      <c r="EH267" s="168"/>
      <c r="EI267" s="168"/>
      <c r="EJ267" s="168"/>
      <c r="EK267" s="168"/>
      <c r="EL267" s="168"/>
      <c r="EM267" s="168"/>
      <c r="EN267" s="168"/>
      <c r="EO267" s="168"/>
      <c r="EP267" s="168"/>
      <c r="EQ267" s="168"/>
      <c r="ER267" s="168"/>
      <c r="ES267" s="168"/>
      <c r="ET267" s="168"/>
      <c r="EU267" s="168"/>
      <c r="EV267" s="168"/>
      <c r="EW267" s="168"/>
      <c r="EX267" s="168"/>
      <c r="EY267" s="168"/>
      <c r="EZ267" s="168"/>
      <c r="FA267" s="168"/>
      <c r="FB267" s="168"/>
      <c r="FC267" s="168"/>
      <c r="FD267" s="168"/>
      <c r="FE267" s="168"/>
      <c r="FF267" s="168"/>
      <c r="FG267" s="168"/>
      <c r="FH267" s="168"/>
      <c r="FI267" s="168"/>
      <c r="FJ267" s="168"/>
      <c r="FK267" s="168"/>
      <c r="FL267" s="168"/>
      <c r="FM267" s="168"/>
      <c r="FN267" s="168"/>
      <c r="FO267" s="168"/>
      <c r="FP267" s="168"/>
      <c r="FQ267" s="168"/>
      <c r="FR267" s="168"/>
      <c r="FS267" s="168"/>
      <c r="FT267" s="168"/>
      <c r="FU267" s="168"/>
      <c r="FV267" s="168"/>
      <c r="FW267" s="168"/>
      <c r="FX267" s="168"/>
      <c r="FY267" s="168"/>
      <c r="FZ267" s="168"/>
      <c r="GA267" s="168"/>
      <c r="GB267" s="168"/>
      <c r="GC267" s="168"/>
      <c r="GD267" s="168"/>
      <c r="GE267" s="168"/>
      <c r="GF267" s="168"/>
      <c r="GG267" s="168"/>
      <c r="GH267" s="168"/>
      <c r="GI267" s="168"/>
      <c r="GJ267" s="168"/>
      <c r="GK267" s="168"/>
      <c r="GL267" s="168"/>
      <c r="GM267" s="168"/>
      <c r="GN267" s="168"/>
      <c r="GO267" s="168"/>
      <c r="GP267" s="168"/>
      <c r="GQ267" s="168"/>
      <c r="GR267" s="168"/>
      <c r="GS267" s="168"/>
      <c r="GT267" s="168"/>
      <c r="GU267" s="168"/>
      <c r="GV267" s="168"/>
      <c r="GW267" s="168"/>
      <c r="GX267" s="168"/>
      <c r="GY267" s="168"/>
      <c r="GZ267" s="168"/>
      <c r="HA267" s="168"/>
      <c r="HB267" s="168"/>
      <c r="HC267" s="168"/>
      <c r="HD267" s="168"/>
      <c r="HE267" s="168"/>
      <c r="HF267" s="168"/>
      <c r="HG267" s="168"/>
      <c r="HH267" s="168"/>
      <c r="HI267" s="168"/>
      <c r="HJ267" s="168"/>
      <c r="HK267" s="168"/>
      <c r="HL267" s="168"/>
      <c r="HM267" s="168"/>
      <c r="HN267" s="168"/>
      <c r="HO267" s="168"/>
      <c r="HP267" s="168"/>
      <c r="HQ267" s="168"/>
      <c r="HR267" s="168"/>
      <c r="HS267" s="168"/>
      <c r="HT267" s="168"/>
      <c r="HU267" s="168"/>
      <c r="HV267" s="168"/>
      <c r="HW267" s="168"/>
      <c r="HX267" s="168"/>
      <c r="HY267" s="168"/>
      <c r="HZ267" s="168"/>
      <c r="IA267" s="168"/>
      <c r="IB267" s="168"/>
      <c r="IC267" s="168"/>
      <c r="ID267" s="168"/>
      <c r="IE267" s="168"/>
      <c r="IF267" s="168"/>
      <c r="IG267" s="168"/>
      <c r="IH267" s="168"/>
      <c r="II267" s="168"/>
      <c r="IJ267" s="168"/>
      <c r="IK267" s="168"/>
      <c r="IL267" s="168"/>
      <c r="IM267" s="168"/>
      <c r="IN267" s="168"/>
      <c r="IO267" s="168"/>
      <c r="IP267" s="168"/>
      <c r="IQ267" s="168"/>
      <c r="IR267" s="168"/>
      <c r="IS267" s="168"/>
      <c r="IT267" s="168"/>
    </row>
    <row r="268" spans="1:254" ht="15" x14ac:dyDescent="0.25">
      <c r="A268" s="179" t="s">
        <v>121</v>
      </c>
      <c r="B268" s="176" t="s">
        <v>332</v>
      </c>
      <c r="C268" s="176" t="s">
        <v>101</v>
      </c>
      <c r="D268" s="184" t="s">
        <v>101</v>
      </c>
      <c r="E268" s="187" t="s">
        <v>122</v>
      </c>
      <c r="F268" s="184"/>
      <c r="G268" s="182">
        <f>SUM(G269)</f>
        <v>500</v>
      </c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/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  <c r="AZ268" s="168"/>
      <c r="BA268" s="168"/>
      <c r="BB268" s="168"/>
      <c r="BC268" s="168"/>
      <c r="BD268" s="168"/>
      <c r="BE268" s="168"/>
      <c r="BF268" s="168"/>
      <c r="BG268" s="168"/>
      <c r="BH268" s="168"/>
      <c r="BI268" s="168"/>
      <c r="BJ268" s="168"/>
      <c r="BK268" s="168"/>
      <c r="BL268" s="168"/>
      <c r="BM268" s="168"/>
      <c r="BN268" s="168"/>
      <c r="BO268" s="168"/>
      <c r="BP268" s="168"/>
      <c r="BQ268" s="168"/>
      <c r="BR268" s="168"/>
      <c r="BS268" s="168"/>
      <c r="BT268" s="168"/>
      <c r="BU268" s="168"/>
      <c r="BV268" s="168"/>
      <c r="BW268" s="168"/>
      <c r="BX268" s="168"/>
      <c r="BY268" s="168"/>
      <c r="BZ268" s="168"/>
      <c r="CA268" s="168"/>
      <c r="CB268" s="168"/>
      <c r="CC268" s="168"/>
      <c r="CD268" s="168"/>
      <c r="CE268" s="168"/>
      <c r="CF268" s="168"/>
      <c r="CG268" s="168"/>
      <c r="CH268" s="168"/>
      <c r="CI268" s="168"/>
      <c r="CJ268" s="168"/>
      <c r="CK268" s="168"/>
      <c r="CL268" s="168"/>
      <c r="CM268" s="168"/>
      <c r="CN268" s="168"/>
      <c r="CO268" s="168"/>
      <c r="CP268" s="168"/>
      <c r="CQ268" s="168"/>
      <c r="CR268" s="168"/>
      <c r="CS268" s="168"/>
      <c r="CT268" s="168"/>
      <c r="CU268" s="168"/>
      <c r="CV268" s="168"/>
      <c r="CW268" s="168"/>
      <c r="CX268" s="168"/>
      <c r="CY268" s="168"/>
      <c r="CZ268" s="168"/>
      <c r="DA268" s="168"/>
      <c r="DB268" s="168"/>
      <c r="DC268" s="168"/>
      <c r="DD268" s="168"/>
      <c r="DE268" s="168"/>
      <c r="DF268" s="168"/>
      <c r="DG268" s="168"/>
      <c r="DH268" s="168"/>
      <c r="DI268" s="168"/>
      <c r="DJ268" s="168"/>
      <c r="DK268" s="168"/>
      <c r="DL268" s="168"/>
      <c r="DM268" s="168"/>
      <c r="DN268" s="168"/>
      <c r="DO268" s="168"/>
      <c r="DP268" s="168"/>
      <c r="DQ268" s="168"/>
      <c r="DR268" s="168"/>
      <c r="DS268" s="168"/>
      <c r="DT268" s="168"/>
      <c r="DU268" s="168"/>
      <c r="DV268" s="168"/>
      <c r="DW268" s="168"/>
      <c r="DX268" s="168"/>
      <c r="DY268" s="168"/>
      <c r="DZ268" s="168"/>
      <c r="EA268" s="168"/>
      <c r="EB268" s="168"/>
      <c r="EC268" s="168"/>
      <c r="ED268" s="168"/>
      <c r="EE268" s="168"/>
      <c r="EF268" s="168"/>
      <c r="EG268" s="168"/>
      <c r="EH268" s="168"/>
      <c r="EI268" s="168"/>
      <c r="EJ268" s="168"/>
      <c r="EK268" s="168"/>
      <c r="EL268" s="168"/>
      <c r="EM268" s="168"/>
      <c r="EN268" s="168"/>
      <c r="EO268" s="168"/>
      <c r="EP268" s="168"/>
      <c r="EQ268" s="168"/>
      <c r="ER268" s="168"/>
      <c r="ES268" s="168"/>
      <c r="ET268" s="168"/>
      <c r="EU268" s="168"/>
      <c r="EV268" s="168"/>
      <c r="EW268" s="168"/>
      <c r="EX268" s="168"/>
      <c r="EY268" s="168"/>
      <c r="EZ268" s="168"/>
      <c r="FA268" s="168"/>
      <c r="FB268" s="168"/>
      <c r="FC268" s="168"/>
      <c r="FD268" s="168"/>
      <c r="FE268" s="168"/>
      <c r="FF268" s="168"/>
      <c r="FG268" s="168"/>
      <c r="FH268" s="168"/>
      <c r="FI268" s="168"/>
      <c r="FJ268" s="168"/>
      <c r="FK268" s="168"/>
      <c r="FL268" s="168"/>
      <c r="FM268" s="168"/>
      <c r="FN268" s="168"/>
      <c r="FO268" s="168"/>
      <c r="FP268" s="168"/>
      <c r="FQ268" s="168"/>
      <c r="FR268" s="168"/>
      <c r="FS268" s="168"/>
      <c r="FT268" s="168"/>
      <c r="FU268" s="168"/>
      <c r="FV268" s="168"/>
      <c r="FW268" s="168"/>
      <c r="FX268" s="168"/>
      <c r="FY268" s="168"/>
      <c r="FZ268" s="168"/>
      <c r="GA268" s="168"/>
      <c r="GB268" s="168"/>
      <c r="GC268" s="168"/>
      <c r="GD268" s="168"/>
      <c r="GE268" s="168"/>
      <c r="GF268" s="168"/>
      <c r="GG268" s="168"/>
      <c r="GH268" s="168"/>
      <c r="GI268" s="168"/>
      <c r="GJ268" s="168"/>
      <c r="GK268" s="168"/>
      <c r="GL268" s="168"/>
      <c r="GM268" s="168"/>
      <c r="GN268" s="168"/>
      <c r="GO268" s="168"/>
      <c r="GP268" s="168"/>
      <c r="GQ268" s="168"/>
      <c r="GR268" s="168"/>
      <c r="GS268" s="168"/>
      <c r="GT268" s="168"/>
      <c r="GU268" s="168"/>
      <c r="GV268" s="168"/>
      <c r="GW268" s="168"/>
      <c r="GX268" s="168"/>
      <c r="GY268" s="168"/>
      <c r="GZ268" s="168"/>
      <c r="HA268" s="168"/>
      <c r="HB268" s="168"/>
      <c r="HC268" s="168"/>
      <c r="HD268" s="168"/>
      <c r="HE268" s="168"/>
      <c r="HF268" s="168"/>
      <c r="HG268" s="168"/>
      <c r="HH268" s="168"/>
      <c r="HI268" s="168"/>
      <c r="HJ268" s="168"/>
      <c r="HK268" s="168"/>
      <c r="HL268" s="168"/>
      <c r="HM268" s="168"/>
      <c r="HN268" s="168"/>
      <c r="HO268" s="168"/>
      <c r="HP268" s="168"/>
      <c r="HQ268" s="168"/>
      <c r="HR268" s="168"/>
      <c r="HS268" s="168"/>
      <c r="HT268" s="168"/>
      <c r="HU268" s="168"/>
      <c r="HV268" s="168"/>
      <c r="HW268" s="168"/>
      <c r="HX268" s="168"/>
      <c r="HY268" s="168"/>
      <c r="HZ268" s="168"/>
      <c r="IA268" s="168"/>
      <c r="IB268" s="168"/>
      <c r="IC268" s="168"/>
      <c r="ID268" s="168"/>
      <c r="IE268" s="168"/>
      <c r="IF268" s="168"/>
      <c r="IG268" s="168"/>
      <c r="IH268" s="168"/>
      <c r="II268" s="168"/>
      <c r="IJ268" s="168"/>
      <c r="IK268" s="168"/>
      <c r="IL268" s="168"/>
      <c r="IM268" s="168"/>
      <c r="IN268" s="168"/>
      <c r="IO268" s="168"/>
      <c r="IP268" s="168"/>
      <c r="IQ268" s="168"/>
      <c r="IR268" s="168"/>
      <c r="IS268" s="168"/>
      <c r="IT268" s="168"/>
    </row>
    <row r="269" spans="1:254" ht="15" x14ac:dyDescent="0.25">
      <c r="A269" s="174" t="s">
        <v>98</v>
      </c>
      <c r="B269" s="176" t="s">
        <v>332</v>
      </c>
      <c r="C269" s="176" t="s">
        <v>101</v>
      </c>
      <c r="D269" s="187" t="s">
        <v>101</v>
      </c>
      <c r="E269" s="187" t="s">
        <v>122</v>
      </c>
      <c r="F269" s="187" t="s">
        <v>99</v>
      </c>
      <c r="G269" s="177">
        <v>500</v>
      </c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  <c r="R269" s="195"/>
      <c r="S269" s="195"/>
      <c r="T269" s="195"/>
      <c r="U269" s="195"/>
      <c r="V269" s="195"/>
      <c r="W269" s="195"/>
      <c r="X269" s="195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  <c r="AW269" s="195"/>
      <c r="AX269" s="195"/>
      <c r="AY269" s="195"/>
      <c r="AZ269" s="195"/>
      <c r="BA269" s="195"/>
      <c r="BB269" s="195"/>
      <c r="BC269" s="195"/>
      <c r="BD269" s="195"/>
      <c r="BE269" s="195"/>
      <c r="BF269" s="195"/>
      <c r="BG269" s="195"/>
      <c r="BH269" s="195"/>
      <c r="BI269" s="195"/>
      <c r="BJ269" s="195"/>
      <c r="BK269" s="195"/>
      <c r="BL269" s="195"/>
      <c r="BM269" s="195"/>
      <c r="BN269" s="195"/>
      <c r="BO269" s="195"/>
      <c r="BP269" s="195"/>
      <c r="BQ269" s="195"/>
      <c r="BR269" s="195"/>
      <c r="BS269" s="195"/>
      <c r="BT269" s="195"/>
      <c r="BU269" s="195"/>
      <c r="BV269" s="195"/>
      <c r="BW269" s="195"/>
      <c r="BX269" s="195"/>
      <c r="BY269" s="195"/>
      <c r="BZ269" s="195"/>
      <c r="CA269" s="195"/>
      <c r="CB269" s="195"/>
      <c r="CC269" s="195"/>
      <c r="CD269" s="195"/>
      <c r="CE269" s="195"/>
      <c r="CF269" s="195"/>
      <c r="CG269" s="195"/>
      <c r="CH269" s="195"/>
      <c r="CI269" s="195"/>
      <c r="CJ269" s="195"/>
      <c r="CK269" s="195"/>
      <c r="CL269" s="195"/>
      <c r="CM269" s="195"/>
      <c r="CN269" s="195"/>
      <c r="CO269" s="195"/>
      <c r="CP269" s="195"/>
      <c r="CQ269" s="195"/>
      <c r="CR269" s="195"/>
      <c r="CS269" s="195"/>
      <c r="CT269" s="195"/>
      <c r="CU269" s="195"/>
      <c r="CV269" s="195"/>
      <c r="CW269" s="195"/>
      <c r="CX269" s="195"/>
      <c r="CY269" s="195"/>
      <c r="CZ269" s="195"/>
      <c r="DA269" s="195"/>
      <c r="DB269" s="195"/>
      <c r="DC269" s="195"/>
      <c r="DD269" s="195"/>
      <c r="DE269" s="195"/>
      <c r="DF269" s="195"/>
      <c r="DG269" s="195"/>
      <c r="DH269" s="195"/>
      <c r="DI269" s="195"/>
      <c r="DJ269" s="195"/>
      <c r="DK269" s="195"/>
      <c r="DL269" s="195"/>
      <c r="DM269" s="195"/>
      <c r="DN269" s="195"/>
      <c r="DO269" s="195"/>
      <c r="DP269" s="195"/>
      <c r="DQ269" s="195"/>
      <c r="DR269" s="195"/>
      <c r="DS269" s="195"/>
      <c r="DT269" s="195"/>
      <c r="DU269" s="195"/>
      <c r="DV269" s="195"/>
      <c r="DW269" s="195"/>
      <c r="DX269" s="195"/>
      <c r="DY269" s="195"/>
      <c r="DZ269" s="195"/>
      <c r="EA269" s="195"/>
      <c r="EB269" s="195"/>
      <c r="EC269" s="195"/>
      <c r="ED269" s="195"/>
      <c r="EE269" s="195"/>
      <c r="EF269" s="195"/>
      <c r="EG269" s="195"/>
      <c r="EH269" s="195"/>
      <c r="EI269" s="195"/>
      <c r="EJ269" s="195"/>
      <c r="EK269" s="195"/>
      <c r="EL269" s="195"/>
      <c r="EM269" s="195"/>
      <c r="EN269" s="195"/>
      <c r="EO269" s="195"/>
      <c r="EP269" s="195"/>
      <c r="EQ269" s="195"/>
      <c r="ER269" s="195"/>
      <c r="ES269" s="195"/>
      <c r="ET269" s="195"/>
      <c r="EU269" s="195"/>
      <c r="EV269" s="195"/>
      <c r="EW269" s="195"/>
      <c r="EX269" s="195"/>
      <c r="EY269" s="195"/>
      <c r="EZ269" s="195"/>
      <c r="FA269" s="195"/>
      <c r="FB269" s="195"/>
      <c r="FC269" s="195"/>
      <c r="FD269" s="195"/>
      <c r="FE269" s="195"/>
      <c r="FF269" s="195"/>
      <c r="FG269" s="195"/>
      <c r="FH269" s="195"/>
      <c r="FI269" s="195"/>
      <c r="FJ269" s="195"/>
      <c r="FK269" s="195"/>
      <c r="FL269" s="195"/>
      <c r="FM269" s="195"/>
      <c r="FN269" s="195"/>
      <c r="FO269" s="195"/>
      <c r="FP269" s="195"/>
      <c r="FQ269" s="195"/>
      <c r="FR269" s="195"/>
      <c r="FS269" s="195"/>
      <c r="FT269" s="195"/>
      <c r="FU269" s="195"/>
      <c r="FV269" s="195"/>
      <c r="FW269" s="195"/>
      <c r="FX269" s="195"/>
      <c r="FY269" s="195"/>
      <c r="FZ269" s="195"/>
      <c r="GA269" s="195"/>
      <c r="GB269" s="195"/>
      <c r="GC269" s="195"/>
      <c r="GD269" s="195"/>
      <c r="GE269" s="195"/>
      <c r="GF269" s="195"/>
      <c r="GG269" s="195"/>
      <c r="GH269" s="195"/>
      <c r="GI269" s="195"/>
      <c r="GJ269" s="195"/>
      <c r="GK269" s="195"/>
      <c r="GL269" s="195"/>
      <c r="GM269" s="195"/>
      <c r="GN269" s="195"/>
      <c r="GO269" s="195"/>
      <c r="GP269" s="195"/>
      <c r="GQ269" s="195"/>
      <c r="GR269" s="195"/>
      <c r="GS269" s="195"/>
      <c r="GT269" s="195"/>
      <c r="GU269" s="195"/>
      <c r="GV269" s="195"/>
      <c r="GW269" s="195"/>
      <c r="GX269" s="195"/>
      <c r="GY269" s="195"/>
      <c r="GZ269" s="195"/>
      <c r="HA269" s="195"/>
      <c r="HB269" s="195"/>
      <c r="HC269" s="195"/>
      <c r="HD269" s="195"/>
      <c r="HE269" s="195"/>
      <c r="HF269" s="195"/>
      <c r="HG269" s="195"/>
      <c r="HH269" s="195"/>
      <c r="HI269" s="195"/>
      <c r="HJ269" s="195"/>
      <c r="HK269" s="195"/>
      <c r="HL269" s="195"/>
      <c r="HM269" s="195"/>
      <c r="HN269" s="195"/>
      <c r="HO269" s="195"/>
      <c r="HP269" s="195"/>
      <c r="HQ269" s="195"/>
      <c r="HR269" s="195"/>
      <c r="HS269" s="195"/>
      <c r="HT269" s="195"/>
      <c r="HU269" s="195"/>
      <c r="HV269" s="195"/>
      <c r="HW269" s="195"/>
      <c r="HX269" s="195"/>
      <c r="HY269" s="195"/>
      <c r="HZ269" s="195"/>
      <c r="IA269" s="195"/>
      <c r="IB269" s="195"/>
      <c r="IC269" s="195"/>
      <c r="ID269" s="195"/>
      <c r="IE269" s="195"/>
      <c r="IF269" s="195"/>
      <c r="IG269" s="195"/>
      <c r="IH269" s="195"/>
      <c r="II269" s="195"/>
      <c r="IJ269" s="195"/>
      <c r="IK269" s="195"/>
      <c r="IL269" s="195"/>
      <c r="IM269" s="195"/>
      <c r="IN269" s="195"/>
      <c r="IO269" s="195"/>
      <c r="IP269" s="195"/>
      <c r="IQ269" s="195"/>
      <c r="IR269" s="195"/>
      <c r="IS269" s="195"/>
      <c r="IT269" s="195"/>
    </row>
    <row r="270" spans="1:254" ht="15.75" x14ac:dyDescent="0.25">
      <c r="A270" s="160" t="s">
        <v>206</v>
      </c>
      <c r="B270" s="241">
        <v>510</v>
      </c>
      <c r="C270" s="162" t="s">
        <v>207</v>
      </c>
      <c r="D270" s="242"/>
      <c r="E270" s="242"/>
      <c r="F270" s="213"/>
      <c r="G270" s="243">
        <f>SUM(G271)</f>
        <v>2828.55</v>
      </c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68"/>
      <c r="AT270" s="168"/>
      <c r="AU270" s="168"/>
      <c r="AV270" s="168"/>
      <c r="AW270" s="168"/>
      <c r="AX270" s="168"/>
      <c r="AY270" s="168"/>
      <c r="AZ270" s="168"/>
      <c r="BA270" s="168"/>
      <c r="BB270" s="168"/>
      <c r="BC270" s="168"/>
      <c r="BD270" s="168"/>
      <c r="BE270" s="168"/>
      <c r="BF270" s="168"/>
      <c r="BG270" s="168"/>
      <c r="BH270" s="168"/>
      <c r="BI270" s="168"/>
      <c r="BJ270" s="168"/>
      <c r="BK270" s="168"/>
      <c r="BL270" s="168"/>
      <c r="BM270" s="168"/>
      <c r="BN270" s="168"/>
      <c r="BO270" s="168"/>
      <c r="BP270" s="168"/>
      <c r="BQ270" s="168"/>
      <c r="BR270" s="168"/>
      <c r="BS270" s="168"/>
      <c r="BT270" s="168"/>
      <c r="BU270" s="168"/>
      <c r="BV270" s="168"/>
      <c r="BW270" s="168"/>
      <c r="BX270" s="168"/>
      <c r="BY270" s="168"/>
      <c r="BZ270" s="168"/>
      <c r="CA270" s="168"/>
      <c r="CB270" s="168"/>
      <c r="CC270" s="168"/>
      <c r="CD270" s="168"/>
      <c r="CE270" s="168"/>
      <c r="CF270" s="168"/>
      <c r="CG270" s="168"/>
      <c r="CH270" s="168"/>
      <c r="CI270" s="168"/>
      <c r="CJ270" s="168"/>
      <c r="CK270" s="168"/>
      <c r="CL270" s="168"/>
      <c r="CM270" s="168"/>
      <c r="CN270" s="168"/>
      <c r="CO270" s="168"/>
      <c r="CP270" s="168"/>
      <c r="CQ270" s="168"/>
      <c r="CR270" s="168"/>
      <c r="CS270" s="168"/>
      <c r="CT270" s="168"/>
      <c r="CU270" s="168"/>
      <c r="CV270" s="168"/>
      <c r="CW270" s="168"/>
      <c r="CX270" s="168"/>
      <c r="CY270" s="168"/>
      <c r="CZ270" s="168"/>
      <c r="DA270" s="168"/>
      <c r="DB270" s="168"/>
      <c r="DC270" s="168"/>
      <c r="DD270" s="168"/>
      <c r="DE270" s="168"/>
      <c r="DF270" s="168"/>
      <c r="DG270" s="168"/>
      <c r="DH270" s="168"/>
      <c r="DI270" s="168"/>
      <c r="DJ270" s="168"/>
      <c r="DK270" s="168"/>
      <c r="DL270" s="168"/>
      <c r="DM270" s="168"/>
      <c r="DN270" s="168"/>
      <c r="DO270" s="168"/>
      <c r="DP270" s="168"/>
      <c r="DQ270" s="168"/>
      <c r="DR270" s="168"/>
      <c r="DS270" s="168"/>
      <c r="DT270" s="168"/>
      <c r="DU270" s="168"/>
      <c r="DV270" s="168"/>
      <c r="DW270" s="168"/>
      <c r="DX270" s="168"/>
      <c r="DY270" s="168"/>
      <c r="DZ270" s="168"/>
      <c r="EA270" s="168"/>
      <c r="EB270" s="168"/>
      <c r="EC270" s="168"/>
      <c r="ED270" s="168"/>
      <c r="EE270" s="168"/>
      <c r="EF270" s="168"/>
      <c r="EG270" s="168"/>
      <c r="EH270" s="168"/>
      <c r="EI270" s="168"/>
      <c r="EJ270" s="168"/>
      <c r="EK270" s="168"/>
      <c r="EL270" s="168"/>
      <c r="EM270" s="168"/>
      <c r="EN270" s="168"/>
      <c r="EO270" s="168"/>
      <c r="EP270" s="168"/>
      <c r="EQ270" s="168"/>
      <c r="ER270" s="168"/>
      <c r="ES270" s="168"/>
      <c r="ET270" s="168"/>
      <c r="EU270" s="168"/>
      <c r="EV270" s="168"/>
      <c r="EW270" s="168"/>
      <c r="EX270" s="168"/>
      <c r="EY270" s="168"/>
      <c r="EZ270" s="168"/>
      <c r="FA270" s="168"/>
      <c r="FB270" s="168"/>
      <c r="FC270" s="168"/>
      <c r="FD270" s="168"/>
      <c r="FE270" s="168"/>
      <c r="FF270" s="168"/>
      <c r="FG270" s="168"/>
      <c r="FH270" s="168"/>
      <c r="FI270" s="168"/>
      <c r="FJ270" s="168"/>
      <c r="FK270" s="168"/>
      <c r="FL270" s="168"/>
      <c r="FM270" s="168"/>
      <c r="FN270" s="168"/>
      <c r="FO270" s="168"/>
      <c r="FP270" s="168"/>
      <c r="FQ270" s="168"/>
      <c r="FR270" s="168"/>
      <c r="FS270" s="168"/>
      <c r="FT270" s="168"/>
      <c r="FU270" s="168"/>
      <c r="FV270" s="168"/>
      <c r="FW270" s="168"/>
      <c r="FX270" s="168"/>
      <c r="FY270" s="168"/>
      <c r="FZ270" s="168"/>
      <c r="GA270" s="168"/>
      <c r="GB270" s="168"/>
      <c r="GC270" s="168"/>
      <c r="GD270" s="168"/>
      <c r="GE270" s="168"/>
      <c r="GF270" s="168"/>
      <c r="GG270" s="168"/>
      <c r="GH270" s="168"/>
      <c r="GI270" s="168"/>
      <c r="GJ270" s="168"/>
      <c r="GK270" s="168"/>
      <c r="GL270" s="168"/>
      <c r="GM270" s="168"/>
      <c r="GN270" s="168"/>
      <c r="GO270" s="168"/>
      <c r="GP270" s="168"/>
      <c r="GQ270" s="168"/>
      <c r="GR270" s="168"/>
      <c r="GS270" s="168"/>
      <c r="GT270" s="168"/>
      <c r="GU270" s="168"/>
      <c r="GV270" s="168"/>
      <c r="GW270" s="168"/>
      <c r="GX270" s="168"/>
      <c r="GY270" s="168"/>
      <c r="GZ270" s="168"/>
      <c r="HA270" s="168"/>
      <c r="HB270" s="168"/>
      <c r="HC270" s="168"/>
      <c r="HD270" s="168"/>
      <c r="HE270" s="168"/>
      <c r="HF270" s="168"/>
      <c r="HG270" s="168"/>
      <c r="HH270" s="168"/>
      <c r="HI270" s="168"/>
      <c r="HJ270" s="168"/>
      <c r="HK270" s="168"/>
      <c r="HL270" s="168"/>
      <c r="HM270" s="168"/>
      <c r="HN270" s="168"/>
      <c r="HO270" s="168"/>
      <c r="HP270" s="168"/>
      <c r="HQ270" s="168"/>
      <c r="HR270" s="168"/>
      <c r="HS270" s="168"/>
      <c r="HT270" s="168"/>
      <c r="HU270" s="168"/>
      <c r="HV270" s="168"/>
      <c r="HW270" s="168"/>
      <c r="HX270" s="168"/>
      <c r="HY270" s="168"/>
      <c r="HZ270" s="168"/>
      <c r="IA270" s="168"/>
      <c r="IB270" s="168"/>
      <c r="IC270" s="168"/>
      <c r="ID270" s="168"/>
      <c r="IE270" s="168"/>
      <c r="IF270" s="168"/>
      <c r="IG270" s="168"/>
      <c r="IH270" s="168"/>
      <c r="II270" s="168"/>
      <c r="IJ270" s="168"/>
      <c r="IK270" s="168"/>
      <c r="IL270" s="168"/>
      <c r="IM270" s="168"/>
      <c r="IN270" s="168"/>
      <c r="IO270" s="168"/>
      <c r="IP270" s="168"/>
      <c r="IQ270" s="168"/>
      <c r="IR270" s="168"/>
      <c r="IS270" s="168"/>
      <c r="IT270" s="168"/>
    </row>
    <row r="271" spans="1:254" ht="15" x14ac:dyDescent="0.25">
      <c r="A271" s="228" t="s">
        <v>374</v>
      </c>
      <c r="B271" s="166" t="s">
        <v>332</v>
      </c>
      <c r="C271" s="165" t="s">
        <v>207</v>
      </c>
      <c r="D271" s="165" t="s">
        <v>207</v>
      </c>
      <c r="E271" s="165"/>
      <c r="F271" s="213"/>
      <c r="G271" s="244">
        <f>SUM(G272)</f>
        <v>2828.55</v>
      </c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68"/>
      <c r="AT271" s="168"/>
      <c r="AU271" s="168"/>
      <c r="AV271" s="168"/>
      <c r="AW271" s="168"/>
      <c r="AX271" s="168"/>
      <c r="AY271" s="168"/>
      <c r="AZ271" s="168"/>
      <c r="BA271" s="168"/>
      <c r="BB271" s="168"/>
      <c r="BC271" s="168"/>
      <c r="BD271" s="168"/>
      <c r="BE271" s="168"/>
      <c r="BF271" s="168"/>
      <c r="BG271" s="168"/>
      <c r="BH271" s="168"/>
      <c r="BI271" s="168"/>
      <c r="BJ271" s="168"/>
      <c r="BK271" s="168"/>
      <c r="BL271" s="168"/>
      <c r="BM271" s="168"/>
      <c r="BN271" s="168"/>
      <c r="BO271" s="168"/>
      <c r="BP271" s="168"/>
      <c r="BQ271" s="168"/>
      <c r="BR271" s="168"/>
      <c r="BS271" s="168"/>
      <c r="BT271" s="168"/>
      <c r="BU271" s="168"/>
      <c r="BV271" s="168"/>
      <c r="BW271" s="168"/>
      <c r="BX271" s="168"/>
      <c r="BY271" s="168"/>
      <c r="BZ271" s="168"/>
      <c r="CA271" s="168"/>
      <c r="CB271" s="168"/>
      <c r="CC271" s="168"/>
      <c r="CD271" s="168"/>
      <c r="CE271" s="168"/>
      <c r="CF271" s="168"/>
      <c r="CG271" s="168"/>
      <c r="CH271" s="168"/>
      <c r="CI271" s="168"/>
      <c r="CJ271" s="168"/>
      <c r="CK271" s="168"/>
      <c r="CL271" s="168"/>
      <c r="CM271" s="168"/>
      <c r="CN271" s="168"/>
      <c r="CO271" s="168"/>
      <c r="CP271" s="168"/>
      <c r="CQ271" s="168"/>
      <c r="CR271" s="168"/>
      <c r="CS271" s="168"/>
      <c r="CT271" s="168"/>
      <c r="CU271" s="168"/>
      <c r="CV271" s="168"/>
      <c r="CW271" s="168"/>
      <c r="CX271" s="168"/>
      <c r="CY271" s="168"/>
      <c r="CZ271" s="168"/>
      <c r="DA271" s="168"/>
      <c r="DB271" s="168"/>
      <c r="DC271" s="168"/>
      <c r="DD271" s="168"/>
      <c r="DE271" s="168"/>
      <c r="DF271" s="168"/>
      <c r="DG271" s="168"/>
      <c r="DH271" s="168"/>
      <c r="DI271" s="168"/>
      <c r="DJ271" s="168"/>
      <c r="DK271" s="168"/>
      <c r="DL271" s="168"/>
      <c r="DM271" s="168"/>
      <c r="DN271" s="168"/>
      <c r="DO271" s="168"/>
      <c r="DP271" s="168"/>
      <c r="DQ271" s="168"/>
      <c r="DR271" s="168"/>
      <c r="DS271" s="168"/>
      <c r="DT271" s="168"/>
      <c r="DU271" s="168"/>
      <c r="DV271" s="168"/>
      <c r="DW271" s="168"/>
      <c r="DX271" s="168"/>
      <c r="DY271" s="168"/>
      <c r="DZ271" s="168"/>
      <c r="EA271" s="168"/>
      <c r="EB271" s="168"/>
      <c r="EC271" s="168"/>
      <c r="ED271" s="168"/>
      <c r="EE271" s="168"/>
      <c r="EF271" s="168"/>
      <c r="EG271" s="168"/>
      <c r="EH271" s="168"/>
      <c r="EI271" s="168"/>
      <c r="EJ271" s="168"/>
      <c r="EK271" s="168"/>
      <c r="EL271" s="168"/>
      <c r="EM271" s="168"/>
      <c r="EN271" s="168"/>
      <c r="EO271" s="168"/>
      <c r="EP271" s="168"/>
      <c r="EQ271" s="168"/>
      <c r="ER271" s="168"/>
      <c r="ES271" s="168"/>
      <c r="ET271" s="168"/>
      <c r="EU271" s="168"/>
      <c r="EV271" s="168"/>
      <c r="EW271" s="168"/>
      <c r="EX271" s="168"/>
      <c r="EY271" s="168"/>
      <c r="EZ271" s="168"/>
      <c r="FA271" s="168"/>
      <c r="FB271" s="168"/>
      <c r="FC271" s="168"/>
      <c r="FD271" s="168"/>
      <c r="FE271" s="168"/>
      <c r="FF271" s="168"/>
      <c r="FG271" s="168"/>
      <c r="FH271" s="168"/>
      <c r="FI271" s="168"/>
      <c r="FJ271" s="168"/>
      <c r="FK271" s="168"/>
      <c r="FL271" s="168"/>
      <c r="FM271" s="168"/>
      <c r="FN271" s="168"/>
      <c r="FO271" s="168"/>
      <c r="FP271" s="168"/>
      <c r="FQ271" s="168"/>
      <c r="FR271" s="168"/>
      <c r="FS271" s="168"/>
      <c r="FT271" s="168"/>
      <c r="FU271" s="168"/>
      <c r="FV271" s="168"/>
      <c r="FW271" s="168"/>
      <c r="FX271" s="168"/>
      <c r="FY271" s="168"/>
      <c r="FZ271" s="168"/>
      <c r="GA271" s="168"/>
      <c r="GB271" s="168"/>
      <c r="GC271" s="168"/>
      <c r="GD271" s="168"/>
      <c r="GE271" s="168"/>
      <c r="GF271" s="168"/>
      <c r="GG271" s="168"/>
      <c r="GH271" s="168"/>
      <c r="GI271" s="168"/>
      <c r="GJ271" s="168"/>
      <c r="GK271" s="168"/>
      <c r="GL271" s="168"/>
      <c r="GM271" s="168"/>
      <c r="GN271" s="168"/>
      <c r="GO271" s="168"/>
      <c r="GP271" s="168"/>
      <c r="GQ271" s="168"/>
      <c r="GR271" s="168"/>
      <c r="GS271" s="168"/>
      <c r="GT271" s="168"/>
      <c r="GU271" s="168"/>
      <c r="GV271" s="168"/>
      <c r="GW271" s="168"/>
      <c r="GX271" s="168"/>
      <c r="GY271" s="168"/>
      <c r="GZ271" s="168"/>
      <c r="HA271" s="168"/>
      <c r="HB271" s="168"/>
      <c r="HC271" s="168"/>
      <c r="HD271" s="168"/>
      <c r="HE271" s="168"/>
      <c r="HF271" s="168"/>
      <c r="HG271" s="168"/>
      <c r="HH271" s="168"/>
      <c r="HI271" s="168"/>
      <c r="HJ271" s="168"/>
      <c r="HK271" s="168"/>
      <c r="HL271" s="168"/>
      <c r="HM271" s="168"/>
      <c r="HN271" s="168"/>
      <c r="HO271" s="168"/>
      <c r="HP271" s="168"/>
      <c r="HQ271" s="168"/>
      <c r="HR271" s="168"/>
      <c r="HS271" s="168"/>
      <c r="HT271" s="168"/>
      <c r="HU271" s="168"/>
      <c r="HV271" s="168"/>
      <c r="HW271" s="168"/>
      <c r="HX271" s="168"/>
      <c r="HY271" s="168"/>
      <c r="HZ271" s="168"/>
      <c r="IA271" s="168"/>
      <c r="IB271" s="168"/>
      <c r="IC271" s="168"/>
      <c r="ID271" s="168"/>
      <c r="IE271" s="168"/>
      <c r="IF271" s="168"/>
      <c r="IG271" s="168"/>
      <c r="IH271" s="168"/>
      <c r="II271" s="168"/>
      <c r="IJ271" s="168"/>
      <c r="IK271" s="168"/>
      <c r="IL271" s="168"/>
      <c r="IM271" s="168"/>
      <c r="IN271" s="168"/>
      <c r="IO271" s="168"/>
      <c r="IP271" s="168"/>
      <c r="IQ271" s="168"/>
      <c r="IR271" s="168"/>
      <c r="IS271" s="168"/>
      <c r="IT271" s="168"/>
    </row>
    <row r="272" spans="1:254" ht="15" x14ac:dyDescent="0.25">
      <c r="A272" s="169" t="s">
        <v>375</v>
      </c>
      <c r="B272" s="171" t="s">
        <v>332</v>
      </c>
      <c r="C272" s="185" t="s">
        <v>207</v>
      </c>
      <c r="D272" s="185" t="s">
        <v>207</v>
      </c>
      <c r="E272" s="185"/>
      <c r="F272" s="213"/>
      <c r="G272" s="244">
        <f>SUM(G273)</f>
        <v>2828.55</v>
      </c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68"/>
      <c r="AT272" s="168"/>
      <c r="AU272" s="168"/>
      <c r="AV272" s="168"/>
      <c r="AW272" s="168"/>
      <c r="AX272" s="168"/>
      <c r="AY272" s="168"/>
      <c r="AZ272" s="168"/>
      <c r="BA272" s="168"/>
      <c r="BB272" s="168"/>
      <c r="BC272" s="168"/>
      <c r="BD272" s="168"/>
      <c r="BE272" s="168"/>
      <c r="BF272" s="168"/>
      <c r="BG272" s="168"/>
      <c r="BH272" s="168"/>
      <c r="BI272" s="168"/>
      <c r="BJ272" s="168"/>
      <c r="BK272" s="168"/>
      <c r="BL272" s="168"/>
      <c r="BM272" s="168"/>
      <c r="BN272" s="168"/>
      <c r="BO272" s="168"/>
      <c r="BP272" s="168"/>
      <c r="BQ272" s="168"/>
      <c r="BR272" s="168"/>
      <c r="BS272" s="168"/>
      <c r="BT272" s="168"/>
      <c r="BU272" s="168"/>
      <c r="BV272" s="168"/>
      <c r="BW272" s="168"/>
      <c r="BX272" s="168"/>
      <c r="BY272" s="168"/>
      <c r="BZ272" s="168"/>
      <c r="CA272" s="168"/>
      <c r="CB272" s="168"/>
      <c r="CC272" s="168"/>
      <c r="CD272" s="168"/>
      <c r="CE272" s="168"/>
      <c r="CF272" s="168"/>
      <c r="CG272" s="168"/>
      <c r="CH272" s="168"/>
      <c r="CI272" s="168"/>
      <c r="CJ272" s="168"/>
      <c r="CK272" s="168"/>
      <c r="CL272" s="168"/>
      <c r="CM272" s="168"/>
      <c r="CN272" s="168"/>
      <c r="CO272" s="168"/>
      <c r="CP272" s="168"/>
      <c r="CQ272" s="168"/>
      <c r="CR272" s="168"/>
      <c r="CS272" s="168"/>
      <c r="CT272" s="168"/>
      <c r="CU272" s="168"/>
      <c r="CV272" s="168"/>
      <c r="CW272" s="168"/>
      <c r="CX272" s="168"/>
      <c r="CY272" s="168"/>
      <c r="CZ272" s="168"/>
      <c r="DA272" s="168"/>
      <c r="DB272" s="168"/>
      <c r="DC272" s="168"/>
      <c r="DD272" s="168"/>
      <c r="DE272" s="168"/>
      <c r="DF272" s="168"/>
      <c r="DG272" s="168"/>
      <c r="DH272" s="168"/>
      <c r="DI272" s="168"/>
      <c r="DJ272" s="168"/>
      <c r="DK272" s="168"/>
      <c r="DL272" s="168"/>
      <c r="DM272" s="168"/>
      <c r="DN272" s="168"/>
      <c r="DO272" s="168"/>
      <c r="DP272" s="168"/>
      <c r="DQ272" s="168"/>
      <c r="DR272" s="168"/>
      <c r="DS272" s="168"/>
      <c r="DT272" s="168"/>
      <c r="DU272" s="168"/>
      <c r="DV272" s="168"/>
      <c r="DW272" s="168"/>
      <c r="DX272" s="168"/>
      <c r="DY272" s="168"/>
      <c r="DZ272" s="168"/>
      <c r="EA272" s="168"/>
      <c r="EB272" s="168"/>
      <c r="EC272" s="168"/>
      <c r="ED272" s="168"/>
      <c r="EE272" s="168"/>
      <c r="EF272" s="168"/>
      <c r="EG272" s="168"/>
      <c r="EH272" s="168"/>
      <c r="EI272" s="168"/>
      <c r="EJ272" s="168"/>
      <c r="EK272" s="168"/>
      <c r="EL272" s="168"/>
      <c r="EM272" s="168"/>
      <c r="EN272" s="168"/>
      <c r="EO272" s="168"/>
      <c r="EP272" s="168"/>
      <c r="EQ272" s="168"/>
      <c r="ER272" s="168"/>
      <c r="ES272" s="168"/>
      <c r="ET272" s="168"/>
      <c r="EU272" s="168"/>
      <c r="EV272" s="168"/>
      <c r="EW272" s="168"/>
      <c r="EX272" s="168"/>
      <c r="EY272" s="168"/>
      <c r="EZ272" s="168"/>
      <c r="FA272" s="168"/>
      <c r="FB272" s="168"/>
      <c r="FC272" s="168"/>
      <c r="FD272" s="168"/>
      <c r="FE272" s="168"/>
      <c r="FF272" s="168"/>
      <c r="FG272" s="168"/>
      <c r="FH272" s="168"/>
      <c r="FI272" s="168"/>
      <c r="FJ272" s="168"/>
      <c r="FK272" s="168"/>
      <c r="FL272" s="168"/>
      <c r="FM272" s="168"/>
      <c r="FN272" s="168"/>
      <c r="FO272" s="168"/>
      <c r="FP272" s="168"/>
      <c r="FQ272" s="168"/>
      <c r="FR272" s="168"/>
      <c r="FS272" s="168"/>
      <c r="FT272" s="168"/>
      <c r="FU272" s="168"/>
      <c r="FV272" s="168"/>
      <c r="FW272" s="168"/>
      <c r="FX272" s="168"/>
      <c r="FY272" s="168"/>
      <c r="FZ272" s="168"/>
      <c r="GA272" s="168"/>
      <c r="GB272" s="168"/>
      <c r="GC272" s="168"/>
      <c r="GD272" s="168"/>
      <c r="GE272" s="168"/>
      <c r="GF272" s="168"/>
      <c r="GG272" s="168"/>
      <c r="GH272" s="168"/>
      <c r="GI272" s="168"/>
      <c r="GJ272" s="168"/>
      <c r="GK272" s="168"/>
      <c r="GL272" s="168"/>
      <c r="GM272" s="168"/>
      <c r="GN272" s="168"/>
      <c r="GO272" s="168"/>
      <c r="GP272" s="168"/>
      <c r="GQ272" s="168"/>
      <c r="GR272" s="168"/>
      <c r="GS272" s="168"/>
      <c r="GT272" s="168"/>
      <c r="GU272" s="168"/>
      <c r="GV272" s="168"/>
      <c r="GW272" s="168"/>
      <c r="GX272" s="168"/>
      <c r="GY272" s="168"/>
      <c r="GZ272" s="168"/>
      <c r="HA272" s="168"/>
      <c r="HB272" s="168"/>
      <c r="HC272" s="168"/>
      <c r="HD272" s="168"/>
      <c r="HE272" s="168"/>
      <c r="HF272" s="168"/>
      <c r="HG272" s="168"/>
      <c r="HH272" s="168"/>
      <c r="HI272" s="168"/>
      <c r="HJ272" s="168"/>
      <c r="HK272" s="168"/>
      <c r="HL272" s="168"/>
      <c r="HM272" s="168"/>
      <c r="HN272" s="168"/>
      <c r="HO272" s="168"/>
      <c r="HP272" s="168"/>
      <c r="HQ272" s="168"/>
      <c r="HR272" s="168"/>
      <c r="HS272" s="168"/>
      <c r="HT272" s="168"/>
      <c r="HU272" s="168"/>
      <c r="HV272" s="168"/>
      <c r="HW272" s="168"/>
      <c r="HX272" s="168"/>
      <c r="HY272" s="168"/>
      <c r="HZ272" s="168"/>
      <c r="IA272" s="168"/>
      <c r="IB272" s="168"/>
      <c r="IC272" s="168"/>
      <c r="ID272" s="168"/>
      <c r="IE272" s="168"/>
      <c r="IF272" s="168"/>
      <c r="IG272" s="168"/>
      <c r="IH272" s="168"/>
      <c r="II272" s="168"/>
      <c r="IJ272" s="168"/>
      <c r="IK272" s="168"/>
      <c r="IL272" s="168"/>
      <c r="IM272" s="168"/>
      <c r="IN272" s="168"/>
      <c r="IO272" s="168"/>
      <c r="IP272" s="168"/>
      <c r="IQ272" s="168"/>
      <c r="IR272" s="168"/>
      <c r="IS272" s="168"/>
      <c r="IT272" s="168"/>
    </row>
    <row r="273" spans="1:254" ht="15" x14ac:dyDescent="0.25">
      <c r="A273" s="174" t="s">
        <v>366</v>
      </c>
      <c r="B273" s="176" t="s">
        <v>332</v>
      </c>
      <c r="C273" s="187" t="s">
        <v>207</v>
      </c>
      <c r="D273" s="187" t="s">
        <v>207</v>
      </c>
      <c r="E273" s="187" t="s">
        <v>233</v>
      </c>
      <c r="F273" s="187"/>
      <c r="G273" s="177">
        <f>SUM(G274)</f>
        <v>2828.55</v>
      </c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59"/>
      <c r="AK273" s="159"/>
      <c r="AL273" s="159"/>
      <c r="AM273" s="159"/>
      <c r="AN273" s="159"/>
      <c r="AO273" s="159"/>
      <c r="AP273" s="159"/>
      <c r="AQ273" s="159"/>
      <c r="AR273" s="159"/>
      <c r="AS273" s="159"/>
      <c r="AT273" s="159"/>
      <c r="AU273" s="159"/>
      <c r="AV273" s="159"/>
      <c r="AW273" s="159"/>
      <c r="AX273" s="159"/>
      <c r="AY273" s="159"/>
      <c r="AZ273" s="159"/>
      <c r="BA273" s="159"/>
      <c r="BB273" s="159"/>
      <c r="BC273" s="159"/>
      <c r="BD273" s="159"/>
      <c r="BE273" s="159"/>
      <c r="BF273" s="159"/>
      <c r="BG273" s="159"/>
      <c r="BH273" s="159"/>
      <c r="BI273" s="159"/>
      <c r="BJ273" s="159"/>
      <c r="BK273" s="159"/>
      <c r="BL273" s="159"/>
      <c r="BM273" s="159"/>
      <c r="BN273" s="159"/>
      <c r="BO273" s="159"/>
      <c r="BP273" s="159"/>
      <c r="BQ273" s="159"/>
      <c r="BR273" s="159"/>
      <c r="BS273" s="159"/>
      <c r="BT273" s="159"/>
      <c r="BU273" s="159"/>
      <c r="BV273" s="159"/>
      <c r="BW273" s="159"/>
      <c r="BX273" s="159"/>
      <c r="BY273" s="159"/>
      <c r="BZ273" s="159"/>
      <c r="CA273" s="159"/>
      <c r="CB273" s="159"/>
      <c r="CC273" s="159"/>
      <c r="CD273" s="159"/>
      <c r="CE273" s="159"/>
      <c r="CF273" s="159"/>
      <c r="CG273" s="159"/>
      <c r="CH273" s="159"/>
      <c r="CI273" s="159"/>
      <c r="CJ273" s="159"/>
      <c r="CK273" s="159"/>
      <c r="CL273" s="159"/>
      <c r="CM273" s="159"/>
      <c r="CN273" s="159"/>
      <c r="CO273" s="159"/>
      <c r="CP273" s="159"/>
      <c r="CQ273" s="159"/>
      <c r="CR273" s="159"/>
      <c r="CS273" s="159"/>
      <c r="CT273" s="159"/>
      <c r="CU273" s="159"/>
      <c r="CV273" s="159"/>
      <c r="CW273" s="159"/>
      <c r="CX273" s="159"/>
      <c r="CY273" s="159"/>
      <c r="CZ273" s="159"/>
      <c r="DA273" s="159"/>
      <c r="DB273" s="159"/>
      <c r="DC273" s="159"/>
      <c r="DD273" s="159"/>
      <c r="DE273" s="159"/>
      <c r="DF273" s="159"/>
      <c r="DG273" s="159"/>
      <c r="DH273" s="159"/>
      <c r="DI273" s="159"/>
      <c r="DJ273" s="159"/>
      <c r="DK273" s="159"/>
      <c r="DL273" s="159"/>
      <c r="DM273" s="159"/>
      <c r="DN273" s="159"/>
      <c r="DO273" s="159"/>
      <c r="DP273" s="159"/>
      <c r="DQ273" s="159"/>
      <c r="DR273" s="159"/>
      <c r="DS273" s="159"/>
      <c r="DT273" s="159"/>
      <c r="DU273" s="159"/>
      <c r="DV273" s="159"/>
      <c r="DW273" s="159"/>
      <c r="DX273" s="159"/>
      <c r="DY273" s="159"/>
      <c r="DZ273" s="159"/>
      <c r="EA273" s="159"/>
      <c r="EB273" s="159"/>
      <c r="EC273" s="159"/>
      <c r="ED273" s="159"/>
      <c r="EE273" s="159"/>
      <c r="EF273" s="159"/>
      <c r="EG273" s="159"/>
      <c r="EH273" s="159"/>
      <c r="EI273" s="159"/>
      <c r="EJ273" s="159"/>
      <c r="EK273" s="159"/>
      <c r="EL273" s="159"/>
      <c r="EM273" s="159"/>
      <c r="EN273" s="159"/>
      <c r="EO273" s="159"/>
      <c r="EP273" s="159"/>
      <c r="EQ273" s="159"/>
      <c r="ER273" s="159"/>
      <c r="ES273" s="159"/>
      <c r="ET273" s="159"/>
      <c r="EU273" s="159"/>
      <c r="EV273" s="159"/>
      <c r="EW273" s="159"/>
      <c r="EX273" s="159"/>
      <c r="EY273" s="159"/>
      <c r="EZ273" s="159"/>
      <c r="FA273" s="159"/>
      <c r="FB273" s="159"/>
      <c r="FC273" s="159"/>
      <c r="FD273" s="159"/>
      <c r="FE273" s="159"/>
      <c r="FF273" s="159"/>
      <c r="FG273" s="159"/>
      <c r="FH273" s="159"/>
      <c r="FI273" s="159"/>
      <c r="FJ273" s="159"/>
      <c r="FK273" s="159"/>
      <c r="FL273" s="159"/>
      <c r="FM273" s="159"/>
      <c r="FN273" s="159"/>
      <c r="FO273" s="159"/>
      <c r="FP273" s="159"/>
      <c r="FQ273" s="159"/>
      <c r="FR273" s="159"/>
      <c r="FS273" s="159"/>
      <c r="FT273" s="159"/>
      <c r="FU273" s="159"/>
      <c r="FV273" s="159"/>
      <c r="FW273" s="159"/>
      <c r="FX273" s="159"/>
      <c r="FY273" s="159"/>
      <c r="FZ273" s="159"/>
      <c r="GA273" s="159"/>
      <c r="GB273" s="159"/>
      <c r="GC273" s="159"/>
      <c r="GD273" s="159"/>
      <c r="GE273" s="159"/>
      <c r="GF273" s="159"/>
      <c r="GG273" s="159"/>
      <c r="GH273" s="159"/>
      <c r="GI273" s="159"/>
      <c r="GJ273" s="159"/>
      <c r="GK273" s="159"/>
      <c r="GL273" s="159"/>
      <c r="GM273" s="159"/>
      <c r="GN273" s="159"/>
      <c r="GO273" s="159"/>
      <c r="GP273" s="159"/>
      <c r="GQ273" s="159"/>
      <c r="GR273" s="159"/>
      <c r="GS273" s="159"/>
      <c r="GT273" s="159"/>
      <c r="GU273" s="159"/>
      <c r="GV273" s="159"/>
      <c r="GW273" s="159"/>
      <c r="GX273" s="159"/>
      <c r="GY273" s="159"/>
      <c r="GZ273" s="159"/>
      <c r="HA273" s="159"/>
      <c r="HB273" s="159"/>
      <c r="HC273" s="159"/>
      <c r="HD273" s="159"/>
      <c r="HE273" s="159"/>
      <c r="HF273" s="159"/>
      <c r="HG273" s="159"/>
      <c r="HH273" s="159"/>
      <c r="HI273" s="159"/>
      <c r="HJ273" s="159"/>
      <c r="HK273" s="159"/>
      <c r="HL273" s="159"/>
      <c r="HM273" s="159"/>
      <c r="HN273" s="159"/>
      <c r="HO273" s="159"/>
      <c r="HP273" s="159"/>
      <c r="HQ273" s="159"/>
      <c r="HR273" s="159"/>
      <c r="HS273" s="159"/>
      <c r="HT273" s="159"/>
      <c r="HU273" s="159"/>
      <c r="HV273" s="159"/>
      <c r="HW273" s="159"/>
      <c r="HX273" s="159"/>
      <c r="HY273" s="159"/>
      <c r="HZ273" s="159"/>
      <c r="IA273" s="159"/>
      <c r="IB273" s="159"/>
      <c r="IC273" s="159"/>
      <c r="ID273" s="159"/>
      <c r="IE273" s="159"/>
      <c r="IF273" s="159"/>
      <c r="IG273" s="159"/>
      <c r="IH273" s="159"/>
      <c r="II273" s="159"/>
      <c r="IJ273" s="159"/>
      <c r="IK273" s="159"/>
      <c r="IL273" s="159"/>
      <c r="IM273" s="159"/>
      <c r="IN273" s="159"/>
      <c r="IO273" s="159"/>
      <c r="IP273" s="159"/>
      <c r="IQ273" s="159"/>
      <c r="IR273" s="159"/>
      <c r="IS273" s="159"/>
      <c r="IT273" s="159"/>
    </row>
    <row r="274" spans="1:254" s="212" customFormat="1" ht="15" x14ac:dyDescent="0.25">
      <c r="A274" s="179" t="s">
        <v>234</v>
      </c>
      <c r="B274" s="181" t="s">
        <v>332</v>
      </c>
      <c r="C274" s="184" t="s">
        <v>207</v>
      </c>
      <c r="D274" s="184" t="s">
        <v>207</v>
      </c>
      <c r="E274" s="184" t="s">
        <v>233</v>
      </c>
      <c r="F274" s="184" t="s">
        <v>235</v>
      </c>
      <c r="G274" s="182">
        <v>2828.55</v>
      </c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  <c r="AA274" s="159"/>
      <c r="AB274" s="159"/>
      <c r="AC274" s="159"/>
      <c r="AD274" s="159"/>
      <c r="AE274" s="159"/>
      <c r="AF274" s="159"/>
      <c r="AG274" s="159"/>
      <c r="AH274" s="159"/>
      <c r="AI274" s="159"/>
      <c r="AJ274" s="159"/>
      <c r="AK274" s="159"/>
      <c r="AL274" s="159"/>
      <c r="AM274" s="159"/>
      <c r="AN274" s="159"/>
      <c r="AO274" s="159"/>
      <c r="AP274" s="159"/>
      <c r="AQ274" s="159"/>
      <c r="AR274" s="159"/>
      <c r="AS274" s="159"/>
      <c r="AT274" s="159"/>
      <c r="AU274" s="159"/>
      <c r="AV274" s="159"/>
      <c r="AW274" s="159"/>
      <c r="AX274" s="159"/>
      <c r="AY274" s="159"/>
      <c r="AZ274" s="159"/>
      <c r="BA274" s="159"/>
      <c r="BB274" s="159"/>
      <c r="BC274" s="159"/>
      <c r="BD274" s="159"/>
      <c r="BE274" s="159"/>
      <c r="BF274" s="159"/>
      <c r="BG274" s="159"/>
      <c r="BH274" s="159"/>
      <c r="BI274" s="159"/>
      <c r="BJ274" s="159"/>
      <c r="BK274" s="159"/>
      <c r="BL274" s="159"/>
      <c r="BM274" s="159"/>
      <c r="BN274" s="159"/>
      <c r="BO274" s="159"/>
      <c r="BP274" s="159"/>
      <c r="BQ274" s="159"/>
      <c r="BR274" s="159"/>
      <c r="BS274" s="159"/>
      <c r="BT274" s="159"/>
      <c r="BU274" s="159"/>
      <c r="BV274" s="159"/>
      <c r="BW274" s="159"/>
      <c r="BX274" s="159"/>
      <c r="BY274" s="159"/>
      <c r="BZ274" s="159"/>
      <c r="CA274" s="159"/>
      <c r="CB274" s="159"/>
      <c r="CC274" s="159"/>
      <c r="CD274" s="159"/>
      <c r="CE274" s="159"/>
      <c r="CF274" s="159"/>
      <c r="CG274" s="159"/>
      <c r="CH274" s="159"/>
      <c r="CI274" s="159"/>
      <c r="CJ274" s="159"/>
      <c r="CK274" s="159"/>
      <c r="CL274" s="159"/>
      <c r="CM274" s="159"/>
      <c r="CN274" s="159"/>
      <c r="CO274" s="159"/>
      <c r="CP274" s="159"/>
      <c r="CQ274" s="159"/>
      <c r="CR274" s="159"/>
      <c r="CS274" s="159"/>
      <c r="CT274" s="159"/>
      <c r="CU274" s="159"/>
      <c r="CV274" s="159"/>
      <c r="CW274" s="159"/>
      <c r="CX274" s="159"/>
      <c r="CY274" s="159"/>
      <c r="CZ274" s="159"/>
      <c r="DA274" s="159"/>
      <c r="DB274" s="159"/>
      <c r="DC274" s="159"/>
      <c r="DD274" s="159"/>
      <c r="DE274" s="159"/>
      <c r="DF274" s="159"/>
      <c r="DG274" s="159"/>
      <c r="DH274" s="159"/>
      <c r="DI274" s="159"/>
      <c r="DJ274" s="159"/>
      <c r="DK274" s="159"/>
      <c r="DL274" s="159"/>
      <c r="DM274" s="159"/>
      <c r="DN274" s="159"/>
      <c r="DO274" s="159"/>
      <c r="DP274" s="159"/>
      <c r="DQ274" s="159"/>
      <c r="DR274" s="159"/>
      <c r="DS274" s="159"/>
      <c r="DT274" s="159"/>
      <c r="DU274" s="159"/>
      <c r="DV274" s="159"/>
      <c r="DW274" s="159"/>
      <c r="DX274" s="159"/>
      <c r="DY274" s="159"/>
      <c r="DZ274" s="159"/>
      <c r="EA274" s="159"/>
      <c r="EB274" s="159"/>
      <c r="EC274" s="159"/>
      <c r="ED274" s="159"/>
      <c r="EE274" s="159"/>
      <c r="EF274" s="159"/>
      <c r="EG274" s="159"/>
      <c r="EH274" s="159"/>
      <c r="EI274" s="159"/>
      <c r="EJ274" s="159"/>
      <c r="EK274" s="159"/>
      <c r="EL274" s="159"/>
      <c r="EM274" s="159"/>
      <c r="EN274" s="159"/>
      <c r="EO274" s="159"/>
      <c r="EP274" s="159"/>
      <c r="EQ274" s="159"/>
      <c r="ER274" s="159"/>
      <c r="ES274" s="159"/>
      <c r="ET274" s="159"/>
      <c r="EU274" s="159"/>
      <c r="EV274" s="159"/>
      <c r="EW274" s="159"/>
      <c r="EX274" s="159"/>
      <c r="EY274" s="159"/>
      <c r="EZ274" s="159"/>
      <c r="FA274" s="159"/>
      <c r="FB274" s="159"/>
      <c r="FC274" s="159"/>
      <c r="FD274" s="159"/>
      <c r="FE274" s="159"/>
      <c r="FF274" s="159"/>
      <c r="FG274" s="159"/>
      <c r="FH274" s="159"/>
      <c r="FI274" s="159"/>
      <c r="FJ274" s="159"/>
      <c r="FK274" s="159"/>
      <c r="FL274" s="159"/>
      <c r="FM274" s="159"/>
      <c r="FN274" s="159"/>
      <c r="FO274" s="159"/>
      <c r="FP274" s="159"/>
      <c r="FQ274" s="159"/>
      <c r="FR274" s="159"/>
      <c r="FS274" s="159"/>
      <c r="FT274" s="159"/>
      <c r="FU274" s="159"/>
      <c r="FV274" s="159"/>
      <c r="FW274" s="159"/>
      <c r="FX274" s="159"/>
      <c r="FY274" s="159"/>
      <c r="FZ274" s="159"/>
      <c r="GA274" s="159"/>
      <c r="GB274" s="159"/>
      <c r="GC274" s="159"/>
      <c r="GD274" s="159"/>
      <c r="GE274" s="159"/>
      <c r="GF274" s="159"/>
      <c r="GG274" s="159"/>
      <c r="GH274" s="159"/>
      <c r="GI274" s="159"/>
      <c r="GJ274" s="159"/>
      <c r="GK274" s="159"/>
      <c r="GL274" s="159"/>
      <c r="GM274" s="159"/>
      <c r="GN274" s="159"/>
      <c r="GO274" s="159"/>
      <c r="GP274" s="159"/>
      <c r="GQ274" s="159"/>
      <c r="GR274" s="159"/>
      <c r="GS274" s="159"/>
      <c r="GT274" s="159"/>
      <c r="GU274" s="159"/>
      <c r="GV274" s="159"/>
      <c r="GW274" s="159"/>
      <c r="GX274" s="159"/>
      <c r="GY274" s="159"/>
      <c r="GZ274" s="159"/>
      <c r="HA274" s="159"/>
      <c r="HB274" s="159"/>
      <c r="HC274" s="159"/>
      <c r="HD274" s="159"/>
      <c r="HE274" s="159"/>
      <c r="HF274" s="159"/>
      <c r="HG274" s="159"/>
      <c r="HH274" s="159"/>
      <c r="HI274" s="159"/>
      <c r="HJ274" s="159"/>
      <c r="HK274" s="159"/>
      <c r="HL274" s="159"/>
      <c r="HM274" s="159"/>
      <c r="HN274" s="159"/>
      <c r="HO274" s="159"/>
      <c r="HP274" s="159"/>
      <c r="HQ274" s="159"/>
      <c r="HR274" s="159"/>
      <c r="HS274" s="159"/>
      <c r="HT274" s="159"/>
      <c r="HU274" s="159"/>
      <c r="HV274" s="159"/>
      <c r="HW274" s="159"/>
      <c r="HX274" s="159"/>
      <c r="HY274" s="159"/>
      <c r="HZ274" s="159"/>
      <c r="IA274" s="159"/>
      <c r="IB274" s="159"/>
      <c r="IC274" s="159"/>
      <c r="ID274" s="159"/>
      <c r="IE274" s="159"/>
      <c r="IF274" s="159"/>
      <c r="IG274" s="159"/>
      <c r="IH274" s="159"/>
      <c r="II274" s="159"/>
      <c r="IJ274" s="159"/>
      <c r="IK274" s="159"/>
      <c r="IL274" s="159"/>
      <c r="IM274" s="159"/>
      <c r="IN274" s="159"/>
      <c r="IO274" s="159"/>
      <c r="IP274" s="159"/>
      <c r="IQ274" s="159"/>
      <c r="IR274" s="159"/>
      <c r="IS274" s="159"/>
      <c r="IT274" s="159"/>
    </row>
    <row r="275" spans="1:254" s="212" customFormat="1" ht="15" x14ac:dyDescent="0.25">
      <c r="A275" s="245" t="s">
        <v>270</v>
      </c>
      <c r="B275" s="191" t="s">
        <v>332</v>
      </c>
      <c r="C275" s="191" t="s">
        <v>261</v>
      </c>
      <c r="D275" s="191" t="s">
        <v>84</v>
      </c>
      <c r="E275" s="191"/>
      <c r="F275" s="191"/>
      <c r="G275" s="246">
        <f>SUM(G276)</f>
        <v>1379.6</v>
      </c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215"/>
      <c r="AF275" s="215"/>
      <c r="AG275" s="215"/>
      <c r="AH275" s="215"/>
      <c r="AI275" s="215"/>
      <c r="AJ275" s="215"/>
      <c r="AK275" s="215"/>
      <c r="AL275" s="215"/>
      <c r="AM275" s="215"/>
      <c r="AN275" s="215"/>
      <c r="AO275" s="215"/>
      <c r="AP275" s="215"/>
      <c r="AQ275" s="215"/>
      <c r="AR275" s="215"/>
      <c r="AS275" s="215"/>
      <c r="AT275" s="215"/>
      <c r="AU275" s="215"/>
      <c r="AV275" s="215"/>
      <c r="AW275" s="215"/>
      <c r="AX275" s="215"/>
      <c r="AY275" s="215"/>
      <c r="AZ275" s="215"/>
      <c r="BA275" s="215"/>
      <c r="BB275" s="215"/>
      <c r="BC275" s="215"/>
      <c r="BD275" s="215"/>
      <c r="BE275" s="215"/>
      <c r="BF275" s="215"/>
      <c r="BG275" s="215"/>
      <c r="BH275" s="215"/>
      <c r="BI275" s="215"/>
      <c r="BJ275" s="215"/>
      <c r="BK275" s="215"/>
      <c r="BL275" s="215"/>
      <c r="BM275" s="215"/>
      <c r="BN275" s="215"/>
      <c r="BO275" s="215"/>
      <c r="BP275" s="215"/>
      <c r="BQ275" s="215"/>
      <c r="BR275" s="215"/>
      <c r="BS275" s="215"/>
      <c r="BT275" s="215"/>
      <c r="BU275" s="215"/>
      <c r="BV275" s="215"/>
      <c r="BW275" s="215"/>
      <c r="BX275" s="215"/>
      <c r="BY275" s="215"/>
      <c r="BZ275" s="215"/>
      <c r="CA275" s="215"/>
      <c r="CB275" s="215"/>
      <c r="CC275" s="215"/>
      <c r="CD275" s="215"/>
      <c r="CE275" s="215"/>
      <c r="CF275" s="215"/>
      <c r="CG275" s="215"/>
      <c r="CH275" s="215"/>
      <c r="CI275" s="215"/>
      <c r="CJ275" s="215"/>
      <c r="CK275" s="215"/>
      <c r="CL275" s="215"/>
      <c r="CM275" s="215"/>
      <c r="CN275" s="215"/>
      <c r="CO275" s="215"/>
      <c r="CP275" s="215"/>
      <c r="CQ275" s="215"/>
      <c r="CR275" s="215"/>
      <c r="CS275" s="215"/>
      <c r="CT275" s="215"/>
      <c r="CU275" s="215"/>
      <c r="CV275" s="215"/>
      <c r="CW275" s="215"/>
      <c r="CX275" s="215"/>
      <c r="CY275" s="215"/>
      <c r="CZ275" s="215"/>
      <c r="DA275" s="215"/>
      <c r="DB275" s="215"/>
      <c r="DC275" s="215"/>
      <c r="DD275" s="215"/>
      <c r="DE275" s="215"/>
      <c r="DF275" s="215"/>
      <c r="DG275" s="215"/>
      <c r="DH275" s="215"/>
      <c r="DI275" s="215"/>
      <c r="DJ275" s="215"/>
      <c r="DK275" s="215"/>
      <c r="DL275" s="215"/>
      <c r="DM275" s="215"/>
      <c r="DN275" s="215"/>
      <c r="DO275" s="215"/>
      <c r="DP275" s="215"/>
      <c r="DQ275" s="215"/>
      <c r="DR275" s="215"/>
      <c r="DS275" s="215"/>
      <c r="DT275" s="215"/>
      <c r="DU275" s="215"/>
      <c r="DV275" s="215"/>
      <c r="DW275" s="215"/>
      <c r="DX275" s="215"/>
      <c r="DY275" s="215"/>
      <c r="DZ275" s="215"/>
      <c r="EA275" s="215"/>
      <c r="EB275" s="215"/>
      <c r="EC275" s="215"/>
      <c r="ED275" s="215"/>
      <c r="EE275" s="215"/>
      <c r="EF275" s="215"/>
      <c r="EG275" s="215"/>
      <c r="EH275" s="215"/>
      <c r="EI275" s="215"/>
      <c r="EJ275" s="215"/>
      <c r="EK275" s="215"/>
      <c r="EL275" s="215"/>
      <c r="EM275" s="215"/>
      <c r="EN275" s="215"/>
      <c r="EO275" s="215"/>
      <c r="EP275" s="215"/>
      <c r="EQ275" s="215"/>
      <c r="ER275" s="215"/>
      <c r="ES275" s="215"/>
      <c r="ET275" s="215"/>
      <c r="EU275" s="215"/>
      <c r="EV275" s="215"/>
      <c r="EW275" s="215"/>
      <c r="EX275" s="215"/>
      <c r="EY275" s="215"/>
      <c r="EZ275" s="215"/>
      <c r="FA275" s="215"/>
      <c r="FB275" s="215"/>
      <c r="FC275" s="215"/>
      <c r="FD275" s="215"/>
      <c r="FE275" s="215"/>
      <c r="FF275" s="215"/>
      <c r="FG275" s="215"/>
      <c r="FH275" s="215"/>
      <c r="FI275" s="215"/>
      <c r="FJ275" s="215"/>
      <c r="FK275" s="215"/>
      <c r="FL275" s="215"/>
      <c r="FM275" s="215"/>
      <c r="FN275" s="215"/>
      <c r="FO275" s="215"/>
      <c r="FP275" s="215"/>
      <c r="FQ275" s="215"/>
      <c r="FR275" s="215"/>
      <c r="FS275" s="215"/>
      <c r="FT275" s="215"/>
      <c r="FU275" s="215"/>
      <c r="FV275" s="215"/>
      <c r="FW275" s="215"/>
      <c r="FX275" s="215"/>
      <c r="FY275" s="215"/>
      <c r="FZ275" s="215"/>
      <c r="GA275" s="215"/>
      <c r="GB275" s="215"/>
      <c r="GC275" s="215"/>
      <c r="GD275" s="215"/>
      <c r="GE275" s="215"/>
      <c r="GF275" s="215"/>
      <c r="GG275" s="215"/>
      <c r="GH275" s="215"/>
      <c r="GI275" s="215"/>
      <c r="GJ275" s="215"/>
      <c r="GK275" s="215"/>
      <c r="GL275" s="215"/>
      <c r="GM275" s="215"/>
      <c r="GN275" s="215"/>
      <c r="GO275" s="215"/>
      <c r="GP275" s="215"/>
      <c r="GQ275" s="215"/>
      <c r="GR275" s="215"/>
      <c r="GS275" s="215"/>
      <c r="GT275" s="215"/>
      <c r="GU275" s="215"/>
      <c r="GV275" s="215"/>
      <c r="GW275" s="215"/>
      <c r="GX275" s="215"/>
      <c r="GY275" s="215"/>
      <c r="GZ275" s="215"/>
      <c r="HA275" s="215"/>
      <c r="HB275" s="215"/>
      <c r="HC275" s="215"/>
      <c r="HD275" s="215"/>
      <c r="HE275" s="215"/>
      <c r="HF275" s="215"/>
      <c r="HG275" s="215"/>
      <c r="HH275" s="215"/>
      <c r="HI275" s="215"/>
      <c r="HJ275" s="215"/>
      <c r="HK275" s="215"/>
      <c r="HL275" s="215"/>
      <c r="HM275" s="215"/>
      <c r="HN275" s="215"/>
      <c r="HO275" s="215"/>
      <c r="HP275" s="215"/>
      <c r="HQ275" s="215"/>
      <c r="HR275" s="215"/>
      <c r="HS275" s="215"/>
      <c r="HT275" s="215"/>
      <c r="HU275" s="215"/>
      <c r="HV275" s="215"/>
      <c r="HW275" s="215"/>
      <c r="HX275" s="215"/>
      <c r="HY275" s="215"/>
      <c r="HZ275" s="215"/>
      <c r="IA275" s="215"/>
      <c r="IB275" s="215"/>
      <c r="IC275" s="215"/>
      <c r="ID275" s="215"/>
      <c r="IE275" s="215"/>
      <c r="IF275" s="215"/>
      <c r="IG275" s="215"/>
      <c r="IH275" s="215"/>
      <c r="II275" s="215"/>
      <c r="IJ275" s="215"/>
      <c r="IK275" s="215"/>
      <c r="IL275" s="215"/>
      <c r="IM275" s="215"/>
      <c r="IN275" s="215"/>
      <c r="IO275" s="215"/>
      <c r="IP275" s="215"/>
      <c r="IQ275" s="215"/>
      <c r="IR275" s="215"/>
      <c r="IS275" s="215"/>
      <c r="IT275" s="215"/>
    </row>
    <row r="276" spans="1:254" ht="13.5" x14ac:dyDescent="0.25">
      <c r="A276" s="247" t="s">
        <v>271</v>
      </c>
      <c r="B276" s="185" t="s">
        <v>332</v>
      </c>
      <c r="C276" s="171" t="s">
        <v>261</v>
      </c>
      <c r="D276" s="171" t="s">
        <v>84</v>
      </c>
      <c r="E276" s="171"/>
      <c r="F276" s="171"/>
      <c r="G276" s="219">
        <f>SUM(G277+G293)</f>
        <v>1379.6</v>
      </c>
    </row>
    <row r="277" spans="1:254" s="212" customFormat="1" ht="13.5" x14ac:dyDescent="0.25">
      <c r="A277" s="248" t="s">
        <v>264</v>
      </c>
      <c r="B277" s="185" t="s">
        <v>332</v>
      </c>
      <c r="C277" s="171" t="s">
        <v>261</v>
      </c>
      <c r="D277" s="171" t="s">
        <v>84</v>
      </c>
      <c r="E277" s="171"/>
      <c r="F277" s="171"/>
      <c r="G277" s="219">
        <f>SUM(G278+G281+G284+G287+G290)</f>
        <v>874.6</v>
      </c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  <c r="AH277" s="149"/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  <c r="BI277" s="149"/>
      <c r="BJ277" s="149"/>
      <c r="BK277" s="149"/>
      <c r="BL277" s="149"/>
      <c r="BM277" s="149"/>
      <c r="BN277" s="149"/>
      <c r="BO277" s="149"/>
      <c r="BP277" s="149"/>
      <c r="BQ277" s="149"/>
      <c r="BR277" s="149"/>
      <c r="BS277" s="149"/>
      <c r="BT277" s="149"/>
      <c r="BU277" s="149"/>
      <c r="BV277" s="149"/>
      <c r="BW277" s="149"/>
      <c r="BX277" s="149"/>
      <c r="BY277" s="149"/>
      <c r="BZ277" s="149"/>
      <c r="CA277" s="149"/>
      <c r="CB277" s="149"/>
      <c r="CC277" s="149"/>
      <c r="CD277" s="149"/>
      <c r="CE277" s="149"/>
      <c r="CF277" s="149"/>
      <c r="CG277" s="149"/>
      <c r="CH277" s="149"/>
      <c r="CI277" s="149"/>
      <c r="CJ277" s="149"/>
      <c r="CK277" s="149"/>
      <c r="CL277" s="149"/>
      <c r="CM277" s="149"/>
      <c r="CN277" s="149"/>
      <c r="CO277" s="149"/>
      <c r="CP277" s="149"/>
      <c r="CQ277" s="149"/>
      <c r="CR277" s="149"/>
      <c r="CS277" s="149"/>
      <c r="CT277" s="149"/>
      <c r="CU277" s="149"/>
      <c r="CV277" s="149"/>
      <c r="CW277" s="149"/>
      <c r="CX277" s="149"/>
      <c r="CY277" s="149"/>
      <c r="CZ277" s="149"/>
      <c r="DA277" s="149"/>
      <c r="DB277" s="149"/>
      <c r="DC277" s="149"/>
      <c r="DD277" s="149"/>
      <c r="DE277" s="149"/>
      <c r="DF277" s="149"/>
      <c r="DG277" s="149"/>
      <c r="DH277" s="149"/>
      <c r="DI277" s="149"/>
      <c r="DJ277" s="149"/>
      <c r="DK277" s="149"/>
      <c r="DL277" s="149"/>
      <c r="DM277" s="149"/>
      <c r="DN277" s="149"/>
      <c r="DO277" s="149"/>
      <c r="DP277" s="149"/>
      <c r="DQ277" s="149"/>
      <c r="DR277" s="149"/>
      <c r="DS277" s="149"/>
      <c r="DT277" s="149"/>
      <c r="DU277" s="149"/>
      <c r="DV277" s="149"/>
      <c r="DW277" s="149"/>
      <c r="DX277" s="149"/>
      <c r="DY277" s="149"/>
      <c r="DZ277" s="149"/>
      <c r="EA277" s="149"/>
      <c r="EB277" s="149"/>
      <c r="EC277" s="149"/>
      <c r="ED277" s="149"/>
      <c r="EE277" s="149"/>
      <c r="EF277" s="149"/>
      <c r="EG277" s="149"/>
      <c r="EH277" s="149"/>
      <c r="EI277" s="149"/>
      <c r="EJ277" s="149"/>
      <c r="EK277" s="149"/>
      <c r="EL277" s="149"/>
      <c r="EM277" s="149"/>
      <c r="EN277" s="149"/>
      <c r="EO277" s="149"/>
      <c r="EP277" s="149"/>
      <c r="EQ277" s="149"/>
      <c r="ER277" s="149"/>
      <c r="ES277" s="149"/>
      <c r="ET277" s="149"/>
      <c r="EU277" s="149"/>
      <c r="EV277" s="149"/>
      <c r="EW277" s="149"/>
      <c r="EX277" s="149"/>
      <c r="EY277" s="149"/>
      <c r="EZ277" s="149"/>
      <c r="FA277" s="149"/>
      <c r="FB277" s="149"/>
      <c r="FC277" s="149"/>
      <c r="FD277" s="149"/>
      <c r="FE277" s="149"/>
      <c r="FF277" s="149"/>
      <c r="FG277" s="149"/>
      <c r="FH277" s="149"/>
      <c r="FI277" s="149"/>
      <c r="FJ277" s="149"/>
      <c r="FK277" s="149"/>
      <c r="FL277" s="149"/>
      <c r="FM277" s="149"/>
      <c r="FN277" s="149"/>
      <c r="FO277" s="149"/>
      <c r="FP277" s="149"/>
      <c r="FQ277" s="149"/>
      <c r="FR277" s="149"/>
      <c r="FS277" s="149"/>
      <c r="FT277" s="149"/>
      <c r="FU277" s="149"/>
      <c r="FV277" s="149"/>
      <c r="FW277" s="149"/>
      <c r="FX277" s="149"/>
      <c r="FY277" s="149"/>
      <c r="FZ277" s="149"/>
      <c r="GA277" s="149"/>
      <c r="GB277" s="149"/>
      <c r="GC277" s="149"/>
      <c r="GD277" s="149"/>
      <c r="GE277" s="149"/>
      <c r="GF277" s="149"/>
      <c r="GG277" s="149"/>
      <c r="GH277" s="149"/>
      <c r="GI277" s="149"/>
      <c r="GJ277" s="149"/>
      <c r="GK277" s="149"/>
      <c r="GL277" s="149"/>
      <c r="GM277" s="149"/>
      <c r="GN277" s="149"/>
      <c r="GO277" s="149"/>
      <c r="GP277" s="149"/>
      <c r="GQ277" s="149"/>
      <c r="GR277" s="149"/>
      <c r="GS277" s="149"/>
      <c r="GT277" s="149"/>
      <c r="GU277" s="149"/>
      <c r="GV277" s="149"/>
      <c r="GW277" s="149"/>
      <c r="GX277" s="149"/>
      <c r="GY277" s="149"/>
      <c r="GZ277" s="149"/>
      <c r="HA277" s="149"/>
      <c r="HB277" s="149"/>
      <c r="HC277" s="149"/>
      <c r="HD277" s="149"/>
      <c r="HE277" s="149"/>
      <c r="HF277" s="149"/>
      <c r="HG277" s="149"/>
      <c r="HH277" s="149"/>
      <c r="HI277" s="149"/>
      <c r="HJ277" s="149"/>
      <c r="HK277" s="149"/>
      <c r="HL277" s="149"/>
      <c r="HM277" s="149"/>
      <c r="HN277" s="149"/>
      <c r="HO277" s="149"/>
      <c r="HP277" s="149"/>
      <c r="HQ277" s="149"/>
      <c r="HR277" s="149"/>
      <c r="HS277" s="149"/>
      <c r="HT277" s="149"/>
      <c r="HU277" s="149"/>
      <c r="HV277" s="149"/>
      <c r="HW277" s="149"/>
      <c r="HX277" s="149"/>
      <c r="HY277" s="149"/>
      <c r="HZ277" s="149"/>
      <c r="IA277" s="149"/>
      <c r="IB277" s="149"/>
      <c r="IC277" s="149"/>
      <c r="ID277" s="149"/>
      <c r="IE277" s="149"/>
      <c r="IF277" s="149"/>
      <c r="IG277" s="149"/>
      <c r="IH277" s="149"/>
      <c r="II277" s="149"/>
      <c r="IJ277" s="149"/>
      <c r="IK277" s="149"/>
      <c r="IL277" s="149"/>
      <c r="IM277" s="149"/>
      <c r="IN277" s="149"/>
      <c r="IO277" s="149"/>
      <c r="IP277" s="149"/>
      <c r="IQ277" s="149"/>
      <c r="IR277" s="149"/>
      <c r="IS277" s="149"/>
      <c r="IT277" s="149"/>
    </row>
    <row r="278" spans="1:254" s="124" customFormat="1" ht="38.25" x14ac:dyDescent="0.2">
      <c r="A278" s="249" t="s">
        <v>376</v>
      </c>
      <c r="B278" s="184" t="s">
        <v>332</v>
      </c>
      <c r="C278" s="181" t="s">
        <v>261</v>
      </c>
      <c r="D278" s="181" t="s">
        <v>84</v>
      </c>
      <c r="E278" s="181" t="s">
        <v>274</v>
      </c>
      <c r="F278" s="181"/>
      <c r="G278" s="222">
        <f>SUM(G280+G279)</f>
        <v>120</v>
      </c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  <c r="AA278" s="149"/>
      <c r="AB278" s="149"/>
      <c r="AC278" s="149"/>
      <c r="AD278" s="149"/>
      <c r="AE278" s="149"/>
      <c r="AF278" s="149"/>
      <c r="AG278" s="149"/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  <c r="BI278" s="149"/>
      <c r="BJ278" s="149"/>
      <c r="BK278" s="149"/>
      <c r="BL278" s="149"/>
      <c r="BM278" s="149"/>
      <c r="BN278" s="149"/>
      <c r="BO278" s="149"/>
      <c r="BP278" s="149"/>
      <c r="BQ278" s="149"/>
      <c r="BR278" s="149"/>
      <c r="BS278" s="149"/>
      <c r="BT278" s="149"/>
      <c r="BU278" s="149"/>
      <c r="BV278" s="149"/>
      <c r="BW278" s="149"/>
      <c r="BX278" s="149"/>
      <c r="BY278" s="149"/>
      <c r="BZ278" s="149"/>
      <c r="CA278" s="149"/>
      <c r="CB278" s="149"/>
      <c r="CC278" s="149"/>
      <c r="CD278" s="149"/>
      <c r="CE278" s="149"/>
      <c r="CF278" s="149"/>
      <c r="CG278" s="149"/>
      <c r="CH278" s="149"/>
      <c r="CI278" s="149"/>
      <c r="CJ278" s="149"/>
      <c r="CK278" s="149"/>
      <c r="CL278" s="149"/>
      <c r="CM278" s="149"/>
      <c r="CN278" s="149"/>
      <c r="CO278" s="149"/>
      <c r="CP278" s="149"/>
      <c r="CQ278" s="149"/>
      <c r="CR278" s="149"/>
      <c r="CS278" s="149"/>
      <c r="CT278" s="149"/>
      <c r="CU278" s="149"/>
      <c r="CV278" s="149"/>
      <c r="CW278" s="149"/>
      <c r="CX278" s="149"/>
      <c r="CY278" s="149"/>
      <c r="CZ278" s="149"/>
      <c r="DA278" s="149"/>
      <c r="DB278" s="149"/>
      <c r="DC278" s="149"/>
      <c r="DD278" s="149"/>
      <c r="DE278" s="149"/>
      <c r="DF278" s="149"/>
      <c r="DG278" s="149"/>
      <c r="DH278" s="149"/>
      <c r="DI278" s="149"/>
      <c r="DJ278" s="149"/>
      <c r="DK278" s="149"/>
      <c r="DL278" s="149"/>
      <c r="DM278" s="149"/>
      <c r="DN278" s="149"/>
      <c r="DO278" s="149"/>
      <c r="DP278" s="149"/>
      <c r="DQ278" s="149"/>
      <c r="DR278" s="149"/>
      <c r="DS278" s="149"/>
      <c r="DT278" s="149"/>
      <c r="DU278" s="149"/>
      <c r="DV278" s="149"/>
      <c r="DW278" s="149"/>
      <c r="DX278" s="149"/>
      <c r="DY278" s="149"/>
      <c r="DZ278" s="149"/>
      <c r="EA278" s="149"/>
      <c r="EB278" s="149"/>
      <c r="EC278" s="149"/>
      <c r="ED278" s="149"/>
      <c r="EE278" s="149"/>
      <c r="EF278" s="149"/>
      <c r="EG278" s="149"/>
      <c r="EH278" s="149"/>
      <c r="EI278" s="149"/>
      <c r="EJ278" s="149"/>
      <c r="EK278" s="149"/>
      <c r="EL278" s="149"/>
      <c r="EM278" s="149"/>
      <c r="EN278" s="149"/>
      <c r="EO278" s="149"/>
      <c r="EP278" s="149"/>
      <c r="EQ278" s="149"/>
      <c r="ER278" s="149"/>
      <c r="ES278" s="149"/>
      <c r="ET278" s="149"/>
      <c r="EU278" s="149"/>
      <c r="EV278" s="149"/>
      <c r="EW278" s="149"/>
      <c r="EX278" s="149"/>
      <c r="EY278" s="149"/>
      <c r="EZ278" s="149"/>
      <c r="FA278" s="149"/>
      <c r="FB278" s="149"/>
      <c r="FC278" s="149"/>
      <c r="FD278" s="149"/>
      <c r="FE278" s="149"/>
      <c r="FF278" s="149"/>
      <c r="FG278" s="149"/>
      <c r="FH278" s="149"/>
      <c r="FI278" s="149"/>
      <c r="FJ278" s="149"/>
      <c r="FK278" s="149"/>
      <c r="FL278" s="149"/>
      <c r="FM278" s="149"/>
      <c r="FN278" s="149"/>
      <c r="FO278" s="149"/>
      <c r="FP278" s="149"/>
      <c r="FQ278" s="149"/>
      <c r="FR278" s="149"/>
      <c r="FS278" s="149"/>
      <c r="FT278" s="149"/>
      <c r="FU278" s="149"/>
      <c r="FV278" s="149"/>
      <c r="FW278" s="149"/>
      <c r="FX278" s="149"/>
      <c r="FY278" s="149"/>
      <c r="FZ278" s="149"/>
      <c r="GA278" s="149"/>
      <c r="GB278" s="149"/>
      <c r="GC278" s="149"/>
      <c r="GD278" s="149"/>
      <c r="GE278" s="149"/>
      <c r="GF278" s="149"/>
      <c r="GG278" s="149"/>
      <c r="GH278" s="149"/>
      <c r="GI278" s="149"/>
      <c r="GJ278" s="149"/>
      <c r="GK278" s="149"/>
      <c r="GL278" s="149"/>
      <c r="GM278" s="149"/>
      <c r="GN278" s="149"/>
      <c r="GO278" s="149"/>
      <c r="GP278" s="149"/>
      <c r="GQ278" s="149"/>
      <c r="GR278" s="149"/>
      <c r="GS278" s="149"/>
      <c r="GT278" s="149"/>
      <c r="GU278" s="149"/>
      <c r="GV278" s="149"/>
      <c r="GW278" s="149"/>
      <c r="GX278" s="149"/>
      <c r="GY278" s="149"/>
      <c r="GZ278" s="149"/>
      <c r="HA278" s="149"/>
      <c r="HB278" s="149"/>
      <c r="HC278" s="149"/>
      <c r="HD278" s="149"/>
      <c r="HE278" s="149"/>
      <c r="HF278" s="149"/>
      <c r="HG278" s="149"/>
      <c r="HH278" s="149"/>
      <c r="HI278" s="149"/>
      <c r="HJ278" s="149"/>
      <c r="HK278" s="149"/>
      <c r="HL278" s="149"/>
      <c r="HM278" s="149"/>
      <c r="HN278" s="149"/>
      <c r="HO278" s="149"/>
      <c r="HP278" s="149"/>
      <c r="HQ278" s="149"/>
      <c r="HR278" s="149"/>
      <c r="HS278" s="149"/>
      <c r="HT278" s="149"/>
      <c r="HU278" s="149"/>
      <c r="HV278" s="149"/>
      <c r="HW278" s="149"/>
      <c r="HX278" s="149"/>
      <c r="HY278" s="149"/>
      <c r="HZ278" s="149"/>
      <c r="IA278" s="149"/>
      <c r="IB278" s="149"/>
      <c r="IC278" s="149"/>
      <c r="ID278" s="149"/>
      <c r="IE278" s="149"/>
      <c r="IF278" s="149"/>
      <c r="IG278" s="149"/>
      <c r="IH278" s="149"/>
      <c r="II278" s="149"/>
      <c r="IJ278" s="149"/>
      <c r="IK278" s="149"/>
      <c r="IL278" s="149"/>
      <c r="IM278" s="149"/>
      <c r="IN278" s="149"/>
      <c r="IO278" s="149"/>
      <c r="IP278" s="149"/>
      <c r="IQ278" s="149"/>
      <c r="IR278" s="149"/>
      <c r="IS278" s="149"/>
      <c r="IT278" s="149"/>
    </row>
    <row r="279" spans="1:254" s="124" customFormat="1" x14ac:dyDescent="0.2">
      <c r="A279" s="174" t="s">
        <v>334</v>
      </c>
      <c r="B279" s="187" t="s">
        <v>332</v>
      </c>
      <c r="C279" s="176" t="s">
        <v>261</v>
      </c>
      <c r="D279" s="176" t="s">
        <v>84</v>
      </c>
      <c r="E279" s="176" t="s">
        <v>274</v>
      </c>
      <c r="F279" s="176" t="s">
        <v>90</v>
      </c>
      <c r="G279" s="222">
        <v>1</v>
      </c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/>
      <c r="AF279" s="149"/>
      <c r="AG279" s="149"/>
      <c r="AH279" s="149"/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  <c r="BI279" s="149"/>
      <c r="BJ279" s="149"/>
      <c r="BK279" s="149"/>
      <c r="BL279" s="149"/>
      <c r="BM279" s="149"/>
      <c r="BN279" s="149"/>
      <c r="BO279" s="149"/>
      <c r="BP279" s="149"/>
      <c r="BQ279" s="149"/>
      <c r="BR279" s="149"/>
      <c r="BS279" s="149"/>
      <c r="BT279" s="149"/>
      <c r="BU279" s="149"/>
      <c r="BV279" s="149"/>
      <c r="BW279" s="149"/>
      <c r="BX279" s="149"/>
      <c r="BY279" s="149"/>
      <c r="BZ279" s="149"/>
      <c r="CA279" s="149"/>
      <c r="CB279" s="149"/>
      <c r="CC279" s="149"/>
      <c r="CD279" s="149"/>
      <c r="CE279" s="149"/>
      <c r="CF279" s="149"/>
      <c r="CG279" s="149"/>
      <c r="CH279" s="149"/>
      <c r="CI279" s="149"/>
      <c r="CJ279" s="149"/>
      <c r="CK279" s="149"/>
      <c r="CL279" s="149"/>
      <c r="CM279" s="149"/>
      <c r="CN279" s="149"/>
      <c r="CO279" s="149"/>
      <c r="CP279" s="149"/>
      <c r="CQ279" s="149"/>
      <c r="CR279" s="149"/>
      <c r="CS279" s="149"/>
      <c r="CT279" s="149"/>
      <c r="CU279" s="149"/>
      <c r="CV279" s="149"/>
      <c r="CW279" s="149"/>
      <c r="CX279" s="149"/>
      <c r="CY279" s="149"/>
      <c r="CZ279" s="149"/>
      <c r="DA279" s="149"/>
      <c r="DB279" s="149"/>
      <c r="DC279" s="149"/>
      <c r="DD279" s="149"/>
      <c r="DE279" s="149"/>
      <c r="DF279" s="149"/>
      <c r="DG279" s="149"/>
      <c r="DH279" s="149"/>
      <c r="DI279" s="149"/>
      <c r="DJ279" s="149"/>
      <c r="DK279" s="149"/>
      <c r="DL279" s="149"/>
      <c r="DM279" s="149"/>
      <c r="DN279" s="149"/>
      <c r="DO279" s="149"/>
      <c r="DP279" s="149"/>
      <c r="DQ279" s="149"/>
      <c r="DR279" s="149"/>
      <c r="DS279" s="149"/>
      <c r="DT279" s="149"/>
      <c r="DU279" s="149"/>
      <c r="DV279" s="149"/>
      <c r="DW279" s="149"/>
      <c r="DX279" s="149"/>
      <c r="DY279" s="149"/>
      <c r="DZ279" s="149"/>
      <c r="EA279" s="149"/>
      <c r="EB279" s="149"/>
      <c r="EC279" s="149"/>
      <c r="ED279" s="149"/>
      <c r="EE279" s="149"/>
      <c r="EF279" s="149"/>
      <c r="EG279" s="149"/>
      <c r="EH279" s="149"/>
      <c r="EI279" s="149"/>
      <c r="EJ279" s="149"/>
      <c r="EK279" s="149"/>
      <c r="EL279" s="149"/>
      <c r="EM279" s="149"/>
      <c r="EN279" s="149"/>
      <c r="EO279" s="149"/>
      <c r="EP279" s="149"/>
      <c r="EQ279" s="149"/>
      <c r="ER279" s="149"/>
      <c r="ES279" s="149"/>
      <c r="ET279" s="149"/>
      <c r="EU279" s="149"/>
      <c r="EV279" s="149"/>
      <c r="EW279" s="149"/>
      <c r="EX279" s="149"/>
      <c r="EY279" s="149"/>
      <c r="EZ279" s="149"/>
      <c r="FA279" s="149"/>
      <c r="FB279" s="149"/>
      <c r="FC279" s="149"/>
      <c r="FD279" s="149"/>
      <c r="FE279" s="149"/>
      <c r="FF279" s="149"/>
      <c r="FG279" s="149"/>
      <c r="FH279" s="149"/>
      <c r="FI279" s="149"/>
      <c r="FJ279" s="149"/>
      <c r="FK279" s="149"/>
      <c r="FL279" s="149"/>
      <c r="FM279" s="149"/>
      <c r="FN279" s="149"/>
      <c r="FO279" s="149"/>
      <c r="FP279" s="149"/>
      <c r="FQ279" s="149"/>
      <c r="FR279" s="149"/>
      <c r="FS279" s="149"/>
      <c r="FT279" s="149"/>
      <c r="FU279" s="149"/>
      <c r="FV279" s="149"/>
      <c r="FW279" s="149"/>
      <c r="FX279" s="149"/>
      <c r="FY279" s="149"/>
      <c r="FZ279" s="149"/>
      <c r="GA279" s="149"/>
      <c r="GB279" s="149"/>
      <c r="GC279" s="149"/>
      <c r="GD279" s="149"/>
      <c r="GE279" s="149"/>
      <c r="GF279" s="149"/>
      <c r="GG279" s="149"/>
      <c r="GH279" s="149"/>
      <c r="GI279" s="149"/>
      <c r="GJ279" s="149"/>
      <c r="GK279" s="149"/>
      <c r="GL279" s="149"/>
      <c r="GM279" s="149"/>
      <c r="GN279" s="149"/>
      <c r="GO279" s="149"/>
      <c r="GP279" s="149"/>
      <c r="GQ279" s="149"/>
      <c r="GR279" s="149"/>
      <c r="GS279" s="149"/>
      <c r="GT279" s="149"/>
      <c r="GU279" s="149"/>
      <c r="GV279" s="149"/>
      <c r="GW279" s="149"/>
      <c r="GX279" s="149"/>
      <c r="GY279" s="149"/>
      <c r="GZ279" s="149"/>
      <c r="HA279" s="149"/>
      <c r="HB279" s="149"/>
      <c r="HC279" s="149"/>
      <c r="HD279" s="149"/>
      <c r="HE279" s="149"/>
      <c r="HF279" s="149"/>
      <c r="HG279" s="149"/>
      <c r="HH279" s="149"/>
      <c r="HI279" s="149"/>
      <c r="HJ279" s="149"/>
      <c r="HK279" s="149"/>
      <c r="HL279" s="149"/>
      <c r="HM279" s="149"/>
      <c r="HN279" s="149"/>
      <c r="HO279" s="149"/>
      <c r="HP279" s="149"/>
      <c r="HQ279" s="149"/>
      <c r="HR279" s="149"/>
      <c r="HS279" s="149"/>
      <c r="HT279" s="149"/>
      <c r="HU279" s="149"/>
      <c r="HV279" s="149"/>
      <c r="HW279" s="149"/>
      <c r="HX279" s="149"/>
      <c r="HY279" s="149"/>
      <c r="HZ279" s="149"/>
      <c r="IA279" s="149"/>
      <c r="IB279" s="149"/>
      <c r="IC279" s="149"/>
      <c r="ID279" s="149"/>
      <c r="IE279" s="149"/>
      <c r="IF279" s="149"/>
      <c r="IG279" s="149"/>
      <c r="IH279" s="149"/>
      <c r="II279" s="149"/>
      <c r="IJ279" s="149"/>
      <c r="IK279" s="149"/>
      <c r="IL279" s="149"/>
      <c r="IM279" s="149"/>
      <c r="IN279" s="149"/>
      <c r="IO279" s="149"/>
      <c r="IP279" s="149"/>
      <c r="IQ279" s="149"/>
      <c r="IR279" s="149"/>
      <c r="IS279" s="149"/>
      <c r="IT279" s="149"/>
    </row>
    <row r="280" spans="1:254" s="178" customFormat="1" x14ac:dyDescent="0.2">
      <c r="A280" s="174" t="s">
        <v>234</v>
      </c>
      <c r="B280" s="187" t="s">
        <v>332</v>
      </c>
      <c r="C280" s="176" t="s">
        <v>261</v>
      </c>
      <c r="D280" s="176" t="s">
        <v>84</v>
      </c>
      <c r="E280" s="176" t="s">
        <v>274</v>
      </c>
      <c r="F280" s="176" t="s">
        <v>235</v>
      </c>
      <c r="G280" s="214">
        <v>119</v>
      </c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  <c r="AA280" s="149"/>
      <c r="AB280" s="149"/>
      <c r="AC280" s="149"/>
      <c r="AD280" s="149"/>
      <c r="AE280" s="149"/>
      <c r="AF280" s="149"/>
      <c r="AG280" s="149"/>
      <c r="AH280" s="149"/>
      <c r="AI280" s="149"/>
      <c r="AJ280" s="149"/>
      <c r="AK280" s="149"/>
      <c r="AL280" s="149"/>
      <c r="AM280" s="149"/>
      <c r="AN280" s="149"/>
      <c r="AO280" s="149"/>
      <c r="AP280" s="149"/>
      <c r="AQ280" s="149"/>
      <c r="AR280" s="149"/>
      <c r="AS280" s="149"/>
      <c r="AT280" s="149"/>
      <c r="AU280" s="149"/>
      <c r="AV280" s="149"/>
      <c r="AW280" s="149"/>
      <c r="AX280" s="149"/>
      <c r="AY280" s="149"/>
      <c r="AZ280" s="149"/>
      <c r="BA280" s="149"/>
      <c r="BB280" s="149"/>
      <c r="BC280" s="149"/>
      <c r="BD280" s="149"/>
      <c r="BE280" s="149"/>
      <c r="BF280" s="149"/>
      <c r="BG280" s="149"/>
      <c r="BH280" s="149"/>
      <c r="BI280" s="149"/>
      <c r="BJ280" s="149"/>
      <c r="BK280" s="149"/>
      <c r="BL280" s="149"/>
      <c r="BM280" s="149"/>
      <c r="BN280" s="149"/>
      <c r="BO280" s="149"/>
      <c r="BP280" s="149"/>
      <c r="BQ280" s="149"/>
      <c r="BR280" s="149"/>
      <c r="BS280" s="149"/>
      <c r="BT280" s="149"/>
      <c r="BU280" s="149"/>
      <c r="BV280" s="149"/>
      <c r="BW280" s="149"/>
      <c r="BX280" s="149"/>
      <c r="BY280" s="149"/>
      <c r="BZ280" s="149"/>
      <c r="CA280" s="149"/>
      <c r="CB280" s="149"/>
      <c r="CC280" s="149"/>
      <c r="CD280" s="149"/>
      <c r="CE280" s="149"/>
      <c r="CF280" s="149"/>
      <c r="CG280" s="149"/>
      <c r="CH280" s="149"/>
      <c r="CI280" s="149"/>
      <c r="CJ280" s="149"/>
      <c r="CK280" s="149"/>
      <c r="CL280" s="149"/>
      <c r="CM280" s="149"/>
      <c r="CN280" s="149"/>
      <c r="CO280" s="149"/>
      <c r="CP280" s="149"/>
      <c r="CQ280" s="149"/>
      <c r="CR280" s="149"/>
      <c r="CS280" s="149"/>
      <c r="CT280" s="149"/>
      <c r="CU280" s="149"/>
      <c r="CV280" s="149"/>
      <c r="CW280" s="149"/>
      <c r="CX280" s="149"/>
      <c r="CY280" s="149"/>
      <c r="CZ280" s="149"/>
      <c r="DA280" s="149"/>
      <c r="DB280" s="149"/>
      <c r="DC280" s="149"/>
      <c r="DD280" s="149"/>
      <c r="DE280" s="149"/>
      <c r="DF280" s="149"/>
      <c r="DG280" s="149"/>
      <c r="DH280" s="149"/>
      <c r="DI280" s="149"/>
      <c r="DJ280" s="149"/>
      <c r="DK280" s="149"/>
      <c r="DL280" s="149"/>
      <c r="DM280" s="149"/>
      <c r="DN280" s="149"/>
      <c r="DO280" s="149"/>
      <c r="DP280" s="149"/>
      <c r="DQ280" s="149"/>
      <c r="DR280" s="149"/>
      <c r="DS280" s="149"/>
      <c r="DT280" s="149"/>
      <c r="DU280" s="149"/>
      <c r="DV280" s="149"/>
      <c r="DW280" s="149"/>
      <c r="DX280" s="149"/>
      <c r="DY280" s="149"/>
      <c r="DZ280" s="149"/>
      <c r="EA280" s="149"/>
      <c r="EB280" s="149"/>
      <c r="EC280" s="149"/>
      <c r="ED280" s="149"/>
      <c r="EE280" s="149"/>
      <c r="EF280" s="149"/>
      <c r="EG280" s="149"/>
      <c r="EH280" s="149"/>
      <c r="EI280" s="149"/>
      <c r="EJ280" s="149"/>
      <c r="EK280" s="149"/>
      <c r="EL280" s="149"/>
      <c r="EM280" s="149"/>
      <c r="EN280" s="149"/>
      <c r="EO280" s="149"/>
      <c r="EP280" s="149"/>
      <c r="EQ280" s="149"/>
      <c r="ER280" s="149"/>
      <c r="ES280" s="149"/>
      <c r="ET280" s="149"/>
      <c r="EU280" s="149"/>
      <c r="EV280" s="149"/>
      <c r="EW280" s="149"/>
      <c r="EX280" s="149"/>
      <c r="EY280" s="149"/>
      <c r="EZ280" s="149"/>
      <c r="FA280" s="149"/>
      <c r="FB280" s="149"/>
      <c r="FC280" s="149"/>
      <c r="FD280" s="149"/>
      <c r="FE280" s="149"/>
      <c r="FF280" s="149"/>
      <c r="FG280" s="149"/>
      <c r="FH280" s="149"/>
      <c r="FI280" s="149"/>
      <c r="FJ280" s="149"/>
      <c r="FK280" s="149"/>
      <c r="FL280" s="149"/>
      <c r="FM280" s="149"/>
      <c r="FN280" s="149"/>
      <c r="FO280" s="149"/>
      <c r="FP280" s="149"/>
      <c r="FQ280" s="149"/>
      <c r="FR280" s="149"/>
      <c r="FS280" s="149"/>
      <c r="FT280" s="149"/>
      <c r="FU280" s="149"/>
      <c r="FV280" s="149"/>
      <c r="FW280" s="149"/>
      <c r="FX280" s="149"/>
      <c r="FY280" s="149"/>
      <c r="FZ280" s="149"/>
      <c r="GA280" s="149"/>
      <c r="GB280" s="149"/>
      <c r="GC280" s="149"/>
      <c r="GD280" s="149"/>
      <c r="GE280" s="149"/>
      <c r="GF280" s="149"/>
      <c r="GG280" s="149"/>
      <c r="GH280" s="149"/>
      <c r="GI280" s="149"/>
      <c r="GJ280" s="149"/>
      <c r="GK280" s="149"/>
      <c r="GL280" s="149"/>
      <c r="GM280" s="149"/>
      <c r="GN280" s="149"/>
      <c r="GO280" s="149"/>
      <c r="GP280" s="149"/>
      <c r="GQ280" s="149"/>
      <c r="GR280" s="149"/>
      <c r="GS280" s="149"/>
      <c r="GT280" s="149"/>
      <c r="GU280" s="149"/>
      <c r="GV280" s="149"/>
      <c r="GW280" s="149"/>
      <c r="GX280" s="149"/>
      <c r="GY280" s="149"/>
      <c r="GZ280" s="149"/>
      <c r="HA280" s="149"/>
      <c r="HB280" s="149"/>
      <c r="HC280" s="149"/>
      <c r="HD280" s="149"/>
      <c r="HE280" s="149"/>
      <c r="HF280" s="149"/>
      <c r="HG280" s="149"/>
      <c r="HH280" s="149"/>
      <c r="HI280" s="149"/>
      <c r="HJ280" s="149"/>
      <c r="HK280" s="149"/>
      <c r="HL280" s="149"/>
      <c r="HM280" s="149"/>
      <c r="HN280" s="149"/>
      <c r="HO280" s="149"/>
      <c r="HP280" s="149"/>
      <c r="HQ280" s="149"/>
      <c r="HR280" s="149"/>
      <c r="HS280" s="149"/>
      <c r="HT280" s="149"/>
      <c r="HU280" s="149"/>
      <c r="HV280" s="149"/>
      <c r="HW280" s="149"/>
      <c r="HX280" s="149"/>
      <c r="HY280" s="149"/>
      <c r="HZ280" s="149"/>
      <c r="IA280" s="149"/>
      <c r="IB280" s="149"/>
      <c r="IC280" s="149"/>
      <c r="ID280" s="149"/>
      <c r="IE280" s="149"/>
      <c r="IF280" s="149"/>
      <c r="IG280" s="149"/>
      <c r="IH280" s="149"/>
      <c r="II280" s="149"/>
      <c r="IJ280" s="149"/>
      <c r="IK280" s="149"/>
      <c r="IL280" s="149"/>
      <c r="IM280" s="149"/>
      <c r="IN280" s="149"/>
      <c r="IO280" s="149"/>
      <c r="IP280" s="149"/>
      <c r="IQ280" s="149"/>
      <c r="IR280" s="149"/>
      <c r="IS280" s="149"/>
      <c r="IT280" s="149"/>
    </row>
    <row r="281" spans="1:254" ht="39" x14ac:dyDescent="0.25">
      <c r="A281" s="249" t="s">
        <v>377</v>
      </c>
      <c r="B281" s="184" t="s">
        <v>332</v>
      </c>
      <c r="C281" s="181" t="s">
        <v>261</v>
      </c>
      <c r="D281" s="181" t="s">
        <v>84</v>
      </c>
      <c r="E281" s="181" t="s">
        <v>276</v>
      </c>
      <c r="F281" s="181"/>
      <c r="G281" s="222">
        <f>SUM(G283+G282)</f>
        <v>352</v>
      </c>
      <c r="H281" s="212"/>
      <c r="I281" s="212"/>
      <c r="J281" s="212"/>
      <c r="K281" s="212"/>
      <c r="L281" s="212"/>
      <c r="M281" s="212"/>
      <c r="N281" s="212"/>
      <c r="O281" s="212"/>
      <c r="P281" s="212"/>
      <c r="Q281" s="212"/>
      <c r="R281" s="212"/>
      <c r="S281" s="212"/>
      <c r="T281" s="212"/>
      <c r="U281" s="212"/>
      <c r="V281" s="212"/>
      <c r="W281" s="212"/>
      <c r="X281" s="212"/>
      <c r="Y281" s="212"/>
      <c r="Z281" s="212"/>
      <c r="AA281" s="212"/>
      <c r="AB281" s="212"/>
      <c r="AC281" s="212"/>
      <c r="AD281" s="212"/>
      <c r="AE281" s="212"/>
      <c r="AF281" s="212"/>
      <c r="AG281" s="212"/>
      <c r="AH281" s="212"/>
      <c r="AI281" s="212"/>
      <c r="AJ281" s="212"/>
      <c r="AK281" s="212"/>
      <c r="AL281" s="212"/>
      <c r="AM281" s="212"/>
      <c r="AN281" s="212"/>
      <c r="AO281" s="212"/>
      <c r="AP281" s="212"/>
      <c r="AQ281" s="212"/>
      <c r="AR281" s="212"/>
      <c r="AS281" s="212"/>
      <c r="AT281" s="212"/>
      <c r="AU281" s="212"/>
      <c r="AV281" s="212"/>
      <c r="AW281" s="212"/>
      <c r="AX281" s="212"/>
      <c r="AY281" s="212"/>
      <c r="AZ281" s="212"/>
      <c r="BA281" s="212"/>
      <c r="BB281" s="212"/>
      <c r="BC281" s="212"/>
      <c r="BD281" s="212"/>
      <c r="BE281" s="212"/>
      <c r="BF281" s="212"/>
      <c r="BG281" s="212"/>
      <c r="BH281" s="212"/>
      <c r="BI281" s="212"/>
      <c r="BJ281" s="212"/>
      <c r="BK281" s="212"/>
      <c r="BL281" s="212"/>
      <c r="BM281" s="212"/>
      <c r="BN281" s="212"/>
      <c r="BO281" s="212"/>
      <c r="BP281" s="212"/>
      <c r="BQ281" s="212"/>
      <c r="BR281" s="212"/>
      <c r="BS281" s="212"/>
      <c r="BT281" s="212"/>
      <c r="BU281" s="212"/>
      <c r="BV281" s="212"/>
      <c r="BW281" s="212"/>
      <c r="BX281" s="212"/>
      <c r="BY281" s="212"/>
      <c r="BZ281" s="212"/>
      <c r="CA281" s="212"/>
      <c r="CB281" s="212"/>
      <c r="CC281" s="212"/>
      <c r="CD281" s="212"/>
      <c r="CE281" s="212"/>
      <c r="CF281" s="212"/>
      <c r="CG281" s="212"/>
      <c r="CH281" s="212"/>
      <c r="CI281" s="212"/>
      <c r="CJ281" s="212"/>
      <c r="CK281" s="212"/>
      <c r="CL281" s="212"/>
      <c r="CM281" s="212"/>
      <c r="CN281" s="212"/>
      <c r="CO281" s="212"/>
      <c r="CP281" s="212"/>
      <c r="CQ281" s="212"/>
      <c r="CR281" s="212"/>
      <c r="CS281" s="212"/>
      <c r="CT281" s="212"/>
      <c r="CU281" s="212"/>
      <c r="CV281" s="212"/>
      <c r="CW281" s="212"/>
      <c r="CX281" s="212"/>
      <c r="CY281" s="212"/>
      <c r="CZ281" s="212"/>
      <c r="DA281" s="212"/>
      <c r="DB281" s="212"/>
      <c r="DC281" s="212"/>
      <c r="DD281" s="212"/>
      <c r="DE281" s="212"/>
      <c r="DF281" s="212"/>
      <c r="DG281" s="212"/>
      <c r="DH281" s="212"/>
      <c r="DI281" s="212"/>
      <c r="DJ281" s="212"/>
      <c r="DK281" s="212"/>
      <c r="DL281" s="212"/>
      <c r="DM281" s="212"/>
      <c r="DN281" s="212"/>
      <c r="DO281" s="212"/>
      <c r="DP281" s="212"/>
      <c r="DQ281" s="212"/>
      <c r="DR281" s="212"/>
      <c r="DS281" s="212"/>
      <c r="DT281" s="212"/>
      <c r="DU281" s="212"/>
      <c r="DV281" s="212"/>
      <c r="DW281" s="212"/>
      <c r="DX281" s="212"/>
      <c r="DY281" s="212"/>
      <c r="DZ281" s="212"/>
      <c r="EA281" s="212"/>
      <c r="EB281" s="212"/>
      <c r="EC281" s="212"/>
      <c r="ED281" s="212"/>
      <c r="EE281" s="212"/>
      <c r="EF281" s="212"/>
      <c r="EG281" s="212"/>
      <c r="EH281" s="212"/>
      <c r="EI281" s="212"/>
      <c r="EJ281" s="212"/>
      <c r="EK281" s="212"/>
      <c r="EL281" s="212"/>
      <c r="EM281" s="212"/>
      <c r="EN281" s="212"/>
      <c r="EO281" s="212"/>
      <c r="EP281" s="212"/>
      <c r="EQ281" s="212"/>
      <c r="ER281" s="212"/>
      <c r="ES281" s="212"/>
      <c r="ET281" s="212"/>
      <c r="EU281" s="212"/>
      <c r="EV281" s="212"/>
      <c r="EW281" s="212"/>
      <c r="EX281" s="212"/>
      <c r="EY281" s="212"/>
      <c r="EZ281" s="212"/>
      <c r="FA281" s="212"/>
      <c r="FB281" s="212"/>
      <c r="FC281" s="212"/>
      <c r="FD281" s="212"/>
      <c r="FE281" s="212"/>
      <c r="FF281" s="212"/>
      <c r="FG281" s="212"/>
      <c r="FH281" s="212"/>
      <c r="FI281" s="212"/>
      <c r="FJ281" s="212"/>
      <c r="FK281" s="212"/>
      <c r="FL281" s="212"/>
      <c r="FM281" s="212"/>
      <c r="FN281" s="212"/>
      <c r="FO281" s="212"/>
      <c r="FP281" s="212"/>
      <c r="FQ281" s="212"/>
      <c r="FR281" s="212"/>
      <c r="FS281" s="212"/>
      <c r="FT281" s="212"/>
      <c r="FU281" s="212"/>
      <c r="FV281" s="212"/>
      <c r="FW281" s="212"/>
      <c r="FX281" s="212"/>
      <c r="FY281" s="212"/>
      <c r="FZ281" s="212"/>
      <c r="GA281" s="212"/>
      <c r="GB281" s="212"/>
      <c r="GC281" s="212"/>
      <c r="GD281" s="212"/>
      <c r="GE281" s="212"/>
      <c r="GF281" s="212"/>
      <c r="GG281" s="212"/>
      <c r="GH281" s="212"/>
      <c r="GI281" s="212"/>
      <c r="GJ281" s="212"/>
      <c r="GK281" s="212"/>
      <c r="GL281" s="212"/>
      <c r="GM281" s="212"/>
      <c r="GN281" s="212"/>
      <c r="GO281" s="212"/>
      <c r="GP281" s="212"/>
      <c r="GQ281" s="212"/>
      <c r="GR281" s="212"/>
      <c r="GS281" s="212"/>
      <c r="GT281" s="212"/>
      <c r="GU281" s="212"/>
      <c r="GV281" s="212"/>
      <c r="GW281" s="212"/>
      <c r="GX281" s="212"/>
      <c r="GY281" s="212"/>
      <c r="GZ281" s="212"/>
      <c r="HA281" s="212"/>
      <c r="HB281" s="212"/>
      <c r="HC281" s="212"/>
      <c r="HD281" s="212"/>
      <c r="HE281" s="212"/>
      <c r="HF281" s="212"/>
      <c r="HG281" s="212"/>
      <c r="HH281" s="212"/>
      <c r="HI281" s="212"/>
      <c r="HJ281" s="212"/>
      <c r="HK281" s="212"/>
      <c r="HL281" s="212"/>
      <c r="HM281" s="212"/>
      <c r="HN281" s="212"/>
      <c r="HO281" s="212"/>
      <c r="HP281" s="212"/>
      <c r="HQ281" s="212"/>
      <c r="HR281" s="212"/>
      <c r="HS281" s="212"/>
      <c r="HT281" s="212"/>
      <c r="HU281" s="212"/>
      <c r="HV281" s="212"/>
      <c r="HW281" s="212"/>
      <c r="HX281" s="212"/>
      <c r="HY281" s="212"/>
      <c r="HZ281" s="212"/>
      <c r="IA281" s="212"/>
      <c r="IB281" s="212"/>
      <c r="IC281" s="212"/>
      <c r="ID281" s="212"/>
      <c r="IE281" s="212"/>
      <c r="IF281" s="212"/>
      <c r="IG281" s="212"/>
      <c r="IH281" s="212"/>
      <c r="II281" s="212"/>
      <c r="IJ281" s="212"/>
      <c r="IK281" s="212"/>
      <c r="IL281" s="212"/>
      <c r="IM281" s="212"/>
      <c r="IN281" s="212"/>
      <c r="IO281" s="212"/>
      <c r="IP281" s="212"/>
      <c r="IQ281" s="212"/>
      <c r="IR281" s="212"/>
      <c r="IS281" s="212"/>
      <c r="IT281" s="212"/>
    </row>
    <row r="282" spans="1:254" x14ac:dyDescent="0.2">
      <c r="A282" s="174" t="s">
        <v>334</v>
      </c>
      <c r="B282" s="187" t="s">
        <v>332</v>
      </c>
      <c r="C282" s="176" t="s">
        <v>261</v>
      </c>
      <c r="D282" s="176" t="s">
        <v>84</v>
      </c>
      <c r="E282" s="176" t="s">
        <v>276</v>
      </c>
      <c r="F282" s="176" t="s">
        <v>90</v>
      </c>
      <c r="G282" s="214">
        <v>1</v>
      </c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196"/>
      <c r="AT282" s="196"/>
      <c r="AU282" s="196"/>
      <c r="AV282" s="196"/>
      <c r="AW282" s="196"/>
      <c r="AX282" s="196"/>
      <c r="AY282" s="196"/>
      <c r="AZ282" s="196"/>
      <c r="BA282" s="196"/>
      <c r="BB282" s="19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6"/>
      <c r="BM282" s="196"/>
      <c r="BN282" s="196"/>
      <c r="BO282" s="196"/>
      <c r="BP282" s="196"/>
      <c r="BQ282" s="196"/>
      <c r="BR282" s="196"/>
      <c r="BS282" s="196"/>
      <c r="BT282" s="196"/>
      <c r="BU282" s="196"/>
      <c r="BV282" s="196"/>
      <c r="BW282" s="196"/>
      <c r="BX282" s="196"/>
      <c r="BY282" s="196"/>
      <c r="BZ282" s="196"/>
      <c r="CA282" s="196"/>
      <c r="CB282" s="196"/>
      <c r="CC282" s="196"/>
      <c r="CD282" s="196"/>
      <c r="CE282" s="196"/>
      <c r="CF282" s="196"/>
      <c r="CG282" s="196"/>
      <c r="CH282" s="196"/>
      <c r="CI282" s="196"/>
      <c r="CJ282" s="196"/>
      <c r="CK282" s="196"/>
      <c r="CL282" s="196"/>
      <c r="CM282" s="196"/>
      <c r="CN282" s="196"/>
      <c r="CO282" s="196"/>
      <c r="CP282" s="196"/>
      <c r="CQ282" s="196"/>
      <c r="CR282" s="196"/>
      <c r="CS282" s="196"/>
      <c r="CT282" s="196"/>
      <c r="CU282" s="196"/>
      <c r="CV282" s="196"/>
      <c r="CW282" s="196"/>
      <c r="CX282" s="196"/>
      <c r="CY282" s="196"/>
      <c r="CZ282" s="196"/>
      <c r="DA282" s="196"/>
      <c r="DB282" s="196"/>
      <c r="DC282" s="196"/>
      <c r="DD282" s="196"/>
      <c r="DE282" s="196"/>
      <c r="DF282" s="196"/>
      <c r="DG282" s="196"/>
      <c r="DH282" s="196"/>
      <c r="DI282" s="196"/>
      <c r="DJ282" s="196"/>
      <c r="DK282" s="196"/>
      <c r="DL282" s="196"/>
      <c r="DM282" s="196"/>
      <c r="DN282" s="196"/>
      <c r="DO282" s="196"/>
      <c r="DP282" s="196"/>
      <c r="DQ282" s="196"/>
      <c r="DR282" s="196"/>
      <c r="DS282" s="196"/>
      <c r="DT282" s="196"/>
      <c r="DU282" s="196"/>
      <c r="DV282" s="196"/>
      <c r="DW282" s="196"/>
      <c r="DX282" s="196"/>
      <c r="DY282" s="196"/>
      <c r="DZ282" s="196"/>
      <c r="EA282" s="196"/>
      <c r="EB282" s="196"/>
      <c r="EC282" s="196"/>
      <c r="ED282" s="196"/>
      <c r="EE282" s="196"/>
      <c r="EF282" s="196"/>
      <c r="EG282" s="196"/>
      <c r="EH282" s="196"/>
      <c r="EI282" s="196"/>
      <c r="EJ282" s="196"/>
      <c r="EK282" s="196"/>
      <c r="EL282" s="196"/>
      <c r="EM282" s="196"/>
      <c r="EN282" s="196"/>
      <c r="EO282" s="196"/>
      <c r="EP282" s="196"/>
      <c r="EQ282" s="196"/>
      <c r="ER282" s="196"/>
      <c r="ES282" s="196"/>
      <c r="ET282" s="196"/>
      <c r="EU282" s="196"/>
      <c r="EV282" s="196"/>
      <c r="EW282" s="196"/>
      <c r="EX282" s="196"/>
      <c r="EY282" s="196"/>
      <c r="EZ282" s="196"/>
      <c r="FA282" s="196"/>
      <c r="FB282" s="196"/>
      <c r="FC282" s="196"/>
      <c r="FD282" s="196"/>
      <c r="FE282" s="196"/>
      <c r="FF282" s="196"/>
      <c r="FG282" s="196"/>
      <c r="FH282" s="196"/>
      <c r="FI282" s="196"/>
      <c r="FJ282" s="196"/>
      <c r="FK282" s="196"/>
      <c r="FL282" s="196"/>
      <c r="FM282" s="196"/>
      <c r="FN282" s="196"/>
      <c r="FO282" s="196"/>
      <c r="FP282" s="196"/>
      <c r="FQ282" s="196"/>
      <c r="FR282" s="196"/>
      <c r="FS282" s="196"/>
      <c r="FT282" s="196"/>
      <c r="FU282" s="196"/>
      <c r="FV282" s="196"/>
      <c r="FW282" s="196"/>
      <c r="FX282" s="196"/>
      <c r="FY282" s="196"/>
      <c r="FZ282" s="196"/>
      <c r="GA282" s="196"/>
      <c r="GB282" s="196"/>
      <c r="GC282" s="196"/>
      <c r="GD282" s="196"/>
      <c r="GE282" s="196"/>
      <c r="GF282" s="196"/>
      <c r="GG282" s="196"/>
      <c r="GH282" s="196"/>
      <c r="GI282" s="196"/>
      <c r="GJ282" s="196"/>
      <c r="GK282" s="196"/>
      <c r="GL282" s="196"/>
      <c r="GM282" s="196"/>
      <c r="GN282" s="196"/>
      <c r="GO282" s="196"/>
      <c r="GP282" s="196"/>
      <c r="GQ282" s="196"/>
      <c r="GR282" s="196"/>
      <c r="GS282" s="196"/>
      <c r="GT282" s="196"/>
      <c r="GU282" s="196"/>
      <c r="GV282" s="196"/>
      <c r="GW282" s="196"/>
      <c r="GX282" s="196"/>
      <c r="GY282" s="196"/>
      <c r="GZ282" s="196"/>
      <c r="HA282" s="196"/>
      <c r="HB282" s="196"/>
      <c r="HC282" s="196"/>
      <c r="HD282" s="196"/>
      <c r="HE282" s="196"/>
      <c r="HF282" s="196"/>
      <c r="HG282" s="196"/>
      <c r="HH282" s="196"/>
      <c r="HI282" s="196"/>
      <c r="HJ282" s="196"/>
      <c r="HK282" s="196"/>
      <c r="HL282" s="196"/>
      <c r="HM282" s="196"/>
      <c r="HN282" s="196"/>
      <c r="HO282" s="196"/>
      <c r="HP282" s="196"/>
      <c r="HQ282" s="196"/>
      <c r="HR282" s="196"/>
      <c r="HS282" s="196"/>
      <c r="HT282" s="196"/>
      <c r="HU282" s="196"/>
      <c r="HV282" s="196"/>
      <c r="HW282" s="196"/>
      <c r="HX282" s="196"/>
      <c r="HY282" s="196"/>
      <c r="HZ282" s="196"/>
      <c r="IA282" s="196"/>
      <c r="IB282" s="196"/>
      <c r="IC282" s="196"/>
      <c r="ID282" s="196"/>
      <c r="IE282" s="196"/>
      <c r="IF282" s="196"/>
      <c r="IG282" s="196"/>
      <c r="IH282" s="196"/>
      <c r="II282" s="196"/>
      <c r="IJ282" s="196"/>
      <c r="IK282" s="196"/>
      <c r="IL282" s="196"/>
      <c r="IM282" s="196"/>
      <c r="IN282" s="196"/>
      <c r="IO282" s="196"/>
      <c r="IP282" s="196"/>
      <c r="IQ282" s="196"/>
      <c r="IR282" s="196"/>
      <c r="IS282" s="196"/>
      <c r="IT282" s="196"/>
    </row>
    <row r="283" spans="1:254" x14ac:dyDescent="0.2">
      <c r="A283" s="174" t="s">
        <v>234</v>
      </c>
      <c r="B283" s="187" t="s">
        <v>332</v>
      </c>
      <c r="C283" s="176" t="s">
        <v>261</v>
      </c>
      <c r="D283" s="176" t="s">
        <v>84</v>
      </c>
      <c r="E283" s="176" t="s">
        <v>276</v>
      </c>
      <c r="F283" s="176" t="s">
        <v>235</v>
      </c>
      <c r="G283" s="214">
        <v>351</v>
      </c>
    </row>
    <row r="284" spans="1:254" ht="39" x14ac:dyDescent="0.25">
      <c r="A284" s="249" t="s">
        <v>378</v>
      </c>
      <c r="B284" s="187" t="s">
        <v>332</v>
      </c>
      <c r="C284" s="176" t="s">
        <v>261</v>
      </c>
      <c r="D284" s="176" t="s">
        <v>84</v>
      </c>
      <c r="E284" s="176" t="s">
        <v>278</v>
      </c>
      <c r="F284" s="176"/>
      <c r="G284" s="214">
        <f>SUM(G286+G285)</f>
        <v>252.6</v>
      </c>
      <c r="H284" s="212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  <c r="V284" s="212"/>
      <c r="W284" s="212"/>
      <c r="X284" s="212"/>
      <c r="Y284" s="212"/>
      <c r="Z284" s="212"/>
      <c r="AA284" s="212"/>
      <c r="AB284" s="212"/>
      <c r="AC284" s="212"/>
      <c r="AD284" s="212"/>
      <c r="AE284" s="212"/>
      <c r="AF284" s="212"/>
      <c r="AG284" s="212"/>
      <c r="AH284" s="212"/>
      <c r="AI284" s="212"/>
      <c r="AJ284" s="212"/>
      <c r="AK284" s="212"/>
      <c r="AL284" s="212"/>
      <c r="AM284" s="212"/>
      <c r="AN284" s="212"/>
      <c r="AO284" s="212"/>
      <c r="AP284" s="212"/>
      <c r="AQ284" s="212"/>
      <c r="AR284" s="212"/>
      <c r="AS284" s="212"/>
      <c r="AT284" s="212"/>
      <c r="AU284" s="212"/>
      <c r="AV284" s="212"/>
      <c r="AW284" s="212"/>
      <c r="AX284" s="212"/>
      <c r="AY284" s="212"/>
      <c r="AZ284" s="212"/>
      <c r="BA284" s="212"/>
      <c r="BB284" s="212"/>
      <c r="BC284" s="212"/>
      <c r="BD284" s="212"/>
      <c r="BE284" s="212"/>
      <c r="BF284" s="212"/>
      <c r="BG284" s="212"/>
      <c r="BH284" s="212"/>
      <c r="BI284" s="212"/>
      <c r="BJ284" s="212"/>
      <c r="BK284" s="212"/>
      <c r="BL284" s="212"/>
      <c r="BM284" s="212"/>
      <c r="BN284" s="212"/>
      <c r="BO284" s="212"/>
      <c r="BP284" s="212"/>
      <c r="BQ284" s="212"/>
      <c r="BR284" s="212"/>
      <c r="BS284" s="212"/>
      <c r="BT284" s="212"/>
      <c r="BU284" s="212"/>
      <c r="BV284" s="212"/>
      <c r="BW284" s="212"/>
      <c r="BX284" s="212"/>
      <c r="BY284" s="212"/>
      <c r="BZ284" s="212"/>
      <c r="CA284" s="212"/>
      <c r="CB284" s="212"/>
      <c r="CC284" s="212"/>
      <c r="CD284" s="212"/>
      <c r="CE284" s="212"/>
      <c r="CF284" s="212"/>
      <c r="CG284" s="212"/>
      <c r="CH284" s="212"/>
      <c r="CI284" s="212"/>
      <c r="CJ284" s="212"/>
      <c r="CK284" s="212"/>
      <c r="CL284" s="212"/>
      <c r="CM284" s="212"/>
      <c r="CN284" s="212"/>
      <c r="CO284" s="212"/>
      <c r="CP284" s="212"/>
      <c r="CQ284" s="212"/>
      <c r="CR284" s="212"/>
      <c r="CS284" s="212"/>
      <c r="CT284" s="212"/>
      <c r="CU284" s="212"/>
      <c r="CV284" s="212"/>
      <c r="CW284" s="212"/>
      <c r="CX284" s="212"/>
      <c r="CY284" s="212"/>
      <c r="CZ284" s="212"/>
      <c r="DA284" s="212"/>
      <c r="DB284" s="212"/>
      <c r="DC284" s="212"/>
      <c r="DD284" s="212"/>
      <c r="DE284" s="212"/>
      <c r="DF284" s="212"/>
      <c r="DG284" s="212"/>
      <c r="DH284" s="212"/>
      <c r="DI284" s="212"/>
      <c r="DJ284" s="212"/>
      <c r="DK284" s="212"/>
      <c r="DL284" s="212"/>
      <c r="DM284" s="212"/>
      <c r="DN284" s="212"/>
      <c r="DO284" s="212"/>
      <c r="DP284" s="212"/>
      <c r="DQ284" s="212"/>
      <c r="DR284" s="212"/>
      <c r="DS284" s="212"/>
      <c r="DT284" s="212"/>
      <c r="DU284" s="212"/>
      <c r="DV284" s="212"/>
      <c r="DW284" s="212"/>
      <c r="DX284" s="212"/>
      <c r="DY284" s="212"/>
      <c r="DZ284" s="212"/>
      <c r="EA284" s="212"/>
      <c r="EB284" s="212"/>
      <c r="EC284" s="212"/>
      <c r="ED284" s="212"/>
      <c r="EE284" s="212"/>
      <c r="EF284" s="212"/>
      <c r="EG284" s="212"/>
      <c r="EH284" s="212"/>
      <c r="EI284" s="212"/>
      <c r="EJ284" s="212"/>
      <c r="EK284" s="212"/>
      <c r="EL284" s="212"/>
      <c r="EM284" s="212"/>
      <c r="EN284" s="212"/>
      <c r="EO284" s="212"/>
      <c r="EP284" s="212"/>
      <c r="EQ284" s="212"/>
      <c r="ER284" s="212"/>
      <c r="ES284" s="212"/>
      <c r="ET284" s="212"/>
      <c r="EU284" s="212"/>
      <c r="EV284" s="212"/>
      <c r="EW284" s="212"/>
      <c r="EX284" s="212"/>
      <c r="EY284" s="212"/>
      <c r="EZ284" s="212"/>
      <c r="FA284" s="212"/>
      <c r="FB284" s="212"/>
      <c r="FC284" s="212"/>
      <c r="FD284" s="212"/>
      <c r="FE284" s="212"/>
      <c r="FF284" s="212"/>
      <c r="FG284" s="212"/>
      <c r="FH284" s="212"/>
      <c r="FI284" s="212"/>
      <c r="FJ284" s="212"/>
      <c r="FK284" s="212"/>
      <c r="FL284" s="212"/>
      <c r="FM284" s="212"/>
      <c r="FN284" s="212"/>
      <c r="FO284" s="212"/>
      <c r="FP284" s="212"/>
      <c r="FQ284" s="212"/>
      <c r="FR284" s="212"/>
      <c r="FS284" s="212"/>
      <c r="FT284" s="212"/>
      <c r="FU284" s="212"/>
      <c r="FV284" s="212"/>
      <c r="FW284" s="212"/>
      <c r="FX284" s="212"/>
      <c r="FY284" s="212"/>
      <c r="FZ284" s="212"/>
      <c r="GA284" s="212"/>
      <c r="GB284" s="212"/>
      <c r="GC284" s="212"/>
      <c r="GD284" s="212"/>
      <c r="GE284" s="212"/>
      <c r="GF284" s="212"/>
      <c r="GG284" s="212"/>
      <c r="GH284" s="212"/>
      <c r="GI284" s="212"/>
      <c r="GJ284" s="212"/>
      <c r="GK284" s="212"/>
      <c r="GL284" s="212"/>
      <c r="GM284" s="212"/>
      <c r="GN284" s="212"/>
      <c r="GO284" s="212"/>
      <c r="GP284" s="212"/>
      <c r="GQ284" s="212"/>
      <c r="GR284" s="212"/>
      <c r="GS284" s="212"/>
      <c r="GT284" s="212"/>
      <c r="GU284" s="212"/>
      <c r="GV284" s="212"/>
      <c r="GW284" s="212"/>
      <c r="GX284" s="212"/>
      <c r="GY284" s="212"/>
      <c r="GZ284" s="212"/>
      <c r="HA284" s="212"/>
      <c r="HB284" s="212"/>
      <c r="HC284" s="212"/>
      <c r="HD284" s="212"/>
      <c r="HE284" s="212"/>
      <c r="HF284" s="212"/>
      <c r="HG284" s="212"/>
      <c r="HH284" s="212"/>
      <c r="HI284" s="212"/>
      <c r="HJ284" s="212"/>
      <c r="HK284" s="212"/>
      <c r="HL284" s="212"/>
      <c r="HM284" s="212"/>
      <c r="HN284" s="212"/>
      <c r="HO284" s="212"/>
      <c r="HP284" s="212"/>
      <c r="HQ284" s="212"/>
      <c r="HR284" s="212"/>
      <c r="HS284" s="212"/>
      <c r="HT284" s="212"/>
      <c r="HU284" s="212"/>
      <c r="HV284" s="212"/>
      <c r="HW284" s="212"/>
      <c r="HX284" s="212"/>
      <c r="HY284" s="212"/>
      <c r="HZ284" s="212"/>
      <c r="IA284" s="212"/>
      <c r="IB284" s="212"/>
      <c r="IC284" s="212"/>
      <c r="ID284" s="212"/>
      <c r="IE284" s="212"/>
      <c r="IF284" s="212"/>
      <c r="IG284" s="212"/>
      <c r="IH284" s="212"/>
      <c r="II284" s="212"/>
      <c r="IJ284" s="212"/>
      <c r="IK284" s="212"/>
      <c r="IL284" s="212"/>
      <c r="IM284" s="212"/>
      <c r="IN284" s="212"/>
      <c r="IO284" s="212"/>
      <c r="IP284" s="212"/>
      <c r="IQ284" s="212"/>
      <c r="IR284" s="212"/>
      <c r="IS284" s="212"/>
      <c r="IT284" s="212"/>
    </row>
    <row r="285" spans="1:254" x14ac:dyDescent="0.2">
      <c r="A285" s="174" t="s">
        <v>334</v>
      </c>
      <c r="B285" s="187" t="s">
        <v>332</v>
      </c>
      <c r="C285" s="176" t="s">
        <v>261</v>
      </c>
      <c r="D285" s="176" t="s">
        <v>84</v>
      </c>
      <c r="E285" s="176" t="s">
        <v>278</v>
      </c>
      <c r="F285" s="176" t="s">
        <v>90</v>
      </c>
      <c r="G285" s="214">
        <v>0.6</v>
      </c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6"/>
      <c r="AF285" s="196"/>
      <c r="AG285" s="196"/>
      <c r="AH285" s="196"/>
      <c r="AI285" s="196"/>
      <c r="AJ285" s="196"/>
      <c r="AK285" s="196"/>
      <c r="AL285" s="196"/>
      <c r="AM285" s="196"/>
      <c r="AN285" s="196"/>
      <c r="AO285" s="196"/>
      <c r="AP285" s="196"/>
      <c r="AQ285" s="196"/>
      <c r="AR285" s="196"/>
      <c r="AS285" s="196"/>
      <c r="AT285" s="196"/>
      <c r="AU285" s="196"/>
      <c r="AV285" s="196"/>
      <c r="AW285" s="196"/>
      <c r="AX285" s="196"/>
      <c r="AY285" s="196"/>
      <c r="AZ285" s="196"/>
      <c r="BA285" s="196"/>
      <c r="BB285" s="196"/>
      <c r="BC285" s="196"/>
      <c r="BD285" s="196"/>
      <c r="BE285" s="196"/>
      <c r="BF285" s="196"/>
      <c r="BG285" s="196"/>
      <c r="BH285" s="196"/>
      <c r="BI285" s="196"/>
      <c r="BJ285" s="196"/>
      <c r="BK285" s="196"/>
      <c r="BL285" s="196"/>
      <c r="BM285" s="196"/>
      <c r="BN285" s="196"/>
      <c r="BO285" s="196"/>
      <c r="BP285" s="196"/>
      <c r="BQ285" s="196"/>
      <c r="BR285" s="196"/>
      <c r="BS285" s="196"/>
      <c r="BT285" s="196"/>
      <c r="BU285" s="196"/>
      <c r="BV285" s="196"/>
      <c r="BW285" s="196"/>
      <c r="BX285" s="196"/>
      <c r="BY285" s="196"/>
      <c r="BZ285" s="196"/>
      <c r="CA285" s="196"/>
      <c r="CB285" s="196"/>
      <c r="CC285" s="196"/>
      <c r="CD285" s="196"/>
      <c r="CE285" s="196"/>
      <c r="CF285" s="196"/>
      <c r="CG285" s="196"/>
      <c r="CH285" s="196"/>
      <c r="CI285" s="196"/>
      <c r="CJ285" s="196"/>
      <c r="CK285" s="196"/>
      <c r="CL285" s="196"/>
      <c r="CM285" s="196"/>
      <c r="CN285" s="196"/>
      <c r="CO285" s="196"/>
      <c r="CP285" s="196"/>
      <c r="CQ285" s="196"/>
      <c r="CR285" s="196"/>
      <c r="CS285" s="196"/>
      <c r="CT285" s="196"/>
      <c r="CU285" s="196"/>
      <c r="CV285" s="196"/>
      <c r="CW285" s="196"/>
      <c r="CX285" s="196"/>
      <c r="CY285" s="196"/>
      <c r="CZ285" s="196"/>
      <c r="DA285" s="196"/>
      <c r="DB285" s="196"/>
      <c r="DC285" s="196"/>
      <c r="DD285" s="196"/>
      <c r="DE285" s="196"/>
      <c r="DF285" s="196"/>
      <c r="DG285" s="196"/>
      <c r="DH285" s="196"/>
      <c r="DI285" s="196"/>
      <c r="DJ285" s="196"/>
      <c r="DK285" s="196"/>
      <c r="DL285" s="196"/>
      <c r="DM285" s="196"/>
      <c r="DN285" s="196"/>
      <c r="DO285" s="196"/>
      <c r="DP285" s="196"/>
      <c r="DQ285" s="196"/>
      <c r="DR285" s="196"/>
      <c r="DS285" s="196"/>
      <c r="DT285" s="196"/>
      <c r="DU285" s="196"/>
      <c r="DV285" s="196"/>
      <c r="DW285" s="196"/>
      <c r="DX285" s="196"/>
      <c r="DY285" s="196"/>
      <c r="DZ285" s="196"/>
      <c r="EA285" s="196"/>
      <c r="EB285" s="196"/>
      <c r="EC285" s="196"/>
      <c r="ED285" s="196"/>
      <c r="EE285" s="196"/>
      <c r="EF285" s="196"/>
      <c r="EG285" s="196"/>
      <c r="EH285" s="196"/>
      <c r="EI285" s="196"/>
      <c r="EJ285" s="196"/>
      <c r="EK285" s="196"/>
      <c r="EL285" s="196"/>
      <c r="EM285" s="196"/>
      <c r="EN285" s="196"/>
      <c r="EO285" s="196"/>
      <c r="EP285" s="196"/>
      <c r="EQ285" s="196"/>
      <c r="ER285" s="196"/>
      <c r="ES285" s="196"/>
      <c r="ET285" s="196"/>
      <c r="EU285" s="196"/>
      <c r="EV285" s="196"/>
      <c r="EW285" s="196"/>
      <c r="EX285" s="196"/>
      <c r="EY285" s="196"/>
      <c r="EZ285" s="196"/>
      <c r="FA285" s="196"/>
      <c r="FB285" s="196"/>
      <c r="FC285" s="196"/>
      <c r="FD285" s="196"/>
      <c r="FE285" s="196"/>
      <c r="FF285" s="196"/>
      <c r="FG285" s="196"/>
      <c r="FH285" s="196"/>
      <c r="FI285" s="196"/>
      <c r="FJ285" s="196"/>
      <c r="FK285" s="196"/>
      <c r="FL285" s="196"/>
      <c r="FM285" s="196"/>
      <c r="FN285" s="196"/>
      <c r="FO285" s="196"/>
      <c r="FP285" s="196"/>
      <c r="FQ285" s="196"/>
      <c r="FR285" s="196"/>
      <c r="FS285" s="196"/>
      <c r="FT285" s="196"/>
      <c r="FU285" s="196"/>
      <c r="FV285" s="196"/>
      <c r="FW285" s="196"/>
      <c r="FX285" s="196"/>
      <c r="FY285" s="196"/>
      <c r="FZ285" s="196"/>
      <c r="GA285" s="196"/>
      <c r="GB285" s="196"/>
      <c r="GC285" s="196"/>
      <c r="GD285" s="196"/>
      <c r="GE285" s="196"/>
      <c r="GF285" s="196"/>
      <c r="GG285" s="196"/>
      <c r="GH285" s="196"/>
      <c r="GI285" s="196"/>
      <c r="GJ285" s="196"/>
      <c r="GK285" s="196"/>
      <c r="GL285" s="196"/>
      <c r="GM285" s="196"/>
      <c r="GN285" s="196"/>
      <c r="GO285" s="196"/>
      <c r="GP285" s="196"/>
      <c r="GQ285" s="196"/>
      <c r="GR285" s="196"/>
      <c r="GS285" s="196"/>
      <c r="GT285" s="196"/>
      <c r="GU285" s="196"/>
      <c r="GV285" s="196"/>
      <c r="GW285" s="196"/>
      <c r="GX285" s="196"/>
      <c r="GY285" s="196"/>
      <c r="GZ285" s="196"/>
      <c r="HA285" s="196"/>
      <c r="HB285" s="196"/>
      <c r="HC285" s="196"/>
      <c r="HD285" s="196"/>
      <c r="HE285" s="196"/>
      <c r="HF285" s="196"/>
      <c r="HG285" s="196"/>
      <c r="HH285" s="196"/>
      <c r="HI285" s="196"/>
      <c r="HJ285" s="196"/>
      <c r="HK285" s="196"/>
      <c r="HL285" s="196"/>
      <c r="HM285" s="196"/>
      <c r="HN285" s="196"/>
      <c r="HO285" s="196"/>
      <c r="HP285" s="196"/>
      <c r="HQ285" s="196"/>
      <c r="HR285" s="196"/>
      <c r="HS285" s="196"/>
      <c r="HT285" s="196"/>
      <c r="HU285" s="196"/>
      <c r="HV285" s="196"/>
      <c r="HW285" s="196"/>
      <c r="HX285" s="196"/>
      <c r="HY285" s="196"/>
      <c r="HZ285" s="196"/>
      <c r="IA285" s="196"/>
      <c r="IB285" s="196"/>
      <c r="IC285" s="196"/>
      <c r="ID285" s="196"/>
      <c r="IE285" s="196"/>
      <c r="IF285" s="196"/>
      <c r="IG285" s="196"/>
      <c r="IH285" s="196"/>
      <c r="II285" s="196"/>
      <c r="IJ285" s="196"/>
      <c r="IK285" s="196"/>
      <c r="IL285" s="196"/>
      <c r="IM285" s="196"/>
      <c r="IN285" s="196"/>
      <c r="IO285" s="196"/>
      <c r="IP285" s="196"/>
      <c r="IQ285" s="196"/>
      <c r="IR285" s="196"/>
      <c r="IS285" s="196"/>
      <c r="IT285" s="196"/>
    </row>
    <row r="286" spans="1:254" x14ac:dyDescent="0.2">
      <c r="A286" s="174" t="s">
        <v>234</v>
      </c>
      <c r="B286" s="187" t="s">
        <v>332</v>
      </c>
      <c r="C286" s="176" t="s">
        <v>261</v>
      </c>
      <c r="D286" s="176" t="s">
        <v>84</v>
      </c>
      <c r="E286" s="176" t="s">
        <v>278</v>
      </c>
      <c r="F286" s="176" t="s">
        <v>235</v>
      </c>
      <c r="G286" s="214">
        <v>252</v>
      </c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8"/>
      <c r="U286" s="178"/>
      <c r="V286" s="178"/>
      <c r="W286" s="178"/>
      <c r="X286" s="178"/>
      <c r="Y286" s="178"/>
      <c r="Z286" s="178"/>
      <c r="AA286" s="178"/>
      <c r="AB286" s="178"/>
      <c r="AC286" s="178"/>
      <c r="AD286" s="178"/>
      <c r="AE286" s="178"/>
      <c r="AF286" s="178"/>
      <c r="AG286" s="178"/>
      <c r="AH286" s="178"/>
      <c r="AI286" s="178"/>
      <c r="AJ286" s="178"/>
      <c r="AK286" s="178"/>
      <c r="AL286" s="178"/>
      <c r="AM286" s="178"/>
      <c r="AN286" s="178"/>
      <c r="AO286" s="178"/>
      <c r="AP286" s="178"/>
      <c r="AQ286" s="178"/>
      <c r="AR286" s="178"/>
      <c r="AS286" s="178"/>
      <c r="AT286" s="178"/>
      <c r="AU286" s="178"/>
      <c r="AV286" s="178"/>
      <c r="AW286" s="178"/>
      <c r="AX286" s="178"/>
      <c r="AY286" s="178"/>
      <c r="AZ286" s="178"/>
      <c r="BA286" s="178"/>
      <c r="BB286" s="178"/>
      <c r="BC286" s="178"/>
      <c r="BD286" s="178"/>
      <c r="BE286" s="178"/>
      <c r="BF286" s="178"/>
      <c r="BG286" s="178"/>
      <c r="BH286" s="178"/>
      <c r="BI286" s="178"/>
      <c r="BJ286" s="178"/>
      <c r="BK286" s="178"/>
      <c r="BL286" s="178"/>
      <c r="BM286" s="178"/>
      <c r="BN286" s="178"/>
      <c r="BO286" s="178"/>
      <c r="BP286" s="178"/>
      <c r="BQ286" s="178"/>
      <c r="BR286" s="178"/>
      <c r="BS286" s="178"/>
      <c r="BT286" s="178"/>
      <c r="BU286" s="178"/>
      <c r="BV286" s="178"/>
      <c r="BW286" s="178"/>
      <c r="BX286" s="178"/>
      <c r="BY286" s="178"/>
      <c r="BZ286" s="178"/>
      <c r="CA286" s="178"/>
      <c r="CB286" s="178"/>
      <c r="CC286" s="178"/>
      <c r="CD286" s="178"/>
      <c r="CE286" s="178"/>
      <c r="CF286" s="178"/>
      <c r="CG286" s="178"/>
      <c r="CH286" s="178"/>
      <c r="CI286" s="178"/>
      <c r="CJ286" s="178"/>
      <c r="CK286" s="178"/>
      <c r="CL286" s="178"/>
      <c r="CM286" s="178"/>
      <c r="CN286" s="178"/>
      <c r="CO286" s="178"/>
      <c r="CP286" s="178"/>
      <c r="CQ286" s="178"/>
      <c r="CR286" s="178"/>
      <c r="CS286" s="178"/>
      <c r="CT286" s="178"/>
      <c r="CU286" s="178"/>
      <c r="CV286" s="178"/>
      <c r="CW286" s="178"/>
      <c r="CX286" s="178"/>
      <c r="CY286" s="178"/>
      <c r="CZ286" s="178"/>
      <c r="DA286" s="178"/>
      <c r="DB286" s="178"/>
      <c r="DC286" s="178"/>
      <c r="DD286" s="178"/>
      <c r="DE286" s="178"/>
      <c r="DF286" s="178"/>
      <c r="DG286" s="178"/>
      <c r="DH286" s="178"/>
      <c r="DI286" s="178"/>
      <c r="DJ286" s="178"/>
      <c r="DK286" s="178"/>
      <c r="DL286" s="178"/>
      <c r="DM286" s="178"/>
      <c r="DN286" s="178"/>
      <c r="DO286" s="178"/>
      <c r="DP286" s="178"/>
      <c r="DQ286" s="178"/>
      <c r="DR286" s="178"/>
      <c r="DS286" s="178"/>
      <c r="DT286" s="178"/>
      <c r="DU286" s="178"/>
      <c r="DV286" s="178"/>
      <c r="DW286" s="178"/>
      <c r="DX286" s="178"/>
      <c r="DY286" s="178"/>
      <c r="DZ286" s="178"/>
      <c r="EA286" s="178"/>
      <c r="EB286" s="178"/>
      <c r="EC286" s="178"/>
      <c r="ED286" s="178"/>
      <c r="EE286" s="178"/>
      <c r="EF286" s="178"/>
      <c r="EG286" s="178"/>
      <c r="EH286" s="178"/>
      <c r="EI286" s="178"/>
      <c r="EJ286" s="178"/>
      <c r="EK286" s="178"/>
      <c r="EL286" s="178"/>
      <c r="EM286" s="178"/>
      <c r="EN286" s="178"/>
      <c r="EO286" s="178"/>
      <c r="EP286" s="178"/>
      <c r="EQ286" s="178"/>
      <c r="ER286" s="178"/>
      <c r="ES286" s="178"/>
      <c r="ET286" s="178"/>
      <c r="EU286" s="178"/>
      <c r="EV286" s="178"/>
      <c r="EW286" s="178"/>
      <c r="EX286" s="178"/>
      <c r="EY286" s="178"/>
      <c r="EZ286" s="178"/>
      <c r="FA286" s="178"/>
      <c r="FB286" s="178"/>
      <c r="FC286" s="178"/>
      <c r="FD286" s="178"/>
      <c r="FE286" s="178"/>
      <c r="FF286" s="178"/>
      <c r="FG286" s="178"/>
      <c r="FH286" s="178"/>
      <c r="FI286" s="178"/>
      <c r="FJ286" s="178"/>
      <c r="FK286" s="178"/>
      <c r="FL286" s="178"/>
      <c r="FM286" s="178"/>
      <c r="FN286" s="178"/>
      <c r="FO286" s="178"/>
      <c r="FP286" s="178"/>
      <c r="FQ286" s="178"/>
      <c r="FR286" s="178"/>
      <c r="FS286" s="178"/>
      <c r="FT286" s="178"/>
      <c r="FU286" s="178"/>
      <c r="FV286" s="178"/>
      <c r="FW286" s="178"/>
      <c r="FX286" s="178"/>
      <c r="FY286" s="178"/>
      <c r="FZ286" s="178"/>
      <c r="GA286" s="178"/>
      <c r="GB286" s="178"/>
      <c r="GC286" s="178"/>
      <c r="GD286" s="178"/>
      <c r="GE286" s="178"/>
      <c r="GF286" s="178"/>
      <c r="GG286" s="178"/>
      <c r="GH286" s="178"/>
      <c r="GI286" s="178"/>
      <c r="GJ286" s="178"/>
      <c r="GK286" s="178"/>
      <c r="GL286" s="178"/>
      <c r="GM286" s="178"/>
      <c r="GN286" s="178"/>
      <c r="GO286" s="178"/>
      <c r="GP286" s="178"/>
      <c r="GQ286" s="178"/>
      <c r="GR286" s="178"/>
      <c r="GS286" s="178"/>
      <c r="GT286" s="178"/>
      <c r="GU286" s="178"/>
      <c r="GV286" s="178"/>
      <c r="GW286" s="178"/>
      <c r="GX286" s="178"/>
      <c r="GY286" s="178"/>
      <c r="GZ286" s="178"/>
      <c r="HA286" s="178"/>
      <c r="HB286" s="178"/>
      <c r="HC286" s="178"/>
      <c r="HD286" s="178"/>
      <c r="HE286" s="178"/>
      <c r="HF286" s="178"/>
      <c r="HG286" s="178"/>
      <c r="HH286" s="178"/>
      <c r="HI286" s="178"/>
      <c r="HJ286" s="178"/>
      <c r="HK286" s="178"/>
      <c r="HL286" s="178"/>
      <c r="HM286" s="178"/>
      <c r="HN286" s="178"/>
      <c r="HO286" s="178"/>
      <c r="HP286" s="178"/>
      <c r="HQ286" s="178"/>
      <c r="HR286" s="178"/>
      <c r="HS286" s="178"/>
      <c r="HT286" s="178"/>
      <c r="HU286" s="178"/>
      <c r="HV286" s="178"/>
      <c r="HW286" s="178"/>
      <c r="HX286" s="178"/>
      <c r="HY286" s="178"/>
      <c r="HZ286" s="178"/>
      <c r="IA286" s="178"/>
      <c r="IB286" s="178"/>
      <c r="IC286" s="178"/>
      <c r="ID286" s="178"/>
      <c r="IE286" s="178"/>
      <c r="IF286" s="178"/>
      <c r="IG286" s="178"/>
      <c r="IH286" s="178"/>
      <c r="II286" s="178"/>
      <c r="IJ286" s="178"/>
      <c r="IK286" s="178"/>
      <c r="IL286" s="178"/>
      <c r="IM286" s="178"/>
      <c r="IN286" s="178"/>
      <c r="IO286" s="178"/>
      <c r="IP286" s="178"/>
      <c r="IQ286" s="178"/>
      <c r="IR286" s="178"/>
      <c r="IS286" s="178"/>
      <c r="IT286" s="178"/>
    </row>
    <row r="287" spans="1:254" ht="38.25" x14ac:dyDescent="0.2">
      <c r="A287" s="179" t="s">
        <v>379</v>
      </c>
      <c r="B287" s="184" t="s">
        <v>332</v>
      </c>
      <c r="C287" s="181" t="s">
        <v>261</v>
      </c>
      <c r="D287" s="181" t="s">
        <v>84</v>
      </c>
      <c r="E287" s="181" t="s">
        <v>280</v>
      </c>
      <c r="F287" s="181"/>
      <c r="G287" s="222">
        <f>SUM(G288:G289)</f>
        <v>100</v>
      </c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/>
      <c r="AE287" s="124"/>
      <c r="AF287" s="124"/>
      <c r="AG287" s="124"/>
      <c r="AH287" s="124"/>
      <c r="AI287" s="124"/>
      <c r="AJ287" s="124"/>
      <c r="AK287" s="124"/>
      <c r="AL287" s="124"/>
      <c r="AM287" s="124"/>
      <c r="AN287" s="124"/>
      <c r="AO287" s="124"/>
      <c r="AP287" s="124"/>
      <c r="AQ287" s="124"/>
      <c r="AR287" s="124"/>
      <c r="AS287" s="124"/>
      <c r="AT287" s="124"/>
      <c r="AU287" s="124"/>
      <c r="AV287" s="124"/>
      <c r="AW287" s="124"/>
      <c r="AX287" s="124"/>
      <c r="AY287" s="124"/>
      <c r="AZ287" s="124"/>
      <c r="BA287" s="124"/>
      <c r="BB287" s="124"/>
      <c r="BC287" s="124"/>
      <c r="BD287" s="124"/>
      <c r="BE287" s="124"/>
      <c r="BF287" s="124"/>
      <c r="BG287" s="124"/>
      <c r="BH287" s="124"/>
      <c r="BI287" s="124"/>
      <c r="BJ287" s="124"/>
      <c r="BK287" s="124"/>
      <c r="BL287" s="124"/>
      <c r="BM287" s="124"/>
      <c r="BN287" s="124"/>
      <c r="BO287" s="124"/>
      <c r="BP287" s="124"/>
      <c r="BQ287" s="124"/>
      <c r="BR287" s="124"/>
      <c r="BS287" s="124"/>
      <c r="BT287" s="124"/>
      <c r="BU287" s="124"/>
      <c r="BV287" s="124"/>
      <c r="BW287" s="124"/>
      <c r="BX287" s="124"/>
      <c r="BY287" s="124"/>
      <c r="BZ287" s="124"/>
      <c r="CA287" s="124"/>
      <c r="CB287" s="124"/>
      <c r="CC287" s="124"/>
      <c r="CD287" s="124"/>
      <c r="CE287" s="124"/>
      <c r="CF287" s="124"/>
      <c r="CG287" s="124"/>
      <c r="CH287" s="124"/>
      <c r="CI287" s="124"/>
      <c r="CJ287" s="124"/>
      <c r="CK287" s="124"/>
      <c r="CL287" s="124"/>
      <c r="CM287" s="124"/>
      <c r="CN287" s="124"/>
      <c r="CO287" s="124"/>
      <c r="CP287" s="124"/>
      <c r="CQ287" s="124"/>
      <c r="CR287" s="124"/>
      <c r="CS287" s="124"/>
      <c r="CT287" s="124"/>
      <c r="CU287" s="124"/>
      <c r="CV287" s="124"/>
      <c r="CW287" s="124"/>
      <c r="CX287" s="124"/>
      <c r="CY287" s="124"/>
      <c r="CZ287" s="124"/>
      <c r="DA287" s="124"/>
      <c r="DB287" s="124"/>
      <c r="DC287" s="124"/>
      <c r="DD287" s="124"/>
      <c r="DE287" s="124"/>
      <c r="DF287" s="124"/>
      <c r="DG287" s="124"/>
      <c r="DH287" s="124"/>
      <c r="DI287" s="124"/>
      <c r="DJ287" s="124"/>
      <c r="DK287" s="124"/>
      <c r="DL287" s="124"/>
      <c r="DM287" s="124"/>
      <c r="DN287" s="124"/>
      <c r="DO287" s="124"/>
      <c r="DP287" s="124"/>
      <c r="DQ287" s="124"/>
      <c r="DR287" s="124"/>
      <c r="DS287" s="124"/>
      <c r="DT287" s="124"/>
      <c r="DU287" s="124"/>
      <c r="DV287" s="124"/>
      <c r="DW287" s="124"/>
      <c r="DX287" s="124"/>
      <c r="DY287" s="124"/>
      <c r="DZ287" s="124"/>
      <c r="EA287" s="124"/>
      <c r="EB287" s="124"/>
      <c r="EC287" s="124"/>
      <c r="ED287" s="124"/>
      <c r="EE287" s="124"/>
      <c r="EF287" s="124"/>
      <c r="EG287" s="124"/>
      <c r="EH287" s="124"/>
      <c r="EI287" s="124"/>
      <c r="EJ287" s="124"/>
      <c r="EK287" s="124"/>
      <c r="EL287" s="124"/>
      <c r="EM287" s="124"/>
      <c r="EN287" s="124"/>
      <c r="EO287" s="124"/>
      <c r="EP287" s="124"/>
      <c r="EQ287" s="124"/>
      <c r="ER287" s="124"/>
      <c r="ES287" s="124"/>
      <c r="ET287" s="124"/>
      <c r="EU287" s="124"/>
      <c r="EV287" s="124"/>
      <c r="EW287" s="124"/>
      <c r="EX287" s="124"/>
      <c r="EY287" s="124"/>
      <c r="EZ287" s="124"/>
      <c r="FA287" s="124"/>
      <c r="FB287" s="124"/>
      <c r="FC287" s="124"/>
      <c r="FD287" s="124"/>
      <c r="FE287" s="124"/>
      <c r="FF287" s="124"/>
      <c r="FG287" s="124"/>
      <c r="FH287" s="124"/>
      <c r="FI287" s="124"/>
      <c r="FJ287" s="124"/>
      <c r="FK287" s="124"/>
      <c r="FL287" s="124"/>
      <c r="FM287" s="124"/>
      <c r="FN287" s="124"/>
      <c r="FO287" s="124"/>
      <c r="FP287" s="124"/>
      <c r="FQ287" s="124"/>
      <c r="FR287" s="124"/>
      <c r="FS287" s="124"/>
      <c r="FT287" s="124"/>
      <c r="FU287" s="124"/>
      <c r="FV287" s="124"/>
      <c r="FW287" s="124"/>
      <c r="FX287" s="124"/>
      <c r="FY287" s="124"/>
      <c r="FZ287" s="124"/>
      <c r="GA287" s="124"/>
      <c r="GB287" s="124"/>
      <c r="GC287" s="124"/>
      <c r="GD287" s="124"/>
      <c r="GE287" s="124"/>
      <c r="GF287" s="124"/>
      <c r="GG287" s="124"/>
      <c r="GH287" s="124"/>
      <c r="GI287" s="124"/>
      <c r="GJ287" s="124"/>
      <c r="GK287" s="124"/>
      <c r="GL287" s="124"/>
      <c r="GM287" s="124"/>
      <c r="GN287" s="124"/>
      <c r="GO287" s="124"/>
      <c r="GP287" s="124"/>
      <c r="GQ287" s="124"/>
      <c r="GR287" s="124"/>
      <c r="GS287" s="124"/>
      <c r="GT287" s="124"/>
      <c r="GU287" s="124"/>
      <c r="GV287" s="124"/>
      <c r="GW287" s="124"/>
      <c r="GX287" s="124"/>
      <c r="GY287" s="124"/>
      <c r="GZ287" s="124"/>
      <c r="HA287" s="124"/>
      <c r="HB287" s="124"/>
      <c r="HC287" s="124"/>
      <c r="HD287" s="124"/>
      <c r="HE287" s="124"/>
      <c r="HF287" s="124"/>
      <c r="HG287" s="124"/>
      <c r="HH287" s="124"/>
      <c r="HI287" s="124"/>
      <c r="HJ287" s="124"/>
      <c r="HK287" s="124"/>
      <c r="HL287" s="124"/>
      <c r="HM287" s="124"/>
      <c r="HN287" s="124"/>
      <c r="HO287" s="124"/>
      <c r="HP287" s="124"/>
      <c r="HQ287" s="124"/>
      <c r="HR287" s="124"/>
      <c r="HS287" s="124"/>
      <c r="HT287" s="124"/>
      <c r="HU287" s="124"/>
      <c r="HV287" s="124"/>
      <c r="HW287" s="124"/>
      <c r="HX287" s="124"/>
      <c r="HY287" s="124"/>
      <c r="HZ287" s="124"/>
      <c r="IA287" s="124"/>
      <c r="IB287" s="124"/>
      <c r="IC287" s="124"/>
      <c r="ID287" s="124"/>
      <c r="IE287" s="124"/>
      <c r="IF287" s="124"/>
      <c r="IG287" s="124"/>
      <c r="IH287" s="124"/>
      <c r="II287" s="124"/>
      <c r="IJ287" s="124"/>
      <c r="IK287" s="124"/>
      <c r="IL287" s="124"/>
      <c r="IM287" s="124"/>
      <c r="IN287" s="124"/>
      <c r="IO287" s="124"/>
      <c r="IP287" s="124"/>
      <c r="IQ287" s="124"/>
      <c r="IR287" s="124"/>
      <c r="IS287" s="124"/>
      <c r="IT287" s="124"/>
    </row>
    <row r="288" spans="1:254" x14ac:dyDescent="0.2">
      <c r="A288" s="174" t="s">
        <v>334</v>
      </c>
      <c r="B288" s="187" t="s">
        <v>332</v>
      </c>
      <c r="C288" s="176" t="s">
        <v>261</v>
      </c>
      <c r="D288" s="176" t="s">
        <v>84</v>
      </c>
      <c r="E288" s="176" t="s">
        <v>280</v>
      </c>
      <c r="F288" s="176" t="s">
        <v>90</v>
      </c>
      <c r="G288" s="214">
        <v>1</v>
      </c>
    </row>
    <row r="289" spans="1:254" x14ac:dyDescent="0.2">
      <c r="A289" s="174" t="s">
        <v>234</v>
      </c>
      <c r="B289" s="187" t="s">
        <v>332</v>
      </c>
      <c r="C289" s="176" t="s">
        <v>261</v>
      </c>
      <c r="D289" s="176" t="s">
        <v>84</v>
      </c>
      <c r="E289" s="176" t="s">
        <v>280</v>
      </c>
      <c r="F289" s="176" t="s">
        <v>235</v>
      </c>
      <c r="G289" s="214">
        <v>99</v>
      </c>
    </row>
    <row r="290" spans="1:254" ht="38.25" x14ac:dyDescent="0.2">
      <c r="A290" s="179" t="s">
        <v>379</v>
      </c>
      <c r="B290" s="184" t="s">
        <v>332</v>
      </c>
      <c r="C290" s="181" t="s">
        <v>261</v>
      </c>
      <c r="D290" s="181" t="s">
        <v>84</v>
      </c>
      <c r="E290" s="181" t="s">
        <v>282</v>
      </c>
      <c r="F290" s="176"/>
      <c r="G290" s="214">
        <f>SUM(G291:G292)</f>
        <v>50</v>
      </c>
    </row>
    <row r="291" spans="1:254" x14ac:dyDescent="0.2">
      <c r="A291" s="174" t="s">
        <v>334</v>
      </c>
      <c r="B291" s="187" t="s">
        <v>332</v>
      </c>
      <c r="C291" s="176" t="s">
        <v>261</v>
      </c>
      <c r="D291" s="176" t="s">
        <v>84</v>
      </c>
      <c r="E291" s="176" t="s">
        <v>282</v>
      </c>
      <c r="F291" s="176" t="s">
        <v>90</v>
      </c>
      <c r="G291" s="214">
        <v>1</v>
      </c>
    </row>
    <row r="292" spans="1:254" x14ac:dyDescent="0.2">
      <c r="A292" s="174" t="s">
        <v>234</v>
      </c>
      <c r="B292" s="187" t="s">
        <v>332</v>
      </c>
      <c r="C292" s="176" t="s">
        <v>261</v>
      </c>
      <c r="D292" s="176" t="s">
        <v>84</v>
      </c>
      <c r="E292" s="176" t="s">
        <v>282</v>
      </c>
      <c r="F292" s="176" t="s">
        <v>235</v>
      </c>
      <c r="G292" s="214">
        <v>49</v>
      </c>
    </row>
    <row r="293" spans="1:254" ht="13.5" x14ac:dyDescent="0.25">
      <c r="A293" s="169" t="s">
        <v>124</v>
      </c>
      <c r="B293" s="250" t="s">
        <v>332</v>
      </c>
      <c r="C293" s="171" t="s">
        <v>261</v>
      </c>
      <c r="D293" s="171" t="s">
        <v>84</v>
      </c>
      <c r="E293" s="171" t="s">
        <v>380</v>
      </c>
      <c r="F293" s="171"/>
      <c r="G293" s="219">
        <f>SUM(G294)</f>
        <v>505</v>
      </c>
      <c r="H293" s="212"/>
      <c r="I293" s="212"/>
      <c r="J293" s="212"/>
      <c r="K293" s="212"/>
      <c r="L293" s="212"/>
      <c r="M293" s="212"/>
      <c r="N293" s="212"/>
      <c r="O293" s="212"/>
      <c r="P293" s="212"/>
      <c r="Q293" s="212"/>
      <c r="R293" s="212"/>
      <c r="S293" s="212"/>
      <c r="T293" s="212"/>
      <c r="U293" s="212"/>
      <c r="V293" s="212"/>
      <c r="W293" s="212"/>
      <c r="X293" s="212"/>
      <c r="Y293" s="212"/>
      <c r="Z293" s="212"/>
      <c r="AA293" s="212"/>
      <c r="AB293" s="212"/>
      <c r="AC293" s="212"/>
      <c r="AD293" s="212"/>
      <c r="AE293" s="212"/>
      <c r="AF293" s="212"/>
      <c r="AG293" s="212"/>
      <c r="AH293" s="212"/>
      <c r="AI293" s="212"/>
      <c r="AJ293" s="212"/>
      <c r="AK293" s="212"/>
      <c r="AL293" s="212"/>
      <c r="AM293" s="212"/>
      <c r="AN293" s="212"/>
      <c r="AO293" s="212"/>
      <c r="AP293" s="212"/>
      <c r="AQ293" s="212"/>
      <c r="AR293" s="212"/>
      <c r="AS293" s="212"/>
      <c r="AT293" s="212"/>
      <c r="AU293" s="212"/>
      <c r="AV293" s="212"/>
      <c r="AW293" s="212"/>
      <c r="AX293" s="212"/>
      <c r="AY293" s="212"/>
      <c r="AZ293" s="212"/>
      <c r="BA293" s="212"/>
      <c r="BB293" s="212"/>
      <c r="BC293" s="212"/>
      <c r="BD293" s="212"/>
      <c r="BE293" s="212"/>
      <c r="BF293" s="212"/>
      <c r="BG293" s="212"/>
      <c r="BH293" s="212"/>
      <c r="BI293" s="212"/>
      <c r="BJ293" s="212"/>
      <c r="BK293" s="212"/>
      <c r="BL293" s="212"/>
      <c r="BM293" s="212"/>
      <c r="BN293" s="212"/>
      <c r="BO293" s="212"/>
      <c r="BP293" s="212"/>
      <c r="BQ293" s="212"/>
      <c r="BR293" s="212"/>
      <c r="BS293" s="212"/>
      <c r="BT293" s="212"/>
      <c r="BU293" s="212"/>
      <c r="BV293" s="212"/>
      <c r="BW293" s="212"/>
      <c r="BX293" s="212"/>
      <c r="BY293" s="212"/>
      <c r="BZ293" s="212"/>
      <c r="CA293" s="212"/>
      <c r="CB293" s="212"/>
      <c r="CC293" s="212"/>
      <c r="CD293" s="212"/>
      <c r="CE293" s="212"/>
      <c r="CF293" s="212"/>
      <c r="CG293" s="212"/>
      <c r="CH293" s="212"/>
      <c r="CI293" s="212"/>
      <c r="CJ293" s="212"/>
      <c r="CK293" s="212"/>
      <c r="CL293" s="212"/>
      <c r="CM293" s="212"/>
      <c r="CN293" s="212"/>
      <c r="CO293" s="212"/>
      <c r="CP293" s="212"/>
      <c r="CQ293" s="212"/>
      <c r="CR293" s="212"/>
      <c r="CS293" s="212"/>
      <c r="CT293" s="212"/>
      <c r="CU293" s="212"/>
      <c r="CV293" s="212"/>
      <c r="CW293" s="212"/>
      <c r="CX293" s="212"/>
      <c r="CY293" s="212"/>
      <c r="CZ293" s="212"/>
      <c r="DA293" s="212"/>
      <c r="DB293" s="212"/>
      <c r="DC293" s="212"/>
      <c r="DD293" s="212"/>
      <c r="DE293" s="212"/>
      <c r="DF293" s="212"/>
      <c r="DG293" s="212"/>
      <c r="DH293" s="212"/>
      <c r="DI293" s="212"/>
      <c r="DJ293" s="212"/>
      <c r="DK293" s="212"/>
      <c r="DL293" s="212"/>
      <c r="DM293" s="212"/>
      <c r="DN293" s="212"/>
      <c r="DO293" s="212"/>
      <c r="DP293" s="212"/>
      <c r="DQ293" s="212"/>
      <c r="DR293" s="212"/>
      <c r="DS293" s="212"/>
      <c r="DT293" s="212"/>
      <c r="DU293" s="212"/>
      <c r="DV293" s="212"/>
      <c r="DW293" s="212"/>
      <c r="DX293" s="212"/>
      <c r="DY293" s="212"/>
      <c r="DZ293" s="212"/>
      <c r="EA293" s="212"/>
      <c r="EB293" s="212"/>
      <c r="EC293" s="212"/>
      <c r="ED293" s="212"/>
      <c r="EE293" s="212"/>
      <c r="EF293" s="212"/>
      <c r="EG293" s="212"/>
      <c r="EH293" s="212"/>
      <c r="EI293" s="212"/>
      <c r="EJ293" s="212"/>
      <c r="EK293" s="212"/>
      <c r="EL293" s="212"/>
      <c r="EM293" s="212"/>
      <c r="EN293" s="212"/>
      <c r="EO293" s="212"/>
      <c r="EP293" s="212"/>
      <c r="EQ293" s="212"/>
      <c r="ER293" s="212"/>
      <c r="ES293" s="212"/>
      <c r="ET293" s="212"/>
      <c r="EU293" s="212"/>
      <c r="EV293" s="212"/>
      <c r="EW293" s="212"/>
      <c r="EX293" s="212"/>
      <c r="EY293" s="212"/>
      <c r="EZ293" s="212"/>
      <c r="FA293" s="212"/>
      <c r="FB293" s="212"/>
      <c r="FC293" s="212"/>
      <c r="FD293" s="212"/>
      <c r="FE293" s="212"/>
      <c r="FF293" s="212"/>
      <c r="FG293" s="212"/>
      <c r="FH293" s="212"/>
      <c r="FI293" s="212"/>
      <c r="FJ293" s="212"/>
      <c r="FK293" s="212"/>
      <c r="FL293" s="212"/>
      <c r="FM293" s="212"/>
      <c r="FN293" s="212"/>
      <c r="FO293" s="212"/>
      <c r="FP293" s="212"/>
      <c r="FQ293" s="212"/>
      <c r="FR293" s="212"/>
      <c r="FS293" s="212"/>
      <c r="FT293" s="212"/>
      <c r="FU293" s="212"/>
      <c r="FV293" s="212"/>
      <c r="FW293" s="212"/>
      <c r="FX293" s="212"/>
      <c r="FY293" s="212"/>
      <c r="FZ293" s="212"/>
      <c r="GA293" s="212"/>
      <c r="GB293" s="212"/>
      <c r="GC293" s="212"/>
      <c r="GD293" s="212"/>
      <c r="GE293" s="212"/>
      <c r="GF293" s="212"/>
      <c r="GG293" s="212"/>
      <c r="GH293" s="212"/>
      <c r="GI293" s="212"/>
      <c r="GJ293" s="212"/>
      <c r="GK293" s="212"/>
      <c r="GL293" s="212"/>
      <c r="GM293" s="212"/>
      <c r="GN293" s="212"/>
      <c r="GO293" s="212"/>
      <c r="GP293" s="212"/>
      <c r="GQ293" s="212"/>
      <c r="GR293" s="212"/>
      <c r="GS293" s="212"/>
      <c r="GT293" s="212"/>
      <c r="GU293" s="212"/>
      <c r="GV293" s="212"/>
      <c r="GW293" s="212"/>
      <c r="GX293" s="212"/>
      <c r="GY293" s="212"/>
      <c r="GZ293" s="212"/>
      <c r="HA293" s="212"/>
      <c r="HB293" s="212"/>
      <c r="HC293" s="212"/>
      <c r="HD293" s="212"/>
      <c r="HE293" s="212"/>
      <c r="HF293" s="212"/>
      <c r="HG293" s="212"/>
      <c r="HH293" s="212"/>
      <c r="HI293" s="212"/>
      <c r="HJ293" s="212"/>
      <c r="HK293" s="212"/>
      <c r="HL293" s="212"/>
      <c r="HM293" s="212"/>
      <c r="HN293" s="212"/>
      <c r="HO293" s="212"/>
      <c r="HP293" s="212"/>
      <c r="HQ293" s="212"/>
      <c r="HR293" s="212"/>
      <c r="HS293" s="212"/>
      <c r="HT293" s="212"/>
      <c r="HU293" s="212"/>
      <c r="HV293" s="212"/>
      <c r="HW293" s="212"/>
      <c r="HX293" s="212"/>
      <c r="HY293" s="212"/>
      <c r="HZ293" s="212"/>
      <c r="IA293" s="212"/>
      <c r="IB293" s="212"/>
      <c r="IC293" s="212"/>
      <c r="ID293" s="212"/>
      <c r="IE293" s="212"/>
      <c r="IF293" s="212"/>
      <c r="IG293" s="212"/>
      <c r="IH293" s="212"/>
      <c r="II293" s="212"/>
      <c r="IJ293" s="212"/>
      <c r="IK293" s="212"/>
      <c r="IL293" s="212"/>
      <c r="IM293" s="212"/>
      <c r="IN293" s="212"/>
      <c r="IO293" s="212"/>
      <c r="IP293" s="212"/>
      <c r="IQ293" s="212"/>
      <c r="IR293" s="212"/>
      <c r="IS293" s="212"/>
      <c r="IT293" s="212"/>
    </row>
    <row r="294" spans="1:254" ht="51" x14ac:dyDescent="0.2">
      <c r="A294" s="223" t="s">
        <v>381</v>
      </c>
      <c r="B294" s="184" t="s">
        <v>332</v>
      </c>
      <c r="C294" s="184" t="s">
        <v>261</v>
      </c>
      <c r="D294" s="184" t="s">
        <v>84</v>
      </c>
      <c r="E294" s="184" t="s">
        <v>284</v>
      </c>
      <c r="F294" s="184"/>
      <c r="G294" s="182">
        <f>SUM(G295)</f>
        <v>505</v>
      </c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/>
      <c r="AD294" s="124"/>
      <c r="AE294" s="124"/>
      <c r="AF294" s="124"/>
      <c r="AG294" s="124"/>
      <c r="AH294" s="124"/>
      <c r="AI294" s="124"/>
      <c r="AJ294" s="124"/>
      <c r="AK294" s="124"/>
      <c r="AL294" s="124"/>
      <c r="AM294" s="124"/>
      <c r="AN294" s="124"/>
      <c r="AO294" s="124"/>
      <c r="AP294" s="124"/>
      <c r="AQ294" s="124"/>
      <c r="AR294" s="124"/>
      <c r="AS294" s="124"/>
      <c r="AT294" s="124"/>
      <c r="AU294" s="124"/>
      <c r="AV294" s="124"/>
      <c r="AW294" s="124"/>
      <c r="AX294" s="124"/>
      <c r="AY294" s="124"/>
      <c r="AZ294" s="124"/>
      <c r="BA294" s="124"/>
      <c r="BB294" s="124"/>
      <c r="BC294" s="124"/>
      <c r="BD294" s="124"/>
      <c r="BE294" s="124"/>
      <c r="BF294" s="124"/>
      <c r="BG294" s="124"/>
      <c r="BH294" s="124"/>
      <c r="BI294" s="124"/>
      <c r="BJ294" s="124"/>
      <c r="BK294" s="124"/>
      <c r="BL294" s="124"/>
      <c r="BM294" s="124"/>
      <c r="BN294" s="124"/>
      <c r="BO294" s="124"/>
      <c r="BP294" s="124"/>
      <c r="BQ294" s="124"/>
      <c r="BR294" s="124"/>
      <c r="BS294" s="124"/>
      <c r="BT294" s="124"/>
      <c r="BU294" s="124"/>
      <c r="BV294" s="124"/>
      <c r="BW294" s="124"/>
      <c r="BX294" s="124"/>
      <c r="BY294" s="124"/>
      <c r="BZ294" s="124"/>
      <c r="CA294" s="124"/>
      <c r="CB294" s="124"/>
      <c r="CC294" s="124"/>
      <c r="CD294" s="124"/>
      <c r="CE294" s="124"/>
      <c r="CF294" s="124"/>
      <c r="CG294" s="124"/>
      <c r="CH294" s="124"/>
      <c r="CI294" s="124"/>
      <c r="CJ294" s="124"/>
      <c r="CK294" s="124"/>
      <c r="CL294" s="124"/>
      <c r="CM294" s="124"/>
      <c r="CN294" s="124"/>
      <c r="CO294" s="124"/>
      <c r="CP294" s="124"/>
      <c r="CQ294" s="124"/>
      <c r="CR294" s="124"/>
      <c r="CS294" s="124"/>
      <c r="CT294" s="124"/>
      <c r="CU294" s="124"/>
      <c r="CV294" s="124"/>
      <c r="CW294" s="124"/>
      <c r="CX294" s="124"/>
      <c r="CY294" s="124"/>
      <c r="CZ294" s="124"/>
      <c r="DA294" s="124"/>
      <c r="DB294" s="124"/>
      <c r="DC294" s="124"/>
      <c r="DD294" s="124"/>
      <c r="DE294" s="124"/>
      <c r="DF294" s="124"/>
      <c r="DG294" s="124"/>
      <c r="DH294" s="124"/>
      <c r="DI294" s="124"/>
      <c r="DJ294" s="124"/>
      <c r="DK294" s="124"/>
      <c r="DL294" s="124"/>
      <c r="DM294" s="124"/>
      <c r="DN294" s="124"/>
      <c r="DO294" s="124"/>
      <c r="DP294" s="124"/>
      <c r="DQ294" s="124"/>
      <c r="DR294" s="124"/>
      <c r="DS294" s="124"/>
      <c r="DT294" s="124"/>
      <c r="DU294" s="124"/>
      <c r="DV294" s="124"/>
      <c r="DW294" s="124"/>
      <c r="DX294" s="124"/>
      <c r="DY294" s="124"/>
      <c r="DZ294" s="124"/>
      <c r="EA294" s="124"/>
      <c r="EB294" s="124"/>
      <c r="EC294" s="124"/>
      <c r="ED294" s="124"/>
      <c r="EE294" s="124"/>
      <c r="EF294" s="124"/>
      <c r="EG294" s="124"/>
      <c r="EH294" s="124"/>
      <c r="EI294" s="124"/>
      <c r="EJ294" s="124"/>
      <c r="EK294" s="124"/>
      <c r="EL294" s="124"/>
      <c r="EM294" s="124"/>
      <c r="EN294" s="124"/>
      <c r="EO294" s="124"/>
      <c r="EP294" s="124"/>
      <c r="EQ294" s="124"/>
      <c r="ER294" s="124"/>
      <c r="ES294" s="124"/>
      <c r="ET294" s="124"/>
      <c r="EU294" s="124"/>
      <c r="EV294" s="124"/>
      <c r="EW294" s="124"/>
      <c r="EX294" s="124"/>
      <c r="EY294" s="124"/>
      <c r="EZ294" s="124"/>
      <c r="FA294" s="124"/>
      <c r="FB294" s="124"/>
      <c r="FC294" s="124"/>
      <c r="FD294" s="124"/>
      <c r="FE294" s="124"/>
      <c r="FF294" s="124"/>
      <c r="FG294" s="124"/>
      <c r="FH294" s="124"/>
      <c r="FI294" s="124"/>
      <c r="FJ294" s="124"/>
      <c r="FK294" s="124"/>
      <c r="FL294" s="124"/>
      <c r="FM294" s="124"/>
      <c r="FN294" s="124"/>
      <c r="FO294" s="124"/>
      <c r="FP294" s="124"/>
      <c r="FQ294" s="124"/>
      <c r="FR294" s="124"/>
      <c r="FS294" s="124"/>
      <c r="FT294" s="124"/>
      <c r="FU294" s="124"/>
      <c r="FV294" s="124"/>
      <c r="FW294" s="124"/>
      <c r="FX294" s="124"/>
      <c r="FY294" s="124"/>
      <c r="FZ294" s="124"/>
      <c r="GA294" s="124"/>
      <c r="GB294" s="124"/>
      <c r="GC294" s="124"/>
      <c r="GD294" s="124"/>
      <c r="GE294" s="124"/>
      <c r="GF294" s="124"/>
      <c r="GG294" s="124"/>
      <c r="GH294" s="124"/>
      <c r="GI294" s="124"/>
      <c r="GJ294" s="124"/>
      <c r="GK294" s="124"/>
      <c r="GL294" s="124"/>
      <c r="GM294" s="124"/>
      <c r="GN294" s="124"/>
      <c r="GO294" s="124"/>
      <c r="GP294" s="124"/>
      <c r="GQ294" s="124"/>
      <c r="GR294" s="124"/>
      <c r="GS294" s="124"/>
      <c r="GT294" s="124"/>
      <c r="GU294" s="124"/>
      <c r="GV294" s="124"/>
      <c r="GW294" s="124"/>
      <c r="GX294" s="124"/>
      <c r="GY294" s="124"/>
      <c r="GZ294" s="124"/>
      <c r="HA294" s="124"/>
      <c r="HB294" s="124"/>
      <c r="HC294" s="124"/>
      <c r="HD294" s="124"/>
      <c r="HE294" s="124"/>
      <c r="HF294" s="124"/>
      <c r="HG294" s="124"/>
      <c r="HH294" s="124"/>
      <c r="HI294" s="124"/>
      <c r="HJ294" s="124"/>
      <c r="HK294" s="124"/>
      <c r="HL294" s="124"/>
      <c r="HM294" s="124"/>
      <c r="HN294" s="124"/>
      <c r="HO294" s="124"/>
      <c r="HP294" s="124"/>
      <c r="HQ294" s="124"/>
      <c r="HR294" s="124"/>
      <c r="HS294" s="124"/>
      <c r="HT294" s="124"/>
      <c r="HU294" s="124"/>
      <c r="HV294" s="124"/>
      <c r="HW294" s="124"/>
      <c r="HX294" s="124"/>
      <c r="HY294" s="124"/>
      <c r="HZ294" s="124"/>
      <c r="IA294" s="124"/>
      <c r="IB294" s="124"/>
      <c r="IC294" s="124"/>
      <c r="ID294" s="124"/>
      <c r="IE294" s="124"/>
      <c r="IF294" s="124"/>
      <c r="IG294" s="124"/>
      <c r="IH294" s="124"/>
      <c r="II294" s="124"/>
      <c r="IJ294" s="124"/>
      <c r="IK294" s="124"/>
      <c r="IL294" s="124"/>
      <c r="IM294" s="124"/>
      <c r="IN294" s="124"/>
      <c r="IO294" s="124"/>
      <c r="IP294" s="124"/>
      <c r="IQ294" s="124"/>
      <c r="IR294" s="124"/>
      <c r="IS294" s="124"/>
      <c r="IT294" s="124"/>
    </row>
    <row r="295" spans="1:254" x14ac:dyDescent="0.2">
      <c r="A295" s="174" t="s">
        <v>334</v>
      </c>
      <c r="B295" s="187" t="s">
        <v>332</v>
      </c>
      <c r="C295" s="187" t="s">
        <v>261</v>
      </c>
      <c r="D295" s="187" t="s">
        <v>84</v>
      </c>
      <c r="E295" s="187" t="s">
        <v>284</v>
      </c>
      <c r="F295" s="187" t="s">
        <v>90</v>
      </c>
      <c r="G295" s="177">
        <v>505</v>
      </c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X295" s="178"/>
      <c r="Y295" s="178"/>
      <c r="Z295" s="178"/>
      <c r="AA295" s="178"/>
      <c r="AB295" s="178"/>
      <c r="AC295" s="178"/>
      <c r="AD295" s="178"/>
      <c r="AE295" s="178"/>
      <c r="AF295" s="178"/>
      <c r="AG295" s="178"/>
      <c r="AH295" s="178"/>
      <c r="AI295" s="178"/>
      <c r="AJ295" s="178"/>
      <c r="AK295" s="178"/>
      <c r="AL295" s="178"/>
      <c r="AM295" s="178"/>
      <c r="AN295" s="178"/>
      <c r="AO295" s="178"/>
      <c r="AP295" s="178"/>
      <c r="AQ295" s="178"/>
      <c r="AR295" s="178"/>
      <c r="AS295" s="178"/>
      <c r="AT295" s="178"/>
      <c r="AU295" s="178"/>
      <c r="AV295" s="178"/>
      <c r="AW295" s="178"/>
      <c r="AX295" s="178"/>
      <c r="AY295" s="178"/>
      <c r="AZ295" s="178"/>
      <c r="BA295" s="178"/>
      <c r="BB295" s="178"/>
      <c r="BC295" s="178"/>
      <c r="BD295" s="178"/>
      <c r="BE295" s="178"/>
      <c r="BF295" s="178"/>
      <c r="BG295" s="178"/>
      <c r="BH295" s="178"/>
      <c r="BI295" s="178"/>
      <c r="BJ295" s="178"/>
      <c r="BK295" s="178"/>
      <c r="BL295" s="178"/>
      <c r="BM295" s="178"/>
      <c r="BN295" s="178"/>
      <c r="BO295" s="178"/>
      <c r="BP295" s="178"/>
      <c r="BQ295" s="178"/>
      <c r="BR295" s="178"/>
      <c r="BS295" s="178"/>
      <c r="BT295" s="178"/>
      <c r="BU295" s="178"/>
      <c r="BV295" s="178"/>
      <c r="BW295" s="178"/>
      <c r="BX295" s="178"/>
      <c r="BY295" s="178"/>
      <c r="BZ295" s="178"/>
      <c r="CA295" s="178"/>
      <c r="CB295" s="178"/>
      <c r="CC295" s="178"/>
      <c r="CD295" s="178"/>
      <c r="CE295" s="178"/>
      <c r="CF295" s="178"/>
      <c r="CG295" s="178"/>
      <c r="CH295" s="178"/>
      <c r="CI295" s="178"/>
      <c r="CJ295" s="178"/>
      <c r="CK295" s="178"/>
      <c r="CL295" s="178"/>
      <c r="CM295" s="178"/>
      <c r="CN295" s="178"/>
      <c r="CO295" s="178"/>
      <c r="CP295" s="178"/>
      <c r="CQ295" s="178"/>
      <c r="CR295" s="178"/>
      <c r="CS295" s="178"/>
      <c r="CT295" s="178"/>
      <c r="CU295" s="178"/>
      <c r="CV295" s="178"/>
      <c r="CW295" s="178"/>
      <c r="CX295" s="178"/>
      <c r="CY295" s="178"/>
      <c r="CZ295" s="178"/>
      <c r="DA295" s="178"/>
      <c r="DB295" s="178"/>
      <c r="DC295" s="178"/>
      <c r="DD295" s="178"/>
      <c r="DE295" s="178"/>
      <c r="DF295" s="178"/>
      <c r="DG295" s="178"/>
      <c r="DH295" s="178"/>
      <c r="DI295" s="178"/>
      <c r="DJ295" s="178"/>
      <c r="DK295" s="178"/>
      <c r="DL295" s="178"/>
      <c r="DM295" s="178"/>
      <c r="DN295" s="178"/>
      <c r="DO295" s="178"/>
      <c r="DP295" s="178"/>
      <c r="DQ295" s="178"/>
      <c r="DR295" s="178"/>
      <c r="DS295" s="178"/>
      <c r="DT295" s="178"/>
      <c r="DU295" s="178"/>
      <c r="DV295" s="178"/>
      <c r="DW295" s="178"/>
      <c r="DX295" s="178"/>
      <c r="DY295" s="178"/>
      <c r="DZ295" s="178"/>
      <c r="EA295" s="178"/>
      <c r="EB295" s="178"/>
      <c r="EC295" s="178"/>
      <c r="ED295" s="178"/>
      <c r="EE295" s="178"/>
      <c r="EF295" s="178"/>
      <c r="EG295" s="178"/>
      <c r="EH295" s="178"/>
      <c r="EI295" s="178"/>
      <c r="EJ295" s="178"/>
      <c r="EK295" s="178"/>
      <c r="EL295" s="178"/>
      <c r="EM295" s="178"/>
      <c r="EN295" s="178"/>
      <c r="EO295" s="178"/>
      <c r="EP295" s="178"/>
      <c r="EQ295" s="178"/>
      <c r="ER295" s="178"/>
      <c r="ES295" s="178"/>
      <c r="ET295" s="178"/>
      <c r="EU295" s="178"/>
      <c r="EV295" s="178"/>
      <c r="EW295" s="178"/>
      <c r="EX295" s="178"/>
      <c r="EY295" s="178"/>
      <c r="EZ295" s="178"/>
      <c r="FA295" s="178"/>
      <c r="FB295" s="178"/>
      <c r="FC295" s="178"/>
      <c r="FD295" s="178"/>
      <c r="FE295" s="178"/>
      <c r="FF295" s="178"/>
      <c r="FG295" s="178"/>
      <c r="FH295" s="178"/>
      <c r="FI295" s="178"/>
      <c r="FJ295" s="178"/>
      <c r="FK295" s="178"/>
      <c r="FL295" s="178"/>
      <c r="FM295" s="178"/>
      <c r="FN295" s="178"/>
      <c r="FO295" s="178"/>
      <c r="FP295" s="178"/>
      <c r="FQ295" s="178"/>
      <c r="FR295" s="178"/>
      <c r="FS295" s="178"/>
      <c r="FT295" s="178"/>
      <c r="FU295" s="178"/>
      <c r="FV295" s="178"/>
      <c r="FW295" s="178"/>
      <c r="FX295" s="178"/>
      <c r="FY295" s="178"/>
      <c r="FZ295" s="178"/>
      <c r="GA295" s="178"/>
      <c r="GB295" s="178"/>
      <c r="GC295" s="178"/>
      <c r="GD295" s="178"/>
      <c r="GE295" s="178"/>
      <c r="GF295" s="178"/>
      <c r="GG295" s="178"/>
      <c r="GH295" s="178"/>
      <c r="GI295" s="178"/>
      <c r="GJ295" s="178"/>
      <c r="GK295" s="178"/>
      <c r="GL295" s="178"/>
      <c r="GM295" s="178"/>
      <c r="GN295" s="178"/>
      <c r="GO295" s="178"/>
      <c r="GP295" s="178"/>
      <c r="GQ295" s="178"/>
      <c r="GR295" s="178"/>
      <c r="GS295" s="178"/>
      <c r="GT295" s="178"/>
      <c r="GU295" s="178"/>
      <c r="GV295" s="178"/>
      <c r="GW295" s="178"/>
      <c r="GX295" s="178"/>
      <c r="GY295" s="178"/>
      <c r="GZ295" s="178"/>
      <c r="HA295" s="178"/>
      <c r="HB295" s="178"/>
      <c r="HC295" s="178"/>
      <c r="HD295" s="178"/>
      <c r="HE295" s="178"/>
      <c r="HF295" s="178"/>
      <c r="HG295" s="178"/>
      <c r="HH295" s="178"/>
      <c r="HI295" s="178"/>
      <c r="HJ295" s="178"/>
      <c r="HK295" s="178"/>
      <c r="HL295" s="178"/>
      <c r="HM295" s="178"/>
      <c r="HN295" s="178"/>
      <c r="HO295" s="178"/>
      <c r="HP295" s="178"/>
      <c r="HQ295" s="178"/>
      <c r="HR295" s="178"/>
      <c r="HS295" s="178"/>
      <c r="HT295" s="178"/>
      <c r="HU295" s="178"/>
      <c r="HV295" s="178"/>
      <c r="HW295" s="178"/>
      <c r="HX295" s="178"/>
      <c r="HY295" s="178"/>
      <c r="HZ295" s="178"/>
      <c r="IA295" s="178"/>
      <c r="IB295" s="178"/>
      <c r="IC295" s="178"/>
      <c r="ID295" s="178"/>
      <c r="IE295" s="178"/>
      <c r="IF295" s="178"/>
      <c r="IG295" s="178"/>
      <c r="IH295" s="178"/>
      <c r="II295" s="178"/>
      <c r="IJ295" s="178"/>
      <c r="IK295" s="178"/>
      <c r="IL295" s="178"/>
      <c r="IM295" s="178"/>
      <c r="IN295" s="178"/>
      <c r="IO295" s="178"/>
      <c r="IP295" s="178"/>
      <c r="IQ295" s="178"/>
      <c r="IR295" s="178"/>
      <c r="IS295" s="178"/>
      <c r="IT295" s="178"/>
    </row>
    <row r="296" spans="1:254" s="124" customFormat="1" ht="14.25" x14ac:dyDescent="0.2">
      <c r="A296" s="245" t="s">
        <v>285</v>
      </c>
      <c r="B296" s="166" t="s">
        <v>332</v>
      </c>
      <c r="C296" s="191" t="s">
        <v>261</v>
      </c>
      <c r="D296" s="191" t="s">
        <v>92</v>
      </c>
      <c r="E296" s="191"/>
      <c r="F296" s="191"/>
      <c r="G296" s="246">
        <f>SUM(G297)</f>
        <v>22044</v>
      </c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149"/>
      <c r="AF296" s="149"/>
      <c r="AG296" s="149"/>
      <c r="AH296" s="149"/>
      <c r="AI296" s="149"/>
      <c r="AJ296" s="149"/>
      <c r="AK296" s="149"/>
      <c r="AL296" s="149"/>
      <c r="AM296" s="149"/>
      <c r="AN296" s="149"/>
      <c r="AO296" s="149"/>
      <c r="AP296" s="149"/>
      <c r="AQ296" s="149"/>
      <c r="AR296" s="149"/>
      <c r="AS296" s="149"/>
      <c r="AT296" s="149"/>
      <c r="AU296" s="149"/>
      <c r="AV296" s="149"/>
      <c r="AW296" s="149"/>
      <c r="AX296" s="149"/>
      <c r="AY296" s="149"/>
      <c r="AZ296" s="149"/>
      <c r="BA296" s="149"/>
      <c r="BB296" s="149"/>
      <c r="BC296" s="149"/>
      <c r="BD296" s="149"/>
      <c r="BE296" s="149"/>
      <c r="BF296" s="149"/>
      <c r="BG296" s="149"/>
      <c r="BH296" s="149"/>
      <c r="BI296" s="149"/>
      <c r="BJ296" s="149"/>
      <c r="BK296" s="149"/>
      <c r="BL296" s="149"/>
      <c r="BM296" s="149"/>
      <c r="BN296" s="149"/>
      <c r="BO296" s="149"/>
      <c r="BP296" s="149"/>
      <c r="BQ296" s="149"/>
      <c r="BR296" s="149"/>
      <c r="BS296" s="149"/>
      <c r="BT296" s="149"/>
      <c r="BU296" s="149"/>
      <c r="BV296" s="149"/>
      <c r="BW296" s="149"/>
      <c r="BX296" s="149"/>
      <c r="BY296" s="149"/>
      <c r="BZ296" s="149"/>
      <c r="CA296" s="149"/>
      <c r="CB296" s="149"/>
      <c r="CC296" s="149"/>
      <c r="CD296" s="149"/>
      <c r="CE296" s="149"/>
      <c r="CF296" s="149"/>
      <c r="CG296" s="149"/>
      <c r="CH296" s="149"/>
      <c r="CI296" s="149"/>
      <c r="CJ296" s="149"/>
      <c r="CK296" s="149"/>
      <c r="CL296" s="149"/>
      <c r="CM296" s="149"/>
      <c r="CN296" s="149"/>
      <c r="CO296" s="149"/>
      <c r="CP296" s="149"/>
      <c r="CQ296" s="149"/>
      <c r="CR296" s="149"/>
      <c r="CS296" s="149"/>
      <c r="CT296" s="149"/>
      <c r="CU296" s="149"/>
      <c r="CV296" s="149"/>
      <c r="CW296" s="149"/>
      <c r="CX296" s="149"/>
      <c r="CY296" s="149"/>
      <c r="CZ296" s="149"/>
      <c r="DA296" s="149"/>
      <c r="DB296" s="149"/>
      <c r="DC296" s="149"/>
      <c r="DD296" s="149"/>
      <c r="DE296" s="149"/>
      <c r="DF296" s="149"/>
      <c r="DG296" s="149"/>
      <c r="DH296" s="149"/>
      <c r="DI296" s="149"/>
      <c r="DJ296" s="149"/>
      <c r="DK296" s="149"/>
      <c r="DL296" s="149"/>
      <c r="DM296" s="149"/>
      <c r="DN296" s="149"/>
      <c r="DO296" s="149"/>
      <c r="DP296" s="149"/>
      <c r="DQ296" s="149"/>
      <c r="DR296" s="149"/>
      <c r="DS296" s="149"/>
      <c r="DT296" s="149"/>
      <c r="DU296" s="149"/>
      <c r="DV296" s="149"/>
      <c r="DW296" s="149"/>
      <c r="DX296" s="149"/>
      <c r="DY296" s="149"/>
      <c r="DZ296" s="149"/>
      <c r="EA296" s="149"/>
      <c r="EB296" s="149"/>
      <c r="EC296" s="149"/>
      <c r="ED296" s="149"/>
      <c r="EE296" s="149"/>
      <c r="EF296" s="149"/>
      <c r="EG296" s="149"/>
      <c r="EH296" s="149"/>
      <c r="EI296" s="149"/>
      <c r="EJ296" s="149"/>
      <c r="EK296" s="149"/>
      <c r="EL296" s="149"/>
      <c r="EM296" s="149"/>
      <c r="EN296" s="149"/>
      <c r="EO296" s="149"/>
      <c r="EP296" s="149"/>
      <c r="EQ296" s="149"/>
      <c r="ER296" s="149"/>
      <c r="ES296" s="149"/>
      <c r="ET296" s="149"/>
      <c r="EU296" s="149"/>
      <c r="EV296" s="149"/>
      <c r="EW296" s="149"/>
      <c r="EX296" s="149"/>
      <c r="EY296" s="149"/>
      <c r="EZ296" s="149"/>
      <c r="FA296" s="149"/>
      <c r="FB296" s="149"/>
      <c r="FC296" s="149"/>
      <c r="FD296" s="149"/>
      <c r="FE296" s="149"/>
      <c r="FF296" s="149"/>
      <c r="FG296" s="149"/>
      <c r="FH296" s="149"/>
      <c r="FI296" s="149"/>
      <c r="FJ296" s="149"/>
      <c r="FK296" s="149"/>
      <c r="FL296" s="149"/>
      <c r="FM296" s="149"/>
      <c r="FN296" s="149"/>
      <c r="FO296" s="149"/>
      <c r="FP296" s="149"/>
      <c r="FQ296" s="149"/>
      <c r="FR296" s="149"/>
      <c r="FS296" s="149"/>
      <c r="FT296" s="149"/>
      <c r="FU296" s="149"/>
      <c r="FV296" s="149"/>
      <c r="FW296" s="149"/>
      <c r="FX296" s="149"/>
      <c r="FY296" s="149"/>
      <c r="FZ296" s="149"/>
      <c r="GA296" s="149"/>
      <c r="GB296" s="149"/>
      <c r="GC296" s="149"/>
      <c r="GD296" s="149"/>
      <c r="GE296" s="149"/>
      <c r="GF296" s="149"/>
      <c r="GG296" s="149"/>
      <c r="GH296" s="149"/>
      <c r="GI296" s="149"/>
      <c r="GJ296" s="149"/>
      <c r="GK296" s="149"/>
      <c r="GL296" s="149"/>
      <c r="GM296" s="149"/>
      <c r="GN296" s="149"/>
      <c r="GO296" s="149"/>
      <c r="GP296" s="149"/>
      <c r="GQ296" s="149"/>
      <c r="GR296" s="149"/>
      <c r="GS296" s="149"/>
      <c r="GT296" s="149"/>
      <c r="GU296" s="149"/>
      <c r="GV296" s="149"/>
      <c r="GW296" s="149"/>
      <c r="GX296" s="149"/>
      <c r="GY296" s="149"/>
      <c r="GZ296" s="149"/>
      <c r="HA296" s="149"/>
      <c r="HB296" s="149"/>
      <c r="HC296" s="149"/>
      <c r="HD296" s="149"/>
      <c r="HE296" s="149"/>
      <c r="HF296" s="149"/>
      <c r="HG296" s="149"/>
      <c r="HH296" s="149"/>
      <c r="HI296" s="149"/>
      <c r="HJ296" s="149"/>
      <c r="HK296" s="149"/>
      <c r="HL296" s="149"/>
      <c r="HM296" s="149"/>
      <c r="HN296" s="149"/>
      <c r="HO296" s="149"/>
      <c r="HP296" s="149"/>
      <c r="HQ296" s="149"/>
      <c r="HR296" s="149"/>
      <c r="HS296" s="149"/>
      <c r="HT296" s="149"/>
      <c r="HU296" s="149"/>
      <c r="HV296" s="149"/>
      <c r="HW296" s="149"/>
      <c r="HX296" s="149"/>
      <c r="HY296" s="149"/>
      <c r="HZ296" s="149"/>
      <c r="IA296" s="149"/>
      <c r="IB296" s="149"/>
      <c r="IC296" s="149"/>
      <c r="ID296" s="149"/>
      <c r="IE296" s="149"/>
      <c r="IF296" s="149"/>
      <c r="IG296" s="149"/>
      <c r="IH296" s="149"/>
      <c r="II296" s="149"/>
      <c r="IJ296" s="149"/>
      <c r="IK296" s="149"/>
      <c r="IL296" s="149"/>
      <c r="IM296" s="149"/>
      <c r="IN296" s="149"/>
      <c r="IO296" s="149"/>
      <c r="IP296" s="149"/>
      <c r="IQ296" s="149"/>
      <c r="IR296" s="149"/>
      <c r="IS296" s="149"/>
      <c r="IT296" s="149"/>
    </row>
    <row r="297" spans="1:254" ht="14.25" x14ac:dyDescent="0.2">
      <c r="A297" s="245" t="s">
        <v>286</v>
      </c>
      <c r="B297" s="251">
        <v>510</v>
      </c>
      <c r="C297" s="191" t="s">
        <v>261</v>
      </c>
      <c r="D297" s="191" t="s">
        <v>92</v>
      </c>
      <c r="E297" s="191"/>
      <c r="F297" s="191"/>
      <c r="G297" s="246">
        <f>SUM(G300+G298)</f>
        <v>22044</v>
      </c>
    </row>
    <row r="298" spans="1:254" ht="51" x14ac:dyDescent="0.2">
      <c r="A298" s="179" t="s">
        <v>382</v>
      </c>
      <c r="B298" s="180" t="s">
        <v>332</v>
      </c>
      <c r="C298" s="181" t="s">
        <v>261</v>
      </c>
      <c r="D298" s="181" t="s">
        <v>92</v>
      </c>
      <c r="E298" s="181" t="s">
        <v>294</v>
      </c>
      <c r="F298" s="181"/>
      <c r="G298" s="222">
        <f>SUM(G299)</f>
        <v>2500</v>
      </c>
    </row>
    <row r="299" spans="1:254" ht="13.5" x14ac:dyDescent="0.25">
      <c r="A299" s="174" t="s">
        <v>234</v>
      </c>
      <c r="B299" s="187" t="s">
        <v>332</v>
      </c>
      <c r="C299" s="176" t="s">
        <v>261</v>
      </c>
      <c r="D299" s="176" t="s">
        <v>92</v>
      </c>
      <c r="E299" s="181" t="s">
        <v>294</v>
      </c>
      <c r="F299" s="176" t="s">
        <v>235</v>
      </c>
      <c r="G299" s="214">
        <v>2500</v>
      </c>
      <c r="H299" s="212"/>
      <c r="I299" s="212"/>
      <c r="J299" s="212"/>
      <c r="K299" s="212"/>
      <c r="L299" s="212"/>
      <c r="M299" s="212"/>
      <c r="N299" s="212"/>
      <c r="O299" s="212"/>
      <c r="P299" s="212"/>
      <c r="Q299" s="212"/>
      <c r="R299" s="212"/>
      <c r="S299" s="212"/>
      <c r="T299" s="212"/>
      <c r="U299" s="212"/>
      <c r="V299" s="212"/>
      <c r="W299" s="212"/>
      <c r="X299" s="212"/>
      <c r="Y299" s="212"/>
      <c r="Z299" s="212"/>
      <c r="AA299" s="212"/>
      <c r="AB299" s="212"/>
      <c r="AC299" s="212"/>
      <c r="AD299" s="212"/>
      <c r="AE299" s="212"/>
      <c r="AF299" s="212"/>
      <c r="AG299" s="212"/>
      <c r="AH299" s="212"/>
      <c r="AI299" s="212"/>
      <c r="AJ299" s="212"/>
      <c r="AK299" s="212"/>
      <c r="AL299" s="212"/>
      <c r="AM299" s="212"/>
      <c r="AN299" s="212"/>
      <c r="AO299" s="212"/>
      <c r="AP299" s="212"/>
      <c r="AQ299" s="212"/>
      <c r="AR299" s="212"/>
      <c r="AS299" s="212"/>
      <c r="AT299" s="212"/>
      <c r="AU299" s="212"/>
      <c r="AV299" s="212"/>
      <c r="AW299" s="212"/>
      <c r="AX299" s="212"/>
      <c r="AY299" s="212"/>
      <c r="AZ299" s="212"/>
      <c r="BA299" s="212"/>
      <c r="BB299" s="212"/>
      <c r="BC299" s="212"/>
      <c r="BD299" s="212"/>
      <c r="BE299" s="212"/>
      <c r="BF299" s="212"/>
      <c r="BG299" s="212"/>
      <c r="BH299" s="212"/>
      <c r="BI299" s="212"/>
      <c r="BJ299" s="212"/>
      <c r="BK299" s="212"/>
      <c r="BL299" s="212"/>
      <c r="BM299" s="212"/>
      <c r="BN299" s="212"/>
      <c r="BO299" s="212"/>
      <c r="BP299" s="212"/>
      <c r="BQ299" s="212"/>
      <c r="BR299" s="212"/>
      <c r="BS299" s="212"/>
      <c r="BT299" s="212"/>
      <c r="BU299" s="212"/>
      <c r="BV299" s="212"/>
      <c r="BW299" s="212"/>
      <c r="BX299" s="212"/>
      <c r="BY299" s="212"/>
      <c r="BZ299" s="212"/>
      <c r="CA299" s="212"/>
      <c r="CB299" s="212"/>
      <c r="CC299" s="212"/>
      <c r="CD299" s="212"/>
      <c r="CE299" s="212"/>
      <c r="CF299" s="212"/>
      <c r="CG299" s="212"/>
      <c r="CH299" s="212"/>
      <c r="CI299" s="212"/>
      <c r="CJ299" s="212"/>
      <c r="CK299" s="212"/>
      <c r="CL299" s="212"/>
      <c r="CM299" s="212"/>
      <c r="CN299" s="212"/>
      <c r="CO299" s="212"/>
      <c r="CP299" s="212"/>
      <c r="CQ299" s="212"/>
      <c r="CR299" s="212"/>
      <c r="CS299" s="212"/>
      <c r="CT299" s="212"/>
      <c r="CU299" s="212"/>
      <c r="CV299" s="212"/>
      <c r="CW299" s="212"/>
      <c r="CX299" s="212"/>
      <c r="CY299" s="212"/>
      <c r="CZ299" s="212"/>
      <c r="DA299" s="212"/>
      <c r="DB299" s="212"/>
      <c r="DC299" s="212"/>
      <c r="DD299" s="212"/>
      <c r="DE299" s="212"/>
      <c r="DF299" s="212"/>
      <c r="DG299" s="212"/>
      <c r="DH299" s="212"/>
      <c r="DI299" s="212"/>
      <c r="DJ299" s="212"/>
      <c r="DK299" s="212"/>
      <c r="DL299" s="212"/>
      <c r="DM299" s="212"/>
      <c r="DN299" s="212"/>
      <c r="DO299" s="212"/>
      <c r="DP299" s="212"/>
      <c r="DQ299" s="212"/>
      <c r="DR299" s="212"/>
      <c r="DS299" s="212"/>
      <c r="DT299" s="212"/>
      <c r="DU299" s="212"/>
      <c r="DV299" s="212"/>
      <c r="DW299" s="212"/>
      <c r="DX299" s="212"/>
      <c r="DY299" s="212"/>
      <c r="DZ299" s="212"/>
      <c r="EA299" s="212"/>
      <c r="EB299" s="212"/>
      <c r="EC299" s="212"/>
      <c r="ED299" s="212"/>
      <c r="EE299" s="212"/>
      <c r="EF299" s="212"/>
      <c r="EG299" s="212"/>
      <c r="EH299" s="212"/>
      <c r="EI299" s="212"/>
      <c r="EJ299" s="212"/>
      <c r="EK299" s="212"/>
      <c r="EL299" s="212"/>
      <c r="EM299" s="212"/>
      <c r="EN299" s="212"/>
      <c r="EO299" s="212"/>
      <c r="EP299" s="212"/>
      <c r="EQ299" s="212"/>
      <c r="ER299" s="212"/>
      <c r="ES299" s="212"/>
      <c r="ET299" s="212"/>
      <c r="EU299" s="212"/>
      <c r="EV299" s="212"/>
      <c r="EW299" s="212"/>
      <c r="EX299" s="212"/>
      <c r="EY299" s="212"/>
      <c r="EZ299" s="212"/>
      <c r="FA299" s="212"/>
      <c r="FB299" s="212"/>
      <c r="FC299" s="212"/>
      <c r="FD299" s="212"/>
      <c r="FE299" s="212"/>
      <c r="FF299" s="212"/>
      <c r="FG299" s="212"/>
      <c r="FH299" s="212"/>
      <c r="FI299" s="212"/>
      <c r="FJ299" s="212"/>
      <c r="FK299" s="212"/>
      <c r="FL299" s="212"/>
      <c r="FM299" s="212"/>
      <c r="FN299" s="212"/>
      <c r="FO299" s="212"/>
      <c r="FP299" s="212"/>
      <c r="FQ299" s="212"/>
      <c r="FR299" s="212"/>
      <c r="FS299" s="212"/>
      <c r="FT299" s="212"/>
      <c r="FU299" s="212"/>
      <c r="FV299" s="212"/>
      <c r="FW299" s="212"/>
      <c r="FX299" s="212"/>
      <c r="FY299" s="212"/>
      <c r="FZ299" s="212"/>
      <c r="GA299" s="212"/>
      <c r="GB299" s="212"/>
      <c r="GC299" s="212"/>
      <c r="GD299" s="212"/>
      <c r="GE299" s="212"/>
      <c r="GF299" s="212"/>
      <c r="GG299" s="212"/>
      <c r="GH299" s="212"/>
      <c r="GI299" s="212"/>
      <c r="GJ299" s="212"/>
      <c r="GK299" s="212"/>
      <c r="GL299" s="212"/>
      <c r="GM299" s="212"/>
      <c r="GN299" s="212"/>
      <c r="GO299" s="212"/>
      <c r="GP299" s="212"/>
      <c r="GQ299" s="212"/>
      <c r="GR299" s="212"/>
      <c r="GS299" s="212"/>
      <c r="GT299" s="212"/>
      <c r="GU299" s="212"/>
      <c r="GV299" s="212"/>
      <c r="GW299" s="212"/>
      <c r="GX299" s="212"/>
      <c r="GY299" s="212"/>
      <c r="GZ299" s="212"/>
      <c r="HA299" s="212"/>
      <c r="HB299" s="212"/>
      <c r="HC299" s="212"/>
      <c r="HD299" s="212"/>
      <c r="HE299" s="212"/>
      <c r="HF299" s="212"/>
      <c r="HG299" s="212"/>
      <c r="HH299" s="212"/>
      <c r="HI299" s="212"/>
      <c r="HJ299" s="212"/>
      <c r="HK299" s="212"/>
      <c r="HL299" s="212"/>
      <c r="HM299" s="212"/>
      <c r="HN299" s="212"/>
      <c r="HO299" s="212"/>
      <c r="HP299" s="212"/>
      <c r="HQ299" s="212"/>
      <c r="HR299" s="212"/>
      <c r="HS299" s="212"/>
      <c r="HT299" s="212"/>
      <c r="HU299" s="212"/>
      <c r="HV299" s="212"/>
      <c r="HW299" s="212"/>
      <c r="HX299" s="212"/>
      <c r="HY299" s="212"/>
      <c r="HZ299" s="212"/>
      <c r="IA299" s="212"/>
      <c r="IB299" s="212"/>
      <c r="IC299" s="212"/>
      <c r="ID299" s="212"/>
      <c r="IE299" s="212"/>
      <c r="IF299" s="212"/>
      <c r="IG299" s="212"/>
      <c r="IH299" s="212"/>
      <c r="II299" s="212"/>
      <c r="IJ299" s="212"/>
      <c r="IK299" s="212"/>
      <c r="IL299" s="212"/>
      <c r="IM299" s="212"/>
      <c r="IN299" s="212"/>
      <c r="IO299" s="212"/>
      <c r="IP299" s="212"/>
      <c r="IQ299" s="212"/>
      <c r="IR299" s="212"/>
      <c r="IS299" s="212"/>
      <c r="IT299" s="212"/>
    </row>
    <row r="300" spans="1:254" ht="13.5" x14ac:dyDescent="0.25">
      <c r="A300" s="247" t="s">
        <v>287</v>
      </c>
      <c r="B300" s="226">
        <v>510</v>
      </c>
      <c r="C300" s="171" t="s">
        <v>261</v>
      </c>
      <c r="D300" s="171" t="s">
        <v>92</v>
      </c>
      <c r="E300" s="171"/>
      <c r="F300" s="171"/>
      <c r="G300" s="219">
        <f>SUM(G301+G303+G305)</f>
        <v>19544</v>
      </c>
    </row>
    <row r="301" spans="1:254" x14ac:dyDescent="0.2">
      <c r="A301" s="229" t="s">
        <v>288</v>
      </c>
      <c r="B301" s="231">
        <v>510</v>
      </c>
      <c r="C301" s="176" t="s">
        <v>261</v>
      </c>
      <c r="D301" s="176" t="s">
        <v>92</v>
      </c>
      <c r="E301" s="176" t="s">
        <v>289</v>
      </c>
      <c r="F301" s="176"/>
      <c r="G301" s="214">
        <f>SUM(G302)</f>
        <v>5000</v>
      </c>
    </row>
    <row r="302" spans="1:254" s="178" customFormat="1" x14ac:dyDescent="0.2">
      <c r="A302" s="179" t="s">
        <v>234</v>
      </c>
      <c r="B302" s="239">
        <v>510</v>
      </c>
      <c r="C302" s="181" t="s">
        <v>261</v>
      </c>
      <c r="D302" s="181" t="s">
        <v>92</v>
      </c>
      <c r="E302" s="181" t="s">
        <v>289</v>
      </c>
      <c r="F302" s="181" t="s">
        <v>235</v>
      </c>
      <c r="G302" s="222">
        <v>5000</v>
      </c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9"/>
      <c r="AC302" s="149"/>
      <c r="AD302" s="149"/>
      <c r="AE302" s="149"/>
      <c r="AF302" s="149"/>
      <c r="AG302" s="149"/>
      <c r="AH302" s="149"/>
      <c r="AI302" s="149"/>
      <c r="AJ302" s="149"/>
      <c r="AK302" s="149"/>
      <c r="AL302" s="149"/>
      <c r="AM302" s="149"/>
      <c r="AN302" s="149"/>
      <c r="AO302" s="149"/>
      <c r="AP302" s="149"/>
      <c r="AQ302" s="149"/>
      <c r="AR302" s="149"/>
      <c r="AS302" s="149"/>
      <c r="AT302" s="149"/>
      <c r="AU302" s="149"/>
      <c r="AV302" s="149"/>
      <c r="AW302" s="149"/>
      <c r="AX302" s="149"/>
      <c r="AY302" s="149"/>
      <c r="AZ302" s="149"/>
      <c r="BA302" s="149"/>
      <c r="BB302" s="149"/>
      <c r="BC302" s="149"/>
      <c r="BD302" s="149"/>
      <c r="BE302" s="149"/>
      <c r="BF302" s="149"/>
      <c r="BG302" s="149"/>
      <c r="BH302" s="149"/>
      <c r="BI302" s="149"/>
      <c r="BJ302" s="149"/>
      <c r="BK302" s="149"/>
      <c r="BL302" s="149"/>
      <c r="BM302" s="149"/>
      <c r="BN302" s="149"/>
      <c r="BO302" s="149"/>
      <c r="BP302" s="149"/>
      <c r="BQ302" s="149"/>
      <c r="BR302" s="149"/>
      <c r="BS302" s="149"/>
      <c r="BT302" s="149"/>
      <c r="BU302" s="149"/>
      <c r="BV302" s="149"/>
      <c r="BW302" s="149"/>
      <c r="BX302" s="149"/>
      <c r="BY302" s="149"/>
      <c r="BZ302" s="149"/>
      <c r="CA302" s="149"/>
      <c r="CB302" s="149"/>
      <c r="CC302" s="149"/>
      <c r="CD302" s="149"/>
      <c r="CE302" s="149"/>
      <c r="CF302" s="149"/>
      <c r="CG302" s="149"/>
      <c r="CH302" s="149"/>
      <c r="CI302" s="149"/>
      <c r="CJ302" s="149"/>
      <c r="CK302" s="149"/>
      <c r="CL302" s="149"/>
      <c r="CM302" s="149"/>
      <c r="CN302" s="149"/>
      <c r="CO302" s="149"/>
      <c r="CP302" s="149"/>
      <c r="CQ302" s="149"/>
      <c r="CR302" s="149"/>
      <c r="CS302" s="149"/>
      <c r="CT302" s="149"/>
      <c r="CU302" s="149"/>
      <c r="CV302" s="149"/>
      <c r="CW302" s="149"/>
      <c r="CX302" s="149"/>
      <c r="CY302" s="149"/>
      <c r="CZ302" s="149"/>
      <c r="DA302" s="149"/>
      <c r="DB302" s="149"/>
      <c r="DC302" s="149"/>
      <c r="DD302" s="149"/>
      <c r="DE302" s="149"/>
      <c r="DF302" s="149"/>
      <c r="DG302" s="149"/>
      <c r="DH302" s="149"/>
      <c r="DI302" s="149"/>
      <c r="DJ302" s="149"/>
      <c r="DK302" s="149"/>
      <c r="DL302" s="149"/>
      <c r="DM302" s="149"/>
      <c r="DN302" s="149"/>
      <c r="DO302" s="149"/>
      <c r="DP302" s="149"/>
      <c r="DQ302" s="149"/>
      <c r="DR302" s="149"/>
      <c r="DS302" s="149"/>
      <c r="DT302" s="149"/>
      <c r="DU302" s="149"/>
      <c r="DV302" s="149"/>
      <c r="DW302" s="149"/>
      <c r="DX302" s="149"/>
      <c r="DY302" s="149"/>
      <c r="DZ302" s="149"/>
      <c r="EA302" s="149"/>
      <c r="EB302" s="149"/>
      <c r="EC302" s="149"/>
      <c r="ED302" s="149"/>
      <c r="EE302" s="149"/>
      <c r="EF302" s="149"/>
      <c r="EG302" s="149"/>
      <c r="EH302" s="149"/>
      <c r="EI302" s="149"/>
      <c r="EJ302" s="149"/>
      <c r="EK302" s="149"/>
      <c r="EL302" s="149"/>
      <c r="EM302" s="149"/>
      <c r="EN302" s="149"/>
      <c r="EO302" s="149"/>
      <c r="EP302" s="149"/>
      <c r="EQ302" s="149"/>
      <c r="ER302" s="149"/>
      <c r="ES302" s="149"/>
      <c r="ET302" s="149"/>
      <c r="EU302" s="149"/>
      <c r="EV302" s="149"/>
      <c r="EW302" s="149"/>
      <c r="EX302" s="149"/>
      <c r="EY302" s="149"/>
      <c r="EZ302" s="149"/>
      <c r="FA302" s="149"/>
      <c r="FB302" s="149"/>
      <c r="FC302" s="149"/>
      <c r="FD302" s="149"/>
      <c r="FE302" s="149"/>
      <c r="FF302" s="149"/>
      <c r="FG302" s="149"/>
      <c r="FH302" s="149"/>
      <c r="FI302" s="149"/>
      <c r="FJ302" s="149"/>
      <c r="FK302" s="149"/>
      <c r="FL302" s="149"/>
      <c r="FM302" s="149"/>
      <c r="FN302" s="149"/>
      <c r="FO302" s="149"/>
      <c r="FP302" s="149"/>
      <c r="FQ302" s="149"/>
      <c r="FR302" s="149"/>
      <c r="FS302" s="149"/>
      <c r="FT302" s="149"/>
      <c r="FU302" s="149"/>
      <c r="FV302" s="149"/>
      <c r="FW302" s="149"/>
      <c r="FX302" s="149"/>
      <c r="FY302" s="149"/>
      <c r="FZ302" s="149"/>
      <c r="GA302" s="149"/>
      <c r="GB302" s="149"/>
      <c r="GC302" s="149"/>
      <c r="GD302" s="149"/>
      <c r="GE302" s="149"/>
      <c r="GF302" s="149"/>
      <c r="GG302" s="149"/>
      <c r="GH302" s="149"/>
      <c r="GI302" s="149"/>
      <c r="GJ302" s="149"/>
      <c r="GK302" s="149"/>
      <c r="GL302" s="149"/>
      <c r="GM302" s="149"/>
      <c r="GN302" s="149"/>
      <c r="GO302" s="149"/>
      <c r="GP302" s="149"/>
      <c r="GQ302" s="149"/>
      <c r="GR302" s="149"/>
      <c r="GS302" s="149"/>
      <c r="GT302" s="149"/>
      <c r="GU302" s="149"/>
      <c r="GV302" s="149"/>
      <c r="GW302" s="149"/>
      <c r="GX302" s="149"/>
      <c r="GY302" s="149"/>
      <c r="GZ302" s="149"/>
      <c r="HA302" s="149"/>
      <c r="HB302" s="149"/>
      <c r="HC302" s="149"/>
      <c r="HD302" s="149"/>
      <c r="HE302" s="149"/>
      <c r="HF302" s="149"/>
      <c r="HG302" s="149"/>
      <c r="HH302" s="149"/>
      <c r="HI302" s="149"/>
      <c r="HJ302" s="149"/>
      <c r="HK302" s="149"/>
      <c r="HL302" s="149"/>
      <c r="HM302" s="149"/>
      <c r="HN302" s="149"/>
      <c r="HO302" s="149"/>
      <c r="HP302" s="149"/>
      <c r="HQ302" s="149"/>
      <c r="HR302" s="149"/>
      <c r="HS302" s="149"/>
      <c r="HT302" s="149"/>
      <c r="HU302" s="149"/>
      <c r="HV302" s="149"/>
      <c r="HW302" s="149"/>
      <c r="HX302" s="149"/>
      <c r="HY302" s="149"/>
      <c r="HZ302" s="149"/>
      <c r="IA302" s="149"/>
      <c r="IB302" s="149"/>
      <c r="IC302" s="149"/>
      <c r="ID302" s="149"/>
      <c r="IE302" s="149"/>
      <c r="IF302" s="149"/>
      <c r="IG302" s="149"/>
      <c r="IH302" s="149"/>
      <c r="II302" s="149"/>
      <c r="IJ302" s="149"/>
      <c r="IK302" s="149"/>
      <c r="IL302" s="149"/>
      <c r="IM302" s="149"/>
      <c r="IN302" s="149"/>
      <c r="IO302" s="149"/>
      <c r="IP302" s="149"/>
      <c r="IQ302" s="149"/>
      <c r="IR302" s="149"/>
      <c r="IS302" s="149"/>
      <c r="IT302" s="149"/>
    </row>
    <row r="303" spans="1:254" x14ac:dyDescent="0.2">
      <c r="A303" s="229" t="s">
        <v>290</v>
      </c>
      <c r="B303" s="231">
        <v>510</v>
      </c>
      <c r="C303" s="176" t="s">
        <v>261</v>
      </c>
      <c r="D303" s="176" t="s">
        <v>92</v>
      </c>
      <c r="E303" s="176" t="s">
        <v>291</v>
      </c>
      <c r="F303" s="176"/>
      <c r="G303" s="214">
        <f>SUM(G304)</f>
        <v>5750</v>
      </c>
    </row>
    <row r="304" spans="1:254" x14ac:dyDescent="0.2">
      <c r="A304" s="179" t="s">
        <v>234</v>
      </c>
      <c r="B304" s="239">
        <v>510</v>
      </c>
      <c r="C304" s="181" t="s">
        <v>261</v>
      </c>
      <c r="D304" s="181" t="s">
        <v>92</v>
      </c>
      <c r="E304" s="181" t="s">
        <v>291</v>
      </c>
      <c r="F304" s="181" t="s">
        <v>235</v>
      </c>
      <c r="G304" s="222">
        <v>5750</v>
      </c>
    </row>
    <row r="305" spans="1:254" s="197" customFormat="1" ht="14.25" x14ac:dyDescent="0.2">
      <c r="A305" s="229" t="s">
        <v>288</v>
      </c>
      <c r="B305" s="231">
        <v>510</v>
      </c>
      <c r="C305" s="176" t="s">
        <v>261</v>
      </c>
      <c r="D305" s="176" t="s">
        <v>92</v>
      </c>
      <c r="E305" s="176" t="s">
        <v>292</v>
      </c>
      <c r="F305" s="176"/>
      <c r="G305" s="214">
        <f>SUM(G306)</f>
        <v>8794</v>
      </c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  <c r="AA305" s="149"/>
      <c r="AB305" s="149"/>
      <c r="AC305" s="149"/>
      <c r="AD305" s="149"/>
      <c r="AE305" s="149"/>
      <c r="AF305" s="149"/>
      <c r="AG305" s="149"/>
      <c r="AH305" s="149"/>
      <c r="AI305" s="149"/>
      <c r="AJ305" s="149"/>
      <c r="AK305" s="149"/>
      <c r="AL305" s="149"/>
      <c r="AM305" s="149"/>
      <c r="AN305" s="149"/>
      <c r="AO305" s="149"/>
      <c r="AP305" s="149"/>
      <c r="AQ305" s="149"/>
      <c r="AR305" s="149"/>
      <c r="AS305" s="149"/>
      <c r="AT305" s="149"/>
      <c r="AU305" s="149"/>
      <c r="AV305" s="149"/>
      <c r="AW305" s="149"/>
      <c r="AX305" s="149"/>
      <c r="AY305" s="149"/>
      <c r="AZ305" s="149"/>
      <c r="BA305" s="149"/>
      <c r="BB305" s="149"/>
      <c r="BC305" s="149"/>
      <c r="BD305" s="149"/>
      <c r="BE305" s="149"/>
      <c r="BF305" s="149"/>
      <c r="BG305" s="149"/>
      <c r="BH305" s="149"/>
      <c r="BI305" s="149"/>
      <c r="BJ305" s="149"/>
      <c r="BK305" s="149"/>
      <c r="BL305" s="149"/>
      <c r="BM305" s="149"/>
      <c r="BN305" s="149"/>
      <c r="BO305" s="149"/>
      <c r="BP305" s="149"/>
      <c r="BQ305" s="149"/>
      <c r="BR305" s="149"/>
      <c r="BS305" s="149"/>
      <c r="BT305" s="149"/>
      <c r="BU305" s="149"/>
      <c r="BV305" s="149"/>
      <c r="BW305" s="149"/>
      <c r="BX305" s="149"/>
      <c r="BY305" s="149"/>
      <c r="BZ305" s="149"/>
      <c r="CA305" s="149"/>
      <c r="CB305" s="149"/>
      <c r="CC305" s="149"/>
      <c r="CD305" s="149"/>
      <c r="CE305" s="149"/>
      <c r="CF305" s="149"/>
      <c r="CG305" s="149"/>
      <c r="CH305" s="149"/>
      <c r="CI305" s="149"/>
      <c r="CJ305" s="149"/>
      <c r="CK305" s="149"/>
      <c r="CL305" s="149"/>
      <c r="CM305" s="149"/>
      <c r="CN305" s="149"/>
      <c r="CO305" s="149"/>
      <c r="CP305" s="149"/>
      <c r="CQ305" s="149"/>
      <c r="CR305" s="149"/>
      <c r="CS305" s="149"/>
      <c r="CT305" s="149"/>
      <c r="CU305" s="149"/>
      <c r="CV305" s="149"/>
      <c r="CW305" s="149"/>
      <c r="CX305" s="149"/>
      <c r="CY305" s="149"/>
      <c r="CZ305" s="149"/>
      <c r="DA305" s="149"/>
      <c r="DB305" s="149"/>
      <c r="DC305" s="149"/>
      <c r="DD305" s="149"/>
      <c r="DE305" s="149"/>
      <c r="DF305" s="149"/>
      <c r="DG305" s="149"/>
      <c r="DH305" s="149"/>
      <c r="DI305" s="149"/>
      <c r="DJ305" s="149"/>
      <c r="DK305" s="149"/>
      <c r="DL305" s="149"/>
      <c r="DM305" s="149"/>
      <c r="DN305" s="149"/>
      <c r="DO305" s="149"/>
      <c r="DP305" s="149"/>
      <c r="DQ305" s="149"/>
      <c r="DR305" s="149"/>
      <c r="DS305" s="149"/>
      <c r="DT305" s="149"/>
      <c r="DU305" s="149"/>
      <c r="DV305" s="149"/>
      <c r="DW305" s="149"/>
      <c r="DX305" s="149"/>
      <c r="DY305" s="149"/>
      <c r="DZ305" s="149"/>
      <c r="EA305" s="149"/>
      <c r="EB305" s="149"/>
      <c r="EC305" s="149"/>
      <c r="ED305" s="149"/>
      <c r="EE305" s="149"/>
      <c r="EF305" s="149"/>
      <c r="EG305" s="149"/>
      <c r="EH305" s="149"/>
      <c r="EI305" s="149"/>
      <c r="EJ305" s="149"/>
      <c r="EK305" s="149"/>
      <c r="EL305" s="149"/>
      <c r="EM305" s="149"/>
      <c r="EN305" s="149"/>
      <c r="EO305" s="149"/>
      <c r="EP305" s="149"/>
      <c r="EQ305" s="149"/>
      <c r="ER305" s="149"/>
      <c r="ES305" s="149"/>
      <c r="ET305" s="149"/>
      <c r="EU305" s="149"/>
      <c r="EV305" s="149"/>
      <c r="EW305" s="149"/>
      <c r="EX305" s="149"/>
      <c r="EY305" s="149"/>
      <c r="EZ305" s="149"/>
      <c r="FA305" s="149"/>
      <c r="FB305" s="149"/>
      <c r="FC305" s="149"/>
      <c r="FD305" s="149"/>
      <c r="FE305" s="149"/>
      <c r="FF305" s="149"/>
      <c r="FG305" s="149"/>
      <c r="FH305" s="149"/>
      <c r="FI305" s="149"/>
      <c r="FJ305" s="149"/>
      <c r="FK305" s="149"/>
      <c r="FL305" s="149"/>
      <c r="FM305" s="149"/>
      <c r="FN305" s="149"/>
      <c r="FO305" s="149"/>
      <c r="FP305" s="149"/>
      <c r="FQ305" s="149"/>
      <c r="FR305" s="149"/>
      <c r="FS305" s="149"/>
      <c r="FT305" s="149"/>
      <c r="FU305" s="149"/>
      <c r="FV305" s="149"/>
      <c r="FW305" s="149"/>
      <c r="FX305" s="149"/>
      <c r="FY305" s="149"/>
      <c r="FZ305" s="149"/>
      <c r="GA305" s="149"/>
      <c r="GB305" s="149"/>
      <c r="GC305" s="149"/>
      <c r="GD305" s="149"/>
      <c r="GE305" s="149"/>
      <c r="GF305" s="149"/>
      <c r="GG305" s="149"/>
      <c r="GH305" s="149"/>
      <c r="GI305" s="149"/>
      <c r="GJ305" s="149"/>
      <c r="GK305" s="149"/>
      <c r="GL305" s="149"/>
      <c r="GM305" s="149"/>
      <c r="GN305" s="149"/>
      <c r="GO305" s="149"/>
      <c r="GP305" s="149"/>
      <c r="GQ305" s="149"/>
      <c r="GR305" s="149"/>
      <c r="GS305" s="149"/>
      <c r="GT305" s="149"/>
      <c r="GU305" s="149"/>
      <c r="GV305" s="149"/>
      <c r="GW305" s="149"/>
      <c r="GX305" s="149"/>
      <c r="GY305" s="149"/>
      <c r="GZ305" s="149"/>
      <c r="HA305" s="149"/>
      <c r="HB305" s="149"/>
      <c r="HC305" s="149"/>
      <c r="HD305" s="149"/>
      <c r="HE305" s="149"/>
      <c r="HF305" s="149"/>
      <c r="HG305" s="149"/>
      <c r="HH305" s="149"/>
      <c r="HI305" s="149"/>
      <c r="HJ305" s="149"/>
      <c r="HK305" s="149"/>
      <c r="HL305" s="149"/>
      <c r="HM305" s="149"/>
      <c r="HN305" s="149"/>
      <c r="HO305" s="149"/>
      <c r="HP305" s="149"/>
      <c r="HQ305" s="149"/>
      <c r="HR305" s="149"/>
      <c r="HS305" s="149"/>
      <c r="HT305" s="149"/>
      <c r="HU305" s="149"/>
      <c r="HV305" s="149"/>
      <c r="HW305" s="149"/>
      <c r="HX305" s="149"/>
      <c r="HY305" s="149"/>
      <c r="HZ305" s="149"/>
      <c r="IA305" s="149"/>
      <c r="IB305" s="149"/>
      <c r="IC305" s="149"/>
      <c r="ID305" s="149"/>
      <c r="IE305" s="149"/>
      <c r="IF305" s="149"/>
      <c r="IG305" s="149"/>
      <c r="IH305" s="149"/>
      <c r="II305" s="149"/>
      <c r="IJ305" s="149"/>
      <c r="IK305" s="149"/>
      <c r="IL305" s="149"/>
      <c r="IM305" s="149"/>
      <c r="IN305" s="149"/>
      <c r="IO305" s="149"/>
      <c r="IP305" s="149"/>
      <c r="IQ305" s="149"/>
      <c r="IR305" s="149"/>
      <c r="IS305" s="149"/>
      <c r="IT305" s="149"/>
    </row>
    <row r="306" spans="1:254" x14ac:dyDescent="0.2">
      <c r="A306" s="179" t="s">
        <v>234</v>
      </c>
      <c r="B306" s="239">
        <v>510</v>
      </c>
      <c r="C306" s="181" t="s">
        <v>261</v>
      </c>
      <c r="D306" s="181" t="s">
        <v>92</v>
      </c>
      <c r="E306" s="181" t="s">
        <v>292</v>
      </c>
      <c r="F306" s="181" t="s">
        <v>235</v>
      </c>
      <c r="G306" s="222">
        <v>8794</v>
      </c>
    </row>
    <row r="307" spans="1:254" s="124" customFormat="1" ht="15.75" x14ac:dyDescent="0.25">
      <c r="A307" s="210" t="s">
        <v>295</v>
      </c>
      <c r="B307" s="225">
        <v>510</v>
      </c>
      <c r="C307" s="206" t="s">
        <v>261</v>
      </c>
      <c r="D307" s="206" t="s">
        <v>202</v>
      </c>
      <c r="E307" s="206"/>
      <c r="F307" s="206"/>
      <c r="G307" s="207">
        <f>SUM(G308)</f>
        <v>7339.25</v>
      </c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  <c r="Z307" s="149"/>
      <c r="AA307" s="149"/>
      <c r="AB307" s="149"/>
      <c r="AC307" s="149"/>
      <c r="AD307" s="149"/>
      <c r="AE307" s="149"/>
      <c r="AF307" s="149"/>
      <c r="AG307" s="149"/>
      <c r="AH307" s="149"/>
      <c r="AI307" s="149"/>
      <c r="AJ307" s="149"/>
      <c r="AK307" s="149"/>
      <c r="AL307" s="149"/>
      <c r="AM307" s="149"/>
      <c r="AN307" s="149"/>
      <c r="AO307" s="149"/>
      <c r="AP307" s="149"/>
      <c r="AQ307" s="149"/>
      <c r="AR307" s="149"/>
      <c r="AS307" s="149"/>
      <c r="AT307" s="149"/>
      <c r="AU307" s="149"/>
      <c r="AV307" s="149"/>
      <c r="AW307" s="149"/>
      <c r="AX307" s="149"/>
      <c r="AY307" s="149"/>
      <c r="AZ307" s="149"/>
      <c r="BA307" s="149"/>
      <c r="BB307" s="149"/>
      <c r="BC307" s="149"/>
      <c r="BD307" s="149"/>
      <c r="BE307" s="149"/>
      <c r="BF307" s="149"/>
      <c r="BG307" s="149"/>
      <c r="BH307" s="149"/>
      <c r="BI307" s="149"/>
      <c r="BJ307" s="149"/>
      <c r="BK307" s="149"/>
      <c r="BL307" s="149"/>
      <c r="BM307" s="149"/>
      <c r="BN307" s="149"/>
      <c r="BO307" s="149"/>
      <c r="BP307" s="149"/>
      <c r="BQ307" s="149"/>
      <c r="BR307" s="149"/>
      <c r="BS307" s="149"/>
      <c r="BT307" s="149"/>
      <c r="BU307" s="149"/>
      <c r="BV307" s="149"/>
      <c r="BW307" s="149"/>
      <c r="BX307" s="149"/>
      <c r="BY307" s="149"/>
      <c r="BZ307" s="149"/>
      <c r="CA307" s="149"/>
      <c r="CB307" s="149"/>
      <c r="CC307" s="149"/>
      <c r="CD307" s="149"/>
      <c r="CE307" s="149"/>
      <c r="CF307" s="149"/>
      <c r="CG307" s="149"/>
      <c r="CH307" s="149"/>
      <c r="CI307" s="149"/>
      <c r="CJ307" s="149"/>
      <c r="CK307" s="149"/>
      <c r="CL307" s="149"/>
      <c r="CM307" s="149"/>
      <c r="CN307" s="149"/>
      <c r="CO307" s="149"/>
      <c r="CP307" s="149"/>
      <c r="CQ307" s="149"/>
      <c r="CR307" s="149"/>
      <c r="CS307" s="149"/>
      <c r="CT307" s="149"/>
      <c r="CU307" s="149"/>
      <c r="CV307" s="149"/>
      <c r="CW307" s="149"/>
      <c r="CX307" s="149"/>
      <c r="CY307" s="149"/>
      <c r="CZ307" s="149"/>
      <c r="DA307" s="149"/>
      <c r="DB307" s="149"/>
      <c r="DC307" s="149"/>
      <c r="DD307" s="149"/>
      <c r="DE307" s="149"/>
      <c r="DF307" s="149"/>
      <c r="DG307" s="149"/>
      <c r="DH307" s="149"/>
      <c r="DI307" s="149"/>
      <c r="DJ307" s="149"/>
      <c r="DK307" s="149"/>
      <c r="DL307" s="149"/>
      <c r="DM307" s="149"/>
      <c r="DN307" s="149"/>
      <c r="DO307" s="149"/>
      <c r="DP307" s="149"/>
      <c r="DQ307" s="149"/>
      <c r="DR307" s="149"/>
      <c r="DS307" s="149"/>
      <c r="DT307" s="149"/>
      <c r="DU307" s="149"/>
      <c r="DV307" s="149"/>
      <c r="DW307" s="149"/>
      <c r="DX307" s="149"/>
      <c r="DY307" s="149"/>
      <c r="DZ307" s="149"/>
      <c r="EA307" s="149"/>
      <c r="EB307" s="149"/>
      <c r="EC307" s="149"/>
      <c r="ED307" s="149"/>
      <c r="EE307" s="149"/>
      <c r="EF307" s="149"/>
      <c r="EG307" s="149"/>
      <c r="EH307" s="149"/>
      <c r="EI307" s="149"/>
      <c r="EJ307" s="149"/>
      <c r="EK307" s="149"/>
      <c r="EL307" s="149"/>
      <c r="EM307" s="149"/>
      <c r="EN307" s="149"/>
      <c r="EO307" s="149"/>
      <c r="EP307" s="149"/>
      <c r="EQ307" s="149"/>
      <c r="ER307" s="149"/>
      <c r="ES307" s="149"/>
      <c r="ET307" s="149"/>
      <c r="EU307" s="149"/>
      <c r="EV307" s="149"/>
      <c r="EW307" s="149"/>
      <c r="EX307" s="149"/>
      <c r="EY307" s="149"/>
      <c r="EZ307" s="149"/>
      <c r="FA307" s="149"/>
      <c r="FB307" s="149"/>
      <c r="FC307" s="149"/>
      <c r="FD307" s="149"/>
      <c r="FE307" s="149"/>
      <c r="FF307" s="149"/>
      <c r="FG307" s="149"/>
      <c r="FH307" s="149"/>
      <c r="FI307" s="149"/>
      <c r="FJ307" s="149"/>
      <c r="FK307" s="149"/>
      <c r="FL307" s="149"/>
      <c r="FM307" s="149"/>
      <c r="FN307" s="149"/>
      <c r="FO307" s="149"/>
      <c r="FP307" s="149"/>
      <c r="FQ307" s="149"/>
      <c r="FR307" s="149"/>
      <c r="FS307" s="149"/>
      <c r="FT307" s="149"/>
      <c r="FU307" s="149"/>
      <c r="FV307" s="149"/>
      <c r="FW307" s="149"/>
      <c r="FX307" s="149"/>
      <c r="FY307" s="149"/>
      <c r="FZ307" s="149"/>
      <c r="GA307" s="149"/>
      <c r="GB307" s="149"/>
      <c r="GC307" s="149"/>
      <c r="GD307" s="149"/>
      <c r="GE307" s="149"/>
      <c r="GF307" s="149"/>
      <c r="GG307" s="149"/>
      <c r="GH307" s="149"/>
      <c r="GI307" s="149"/>
      <c r="GJ307" s="149"/>
      <c r="GK307" s="149"/>
      <c r="GL307" s="149"/>
      <c r="GM307" s="149"/>
      <c r="GN307" s="149"/>
      <c r="GO307" s="149"/>
      <c r="GP307" s="149"/>
      <c r="GQ307" s="149"/>
      <c r="GR307" s="149"/>
      <c r="GS307" s="149"/>
      <c r="GT307" s="149"/>
      <c r="GU307" s="149"/>
      <c r="GV307" s="149"/>
      <c r="GW307" s="149"/>
      <c r="GX307" s="149"/>
      <c r="GY307" s="149"/>
      <c r="GZ307" s="149"/>
      <c r="HA307" s="149"/>
      <c r="HB307" s="149"/>
      <c r="HC307" s="149"/>
      <c r="HD307" s="149"/>
      <c r="HE307" s="149"/>
      <c r="HF307" s="149"/>
      <c r="HG307" s="149"/>
      <c r="HH307" s="149"/>
      <c r="HI307" s="149"/>
      <c r="HJ307" s="149"/>
      <c r="HK307" s="149"/>
      <c r="HL307" s="149"/>
      <c r="HM307" s="149"/>
      <c r="HN307" s="149"/>
      <c r="HO307" s="149"/>
      <c r="HP307" s="149"/>
      <c r="HQ307" s="149"/>
      <c r="HR307" s="149"/>
      <c r="HS307" s="149"/>
      <c r="HT307" s="149"/>
      <c r="HU307" s="149"/>
      <c r="HV307" s="149"/>
      <c r="HW307" s="149"/>
      <c r="HX307" s="149"/>
      <c r="HY307" s="149"/>
      <c r="HZ307" s="149"/>
      <c r="IA307" s="149"/>
      <c r="IB307" s="149"/>
      <c r="IC307" s="149"/>
      <c r="ID307" s="149"/>
      <c r="IE307" s="149"/>
      <c r="IF307" s="149"/>
      <c r="IG307" s="149"/>
      <c r="IH307" s="149"/>
      <c r="II307" s="149"/>
      <c r="IJ307" s="149"/>
      <c r="IK307" s="149"/>
      <c r="IL307" s="149"/>
      <c r="IM307" s="149"/>
      <c r="IN307" s="149"/>
      <c r="IO307" s="149"/>
      <c r="IP307" s="149"/>
      <c r="IQ307" s="149"/>
      <c r="IR307" s="149"/>
      <c r="IS307" s="149"/>
      <c r="IT307" s="149"/>
    </row>
    <row r="308" spans="1:254" ht="25.5" x14ac:dyDescent="0.2">
      <c r="A308" s="164" t="s">
        <v>114</v>
      </c>
      <c r="B308" s="225">
        <v>510</v>
      </c>
      <c r="C308" s="165" t="s">
        <v>261</v>
      </c>
      <c r="D308" s="165" t="s">
        <v>202</v>
      </c>
      <c r="E308" s="165"/>
      <c r="F308" s="165"/>
      <c r="G308" s="167">
        <f>SUM(G309+G315+G318)</f>
        <v>7339.25</v>
      </c>
    </row>
    <row r="309" spans="1:254" s="178" customFormat="1" x14ac:dyDescent="0.2">
      <c r="A309" s="179" t="s">
        <v>88</v>
      </c>
      <c r="B309" s="239">
        <v>510</v>
      </c>
      <c r="C309" s="184" t="s">
        <v>261</v>
      </c>
      <c r="D309" s="184" t="s">
        <v>202</v>
      </c>
      <c r="E309" s="184"/>
      <c r="F309" s="184"/>
      <c r="G309" s="182">
        <f>SUM(G312+G310)</f>
        <v>2831.9100000000003</v>
      </c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  <c r="Z309" s="149"/>
      <c r="AA309" s="149"/>
      <c r="AB309" s="149"/>
      <c r="AC309" s="149"/>
      <c r="AD309" s="149"/>
      <c r="AE309" s="149"/>
      <c r="AF309" s="149"/>
      <c r="AG309" s="149"/>
      <c r="AH309" s="149"/>
      <c r="AI309" s="149"/>
      <c r="AJ309" s="149"/>
      <c r="AK309" s="149"/>
      <c r="AL309" s="149"/>
      <c r="AM309" s="149"/>
      <c r="AN309" s="149"/>
      <c r="AO309" s="149"/>
      <c r="AP309" s="149"/>
      <c r="AQ309" s="149"/>
      <c r="AR309" s="149"/>
      <c r="AS309" s="149"/>
      <c r="AT309" s="149"/>
      <c r="AU309" s="149"/>
      <c r="AV309" s="149"/>
      <c r="AW309" s="149"/>
      <c r="AX309" s="149"/>
      <c r="AY309" s="149"/>
      <c r="AZ309" s="149"/>
      <c r="BA309" s="149"/>
      <c r="BB309" s="149"/>
      <c r="BC309" s="149"/>
      <c r="BD309" s="149"/>
      <c r="BE309" s="149"/>
      <c r="BF309" s="149"/>
      <c r="BG309" s="149"/>
      <c r="BH309" s="149"/>
      <c r="BI309" s="149"/>
      <c r="BJ309" s="149"/>
      <c r="BK309" s="149"/>
      <c r="BL309" s="149"/>
      <c r="BM309" s="149"/>
      <c r="BN309" s="149"/>
      <c r="BO309" s="149"/>
      <c r="BP309" s="149"/>
      <c r="BQ309" s="149"/>
      <c r="BR309" s="149"/>
      <c r="BS309" s="149"/>
      <c r="BT309" s="149"/>
      <c r="BU309" s="149"/>
      <c r="BV309" s="149"/>
      <c r="BW309" s="149"/>
      <c r="BX309" s="149"/>
      <c r="BY309" s="149"/>
      <c r="BZ309" s="149"/>
      <c r="CA309" s="149"/>
      <c r="CB309" s="149"/>
      <c r="CC309" s="149"/>
      <c r="CD309" s="149"/>
      <c r="CE309" s="149"/>
      <c r="CF309" s="149"/>
      <c r="CG309" s="149"/>
      <c r="CH309" s="149"/>
      <c r="CI309" s="149"/>
      <c r="CJ309" s="149"/>
      <c r="CK309" s="149"/>
      <c r="CL309" s="149"/>
      <c r="CM309" s="149"/>
      <c r="CN309" s="149"/>
      <c r="CO309" s="149"/>
      <c r="CP309" s="149"/>
      <c r="CQ309" s="149"/>
      <c r="CR309" s="149"/>
      <c r="CS309" s="149"/>
      <c r="CT309" s="149"/>
      <c r="CU309" s="149"/>
      <c r="CV309" s="149"/>
      <c r="CW309" s="149"/>
      <c r="CX309" s="149"/>
      <c r="CY309" s="149"/>
      <c r="CZ309" s="149"/>
      <c r="DA309" s="149"/>
      <c r="DB309" s="149"/>
      <c r="DC309" s="149"/>
      <c r="DD309" s="149"/>
      <c r="DE309" s="149"/>
      <c r="DF309" s="149"/>
      <c r="DG309" s="149"/>
      <c r="DH309" s="149"/>
      <c r="DI309" s="149"/>
      <c r="DJ309" s="149"/>
      <c r="DK309" s="149"/>
      <c r="DL309" s="149"/>
      <c r="DM309" s="149"/>
      <c r="DN309" s="149"/>
      <c r="DO309" s="149"/>
      <c r="DP309" s="149"/>
      <c r="DQ309" s="149"/>
      <c r="DR309" s="149"/>
      <c r="DS309" s="149"/>
      <c r="DT309" s="149"/>
      <c r="DU309" s="149"/>
      <c r="DV309" s="149"/>
      <c r="DW309" s="149"/>
      <c r="DX309" s="149"/>
      <c r="DY309" s="149"/>
      <c r="DZ309" s="149"/>
      <c r="EA309" s="149"/>
      <c r="EB309" s="149"/>
      <c r="EC309" s="149"/>
      <c r="ED309" s="149"/>
      <c r="EE309" s="149"/>
      <c r="EF309" s="149"/>
      <c r="EG309" s="149"/>
      <c r="EH309" s="149"/>
      <c r="EI309" s="149"/>
      <c r="EJ309" s="149"/>
      <c r="EK309" s="149"/>
      <c r="EL309" s="149"/>
      <c r="EM309" s="149"/>
      <c r="EN309" s="149"/>
      <c r="EO309" s="149"/>
      <c r="EP309" s="149"/>
      <c r="EQ309" s="149"/>
      <c r="ER309" s="149"/>
      <c r="ES309" s="149"/>
      <c r="ET309" s="149"/>
      <c r="EU309" s="149"/>
      <c r="EV309" s="149"/>
      <c r="EW309" s="149"/>
      <c r="EX309" s="149"/>
      <c r="EY309" s="149"/>
      <c r="EZ309" s="149"/>
      <c r="FA309" s="149"/>
      <c r="FB309" s="149"/>
      <c r="FC309" s="149"/>
      <c r="FD309" s="149"/>
      <c r="FE309" s="149"/>
      <c r="FF309" s="149"/>
      <c r="FG309" s="149"/>
      <c r="FH309" s="149"/>
      <c r="FI309" s="149"/>
      <c r="FJ309" s="149"/>
      <c r="FK309" s="149"/>
      <c r="FL309" s="149"/>
      <c r="FM309" s="149"/>
      <c r="FN309" s="149"/>
      <c r="FO309" s="149"/>
      <c r="FP309" s="149"/>
      <c r="FQ309" s="149"/>
      <c r="FR309" s="149"/>
      <c r="FS309" s="149"/>
      <c r="FT309" s="149"/>
      <c r="FU309" s="149"/>
      <c r="FV309" s="149"/>
      <c r="FW309" s="149"/>
      <c r="FX309" s="149"/>
      <c r="FY309" s="149"/>
      <c r="FZ309" s="149"/>
      <c r="GA309" s="149"/>
      <c r="GB309" s="149"/>
      <c r="GC309" s="149"/>
      <c r="GD309" s="149"/>
      <c r="GE309" s="149"/>
      <c r="GF309" s="149"/>
      <c r="GG309" s="149"/>
      <c r="GH309" s="149"/>
      <c r="GI309" s="149"/>
      <c r="GJ309" s="149"/>
      <c r="GK309" s="149"/>
      <c r="GL309" s="149"/>
      <c r="GM309" s="149"/>
      <c r="GN309" s="149"/>
      <c r="GO309" s="149"/>
      <c r="GP309" s="149"/>
      <c r="GQ309" s="149"/>
      <c r="GR309" s="149"/>
      <c r="GS309" s="149"/>
      <c r="GT309" s="149"/>
      <c r="GU309" s="149"/>
      <c r="GV309" s="149"/>
      <c r="GW309" s="149"/>
      <c r="GX309" s="149"/>
      <c r="GY309" s="149"/>
      <c r="GZ309" s="149"/>
      <c r="HA309" s="149"/>
      <c r="HB309" s="149"/>
      <c r="HC309" s="149"/>
      <c r="HD309" s="149"/>
      <c r="HE309" s="149"/>
      <c r="HF309" s="149"/>
      <c r="HG309" s="149"/>
      <c r="HH309" s="149"/>
      <c r="HI309" s="149"/>
      <c r="HJ309" s="149"/>
      <c r="HK309" s="149"/>
      <c r="HL309" s="149"/>
      <c r="HM309" s="149"/>
      <c r="HN309" s="149"/>
      <c r="HO309" s="149"/>
      <c r="HP309" s="149"/>
      <c r="HQ309" s="149"/>
      <c r="HR309" s="149"/>
      <c r="HS309" s="149"/>
      <c r="HT309" s="149"/>
      <c r="HU309" s="149"/>
      <c r="HV309" s="149"/>
      <c r="HW309" s="149"/>
      <c r="HX309" s="149"/>
      <c r="HY309" s="149"/>
      <c r="HZ309" s="149"/>
      <c r="IA309" s="149"/>
      <c r="IB309" s="149"/>
      <c r="IC309" s="149"/>
      <c r="ID309" s="149"/>
      <c r="IE309" s="149"/>
      <c r="IF309" s="149"/>
      <c r="IG309" s="149"/>
      <c r="IH309" s="149"/>
      <c r="II309" s="149"/>
      <c r="IJ309" s="149"/>
      <c r="IK309" s="149"/>
      <c r="IL309" s="149"/>
      <c r="IM309" s="149"/>
      <c r="IN309" s="149"/>
      <c r="IO309" s="149"/>
      <c r="IP309" s="149"/>
      <c r="IQ309" s="149"/>
      <c r="IR309" s="149"/>
      <c r="IS309" s="149"/>
      <c r="IT309" s="149"/>
    </row>
    <row r="310" spans="1:254" s="124" customFormat="1" ht="25.5" x14ac:dyDescent="0.2">
      <c r="A310" s="179" t="s">
        <v>296</v>
      </c>
      <c r="B310" s="232">
        <v>510</v>
      </c>
      <c r="C310" s="184" t="s">
        <v>261</v>
      </c>
      <c r="D310" s="184" t="s">
        <v>202</v>
      </c>
      <c r="E310" s="184" t="s">
        <v>297</v>
      </c>
      <c r="F310" s="184"/>
      <c r="G310" s="182">
        <f>SUM(G311)</f>
        <v>250</v>
      </c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  <c r="Z310" s="149"/>
      <c r="AA310" s="149"/>
      <c r="AB310" s="149"/>
      <c r="AC310" s="149"/>
      <c r="AD310" s="149"/>
      <c r="AE310" s="149"/>
      <c r="AF310" s="149"/>
      <c r="AG310" s="149"/>
      <c r="AH310" s="149"/>
      <c r="AI310" s="149"/>
      <c r="AJ310" s="149"/>
      <c r="AK310" s="149"/>
      <c r="AL310" s="149"/>
      <c r="AM310" s="149"/>
      <c r="AN310" s="149"/>
      <c r="AO310" s="149"/>
      <c r="AP310" s="149"/>
      <c r="AQ310" s="149"/>
      <c r="AR310" s="149"/>
      <c r="AS310" s="149"/>
      <c r="AT310" s="149"/>
      <c r="AU310" s="149"/>
      <c r="AV310" s="149"/>
      <c r="AW310" s="149"/>
      <c r="AX310" s="149"/>
      <c r="AY310" s="149"/>
      <c r="AZ310" s="149"/>
      <c r="BA310" s="149"/>
      <c r="BB310" s="149"/>
      <c r="BC310" s="149"/>
      <c r="BD310" s="149"/>
      <c r="BE310" s="149"/>
      <c r="BF310" s="149"/>
      <c r="BG310" s="149"/>
      <c r="BH310" s="149"/>
      <c r="BI310" s="149"/>
      <c r="BJ310" s="149"/>
      <c r="BK310" s="149"/>
      <c r="BL310" s="149"/>
      <c r="BM310" s="149"/>
      <c r="BN310" s="149"/>
      <c r="BO310" s="149"/>
      <c r="BP310" s="149"/>
      <c r="BQ310" s="149"/>
      <c r="BR310" s="149"/>
      <c r="BS310" s="149"/>
      <c r="BT310" s="149"/>
      <c r="BU310" s="149"/>
      <c r="BV310" s="149"/>
      <c r="BW310" s="149"/>
      <c r="BX310" s="149"/>
      <c r="BY310" s="149"/>
      <c r="BZ310" s="149"/>
      <c r="CA310" s="149"/>
      <c r="CB310" s="149"/>
      <c r="CC310" s="149"/>
      <c r="CD310" s="149"/>
      <c r="CE310" s="149"/>
      <c r="CF310" s="149"/>
      <c r="CG310" s="149"/>
      <c r="CH310" s="149"/>
      <c r="CI310" s="149"/>
      <c r="CJ310" s="149"/>
      <c r="CK310" s="149"/>
      <c r="CL310" s="149"/>
      <c r="CM310" s="149"/>
      <c r="CN310" s="149"/>
      <c r="CO310" s="149"/>
      <c r="CP310" s="149"/>
      <c r="CQ310" s="149"/>
      <c r="CR310" s="149"/>
      <c r="CS310" s="149"/>
      <c r="CT310" s="149"/>
      <c r="CU310" s="149"/>
      <c r="CV310" s="149"/>
      <c r="CW310" s="149"/>
      <c r="CX310" s="149"/>
      <c r="CY310" s="149"/>
      <c r="CZ310" s="149"/>
      <c r="DA310" s="149"/>
      <c r="DB310" s="149"/>
      <c r="DC310" s="149"/>
      <c r="DD310" s="149"/>
      <c r="DE310" s="149"/>
      <c r="DF310" s="149"/>
      <c r="DG310" s="149"/>
      <c r="DH310" s="149"/>
      <c r="DI310" s="149"/>
      <c r="DJ310" s="149"/>
      <c r="DK310" s="149"/>
      <c r="DL310" s="149"/>
      <c r="DM310" s="149"/>
      <c r="DN310" s="149"/>
      <c r="DO310" s="149"/>
      <c r="DP310" s="149"/>
      <c r="DQ310" s="149"/>
      <c r="DR310" s="149"/>
      <c r="DS310" s="149"/>
      <c r="DT310" s="149"/>
      <c r="DU310" s="149"/>
      <c r="DV310" s="149"/>
      <c r="DW310" s="149"/>
      <c r="DX310" s="149"/>
      <c r="DY310" s="149"/>
      <c r="DZ310" s="149"/>
      <c r="EA310" s="149"/>
      <c r="EB310" s="149"/>
      <c r="EC310" s="149"/>
      <c r="ED310" s="149"/>
      <c r="EE310" s="149"/>
      <c r="EF310" s="149"/>
      <c r="EG310" s="149"/>
      <c r="EH310" s="149"/>
      <c r="EI310" s="149"/>
      <c r="EJ310" s="149"/>
      <c r="EK310" s="149"/>
      <c r="EL310" s="149"/>
      <c r="EM310" s="149"/>
      <c r="EN310" s="149"/>
      <c r="EO310" s="149"/>
      <c r="EP310" s="149"/>
      <c r="EQ310" s="149"/>
      <c r="ER310" s="149"/>
      <c r="ES310" s="149"/>
      <c r="ET310" s="149"/>
      <c r="EU310" s="149"/>
      <c r="EV310" s="149"/>
      <c r="EW310" s="149"/>
      <c r="EX310" s="149"/>
      <c r="EY310" s="149"/>
      <c r="EZ310" s="149"/>
      <c r="FA310" s="149"/>
      <c r="FB310" s="149"/>
      <c r="FC310" s="149"/>
      <c r="FD310" s="149"/>
      <c r="FE310" s="149"/>
      <c r="FF310" s="149"/>
      <c r="FG310" s="149"/>
      <c r="FH310" s="149"/>
      <c r="FI310" s="149"/>
      <c r="FJ310" s="149"/>
      <c r="FK310" s="149"/>
      <c r="FL310" s="149"/>
      <c r="FM310" s="149"/>
      <c r="FN310" s="149"/>
      <c r="FO310" s="149"/>
      <c r="FP310" s="149"/>
      <c r="FQ310" s="149"/>
      <c r="FR310" s="149"/>
      <c r="FS310" s="149"/>
      <c r="FT310" s="149"/>
      <c r="FU310" s="149"/>
      <c r="FV310" s="149"/>
      <c r="FW310" s="149"/>
      <c r="FX310" s="149"/>
      <c r="FY310" s="149"/>
      <c r="FZ310" s="149"/>
      <c r="GA310" s="149"/>
      <c r="GB310" s="149"/>
      <c r="GC310" s="149"/>
      <c r="GD310" s="149"/>
      <c r="GE310" s="149"/>
      <c r="GF310" s="149"/>
      <c r="GG310" s="149"/>
      <c r="GH310" s="149"/>
      <c r="GI310" s="149"/>
      <c r="GJ310" s="149"/>
      <c r="GK310" s="149"/>
      <c r="GL310" s="149"/>
      <c r="GM310" s="149"/>
      <c r="GN310" s="149"/>
      <c r="GO310" s="149"/>
      <c r="GP310" s="149"/>
      <c r="GQ310" s="149"/>
      <c r="GR310" s="149"/>
      <c r="GS310" s="149"/>
      <c r="GT310" s="149"/>
      <c r="GU310" s="149"/>
      <c r="GV310" s="149"/>
      <c r="GW310" s="149"/>
      <c r="GX310" s="149"/>
      <c r="GY310" s="149"/>
      <c r="GZ310" s="149"/>
      <c r="HA310" s="149"/>
      <c r="HB310" s="149"/>
      <c r="HC310" s="149"/>
      <c r="HD310" s="149"/>
      <c r="HE310" s="149"/>
      <c r="HF310" s="149"/>
      <c r="HG310" s="149"/>
      <c r="HH310" s="149"/>
      <c r="HI310" s="149"/>
      <c r="HJ310" s="149"/>
      <c r="HK310" s="149"/>
      <c r="HL310" s="149"/>
      <c r="HM310" s="149"/>
      <c r="HN310" s="149"/>
      <c r="HO310" s="149"/>
      <c r="HP310" s="149"/>
      <c r="HQ310" s="149"/>
      <c r="HR310" s="149"/>
      <c r="HS310" s="149"/>
      <c r="HT310" s="149"/>
      <c r="HU310" s="149"/>
      <c r="HV310" s="149"/>
      <c r="HW310" s="149"/>
      <c r="HX310" s="149"/>
      <c r="HY310" s="149"/>
      <c r="HZ310" s="149"/>
      <c r="IA310" s="149"/>
      <c r="IB310" s="149"/>
      <c r="IC310" s="149"/>
      <c r="ID310" s="149"/>
      <c r="IE310" s="149"/>
      <c r="IF310" s="149"/>
      <c r="IG310" s="149"/>
      <c r="IH310" s="149"/>
      <c r="II310" s="149"/>
      <c r="IJ310" s="149"/>
      <c r="IK310" s="149"/>
      <c r="IL310" s="149"/>
      <c r="IM310" s="149"/>
      <c r="IN310" s="149"/>
      <c r="IO310" s="149"/>
      <c r="IP310" s="149"/>
      <c r="IQ310" s="149"/>
      <c r="IR310" s="149"/>
      <c r="IS310" s="149"/>
      <c r="IT310" s="149"/>
    </row>
    <row r="311" spans="1:254" x14ac:dyDescent="0.2">
      <c r="A311" s="174" t="s">
        <v>334</v>
      </c>
      <c r="B311" s="231">
        <v>510</v>
      </c>
      <c r="C311" s="187" t="s">
        <v>261</v>
      </c>
      <c r="D311" s="187" t="s">
        <v>202</v>
      </c>
      <c r="E311" s="187" t="s">
        <v>297</v>
      </c>
      <c r="F311" s="176" t="s">
        <v>90</v>
      </c>
      <c r="G311" s="177">
        <v>250</v>
      </c>
    </row>
    <row r="312" spans="1:254" ht="25.5" x14ac:dyDescent="0.2">
      <c r="A312" s="252" t="s">
        <v>300</v>
      </c>
      <c r="B312" s="232">
        <v>510</v>
      </c>
      <c r="C312" s="184" t="s">
        <v>261</v>
      </c>
      <c r="D312" s="184" t="s">
        <v>202</v>
      </c>
      <c r="E312" s="184" t="s">
        <v>301</v>
      </c>
      <c r="F312" s="184"/>
      <c r="G312" s="182">
        <f>SUM(G313+G314)</f>
        <v>2581.9100000000003</v>
      </c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124"/>
      <c r="AB312" s="124"/>
      <c r="AC312" s="124"/>
      <c r="AD312" s="124"/>
      <c r="AE312" s="124"/>
      <c r="AF312" s="124"/>
      <c r="AG312" s="124"/>
      <c r="AH312" s="124"/>
      <c r="AI312" s="124"/>
      <c r="AJ312" s="124"/>
      <c r="AK312" s="124"/>
      <c r="AL312" s="124"/>
      <c r="AM312" s="124"/>
      <c r="AN312" s="124"/>
      <c r="AO312" s="124"/>
      <c r="AP312" s="124"/>
      <c r="AQ312" s="124"/>
      <c r="AR312" s="124"/>
      <c r="AS312" s="124"/>
      <c r="AT312" s="124"/>
      <c r="AU312" s="124"/>
      <c r="AV312" s="124"/>
      <c r="AW312" s="124"/>
      <c r="AX312" s="124"/>
      <c r="AY312" s="124"/>
      <c r="AZ312" s="124"/>
      <c r="BA312" s="124"/>
      <c r="BB312" s="124"/>
      <c r="BC312" s="124"/>
      <c r="BD312" s="124"/>
      <c r="BE312" s="124"/>
      <c r="BF312" s="124"/>
      <c r="BG312" s="124"/>
      <c r="BH312" s="124"/>
      <c r="BI312" s="124"/>
      <c r="BJ312" s="124"/>
      <c r="BK312" s="124"/>
      <c r="BL312" s="124"/>
      <c r="BM312" s="124"/>
      <c r="BN312" s="124"/>
      <c r="BO312" s="124"/>
      <c r="BP312" s="124"/>
      <c r="BQ312" s="124"/>
      <c r="BR312" s="124"/>
      <c r="BS312" s="124"/>
      <c r="BT312" s="124"/>
      <c r="BU312" s="124"/>
      <c r="BV312" s="124"/>
      <c r="BW312" s="124"/>
      <c r="BX312" s="124"/>
      <c r="BY312" s="124"/>
      <c r="BZ312" s="124"/>
      <c r="CA312" s="124"/>
      <c r="CB312" s="124"/>
      <c r="CC312" s="124"/>
      <c r="CD312" s="124"/>
      <c r="CE312" s="124"/>
      <c r="CF312" s="124"/>
      <c r="CG312" s="124"/>
      <c r="CH312" s="124"/>
      <c r="CI312" s="124"/>
      <c r="CJ312" s="124"/>
      <c r="CK312" s="124"/>
      <c r="CL312" s="124"/>
      <c r="CM312" s="124"/>
      <c r="CN312" s="124"/>
      <c r="CO312" s="124"/>
      <c r="CP312" s="124"/>
      <c r="CQ312" s="124"/>
      <c r="CR312" s="124"/>
      <c r="CS312" s="124"/>
      <c r="CT312" s="124"/>
      <c r="CU312" s="124"/>
      <c r="CV312" s="124"/>
      <c r="CW312" s="124"/>
      <c r="CX312" s="124"/>
      <c r="CY312" s="124"/>
      <c r="CZ312" s="124"/>
      <c r="DA312" s="124"/>
      <c r="DB312" s="124"/>
      <c r="DC312" s="124"/>
      <c r="DD312" s="124"/>
      <c r="DE312" s="124"/>
      <c r="DF312" s="124"/>
      <c r="DG312" s="124"/>
      <c r="DH312" s="124"/>
      <c r="DI312" s="124"/>
      <c r="DJ312" s="124"/>
      <c r="DK312" s="124"/>
      <c r="DL312" s="124"/>
      <c r="DM312" s="124"/>
      <c r="DN312" s="124"/>
      <c r="DO312" s="124"/>
      <c r="DP312" s="124"/>
      <c r="DQ312" s="124"/>
      <c r="DR312" s="124"/>
      <c r="DS312" s="124"/>
      <c r="DT312" s="124"/>
      <c r="DU312" s="124"/>
      <c r="DV312" s="124"/>
      <c r="DW312" s="124"/>
      <c r="DX312" s="124"/>
      <c r="DY312" s="124"/>
      <c r="DZ312" s="124"/>
      <c r="EA312" s="124"/>
      <c r="EB312" s="124"/>
      <c r="EC312" s="124"/>
      <c r="ED312" s="124"/>
      <c r="EE312" s="124"/>
      <c r="EF312" s="124"/>
      <c r="EG312" s="124"/>
      <c r="EH312" s="124"/>
      <c r="EI312" s="124"/>
      <c r="EJ312" s="124"/>
      <c r="EK312" s="124"/>
      <c r="EL312" s="124"/>
      <c r="EM312" s="124"/>
      <c r="EN312" s="124"/>
      <c r="EO312" s="124"/>
      <c r="EP312" s="124"/>
      <c r="EQ312" s="124"/>
      <c r="ER312" s="124"/>
      <c r="ES312" s="124"/>
      <c r="ET312" s="124"/>
      <c r="EU312" s="124"/>
      <c r="EV312" s="124"/>
      <c r="EW312" s="124"/>
      <c r="EX312" s="124"/>
      <c r="EY312" s="124"/>
      <c r="EZ312" s="124"/>
      <c r="FA312" s="124"/>
      <c r="FB312" s="124"/>
      <c r="FC312" s="124"/>
      <c r="FD312" s="124"/>
      <c r="FE312" s="124"/>
      <c r="FF312" s="124"/>
      <c r="FG312" s="124"/>
      <c r="FH312" s="124"/>
      <c r="FI312" s="124"/>
      <c r="FJ312" s="124"/>
      <c r="FK312" s="124"/>
      <c r="FL312" s="124"/>
      <c r="FM312" s="124"/>
      <c r="FN312" s="124"/>
      <c r="FO312" s="124"/>
      <c r="FP312" s="124"/>
      <c r="FQ312" s="124"/>
      <c r="FR312" s="124"/>
      <c r="FS312" s="124"/>
      <c r="FT312" s="124"/>
      <c r="FU312" s="124"/>
      <c r="FV312" s="124"/>
      <c r="FW312" s="124"/>
      <c r="FX312" s="124"/>
      <c r="FY312" s="124"/>
      <c r="FZ312" s="124"/>
      <c r="GA312" s="124"/>
      <c r="GB312" s="124"/>
      <c r="GC312" s="124"/>
      <c r="GD312" s="124"/>
      <c r="GE312" s="124"/>
      <c r="GF312" s="124"/>
      <c r="GG312" s="124"/>
      <c r="GH312" s="124"/>
      <c r="GI312" s="124"/>
      <c r="GJ312" s="124"/>
      <c r="GK312" s="124"/>
      <c r="GL312" s="124"/>
      <c r="GM312" s="124"/>
      <c r="GN312" s="124"/>
      <c r="GO312" s="124"/>
      <c r="GP312" s="124"/>
      <c r="GQ312" s="124"/>
      <c r="GR312" s="124"/>
      <c r="GS312" s="124"/>
      <c r="GT312" s="124"/>
      <c r="GU312" s="124"/>
      <c r="GV312" s="124"/>
      <c r="GW312" s="124"/>
      <c r="GX312" s="124"/>
      <c r="GY312" s="124"/>
      <c r="GZ312" s="124"/>
      <c r="HA312" s="124"/>
      <c r="HB312" s="124"/>
      <c r="HC312" s="124"/>
      <c r="HD312" s="124"/>
      <c r="HE312" s="124"/>
      <c r="HF312" s="124"/>
      <c r="HG312" s="124"/>
      <c r="HH312" s="124"/>
      <c r="HI312" s="124"/>
      <c r="HJ312" s="124"/>
      <c r="HK312" s="124"/>
      <c r="HL312" s="124"/>
      <c r="HM312" s="124"/>
      <c r="HN312" s="124"/>
      <c r="HO312" s="124"/>
      <c r="HP312" s="124"/>
      <c r="HQ312" s="124"/>
      <c r="HR312" s="124"/>
      <c r="HS312" s="124"/>
      <c r="HT312" s="124"/>
      <c r="HU312" s="124"/>
      <c r="HV312" s="124"/>
      <c r="HW312" s="124"/>
      <c r="HX312" s="124"/>
      <c r="HY312" s="124"/>
      <c r="HZ312" s="124"/>
      <c r="IA312" s="124"/>
      <c r="IB312" s="124"/>
      <c r="IC312" s="124"/>
      <c r="ID312" s="124"/>
      <c r="IE312" s="124"/>
      <c r="IF312" s="124"/>
      <c r="IG312" s="124"/>
      <c r="IH312" s="124"/>
      <c r="II312" s="124"/>
      <c r="IJ312" s="124"/>
      <c r="IK312" s="124"/>
      <c r="IL312" s="124"/>
      <c r="IM312" s="124"/>
      <c r="IN312" s="124"/>
      <c r="IO312" s="124"/>
      <c r="IP312" s="124"/>
      <c r="IQ312" s="124"/>
      <c r="IR312" s="124"/>
      <c r="IS312" s="124"/>
      <c r="IT312" s="124"/>
    </row>
    <row r="313" spans="1:254" ht="38.25" x14ac:dyDescent="0.2">
      <c r="A313" s="174" t="s">
        <v>333</v>
      </c>
      <c r="B313" s="231">
        <v>510</v>
      </c>
      <c r="C313" s="187" t="s">
        <v>261</v>
      </c>
      <c r="D313" s="187" t="s">
        <v>202</v>
      </c>
      <c r="E313" s="187" t="s">
        <v>301</v>
      </c>
      <c r="F313" s="176" t="s">
        <v>82</v>
      </c>
      <c r="G313" s="177">
        <v>2573.34</v>
      </c>
    </row>
    <row r="314" spans="1:254" x14ac:dyDescent="0.2">
      <c r="A314" s="174" t="s">
        <v>334</v>
      </c>
      <c r="B314" s="231">
        <v>510</v>
      </c>
      <c r="C314" s="187" t="s">
        <v>261</v>
      </c>
      <c r="D314" s="187" t="s">
        <v>202</v>
      </c>
      <c r="E314" s="187" t="s">
        <v>301</v>
      </c>
      <c r="F314" s="176" t="s">
        <v>90</v>
      </c>
      <c r="G314" s="177">
        <v>8.57</v>
      </c>
    </row>
    <row r="315" spans="1:254" ht="25.5" x14ac:dyDescent="0.2">
      <c r="A315" s="179" t="s">
        <v>383</v>
      </c>
      <c r="B315" s="232">
        <v>510</v>
      </c>
      <c r="C315" s="184" t="s">
        <v>261</v>
      </c>
      <c r="D315" s="184" t="s">
        <v>202</v>
      </c>
      <c r="E315" s="184" t="s">
        <v>303</v>
      </c>
      <c r="F315" s="184"/>
      <c r="G315" s="182">
        <f>SUM(G316+G317)</f>
        <v>1358.64</v>
      </c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  <c r="AC315" s="124"/>
      <c r="AD315" s="124"/>
      <c r="AE315" s="124"/>
      <c r="AF315" s="124"/>
      <c r="AG315" s="124"/>
      <c r="AH315" s="124"/>
      <c r="AI315" s="124"/>
      <c r="AJ315" s="124"/>
      <c r="AK315" s="124"/>
      <c r="AL315" s="124"/>
      <c r="AM315" s="124"/>
      <c r="AN315" s="124"/>
      <c r="AO315" s="124"/>
      <c r="AP315" s="124"/>
      <c r="AQ315" s="124"/>
      <c r="AR315" s="124"/>
      <c r="AS315" s="124"/>
      <c r="AT315" s="124"/>
      <c r="AU315" s="124"/>
      <c r="AV315" s="124"/>
      <c r="AW315" s="124"/>
      <c r="AX315" s="124"/>
      <c r="AY315" s="124"/>
      <c r="AZ315" s="124"/>
      <c r="BA315" s="124"/>
      <c r="BB315" s="124"/>
      <c r="BC315" s="124"/>
      <c r="BD315" s="124"/>
      <c r="BE315" s="124"/>
      <c r="BF315" s="124"/>
      <c r="BG315" s="124"/>
      <c r="BH315" s="124"/>
      <c r="BI315" s="124"/>
      <c r="BJ315" s="124"/>
      <c r="BK315" s="124"/>
      <c r="BL315" s="124"/>
      <c r="BM315" s="124"/>
      <c r="BN315" s="124"/>
      <c r="BO315" s="124"/>
      <c r="BP315" s="124"/>
      <c r="BQ315" s="124"/>
      <c r="BR315" s="124"/>
      <c r="BS315" s="124"/>
      <c r="BT315" s="124"/>
      <c r="BU315" s="124"/>
      <c r="BV315" s="124"/>
      <c r="BW315" s="124"/>
      <c r="BX315" s="124"/>
      <c r="BY315" s="124"/>
      <c r="BZ315" s="124"/>
      <c r="CA315" s="124"/>
      <c r="CB315" s="124"/>
      <c r="CC315" s="124"/>
      <c r="CD315" s="124"/>
      <c r="CE315" s="124"/>
      <c r="CF315" s="124"/>
      <c r="CG315" s="124"/>
      <c r="CH315" s="124"/>
      <c r="CI315" s="124"/>
      <c r="CJ315" s="124"/>
      <c r="CK315" s="124"/>
      <c r="CL315" s="124"/>
      <c r="CM315" s="124"/>
      <c r="CN315" s="124"/>
      <c r="CO315" s="124"/>
      <c r="CP315" s="124"/>
      <c r="CQ315" s="124"/>
      <c r="CR315" s="124"/>
      <c r="CS315" s="124"/>
      <c r="CT315" s="124"/>
      <c r="CU315" s="124"/>
      <c r="CV315" s="124"/>
      <c r="CW315" s="124"/>
      <c r="CX315" s="124"/>
      <c r="CY315" s="124"/>
      <c r="CZ315" s="124"/>
      <c r="DA315" s="124"/>
      <c r="DB315" s="124"/>
      <c r="DC315" s="124"/>
      <c r="DD315" s="124"/>
      <c r="DE315" s="124"/>
      <c r="DF315" s="124"/>
      <c r="DG315" s="124"/>
      <c r="DH315" s="124"/>
      <c r="DI315" s="124"/>
      <c r="DJ315" s="124"/>
      <c r="DK315" s="124"/>
      <c r="DL315" s="124"/>
      <c r="DM315" s="124"/>
      <c r="DN315" s="124"/>
      <c r="DO315" s="124"/>
      <c r="DP315" s="124"/>
      <c r="DQ315" s="124"/>
      <c r="DR315" s="124"/>
      <c r="DS315" s="124"/>
      <c r="DT315" s="124"/>
      <c r="DU315" s="124"/>
      <c r="DV315" s="124"/>
      <c r="DW315" s="124"/>
      <c r="DX315" s="124"/>
      <c r="DY315" s="124"/>
      <c r="DZ315" s="124"/>
      <c r="EA315" s="124"/>
      <c r="EB315" s="124"/>
      <c r="EC315" s="124"/>
      <c r="ED315" s="124"/>
      <c r="EE315" s="124"/>
      <c r="EF315" s="124"/>
      <c r="EG315" s="124"/>
      <c r="EH315" s="124"/>
      <c r="EI315" s="124"/>
      <c r="EJ315" s="124"/>
      <c r="EK315" s="124"/>
      <c r="EL315" s="124"/>
      <c r="EM315" s="124"/>
      <c r="EN315" s="124"/>
      <c r="EO315" s="124"/>
      <c r="EP315" s="124"/>
      <c r="EQ315" s="124"/>
      <c r="ER315" s="124"/>
      <c r="ES315" s="124"/>
      <c r="ET315" s="124"/>
      <c r="EU315" s="124"/>
      <c r="EV315" s="124"/>
      <c r="EW315" s="124"/>
      <c r="EX315" s="124"/>
      <c r="EY315" s="124"/>
      <c r="EZ315" s="124"/>
      <c r="FA315" s="124"/>
      <c r="FB315" s="124"/>
      <c r="FC315" s="124"/>
      <c r="FD315" s="124"/>
      <c r="FE315" s="124"/>
      <c r="FF315" s="124"/>
      <c r="FG315" s="124"/>
      <c r="FH315" s="124"/>
      <c r="FI315" s="124"/>
      <c r="FJ315" s="124"/>
      <c r="FK315" s="124"/>
      <c r="FL315" s="124"/>
      <c r="FM315" s="124"/>
      <c r="FN315" s="124"/>
      <c r="FO315" s="124"/>
      <c r="FP315" s="124"/>
      <c r="FQ315" s="124"/>
      <c r="FR315" s="124"/>
      <c r="FS315" s="124"/>
      <c r="FT315" s="124"/>
      <c r="FU315" s="124"/>
      <c r="FV315" s="124"/>
      <c r="FW315" s="124"/>
      <c r="FX315" s="124"/>
      <c r="FY315" s="124"/>
      <c r="FZ315" s="124"/>
      <c r="GA315" s="124"/>
      <c r="GB315" s="124"/>
      <c r="GC315" s="124"/>
      <c r="GD315" s="124"/>
      <c r="GE315" s="124"/>
      <c r="GF315" s="124"/>
      <c r="GG315" s="124"/>
      <c r="GH315" s="124"/>
      <c r="GI315" s="124"/>
      <c r="GJ315" s="124"/>
      <c r="GK315" s="124"/>
      <c r="GL315" s="124"/>
      <c r="GM315" s="124"/>
      <c r="GN315" s="124"/>
      <c r="GO315" s="124"/>
      <c r="GP315" s="124"/>
      <c r="GQ315" s="124"/>
      <c r="GR315" s="124"/>
      <c r="GS315" s="124"/>
      <c r="GT315" s="124"/>
      <c r="GU315" s="124"/>
      <c r="GV315" s="124"/>
      <c r="GW315" s="124"/>
      <c r="GX315" s="124"/>
      <c r="GY315" s="124"/>
      <c r="GZ315" s="124"/>
      <c r="HA315" s="124"/>
      <c r="HB315" s="124"/>
      <c r="HC315" s="124"/>
      <c r="HD315" s="124"/>
      <c r="HE315" s="124"/>
      <c r="HF315" s="124"/>
      <c r="HG315" s="124"/>
      <c r="HH315" s="124"/>
      <c r="HI315" s="124"/>
      <c r="HJ315" s="124"/>
      <c r="HK315" s="124"/>
      <c r="HL315" s="124"/>
      <c r="HM315" s="124"/>
      <c r="HN315" s="124"/>
      <c r="HO315" s="124"/>
      <c r="HP315" s="124"/>
      <c r="HQ315" s="124"/>
      <c r="HR315" s="124"/>
      <c r="HS315" s="124"/>
      <c r="HT315" s="124"/>
      <c r="HU315" s="124"/>
      <c r="HV315" s="124"/>
      <c r="HW315" s="124"/>
      <c r="HX315" s="124"/>
      <c r="HY315" s="124"/>
      <c r="HZ315" s="124"/>
      <c r="IA315" s="124"/>
      <c r="IB315" s="124"/>
      <c r="IC315" s="124"/>
      <c r="ID315" s="124"/>
      <c r="IE315" s="124"/>
      <c r="IF315" s="124"/>
      <c r="IG315" s="124"/>
      <c r="IH315" s="124"/>
      <c r="II315" s="124"/>
      <c r="IJ315" s="124"/>
      <c r="IK315" s="124"/>
      <c r="IL315" s="124"/>
      <c r="IM315" s="124"/>
      <c r="IN315" s="124"/>
      <c r="IO315" s="124"/>
      <c r="IP315" s="124"/>
      <c r="IQ315" s="124"/>
      <c r="IR315" s="124"/>
      <c r="IS315" s="124"/>
      <c r="IT315" s="124"/>
    </row>
    <row r="316" spans="1:254" ht="38.25" x14ac:dyDescent="0.2">
      <c r="A316" s="174" t="s">
        <v>333</v>
      </c>
      <c r="B316" s="239">
        <v>510</v>
      </c>
      <c r="C316" s="184" t="s">
        <v>261</v>
      </c>
      <c r="D316" s="184" t="s">
        <v>202</v>
      </c>
      <c r="E316" s="187" t="s">
        <v>303</v>
      </c>
      <c r="F316" s="181" t="s">
        <v>82</v>
      </c>
      <c r="G316" s="182">
        <v>1129.96</v>
      </c>
    </row>
    <row r="317" spans="1:254" x14ac:dyDescent="0.2">
      <c r="A317" s="174" t="s">
        <v>334</v>
      </c>
      <c r="B317" s="239">
        <v>510</v>
      </c>
      <c r="C317" s="184" t="s">
        <v>261</v>
      </c>
      <c r="D317" s="184" t="s">
        <v>202</v>
      </c>
      <c r="E317" s="187" t="s">
        <v>303</v>
      </c>
      <c r="F317" s="181" t="s">
        <v>90</v>
      </c>
      <c r="G317" s="182">
        <v>228.68</v>
      </c>
    </row>
    <row r="318" spans="1:254" ht="13.5" x14ac:dyDescent="0.25">
      <c r="A318" s="169" t="s">
        <v>78</v>
      </c>
      <c r="B318" s="200" t="s">
        <v>332</v>
      </c>
      <c r="C318" s="171" t="s">
        <v>261</v>
      </c>
      <c r="D318" s="171" t="s">
        <v>202</v>
      </c>
      <c r="E318" s="171" t="s">
        <v>299</v>
      </c>
      <c r="F318" s="171"/>
      <c r="G318" s="172">
        <f>SUM(G319)</f>
        <v>3148.7000000000003</v>
      </c>
    </row>
    <row r="319" spans="1:254" ht="38.25" x14ac:dyDescent="0.2">
      <c r="A319" s="202" t="s">
        <v>298</v>
      </c>
      <c r="B319" s="176" t="s">
        <v>332</v>
      </c>
      <c r="C319" s="187" t="s">
        <v>261</v>
      </c>
      <c r="D319" s="187" t="s">
        <v>202</v>
      </c>
      <c r="E319" s="187" t="s">
        <v>299</v>
      </c>
      <c r="F319" s="187"/>
      <c r="G319" s="177">
        <f>SUM(G320+G321)</f>
        <v>3148.7000000000003</v>
      </c>
      <c r="H319" s="178"/>
      <c r="I319" s="178"/>
      <c r="J319" s="178"/>
      <c r="K319" s="178"/>
      <c r="L319" s="178"/>
      <c r="M319" s="178"/>
      <c r="N319" s="178"/>
      <c r="O319" s="178"/>
      <c r="P319" s="178"/>
      <c r="Q319" s="178"/>
      <c r="R319" s="178"/>
      <c r="S319" s="178"/>
      <c r="T319" s="178"/>
      <c r="U319" s="178"/>
      <c r="V319" s="178"/>
      <c r="W319" s="178"/>
      <c r="X319" s="178"/>
      <c r="Y319" s="178"/>
      <c r="Z319" s="178"/>
      <c r="AA319" s="178"/>
      <c r="AB319" s="178"/>
      <c r="AC319" s="178"/>
      <c r="AD319" s="178"/>
      <c r="AE319" s="178"/>
      <c r="AF319" s="178"/>
      <c r="AG319" s="178"/>
      <c r="AH319" s="178"/>
      <c r="AI319" s="178"/>
      <c r="AJ319" s="178"/>
      <c r="AK319" s="178"/>
      <c r="AL319" s="178"/>
      <c r="AM319" s="178"/>
      <c r="AN319" s="178"/>
      <c r="AO319" s="178"/>
      <c r="AP319" s="178"/>
      <c r="AQ319" s="178"/>
      <c r="AR319" s="178"/>
      <c r="AS319" s="178"/>
      <c r="AT319" s="178"/>
      <c r="AU319" s="178"/>
      <c r="AV319" s="178"/>
      <c r="AW319" s="178"/>
      <c r="AX319" s="178"/>
      <c r="AY319" s="178"/>
      <c r="AZ319" s="178"/>
      <c r="BA319" s="178"/>
      <c r="BB319" s="178"/>
      <c r="BC319" s="178"/>
      <c r="BD319" s="178"/>
      <c r="BE319" s="178"/>
      <c r="BF319" s="178"/>
      <c r="BG319" s="178"/>
      <c r="BH319" s="178"/>
      <c r="BI319" s="178"/>
      <c r="BJ319" s="178"/>
      <c r="BK319" s="178"/>
      <c r="BL319" s="178"/>
      <c r="BM319" s="178"/>
      <c r="BN319" s="178"/>
      <c r="BO319" s="178"/>
      <c r="BP319" s="178"/>
      <c r="BQ319" s="178"/>
      <c r="BR319" s="178"/>
      <c r="BS319" s="178"/>
      <c r="BT319" s="178"/>
      <c r="BU319" s="178"/>
      <c r="BV319" s="178"/>
      <c r="BW319" s="178"/>
      <c r="BX319" s="178"/>
      <c r="BY319" s="178"/>
      <c r="BZ319" s="178"/>
      <c r="CA319" s="178"/>
      <c r="CB319" s="178"/>
      <c r="CC319" s="178"/>
      <c r="CD319" s="178"/>
      <c r="CE319" s="178"/>
      <c r="CF319" s="178"/>
      <c r="CG319" s="178"/>
      <c r="CH319" s="178"/>
      <c r="CI319" s="178"/>
      <c r="CJ319" s="178"/>
      <c r="CK319" s="178"/>
      <c r="CL319" s="178"/>
      <c r="CM319" s="178"/>
      <c r="CN319" s="178"/>
      <c r="CO319" s="178"/>
      <c r="CP319" s="178"/>
      <c r="CQ319" s="178"/>
      <c r="CR319" s="178"/>
      <c r="CS319" s="178"/>
      <c r="CT319" s="178"/>
      <c r="CU319" s="178"/>
      <c r="CV319" s="178"/>
      <c r="CW319" s="178"/>
      <c r="CX319" s="178"/>
      <c r="CY319" s="178"/>
      <c r="CZ319" s="178"/>
      <c r="DA319" s="178"/>
      <c r="DB319" s="178"/>
      <c r="DC319" s="178"/>
      <c r="DD319" s="178"/>
      <c r="DE319" s="178"/>
      <c r="DF319" s="178"/>
      <c r="DG319" s="178"/>
      <c r="DH319" s="178"/>
      <c r="DI319" s="178"/>
      <c r="DJ319" s="178"/>
      <c r="DK319" s="178"/>
      <c r="DL319" s="178"/>
      <c r="DM319" s="178"/>
      <c r="DN319" s="178"/>
      <c r="DO319" s="178"/>
      <c r="DP319" s="178"/>
      <c r="DQ319" s="178"/>
      <c r="DR319" s="178"/>
      <c r="DS319" s="178"/>
      <c r="DT319" s="178"/>
      <c r="DU319" s="178"/>
      <c r="DV319" s="178"/>
      <c r="DW319" s="178"/>
      <c r="DX319" s="178"/>
      <c r="DY319" s="178"/>
      <c r="DZ319" s="178"/>
      <c r="EA319" s="178"/>
      <c r="EB319" s="178"/>
      <c r="EC319" s="178"/>
      <c r="ED319" s="178"/>
      <c r="EE319" s="178"/>
      <c r="EF319" s="178"/>
      <c r="EG319" s="178"/>
      <c r="EH319" s="178"/>
      <c r="EI319" s="178"/>
      <c r="EJ319" s="178"/>
      <c r="EK319" s="178"/>
      <c r="EL319" s="178"/>
      <c r="EM319" s="178"/>
      <c r="EN319" s="178"/>
      <c r="EO319" s="178"/>
      <c r="EP319" s="178"/>
      <c r="EQ319" s="178"/>
      <c r="ER319" s="178"/>
      <c r="ES319" s="178"/>
      <c r="ET319" s="178"/>
      <c r="EU319" s="178"/>
      <c r="EV319" s="178"/>
      <c r="EW319" s="178"/>
      <c r="EX319" s="178"/>
      <c r="EY319" s="178"/>
      <c r="EZ319" s="178"/>
      <c r="FA319" s="178"/>
      <c r="FB319" s="178"/>
      <c r="FC319" s="178"/>
      <c r="FD319" s="178"/>
      <c r="FE319" s="178"/>
      <c r="FF319" s="178"/>
      <c r="FG319" s="178"/>
      <c r="FH319" s="178"/>
      <c r="FI319" s="178"/>
      <c r="FJ319" s="178"/>
      <c r="FK319" s="178"/>
      <c r="FL319" s="178"/>
      <c r="FM319" s="178"/>
      <c r="FN319" s="178"/>
      <c r="FO319" s="178"/>
      <c r="FP319" s="178"/>
      <c r="FQ319" s="178"/>
      <c r="FR319" s="178"/>
      <c r="FS319" s="178"/>
      <c r="FT319" s="178"/>
      <c r="FU319" s="178"/>
      <c r="FV319" s="178"/>
      <c r="FW319" s="178"/>
      <c r="FX319" s="178"/>
      <c r="FY319" s="178"/>
      <c r="FZ319" s="178"/>
      <c r="GA319" s="178"/>
      <c r="GB319" s="178"/>
      <c r="GC319" s="178"/>
      <c r="GD319" s="178"/>
      <c r="GE319" s="178"/>
      <c r="GF319" s="178"/>
      <c r="GG319" s="178"/>
      <c r="GH319" s="178"/>
      <c r="GI319" s="178"/>
      <c r="GJ319" s="178"/>
      <c r="GK319" s="178"/>
      <c r="GL319" s="178"/>
      <c r="GM319" s="178"/>
      <c r="GN319" s="178"/>
      <c r="GO319" s="178"/>
      <c r="GP319" s="178"/>
      <c r="GQ319" s="178"/>
      <c r="GR319" s="178"/>
      <c r="GS319" s="178"/>
      <c r="GT319" s="178"/>
      <c r="GU319" s="178"/>
      <c r="GV319" s="178"/>
      <c r="GW319" s="178"/>
      <c r="GX319" s="178"/>
      <c r="GY319" s="178"/>
      <c r="GZ319" s="178"/>
      <c r="HA319" s="178"/>
      <c r="HB319" s="178"/>
      <c r="HC319" s="178"/>
      <c r="HD319" s="178"/>
      <c r="HE319" s="178"/>
      <c r="HF319" s="178"/>
      <c r="HG319" s="178"/>
      <c r="HH319" s="178"/>
      <c r="HI319" s="178"/>
      <c r="HJ319" s="178"/>
      <c r="HK319" s="178"/>
      <c r="HL319" s="178"/>
      <c r="HM319" s="178"/>
      <c r="HN319" s="178"/>
      <c r="HO319" s="178"/>
      <c r="HP319" s="178"/>
      <c r="HQ319" s="178"/>
      <c r="HR319" s="178"/>
      <c r="HS319" s="178"/>
      <c r="HT319" s="178"/>
      <c r="HU319" s="178"/>
      <c r="HV319" s="178"/>
      <c r="HW319" s="178"/>
      <c r="HX319" s="178"/>
      <c r="HY319" s="178"/>
      <c r="HZ319" s="178"/>
      <c r="IA319" s="178"/>
      <c r="IB319" s="178"/>
      <c r="IC319" s="178"/>
      <c r="ID319" s="178"/>
      <c r="IE319" s="178"/>
      <c r="IF319" s="178"/>
      <c r="IG319" s="178"/>
      <c r="IH319" s="178"/>
      <c r="II319" s="178"/>
      <c r="IJ319" s="178"/>
      <c r="IK319" s="178"/>
      <c r="IL319" s="178"/>
      <c r="IM319" s="178"/>
      <c r="IN319" s="178"/>
      <c r="IO319" s="178"/>
      <c r="IP319" s="178"/>
      <c r="IQ319" s="178"/>
      <c r="IR319" s="178"/>
      <c r="IS319" s="178"/>
      <c r="IT319" s="178"/>
    </row>
    <row r="320" spans="1:254" ht="38.25" x14ac:dyDescent="0.2">
      <c r="A320" s="174" t="s">
        <v>333</v>
      </c>
      <c r="B320" s="176" t="s">
        <v>332</v>
      </c>
      <c r="C320" s="176" t="s">
        <v>261</v>
      </c>
      <c r="D320" s="176" t="s">
        <v>202</v>
      </c>
      <c r="E320" s="187" t="s">
        <v>299</v>
      </c>
      <c r="F320" s="176" t="s">
        <v>82</v>
      </c>
      <c r="G320" s="177">
        <v>2537.8000000000002</v>
      </c>
    </row>
    <row r="321" spans="1:254" x14ac:dyDescent="0.2">
      <c r="A321" s="174" t="s">
        <v>334</v>
      </c>
      <c r="B321" s="176" t="s">
        <v>332</v>
      </c>
      <c r="C321" s="176" t="s">
        <v>261</v>
      </c>
      <c r="D321" s="176" t="s">
        <v>202</v>
      </c>
      <c r="E321" s="187" t="s">
        <v>299</v>
      </c>
      <c r="F321" s="176" t="s">
        <v>90</v>
      </c>
      <c r="G321" s="177">
        <v>610.9</v>
      </c>
    </row>
    <row r="322" spans="1:254" s="197" customFormat="1" ht="28.5" x14ac:dyDescent="0.2">
      <c r="A322" s="253" t="s">
        <v>384</v>
      </c>
      <c r="B322" s="254">
        <v>510</v>
      </c>
      <c r="C322" s="255"/>
      <c r="D322" s="255"/>
      <c r="E322" s="256"/>
      <c r="F322" s="257"/>
      <c r="G322" s="163">
        <f>SUM(G323+G326)</f>
        <v>11838.539999999999</v>
      </c>
    </row>
    <row r="323" spans="1:254" s="178" customFormat="1" ht="25.5" x14ac:dyDescent="0.2">
      <c r="A323" s="174" t="s">
        <v>129</v>
      </c>
      <c r="B323" s="258">
        <v>510</v>
      </c>
      <c r="C323" s="259" t="s">
        <v>75</v>
      </c>
      <c r="D323" s="187" t="s">
        <v>110</v>
      </c>
      <c r="E323" s="187" t="s">
        <v>385</v>
      </c>
      <c r="F323" s="260"/>
      <c r="G323" s="261">
        <f>SUM(G324:G325)</f>
        <v>7641.82</v>
      </c>
    </row>
    <row r="324" spans="1:254" s="124" customFormat="1" ht="38.25" x14ac:dyDescent="0.2">
      <c r="A324" s="179" t="s">
        <v>333</v>
      </c>
      <c r="B324" s="262">
        <v>510</v>
      </c>
      <c r="C324" s="263" t="s">
        <v>75</v>
      </c>
      <c r="D324" s="184" t="s">
        <v>110</v>
      </c>
      <c r="E324" s="184" t="s">
        <v>385</v>
      </c>
      <c r="F324" s="264" t="s">
        <v>82</v>
      </c>
      <c r="G324" s="182">
        <v>4788.82</v>
      </c>
    </row>
    <row r="325" spans="1:254" s="124" customFormat="1" x14ac:dyDescent="0.2">
      <c r="A325" s="179" t="s">
        <v>334</v>
      </c>
      <c r="B325" s="262">
        <v>510</v>
      </c>
      <c r="C325" s="263" t="s">
        <v>75</v>
      </c>
      <c r="D325" s="184" t="s">
        <v>110</v>
      </c>
      <c r="E325" s="184" t="s">
        <v>385</v>
      </c>
      <c r="F325" s="265" t="s">
        <v>90</v>
      </c>
      <c r="G325" s="266">
        <v>2853</v>
      </c>
    </row>
    <row r="326" spans="1:254" s="178" customFormat="1" ht="25.5" x14ac:dyDescent="0.2">
      <c r="A326" s="174" t="s">
        <v>340</v>
      </c>
      <c r="B326" s="267">
        <v>510</v>
      </c>
      <c r="C326" s="259" t="s">
        <v>75</v>
      </c>
      <c r="D326" s="268" t="s">
        <v>110</v>
      </c>
      <c r="E326" s="187" t="s">
        <v>128</v>
      </c>
      <c r="F326" s="269"/>
      <c r="G326" s="177">
        <f>SUM(G327:G328)</f>
        <v>4196.7199999999993</v>
      </c>
    </row>
    <row r="327" spans="1:254" ht="38.25" x14ac:dyDescent="0.2">
      <c r="A327" s="179" t="s">
        <v>333</v>
      </c>
      <c r="B327" s="267">
        <v>510</v>
      </c>
      <c r="C327" s="259" t="s">
        <v>75</v>
      </c>
      <c r="D327" s="268" t="s">
        <v>110</v>
      </c>
      <c r="E327" s="187" t="s">
        <v>128</v>
      </c>
      <c r="F327" s="270" t="s">
        <v>82</v>
      </c>
      <c r="G327" s="177">
        <v>4046.72</v>
      </c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  <c r="AC327" s="124"/>
      <c r="AD327" s="124"/>
      <c r="AE327" s="124"/>
      <c r="AF327" s="124"/>
      <c r="AG327" s="124"/>
      <c r="AH327" s="124"/>
      <c r="AI327" s="124"/>
      <c r="AJ327" s="124"/>
      <c r="AK327" s="124"/>
      <c r="AL327" s="124"/>
      <c r="AM327" s="124"/>
      <c r="AN327" s="124"/>
      <c r="AO327" s="124"/>
      <c r="AP327" s="124"/>
      <c r="AQ327" s="124"/>
      <c r="AR327" s="124"/>
      <c r="AS327" s="124"/>
      <c r="AT327" s="124"/>
      <c r="AU327" s="124"/>
      <c r="AV327" s="124"/>
      <c r="AW327" s="124"/>
      <c r="AX327" s="124"/>
      <c r="AY327" s="124"/>
      <c r="AZ327" s="124"/>
      <c r="BA327" s="124"/>
      <c r="BB327" s="124"/>
      <c r="BC327" s="124"/>
      <c r="BD327" s="124"/>
      <c r="BE327" s="124"/>
      <c r="BF327" s="124"/>
      <c r="BG327" s="124"/>
      <c r="BH327" s="124"/>
      <c r="BI327" s="124"/>
      <c r="BJ327" s="124"/>
      <c r="BK327" s="124"/>
      <c r="BL327" s="124"/>
      <c r="BM327" s="124"/>
      <c r="BN327" s="124"/>
      <c r="BO327" s="124"/>
      <c r="BP327" s="124"/>
      <c r="BQ327" s="124"/>
      <c r="BR327" s="124"/>
      <c r="BS327" s="124"/>
      <c r="BT327" s="124"/>
      <c r="BU327" s="124"/>
      <c r="BV327" s="124"/>
      <c r="BW327" s="124"/>
      <c r="BX327" s="124"/>
      <c r="BY327" s="124"/>
      <c r="BZ327" s="124"/>
      <c r="CA327" s="124"/>
      <c r="CB327" s="124"/>
      <c r="CC327" s="124"/>
      <c r="CD327" s="124"/>
      <c r="CE327" s="124"/>
      <c r="CF327" s="124"/>
      <c r="CG327" s="124"/>
      <c r="CH327" s="124"/>
      <c r="CI327" s="124"/>
      <c r="CJ327" s="124"/>
      <c r="CK327" s="124"/>
      <c r="CL327" s="124"/>
      <c r="CM327" s="124"/>
      <c r="CN327" s="124"/>
      <c r="CO327" s="124"/>
      <c r="CP327" s="124"/>
      <c r="CQ327" s="124"/>
      <c r="CR327" s="124"/>
      <c r="CS327" s="124"/>
      <c r="CT327" s="124"/>
      <c r="CU327" s="124"/>
      <c r="CV327" s="124"/>
      <c r="CW327" s="124"/>
      <c r="CX327" s="124"/>
      <c r="CY327" s="124"/>
      <c r="CZ327" s="124"/>
      <c r="DA327" s="124"/>
      <c r="DB327" s="124"/>
      <c r="DC327" s="124"/>
      <c r="DD327" s="124"/>
      <c r="DE327" s="124"/>
      <c r="DF327" s="124"/>
      <c r="DG327" s="124"/>
      <c r="DH327" s="124"/>
      <c r="DI327" s="124"/>
      <c r="DJ327" s="124"/>
      <c r="DK327" s="124"/>
      <c r="DL327" s="124"/>
      <c r="DM327" s="124"/>
      <c r="DN327" s="124"/>
      <c r="DO327" s="124"/>
      <c r="DP327" s="124"/>
      <c r="DQ327" s="124"/>
      <c r="DR327" s="124"/>
      <c r="DS327" s="124"/>
      <c r="DT327" s="124"/>
      <c r="DU327" s="124"/>
      <c r="DV327" s="124"/>
      <c r="DW327" s="124"/>
      <c r="DX327" s="124"/>
      <c r="DY327" s="124"/>
      <c r="DZ327" s="124"/>
      <c r="EA327" s="124"/>
      <c r="EB327" s="124"/>
      <c r="EC327" s="124"/>
      <c r="ED327" s="124"/>
      <c r="EE327" s="124"/>
      <c r="EF327" s="124"/>
      <c r="EG327" s="124"/>
      <c r="EH327" s="124"/>
      <c r="EI327" s="124"/>
      <c r="EJ327" s="124"/>
      <c r="EK327" s="124"/>
      <c r="EL327" s="124"/>
      <c r="EM327" s="124"/>
      <c r="EN327" s="124"/>
      <c r="EO327" s="124"/>
      <c r="EP327" s="124"/>
      <c r="EQ327" s="124"/>
      <c r="ER327" s="124"/>
      <c r="ES327" s="124"/>
      <c r="ET327" s="124"/>
      <c r="EU327" s="124"/>
      <c r="EV327" s="124"/>
      <c r="EW327" s="124"/>
      <c r="EX327" s="124"/>
      <c r="EY327" s="124"/>
      <c r="EZ327" s="124"/>
      <c r="FA327" s="124"/>
      <c r="FB327" s="124"/>
      <c r="FC327" s="124"/>
      <c r="FD327" s="124"/>
      <c r="FE327" s="124"/>
      <c r="FF327" s="124"/>
      <c r="FG327" s="124"/>
      <c r="FH327" s="124"/>
      <c r="FI327" s="124"/>
      <c r="FJ327" s="124"/>
      <c r="FK327" s="124"/>
      <c r="FL327" s="124"/>
      <c r="FM327" s="124"/>
      <c r="FN327" s="124"/>
      <c r="FO327" s="124"/>
      <c r="FP327" s="124"/>
      <c r="FQ327" s="124"/>
      <c r="FR327" s="124"/>
      <c r="FS327" s="124"/>
      <c r="FT327" s="124"/>
      <c r="FU327" s="124"/>
      <c r="FV327" s="124"/>
      <c r="FW327" s="124"/>
      <c r="FX327" s="124"/>
      <c r="FY327" s="124"/>
      <c r="FZ327" s="124"/>
      <c r="GA327" s="124"/>
      <c r="GB327" s="124"/>
      <c r="GC327" s="124"/>
      <c r="GD327" s="124"/>
      <c r="GE327" s="124"/>
      <c r="GF327" s="124"/>
      <c r="GG327" s="124"/>
      <c r="GH327" s="124"/>
      <c r="GI327" s="124"/>
      <c r="GJ327" s="124"/>
      <c r="GK327" s="124"/>
      <c r="GL327" s="124"/>
      <c r="GM327" s="124"/>
      <c r="GN327" s="124"/>
      <c r="GO327" s="124"/>
      <c r="GP327" s="124"/>
      <c r="GQ327" s="124"/>
      <c r="GR327" s="124"/>
      <c r="GS327" s="124"/>
      <c r="GT327" s="124"/>
      <c r="GU327" s="124"/>
      <c r="GV327" s="124"/>
      <c r="GW327" s="124"/>
      <c r="GX327" s="124"/>
      <c r="GY327" s="124"/>
      <c r="GZ327" s="124"/>
      <c r="HA327" s="124"/>
      <c r="HB327" s="124"/>
      <c r="HC327" s="124"/>
      <c r="HD327" s="124"/>
      <c r="HE327" s="124"/>
      <c r="HF327" s="124"/>
      <c r="HG327" s="124"/>
      <c r="HH327" s="124"/>
      <c r="HI327" s="124"/>
      <c r="HJ327" s="124"/>
      <c r="HK327" s="124"/>
      <c r="HL327" s="124"/>
      <c r="HM327" s="124"/>
      <c r="HN327" s="124"/>
      <c r="HO327" s="124"/>
      <c r="HP327" s="124"/>
      <c r="HQ327" s="124"/>
      <c r="HR327" s="124"/>
      <c r="HS327" s="124"/>
      <c r="HT327" s="124"/>
      <c r="HU327" s="124"/>
      <c r="HV327" s="124"/>
      <c r="HW327" s="124"/>
      <c r="HX327" s="124"/>
      <c r="HY327" s="124"/>
      <c r="HZ327" s="124"/>
      <c r="IA327" s="124"/>
      <c r="IB327" s="124"/>
      <c r="IC327" s="124"/>
      <c r="ID327" s="124"/>
      <c r="IE327" s="124"/>
      <c r="IF327" s="124"/>
      <c r="IG327" s="124"/>
      <c r="IH327" s="124"/>
      <c r="II327" s="124"/>
      <c r="IJ327" s="124"/>
      <c r="IK327" s="124"/>
      <c r="IL327" s="124"/>
      <c r="IM327" s="124"/>
      <c r="IN327" s="124"/>
      <c r="IO327" s="124"/>
      <c r="IP327" s="124"/>
      <c r="IQ327" s="124"/>
      <c r="IR327" s="124"/>
      <c r="IS327" s="124"/>
      <c r="IT327" s="124"/>
    </row>
    <row r="328" spans="1:254" x14ac:dyDescent="0.2">
      <c r="A328" s="179" t="s">
        <v>334</v>
      </c>
      <c r="B328" s="267">
        <v>510</v>
      </c>
      <c r="C328" s="259" t="s">
        <v>75</v>
      </c>
      <c r="D328" s="268" t="s">
        <v>110</v>
      </c>
      <c r="E328" s="187" t="s">
        <v>128</v>
      </c>
      <c r="F328" s="271" t="s">
        <v>90</v>
      </c>
      <c r="G328" s="177">
        <v>150</v>
      </c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24"/>
      <c r="AE328" s="124"/>
      <c r="AF328" s="124"/>
      <c r="AG328" s="124"/>
      <c r="AH328" s="124"/>
      <c r="AI328" s="124"/>
      <c r="AJ328" s="124"/>
      <c r="AK328" s="124"/>
      <c r="AL328" s="124"/>
      <c r="AM328" s="124"/>
      <c r="AN328" s="124"/>
      <c r="AO328" s="124"/>
      <c r="AP328" s="124"/>
      <c r="AQ328" s="124"/>
      <c r="AR328" s="124"/>
      <c r="AS328" s="124"/>
      <c r="AT328" s="124"/>
      <c r="AU328" s="124"/>
      <c r="AV328" s="124"/>
      <c r="AW328" s="124"/>
      <c r="AX328" s="124"/>
      <c r="AY328" s="124"/>
      <c r="AZ328" s="124"/>
      <c r="BA328" s="124"/>
      <c r="BB328" s="124"/>
      <c r="BC328" s="124"/>
      <c r="BD328" s="124"/>
      <c r="BE328" s="124"/>
      <c r="BF328" s="124"/>
      <c r="BG328" s="124"/>
      <c r="BH328" s="124"/>
      <c r="BI328" s="124"/>
      <c r="BJ328" s="124"/>
      <c r="BK328" s="124"/>
      <c r="BL328" s="124"/>
      <c r="BM328" s="124"/>
      <c r="BN328" s="124"/>
      <c r="BO328" s="124"/>
      <c r="BP328" s="124"/>
      <c r="BQ328" s="124"/>
      <c r="BR328" s="124"/>
      <c r="BS328" s="124"/>
      <c r="BT328" s="124"/>
      <c r="BU328" s="124"/>
      <c r="BV328" s="124"/>
      <c r="BW328" s="124"/>
      <c r="BX328" s="124"/>
      <c r="BY328" s="124"/>
      <c r="BZ328" s="124"/>
      <c r="CA328" s="124"/>
      <c r="CB328" s="124"/>
      <c r="CC328" s="124"/>
      <c r="CD328" s="124"/>
      <c r="CE328" s="124"/>
      <c r="CF328" s="124"/>
      <c r="CG328" s="124"/>
      <c r="CH328" s="124"/>
      <c r="CI328" s="124"/>
      <c r="CJ328" s="124"/>
      <c r="CK328" s="124"/>
      <c r="CL328" s="124"/>
      <c r="CM328" s="124"/>
      <c r="CN328" s="124"/>
      <c r="CO328" s="124"/>
      <c r="CP328" s="124"/>
      <c r="CQ328" s="124"/>
      <c r="CR328" s="124"/>
      <c r="CS328" s="124"/>
      <c r="CT328" s="124"/>
      <c r="CU328" s="124"/>
      <c r="CV328" s="124"/>
      <c r="CW328" s="124"/>
      <c r="CX328" s="124"/>
      <c r="CY328" s="124"/>
      <c r="CZ328" s="124"/>
      <c r="DA328" s="124"/>
      <c r="DB328" s="124"/>
      <c r="DC328" s="124"/>
      <c r="DD328" s="124"/>
      <c r="DE328" s="124"/>
      <c r="DF328" s="124"/>
      <c r="DG328" s="124"/>
      <c r="DH328" s="124"/>
      <c r="DI328" s="124"/>
      <c r="DJ328" s="124"/>
      <c r="DK328" s="124"/>
      <c r="DL328" s="124"/>
      <c r="DM328" s="124"/>
      <c r="DN328" s="124"/>
      <c r="DO328" s="124"/>
      <c r="DP328" s="124"/>
      <c r="DQ328" s="124"/>
      <c r="DR328" s="124"/>
      <c r="DS328" s="124"/>
      <c r="DT328" s="124"/>
      <c r="DU328" s="124"/>
      <c r="DV328" s="124"/>
      <c r="DW328" s="124"/>
      <c r="DX328" s="124"/>
      <c r="DY328" s="124"/>
      <c r="DZ328" s="124"/>
      <c r="EA328" s="124"/>
      <c r="EB328" s="124"/>
      <c r="EC328" s="124"/>
      <c r="ED328" s="124"/>
      <c r="EE328" s="124"/>
      <c r="EF328" s="124"/>
      <c r="EG328" s="124"/>
      <c r="EH328" s="124"/>
      <c r="EI328" s="124"/>
      <c r="EJ328" s="124"/>
      <c r="EK328" s="124"/>
      <c r="EL328" s="124"/>
      <c r="EM328" s="124"/>
      <c r="EN328" s="124"/>
      <c r="EO328" s="124"/>
      <c r="EP328" s="124"/>
      <c r="EQ328" s="124"/>
      <c r="ER328" s="124"/>
      <c r="ES328" s="124"/>
      <c r="ET328" s="124"/>
      <c r="EU328" s="124"/>
      <c r="EV328" s="124"/>
      <c r="EW328" s="124"/>
      <c r="EX328" s="124"/>
      <c r="EY328" s="124"/>
      <c r="EZ328" s="124"/>
      <c r="FA328" s="124"/>
      <c r="FB328" s="124"/>
      <c r="FC328" s="124"/>
      <c r="FD328" s="124"/>
      <c r="FE328" s="124"/>
      <c r="FF328" s="124"/>
      <c r="FG328" s="124"/>
      <c r="FH328" s="124"/>
      <c r="FI328" s="124"/>
      <c r="FJ328" s="124"/>
      <c r="FK328" s="124"/>
      <c r="FL328" s="124"/>
      <c r="FM328" s="124"/>
      <c r="FN328" s="124"/>
      <c r="FO328" s="124"/>
      <c r="FP328" s="124"/>
      <c r="FQ328" s="124"/>
      <c r="FR328" s="124"/>
      <c r="FS328" s="124"/>
      <c r="FT328" s="124"/>
      <c r="FU328" s="124"/>
      <c r="FV328" s="124"/>
      <c r="FW328" s="124"/>
      <c r="FX328" s="124"/>
      <c r="FY328" s="124"/>
      <c r="FZ328" s="124"/>
      <c r="GA328" s="124"/>
      <c r="GB328" s="124"/>
      <c r="GC328" s="124"/>
      <c r="GD328" s="124"/>
      <c r="GE328" s="124"/>
      <c r="GF328" s="124"/>
      <c r="GG328" s="124"/>
      <c r="GH328" s="124"/>
      <c r="GI328" s="124"/>
      <c r="GJ328" s="124"/>
      <c r="GK328" s="124"/>
      <c r="GL328" s="124"/>
      <c r="GM328" s="124"/>
      <c r="GN328" s="124"/>
      <c r="GO328" s="124"/>
      <c r="GP328" s="124"/>
      <c r="GQ328" s="124"/>
      <c r="GR328" s="124"/>
      <c r="GS328" s="124"/>
      <c r="GT328" s="124"/>
      <c r="GU328" s="124"/>
      <c r="GV328" s="124"/>
      <c r="GW328" s="124"/>
      <c r="GX328" s="124"/>
      <c r="GY328" s="124"/>
      <c r="GZ328" s="124"/>
      <c r="HA328" s="124"/>
      <c r="HB328" s="124"/>
      <c r="HC328" s="124"/>
      <c r="HD328" s="124"/>
      <c r="HE328" s="124"/>
      <c r="HF328" s="124"/>
      <c r="HG328" s="124"/>
      <c r="HH328" s="124"/>
      <c r="HI328" s="124"/>
      <c r="HJ328" s="124"/>
      <c r="HK328" s="124"/>
      <c r="HL328" s="124"/>
      <c r="HM328" s="124"/>
      <c r="HN328" s="124"/>
      <c r="HO328" s="124"/>
      <c r="HP328" s="124"/>
      <c r="HQ328" s="124"/>
      <c r="HR328" s="124"/>
      <c r="HS328" s="124"/>
      <c r="HT328" s="124"/>
      <c r="HU328" s="124"/>
      <c r="HV328" s="124"/>
      <c r="HW328" s="124"/>
      <c r="HX328" s="124"/>
      <c r="HY328" s="124"/>
      <c r="HZ328" s="124"/>
      <c r="IA328" s="124"/>
      <c r="IB328" s="124"/>
      <c r="IC328" s="124"/>
      <c r="ID328" s="124"/>
      <c r="IE328" s="124"/>
      <c r="IF328" s="124"/>
      <c r="IG328" s="124"/>
      <c r="IH328" s="124"/>
      <c r="II328" s="124"/>
      <c r="IJ328" s="124"/>
      <c r="IK328" s="124"/>
      <c r="IL328" s="124"/>
      <c r="IM328" s="124"/>
      <c r="IN328" s="124"/>
      <c r="IO328" s="124"/>
      <c r="IP328" s="124"/>
      <c r="IQ328" s="124"/>
      <c r="IR328" s="124"/>
      <c r="IS328" s="124"/>
      <c r="IT328" s="124"/>
    </row>
    <row r="329" spans="1:254" ht="25.5" customHeight="1" x14ac:dyDescent="0.2">
      <c r="A329" s="301" t="s">
        <v>322</v>
      </c>
      <c r="B329" s="302"/>
      <c r="C329" s="302"/>
      <c r="D329" s="302"/>
      <c r="E329" s="302"/>
      <c r="F329" s="303"/>
      <c r="G329" s="272">
        <f>SUM(G13+G26+G264+G322)</f>
        <v>1176876.9700000002</v>
      </c>
    </row>
    <row r="333" spans="1:254" x14ac:dyDescent="0.2">
      <c r="G333" s="274"/>
    </row>
  </sheetData>
  <mergeCells count="12">
    <mergeCell ref="A329:F329"/>
    <mergeCell ref="A4:G4"/>
    <mergeCell ref="A5:G5"/>
    <mergeCell ref="A6:G6"/>
    <mergeCell ref="A7:G7"/>
    <mergeCell ref="A8:G8"/>
    <mergeCell ref="A1:G1"/>
    <mergeCell ref="A2:G2"/>
    <mergeCell ref="A3:G3"/>
    <mergeCell ref="A10:A11"/>
    <mergeCell ref="B10:F10"/>
    <mergeCell ref="G10:G11"/>
  </mergeCells>
  <pageMargins left="0" right="0" top="0" bottom="0" header="0.31496062992125984" footer="0.31496062992125984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selection activeCell="B3" sqref="B3:C3"/>
    </sheetView>
  </sheetViews>
  <sheetFormatPr defaultColWidth="9.140625" defaultRowHeight="12.75" x14ac:dyDescent="0.2"/>
  <cols>
    <col min="1" max="1" width="25.28515625" style="128" customWidth="1"/>
    <col min="2" max="2" width="59.85546875" style="128" customWidth="1"/>
    <col min="3" max="3" width="18" style="128" customWidth="1"/>
    <col min="4" max="4" width="13.5703125" style="128" hidden="1" customWidth="1"/>
    <col min="5" max="256" width="9.140625" style="128"/>
    <col min="257" max="257" width="25.28515625" style="128" customWidth="1"/>
    <col min="258" max="258" width="44.5703125" style="128" customWidth="1"/>
    <col min="259" max="259" width="13.140625" style="128" customWidth="1"/>
    <col min="260" max="260" width="0" style="128" hidden="1" customWidth="1"/>
    <col min="261" max="512" width="9.140625" style="128"/>
    <col min="513" max="513" width="25.28515625" style="128" customWidth="1"/>
    <col min="514" max="514" width="44.5703125" style="128" customWidth="1"/>
    <col min="515" max="515" width="13.140625" style="128" customWidth="1"/>
    <col min="516" max="516" width="0" style="128" hidden="1" customWidth="1"/>
    <col min="517" max="768" width="9.140625" style="128"/>
    <col min="769" max="769" width="25.28515625" style="128" customWidth="1"/>
    <col min="770" max="770" width="44.5703125" style="128" customWidth="1"/>
    <col min="771" max="771" width="13.140625" style="128" customWidth="1"/>
    <col min="772" max="772" width="0" style="128" hidden="1" customWidth="1"/>
    <col min="773" max="1024" width="9.140625" style="128"/>
    <col min="1025" max="1025" width="25.28515625" style="128" customWidth="1"/>
    <col min="1026" max="1026" width="44.5703125" style="128" customWidth="1"/>
    <col min="1027" max="1027" width="13.140625" style="128" customWidth="1"/>
    <col min="1028" max="1028" width="0" style="128" hidden="1" customWidth="1"/>
    <col min="1029" max="1280" width="9.140625" style="128"/>
    <col min="1281" max="1281" width="25.28515625" style="128" customWidth="1"/>
    <col min="1282" max="1282" width="44.5703125" style="128" customWidth="1"/>
    <col min="1283" max="1283" width="13.140625" style="128" customWidth="1"/>
    <col min="1284" max="1284" width="0" style="128" hidden="1" customWidth="1"/>
    <col min="1285" max="1536" width="9.140625" style="128"/>
    <col min="1537" max="1537" width="25.28515625" style="128" customWidth="1"/>
    <col min="1538" max="1538" width="44.5703125" style="128" customWidth="1"/>
    <col min="1539" max="1539" width="13.140625" style="128" customWidth="1"/>
    <col min="1540" max="1540" width="0" style="128" hidden="1" customWidth="1"/>
    <col min="1541" max="1792" width="9.140625" style="128"/>
    <col min="1793" max="1793" width="25.28515625" style="128" customWidth="1"/>
    <col min="1794" max="1794" width="44.5703125" style="128" customWidth="1"/>
    <col min="1795" max="1795" width="13.140625" style="128" customWidth="1"/>
    <col min="1796" max="1796" width="0" style="128" hidden="1" customWidth="1"/>
    <col min="1797" max="2048" width="9.140625" style="128"/>
    <col min="2049" max="2049" width="25.28515625" style="128" customWidth="1"/>
    <col min="2050" max="2050" width="44.5703125" style="128" customWidth="1"/>
    <col min="2051" max="2051" width="13.140625" style="128" customWidth="1"/>
    <col min="2052" max="2052" width="0" style="128" hidden="1" customWidth="1"/>
    <col min="2053" max="2304" width="9.140625" style="128"/>
    <col min="2305" max="2305" width="25.28515625" style="128" customWidth="1"/>
    <col min="2306" max="2306" width="44.5703125" style="128" customWidth="1"/>
    <col min="2307" max="2307" width="13.140625" style="128" customWidth="1"/>
    <col min="2308" max="2308" width="0" style="128" hidden="1" customWidth="1"/>
    <col min="2309" max="2560" width="9.140625" style="128"/>
    <col min="2561" max="2561" width="25.28515625" style="128" customWidth="1"/>
    <col min="2562" max="2562" width="44.5703125" style="128" customWidth="1"/>
    <col min="2563" max="2563" width="13.140625" style="128" customWidth="1"/>
    <col min="2564" max="2564" width="0" style="128" hidden="1" customWidth="1"/>
    <col min="2565" max="2816" width="9.140625" style="128"/>
    <col min="2817" max="2817" width="25.28515625" style="128" customWidth="1"/>
    <col min="2818" max="2818" width="44.5703125" style="128" customWidth="1"/>
    <col min="2819" max="2819" width="13.140625" style="128" customWidth="1"/>
    <col min="2820" max="2820" width="0" style="128" hidden="1" customWidth="1"/>
    <col min="2821" max="3072" width="9.140625" style="128"/>
    <col min="3073" max="3073" width="25.28515625" style="128" customWidth="1"/>
    <col min="3074" max="3074" width="44.5703125" style="128" customWidth="1"/>
    <col min="3075" max="3075" width="13.140625" style="128" customWidth="1"/>
    <col min="3076" max="3076" width="0" style="128" hidden="1" customWidth="1"/>
    <col min="3077" max="3328" width="9.140625" style="128"/>
    <col min="3329" max="3329" width="25.28515625" style="128" customWidth="1"/>
    <col min="3330" max="3330" width="44.5703125" style="128" customWidth="1"/>
    <col min="3331" max="3331" width="13.140625" style="128" customWidth="1"/>
    <col min="3332" max="3332" width="0" style="128" hidden="1" customWidth="1"/>
    <col min="3333" max="3584" width="9.140625" style="128"/>
    <col min="3585" max="3585" width="25.28515625" style="128" customWidth="1"/>
    <col min="3586" max="3586" width="44.5703125" style="128" customWidth="1"/>
    <col min="3587" max="3587" width="13.140625" style="128" customWidth="1"/>
    <col min="3588" max="3588" width="0" style="128" hidden="1" customWidth="1"/>
    <col min="3589" max="3840" width="9.140625" style="128"/>
    <col min="3841" max="3841" width="25.28515625" style="128" customWidth="1"/>
    <col min="3842" max="3842" width="44.5703125" style="128" customWidth="1"/>
    <col min="3843" max="3843" width="13.140625" style="128" customWidth="1"/>
    <col min="3844" max="3844" width="0" style="128" hidden="1" customWidth="1"/>
    <col min="3845" max="4096" width="9.140625" style="128"/>
    <col min="4097" max="4097" width="25.28515625" style="128" customWidth="1"/>
    <col min="4098" max="4098" width="44.5703125" style="128" customWidth="1"/>
    <col min="4099" max="4099" width="13.140625" style="128" customWidth="1"/>
    <col min="4100" max="4100" width="0" style="128" hidden="1" customWidth="1"/>
    <col min="4101" max="4352" width="9.140625" style="128"/>
    <col min="4353" max="4353" width="25.28515625" style="128" customWidth="1"/>
    <col min="4354" max="4354" width="44.5703125" style="128" customWidth="1"/>
    <col min="4355" max="4355" width="13.140625" style="128" customWidth="1"/>
    <col min="4356" max="4356" width="0" style="128" hidden="1" customWidth="1"/>
    <col min="4357" max="4608" width="9.140625" style="128"/>
    <col min="4609" max="4609" width="25.28515625" style="128" customWidth="1"/>
    <col min="4610" max="4610" width="44.5703125" style="128" customWidth="1"/>
    <col min="4611" max="4611" width="13.140625" style="128" customWidth="1"/>
    <col min="4612" max="4612" width="0" style="128" hidden="1" customWidth="1"/>
    <col min="4613" max="4864" width="9.140625" style="128"/>
    <col min="4865" max="4865" width="25.28515625" style="128" customWidth="1"/>
    <col min="4866" max="4866" width="44.5703125" style="128" customWidth="1"/>
    <col min="4867" max="4867" width="13.140625" style="128" customWidth="1"/>
    <col min="4868" max="4868" width="0" style="128" hidden="1" customWidth="1"/>
    <col min="4869" max="5120" width="9.140625" style="128"/>
    <col min="5121" max="5121" width="25.28515625" style="128" customWidth="1"/>
    <col min="5122" max="5122" width="44.5703125" style="128" customWidth="1"/>
    <col min="5123" max="5123" width="13.140625" style="128" customWidth="1"/>
    <col min="5124" max="5124" width="0" style="128" hidden="1" customWidth="1"/>
    <col min="5125" max="5376" width="9.140625" style="128"/>
    <col min="5377" max="5377" width="25.28515625" style="128" customWidth="1"/>
    <col min="5378" max="5378" width="44.5703125" style="128" customWidth="1"/>
    <col min="5379" max="5379" width="13.140625" style="128" customWidth="1"/>
    <col min="5380" max="5380" width="0" style="128" hidden="1" customWidth="1"/>
    <col min="5381" max="5632" width="9.140625" style="128"/>
    <col min="5633" max="5633" width="25.28515625" style="128" customWidth="1"/>
    <col min="5634" max="5634" width="44.5703125" style="128" customWidth="1"/>
    <col min="5635" max="5635" width="13.140625" style="128" customWidth="1"/>
    <col min="5636" max="5636" width="0" style="128" hidden="1" customWidth="1"/>
    <col min="5637" max="5888" width="9.140625" style="128"/>
    <col min="5889" max="5889" width="25.28515625" style="128" customWidth="1"/>
    <col min="5890" max="5890" width="44.5703125" style="128" customWidth="1"/>
    <col min="5891" max="5891" width="13.140625" style="128" customWidth="1"/>
    <col min="5892" max="5892" width="0" style="128" hidden="1" customWidth="1"/>
    <col min="5893" max="6144" width="9.140625" style="128"/>
    <col min="6145" max="6145" width="25.28515625" style="128" customWidth="1"/>
    <col min="6146" max="6146" width="44.5703125" style="128" customWidth="1"/>
    <col min="6147" max="6147" width="13.140625" style="128" customWidth="1"/>
    <col min="6148" max="6148" width="0" style="128" hidden="1" customWidth="1"/>
    <col min="6149" max="6400" width="9.140625" style="128"/>
    <col min="6401" max="6401" width="25.28515625" style="128" customWidth="1"/>
    <col min="6402" max="6402" width="44.5703125" style="128" customWidth="1"/>
    <col min="6403" max="6403" width="13.140625" style="128" customWidth="1"/>
    <col min="6404" max="6404" width="0" style="128" hidden="1" customWidth="1"/>
    <col min="6405" max="6656" width="9.140625" style="128"/>
    <col min="6657" max="6657" width="25.28515625" style="128" customWidth="1"/>
    <col min="6658" max="6658" width="44.5703125" style="128" customWidth="1"/>
    <col min="6659" max="6659" width="13.140625" style="128" customWidth="1"/>
    <col min="6660" max="6660" width="0" style="128" hidden="1" customWidth="1"/>
    <col min="6661" max="6912" width="9.140625" style="128"/>
    <col min="6913" max="6913" width="25.28515625" style="128" customWidth="1"/>
    <col min="6914" max="6914" width="44.5703125" style="128" customWidth="1"/>
    <col min="6915" max="6915" width="13.140625" style="128" customWidth="1"/>
    <col min="6916" max="6916" width="0" style="128" hidden="1" customWidth="1"/>
    <col min="6917" max="7168" width="9.140625" style="128"/>
    <col min="7169" max="7169" width="25.28515625" style="128" customWidth="1"/>
    <col min="7170" max="7170" width="44.5703125" style="128" customWidth="1"/>
    <col min="7171" max="7171" width="13.140625" style="128" customWidth="1"/>
    <col min="7172" max="7172" width="0" style="128" hidden="1" customWidth="1"/>
    <col min="7173" max="7424" width="9.140625" style="128"/>
    <col min="7425" max="7425" width="25.28515625" style="128" customWidth="1"/>
    <col min="7426" max="7426" width="44.5703125" style="128" customWidth="1"/>
    <col min="7427" max="7427" width="13.140625" style="128" customWidth="1"/>
    <col min="7428" max="7428" width="0" style="128" hidden="1" customWidth="1"/>
    <col min="7429" max="7680" width="9.140625" style="128"/>
    <col min="7681" max="7681" width="25.28515625" style="128" customWidth="1"/>
    <col min="7682" max="7682" width="44.5703125" style="128" customWidth="1"/>
    <col min="7683" max="7683" width="13.140625" style="128" customWidth="1"/>
    <col min="7684" max="7684" width="0" style="128" hidden="1" customWidth="1"/>
    <col min="7685" max="7936" width="9.140625" style="128"/>
    <col min="7937" max="7937" width="25.28515625" style="128" customWidth="1"/>
    <col min="7938" max="7938" width="44.5703125" style="128" customWidth="1"/>
    <col min="7939" max="7939" width="13.140625" style="128" customWidth="1"/>
    <col min="7940" max="7940" width="0" style="128" hidden="1" customWidth="1"/>
    <col min="7941" max="8192" width="9.140625" style="128"/>
    <col min="8193" max="8193" width="25.28515625" style="128" customWidth="1"/>
    <col min="8194" max="8194" width="44.5703125" style="128" customWidth="1"/>
    <col min="8195" max="8195" width="13.140625" style="128" customWidth="1"/>
    <col min="8196" max="8196" width="0" style="128" hidden="1" customWidth="1"/>
    <col min="8197" max="8448" width="9.140625" style="128"/>
    <col min="8449" max="8449" width="25.28515625" style="128" customWidth="1"/>
    <col min="8450" max="8450" width="44.5703125" style="128" customWidth="1"/>
    <col min="8451" max="8451" width="13.140625" style="128" customWidth="1"/>
    <col min="8452" max="8452" width="0" style="128" hidden="1" customWidth="1"/>
    <col min="8453" max="8704" width="9.140625" style="128"/>
    <col min="8705" max="8705" width="25.28515625" style="128" customWidth="1"/>
    <col min="8706" max="8706" width="44.5703125" style="128" customWidth="1"/>
    <col min="8707" max="8707" width="13.140625" style="128" customWidth="1"/>
    <col min="8708" max="8708" width="0" style="128" hidden="1" customWidth="1"/>
    <col min="8709" max="8960" width="9.140625" style="128"/>
    <col min="8961" max="8961" width="25.28515625" style="128" customWidth="1"/>
    <col min="8962" max="8962" width="44.5703125" style="128" customWidth="1"/>
    <col min="8963" max="8963" width="13.140625" style="128" customWidth="1"/>
    <col min="8964" max="8964" width="0" style="128" hidden="1" customWidth="1"/>
    <col min="8965" max="9216" width="9.140625" style="128"/>
    <col min="9217" max="9217" width="25.28515625" style="128" customWidth="1"/>
    <col min="9218" max="9218" width="44.5703125" style="128" customWidth="1"/>
    <col min="9219" max="9219" width="13.140625" style="128" customWidth="1"/>
    <col min="9220" max="9220" width="0" style="128" hidden="1" customWidth="1"/>
    <col min="9221" max="9472" width="9.140625" style="128"/>
    <col min="9473" max="9473" width="25.28515625" style="128" customWidth="1"/>
    <col min="9474" max="9474" width="44.5703125" style="128" customWidth="1"/>
    <col min="9475" max="9475" width="13.140625" style="128" customWidth="1"/>
    <col min="9476" max="9476" width="0" style="128" hidden="1" customWidth="1"/>
    <col min="9477" max="9728" width="9.140625" style="128"/>
    <col min="9729" max="9729" width="25.28515625" style="128" customWidth="1"/>
    <col min="9730" max="9730" width="44.5703125" style="128" customWidth="1"/>
    <col min="9731" max="9731" width="13.140625" style="128" customWidth="1"/>
    <col min="9732" max="9732" width="0" style="128" hidden="1" customWidth="1"/>
    <col min="9733" max="9984" width="9.140625" style="128"/>
    <col min="9985" max="9985" width="25.28515625" style="128" customWidth="1"/>
    <col min="9986" max="9986" width="44.5703125" style="128" customWidth="1"/>
    <col min="9987" max="9987" width="13.140625" style="128" customWidth="1"/>
    <col min="9988" max="9988" width="0" style="128" hidden="1" customWidth="1"/>
    <col min="9989" max="10240" width="9.140625" style="128"/>
    <col min="10241" max="10241" width="25.28515625" style="128" customWidth="1"/>
    <col min="10242" max="10242" width="44.5703125" style="128" customWidth="1"/>
    <col min="10243" max="10243" width="13.140625" style="128" customWidth="1"/>
    <col min="10244" max="10244" width="0" style="128" hidden="1" customWidth="1"/>
    <col min="10245" max="10496" width="9.140625" style="128"/>
    <col min="10497" max="10497" width="25.28515625" style="128" customWidth="1"/>
    <col min="10498" max="10498" width="44.5703125" style="128" customWidth="1"/>
    <col min="10499" max="10499" width="13.140625" style="128" customWidth="1"/>
    <col min="10500" max="10500" width="0" style="128" hidden="1" customWidth="1"/>
    <col min="10501" max="10752" width="9.140625" style="128"/>
    <col min="10753" max="10753" width="25.28515625" style="128" customWidth="1"/>
    <col min="10754" max="10754" width="44.5703125" style="128" customWidth="1"/>
    <col min="10755" max="10755" width="13.140625" style="128" customWidth="1"/>
    <col min="10756" max="10756" width="0" style="128" hidden="1" customWidth="1"/>
    <col min="10757" max="11008" width="9.140625" style="128"/>
    <col min="11009" max="11009" width="25.28515625" style="128" customWidth="1"/>
    <col min="11010" max="11010" width="44.5703125" style="128" customWidth="1"/>
    <col min="11011" max="11011" width="13.140625" style="128" customWidth="1"/>
    <col min="11012" max="11012" width="0" style="128" hidden="1" customWidth="1"/>
    <col min="11013" max="11264" width="9.140625" style="128"/>
    <col min="11265" max="11265" width="25.28515625" style="128" customWidth="1"/>
    <col min="11266" max="11266" width="44.5703125" style="128" customWidth="1"/>
    <col min="11267" max="11267" width="13.140625" style="128" customWidth="1"/>
    <col min="11268" max="11268" width="0" style="128" hidden="1" customWidth="1"/>
    <col min="11269" max="11520" width="9.140625" style="128"/>
    <col min="11521" max="11521" width="25.28515625" style="128" customWidth="1"/>
    <col min="11522" max="11522" width="44.5703125" style="128" customWidth="1"/>
    <col min="11523" max="11523" width="13.140625" style="128" customWidth="1"/>
    <col min="11524" max="11524" width="0" style="128" hidden="1" customWidth="1"/>
    <col min="11525" max="11776" width="9.140625" style="128"/>
    <col min="11777" max="11777" width="25.28515625" style="128" customWidth="1"/>
    <col min="11778" max="11778" width="44.5703125" style="128" customWidth="1"/>
    <col min="11779" max="11779" width="13.140625" style="128" customWidth="1"/>
    <col min="11780" max="11780" width="0" style="128" hidden="1" customWidth="1"/>
    <col min="11781" max="12032" width="9.140625" style="128"/>
    <col min="12033" max="12033" width="25.28515625" style="128" customWidth="1"/>
    <col min="12034" max="12034" width="44.5703125" style="128" customWidth="1"/>
    <col min="12035" max="12035" width="13.140625" style="128" customWidth="1"/>
    <col min="12036" max="12036" width="0" style="128" hidden="1" customWidth="1"/>
    <col min="12037" max="12288" width="9.140625" style="128"/>
    <col min="12289" max="12289" width="25.28515625" style="128" customWidth="1"/>
    <col min="12290" max="12290" width="44.5703125" style="128" customWidth="1"/>
    <col min="12291" max="12291" width="13.140625" style="128" customWidth="1"/>
    <col min="12292" max="12292" width="0" style="128" hidden="1" customWidth="1"/>
    <col min="12293" max="12544" width="9.140625" style="128"/>
    <col min="12545" max="12545" width="25.28515625" style="128" customWidth="1"/>
    <col min="12546" max="12546" width="44.5703125" style="128" customWidth="1"/>
    <col min="12547" max="12547" width="13.140625" style="128" customWidth="1"/>
    <col min="12548" max="12548" width="0" style="128" hidden="1" customWidth="1"/>
    <col min="12549" max="12800" width="9.140625" style="128"/>
    <col min="12801" max="12801" width="25.28515625" style="128" customWidth="1"/>
    <col min="12802" max="12802" width="44.5703125" style="128" customWidth="1"/>
    <col min="12803" max="12803" width="13.140625" style="128" customWidth="1"/>
    <col min="12804" max="12804" width="0" style="128" hidden="1" customWidth="1"/>
    <col min="12805" max="13056" width="9.140625" style="128"/>
    <col min="13057" max="13057" width="25.28515625" style="128" customWidth="1"/>
    <col min="13058" max="13058" width="44.5703125" style="128" customWidth="1"/>
    <col min="13059" max="13059" width="13.140625" style="128" customWidth="1"/>
    <col min="13060" max="13060" width="0" style="128" hidden="1" customWidth="1"/>
    <col min="13061" max="13312" width="9.140625" style="128"/>
    <col min="13313" max="13313" width="25.28515625" style="128" customWidth="1"/>
    <col min="13314" max="13314" width="44.5703125" style="128" customWidth="1"/>
    <col min="13315" max="13315" width="13.140625" style="128" customWidth="1"/>
    <col min="13316" max="13316" width="0" style="128" hidden="1" customWidth="1"/>
    <col min="13317" max="13568" width="9.140625" style="128"/>
    <col min="13569" max="13569" width="25.28515625" style="128" customWidth="1"/>
    <col min="13570" max="13570" width="44.5703125" style="128" customWidth="1"/>
    <col min="13571" max="13571" width="13.140625" style="128" customWidth="1"/>
    <col min="13572" max="13572" width="0" style="128" hidden="1" customWidth="1"/>
    <col min="13573" max="13824" width="9.140625" style="128"/>
    <col min="13825" max="13825" width="25.28515625" style="128" customWidth="1"/>
    <col min="13826" max="13826" width="44.5703125" style="128" customWidth="1"/>
    <col min="13827" max="13827" width="13.140625" style="128" customWidth="1"/>
    <col min="13828" max="13828" width="0" style="128" hidden="1" customWidth="1"/>
    <col min="13829" max="14080" width="9.140625" style="128"/>
    <col min="14081" max="14081" width="25.28515625" style="128" customWidth="1"/>
    <col min="14082" max="14082" width="44.5703125" style="128" customWidth="1"/>
    <col min="14083" max="14083" width="13.140625" style="128" customWidth="1"/>
    <col min="14084" max="14084" width="0" style="128" hidden="1" customWidth="1"/>
    <col min="14085" max="14336" width="9.140625" style="128"/>
    <col min="14337" max="14337" width="25.28515625" style="128" customWidth="1"/>
    <col min="14338" max="14338" width="44.5703125" style="128" customWidth="1"/>
    <col min="14339" max="14339" width="13.140625" style="128" customWidth="1"/>
    <col min="14340" max="14340" width="0" style="128" hidden="1" customWidth="1"/>
    <col min="14341" max="14592" width="9.140625" style="128"/>
    <col min="14593" max="14593" width="25.28515625" style="128" customWidth="1"/>
    <col min="14594" max="14594" width="44.5703125" style="128" customWidth="1"/>
    <col min="14595" max="14595" width="13.140625" style="128" customWidth="1"/>
    <col min="14596" max="14596" width="0" style="128" hidden="1" customWidth="1"/>
    <col min="14597" max="14848" width="9.140625" style="128"/>
    <col min="14849" max="14849" width="25.28515625" style="128" customWidth="1"/>
    <col min="14850" max="14850" width="44.5703125" style="128" customWidth="1"/>
    <col min="14851" max="14851" width="13.140625" style="128" customWidth="1"/>
    <col min="14852" max="14852" width="0" style="128" hidden="1" customWidth="1"/>
    <col min="14853" max="15104" width="9.140625" style="128"/>
    <col min="15105" max="15105" width="25.28515625" style="128" customWidth="1"/>
    <col min="15106" max="15106" width="44.5703125" style="128" customWidth="1"/>
    <col min="15107" max="15107" width="13.140625" style="128" customWidth="1"/>
    <col min="15108" max="15108" width="0" style="128" hidden="1" customWidth="1"/>
    <col min="15109" max="15360" width="9.140625" style="128"/>
    <col min="15361" max="15361" width="25.28515625" style="128" customWidth="1"/>
    <col min="15362" max="15362" width="44.5703125" style="128" customWidth="1"/>
    <col min="15363" max="15363" width="13.140625" style="128" customWidth="1"/>
    <col min="15364" max="15364" width="0" style="128" hidden="1" customWidth="1"/>
    <col min="15365" max="15616" width="9.140625" style="128"/>
    <col min="15617" max="15617" width="25.28515625" style="128" customWidth="1"/>
    <col min="15618" max="15618" width="44.5703125" style="128" customWidth="1"/>
    <col min="15619" max="15619" width="13.140625" style="128" customWidth="1"/>
    <col min="15620" max="15620" width="0" style="128" hidden="1" customWidth="1"/>
    <col min="15621" max="15872" width="9.140625" style="128"/>
    <col min="15873" max="15873" width="25.28515625" style="128" customWidth="1"/>
    <col min="15874" max="15874" width="44.5703125" style="128" customWidth="1"/>
    <col min="15875" max="15875" width="13.140625" style="128" customWidth="1"/>
    <col min="15876" max="15876" width="0" style="128" hidden="1" customWidth="1"/>
    <col min="15877" max="16128" width="9.140625" style="128"/>
    <col min="16129" max="16129" width="25.28515625" style="128" customWidth="1"/>
    <col min="16130" max="16130" width="44.5703125" style="128" customWidth="1"/>
    <col min="16131" max="16131" width="13.140625" style="128" customWidth="1"/>
    <col min="16132" max="16132" width="0" style="128" hidden="1" customWidth="1"/>
    <col min="16133" max="16384" width="9.140625" style="128"/>
  </cols>
  <sheetData>
    <row r="1" spans="1:4" x14ac:dyDescent="0.2">
      <c r="B1" s="306" t="s">
        <v>422</v>
      </c>
      <c r="C1" s="306"/>
    </row>
    <row r="2" spans="1:4" x14ac:dyDescent="0.2">
      <c r="B2" s="306" t="s">
        <v>387</v>
      </c>
      <c r="C2" s="306"/>
    </row>
    <row r="3" spans="1:4" x14ac:dyDescent="0.2">
      <c r="B3" s="306" t="s">
        <v>428</v>
      </c>
      <c r="C3" s="306"/>
    </row>
    <row r="4" spans="1:4" x14ac:dyDescent="0.2">
      <c r="B4" s="306" t="s">
        <v>386</v>
      </c>
      <c r="C4" s="306"/>
    </row>
    <row r="5" spans="1:4" x14ac:dyDescent="0.2">
      <c r="B5" s="306" t="s">
        <v>387</v>
      </c>
      <c r="C5" s="306"/>
    </row>
    <row r="6" spans="1:4" x14ac:dyDescent="0.2">
      <c r="B6" s="306" t="s">
        <v>2</v>
      </c>
      <c r="C6" s="306"/>
    </row>
    <row r="7" spans="1:4" x14ac:dyDescent="0.2">
      <c r="B7" s="306"/>
      <c r="C7" s="306"/>
    </row>
    <row r="8" spans="1:4" ht="22.5" customHeight="1" x14ac:dyDescent="0.2">
      <c r="A8" s="308" t="s">
        <v>388</v>
      </c>
      <c r="B8" s="309"/>
      <c r="C8" s="309"/>
    </row>
    <row r="9" spans="1:4" x14ac:dyDescent="0.2">
      <c r="B9" s="306"/>
      <c r="C9" s="306"/>
    </row>
    <row r="10" spans="1:4" ht="25.5" x14ac:dyDescent="0.2">
      <c r="A10" s="129" t="s">
        <v>389</v>
      </c>
      <c r="B10" s="129" t="s">
        <v>390</v>
      </c>
      <c r="C10" s="130" t="s">
        <v>391</v>
      </c>
    </row>
    <row r="11" spans="1:4" ht="29.25" customHeight="1" x14ac:dyDescent="0.2">
      <c r="A11" s="310" t="s">
        <v>392</v>
      </c>
      <c r="B11" s="311"/>
      <c r="C11" s="131">
        <f>C12+C13</f>
        <v>18000</v>
      </c>
      <c r="D11" s="131">
        <f>D12+D13</f>
        <v>51206</v>
      </c>
    </row>
    <row r="12" spans="1:4" ht="33" customHeight="1" x14ac:dyDescent="0.2">
      <c r="A12" s="132" t="s">
        <v>393</v>
      </c>
      <c r="B12" s="133" t="s">
        <v>394</v>
      </c>
      <c r="C12" s="134">
        <v>18000</v>
      </c>
      <c r="D12" s="134">
        <v>71206</v>
      </c>
    </row>
    <row r="13" spans="1:4" ht="33.75" customHeight="1" x14ac:dyDescent="0.2">
      <c r="A13" s="132" t="s">
        <v>395</v>
      </c>
      <c r="B13" s="133" t="s">
        <v>396</v>
      </c>
      <c r="C13" s="134">
        <v>0</v>
      </c>
      <c r="D13" s="134">
        <v>-20000</v>
      </c>
    </row>
    <row r="14" spans="1:4" ht="20.25" customHeight="1" x14ac:dyDescent="0.2">
      <c r="A14" s="312" t="s">
        <v>397</v>
      </c>
      <c r="B14" s="313"/>
      <c r="C14" s="131">
        <f>C15+C16</f>
        <v>0</v>
      </c>
      <c r="D14" s="131">
        <f>D15+D16</f>
        <v>-33620</v>
      </c>
    </row>
    <row r="15" spans="1:4" ht="43.5" customHeight="1" x14ac:dyDescent="0.2">
      <c r="A15" s="132" t="s">
        <v>398</v>
      </c>
      <c r="B15" s="133" t="s">
        <v>399</v>
      </c>
      <c r="C15" s="134">
        <v>0</v>
      </c>
      <c r="D15" s="134">
        <v>0</v>
      </c>
    </row>
    <row r="16" spans="1:4" ht="43.5" customHeight="1" x14ac:dyDescent="0.2">
      <c r="A16" s="132" t="s">
        <v>400</v>
      </c>
      <c r="B16" s="135" t="s">
        <v>401</v>
      </c>
      <c r="C16" s="134">
        <v>0</v>
      </c>
      <c r="D16" s="134">
        <v>-33620</v>
      </c>
    </row>
    <row r="17" spans="1:4" ht="22.5" customHeight="1" x14ac:dyDescent="0.2">
      <c r="A17" s="312" t="s">
        <v>402</v>
      </c>
      <c r="B17" s="313"/>
      <c r="C17" s="136">
        <f>C18</f>
        <v>0</v>
      </c>
      <c r="D17" s="136">
        <f>D18</f>
        <v>-20000</v>
      </c>
    </row>
    <row r="18" spans="1:4" ht="63.75" x14ac:dyDescent="0.2">
      <c r="A18" s="132" t="s">
        <v>403</v>
      </c>
      <c r="B18" s="137" t="s">
        <v>404</v>
      </c>
      <c r="C18" s="134">
        <v>0</v>
      </c>
      <c r="D18" s="134">
        <v>-20000</v>
      </c>
    </row>
    <row r="19" spans="1:4" ht="59.25" customHeight="1" x14ac:dyDescent="0.2">
      <c r="A19" s="310" t="s">
        <v>405</v>
      </c>
      <c r="B19" s="311"/>
      <c r="C19" s="136">
        <f>C20</f>
        <v>0</v>
      </c>
      <c r="D19" s="136">
        <f>D20</f>
        <v>20000</v>
      </c>
    </row>
    <row r="20" spans="1:4" ht="72.75" customHeight="1" x14ac:dyDescent="0.2">
      <c r="A20" s="132" t="s">
        <v>406</v>
      </c>
      <c r="B20" s="137" t="s">
        <v>407</v>
      </c>
      <c r="C20" s="138">
        <v>0</v>
      </c>
      <c r="D20" s="138">
        <v>20000</v>
      </c>
    </row>
    <row r="21" spans="1:4" ht="33.75" customHeight="1" x14ac:dyDescent="0.2">
      <c r="A21" s="132" t="s">
        <v>408</v>
      </c>
      <c r="B21" s="139" t="s">
        <v>409</v>
      </c>
      <c r="C21" s="140">
        <v>102370</v>
      </c>
      <c r="D21" s="140">
        <v>34504</v>
      </c>
    </row>
    <row r="22" spans="1:4" ht="32.25" customHeight="1" x14ac:dyDescent="0.2">
      <c r="A22" s="312" t="s">
        <v>410</v>
      </c>
      <c r="B22" s="313"/>
      <c r="C22" s="136">
        <f>C14+C11+C17+C19+C21</f>
        <v>120370</v>
      </c>
      <c r="D22" s="136">
        <f>D14+D11+D17+D19+D21</f>
        <v>52090</v>
      </c>
    </row>
    <row r="23" spans="1:4" x14ac:dyDescent="0.2">
      <c r="A23" s="307"/>
      <c r="B23" s="307"/>
      <c r="C23" s="307"/>
    </row>
    <row r="24" spans="1:4" x14ac:dyDescent="0.2">
      <c r="A24" s="141"/>
      <c r="B24" s="141"/>
      <c r="C24" s="141"/>
    </row>
    <row r="25" spans="1:4" x14ac:dyDescent="0.2">
      <c r="A25" s="141"/>
      <c r="B25" s="141"/>
      <c r="C25" s="141"/>
    </row>
    <row r="26" spans="1:4" x14ac:dyDescent="0.2">
      <c r="A26" s="141"/>
      <c r="B26" s="141"/>
      <c r="C26" s="141"/>
    </row>
    <row r="27" spans="1:4" x14ac:dyDescent="0.2">
      <c r="A27" s="141"/>
      <c r="B27" s="141"/>
      <c r="C27" s="141"/>
    </row>
    <row r="28" spans="1:4" x14ac:dyDescent="0.2">
      <c r="A28" s="141"/>
      <c r="B28" s="141"/>
      <c r="C28" s="141"/>
    </row>
    <row r="29" spans="1:4" x14ac:dyDescent="0.2">
      <c r="A29" s="141"/>
      <c r="B29" s="141"/>
      <c r="C29" s="141"/>
    </row>
    <row r="30" spans="1:4" x14ac:dyDescent="0.2">
      <c r="A30" s="141"/>
      <c r="B30" s="141"/>
      <c r="C30" s="141"/>
    </row>
    <row r="31" spans="1:4" x14ac:dyDescent="0.2">
      <c r="A31" s="141"/>
      <c r="B31" s="141"/>
      <c r="C31" s="141"/>
    </row>
    <row r="32" spans="1:4" x14ac:dyDescent="0.2">
      <c r="A32" s="141"/>
      <c r="B32" s="141"/>
      <c r="C32" s="141"/>
    </row>
    <row r="33" spans="1:3" x14ac:dyDescent="0.2">
      <c r="A33" s="141"/>
      <c r="B33" s="141"/>
      <c r="C33" s="141"/>
    </row>
    <row r="34" spans="1:3" x14ac:dyDescent="0.2">
      <c r="A34" s="141"/>
      <c r="B34" s="141"/>
      <c r="C34" s="141"/>
    </row>
    <row r="35" spans="1:3" x14ac:dyDescent="0.2">
      <c r="A35" s="141"/>
      <c r="B35" s="141"/>
      <c r="C35" s="141"/>
    </row>
    <row r="36" spans="1:3" x14ac:dyDescent="0.2">
      <c r="A36" s="141"/>
      <c r="B36" s="141"/>
      <c r="C36" s="141"/>
    </row>
    <row r="37" spans="1:3" x14ac:dyDescent="0.2">
      <c r="A37" s="141"/>
      <c r="B37" s="141"/>
      <c r="C37" s="141"/>
    </row>
    <row r="38" spans="1:3" x14ac:dyDescent="0.2">
      <c r="A38" s="141"/>
      <c r="B38" s="141"/>
      <c r="C38" s="141"/>
    </row>
    <row r="39" spans="1:3" x14ac:dyDescent="0.2">
      <c r="A39" s="141"/>
      <c r="B39" s="141"/>
      <c r="C39" s="141"/>
    </row>
  </sheetData>
  <mergeCells count="15">
    <mergeCell ref="B1:C1"/>
    <mergeCell ref="B2:C2"/>
    <mergeCell ref="B3:C3"/>
    <mergeCell ref="A23:C23"/>
    <mergeCell ref="B4:C4"/>
    <mergeCell ref="B5:C5"/>
    <mergeCell ref="B6:C6"/>
    <mergeCell ref="B7:C7"/>
    <mergeCell ref="A8:C8"/>
    <mergeCell ref="B9:C9"/>
    <mergeCell ref="A11:B11"/>
    <mergeCell ref="A14:B14"/>
    <mergeCell ref="A17:B17"/>
    <mergeCell ref="A19:B19"/>
    <mergeCell ref="A22:B22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2021-01-27T10:40:16Z</dcterms:modified>
</cp:coreProperties>
</file>