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7C15B5E9-16DB-439E-9250-DDE5C0BC07CC}" xr6:coauthVersionLast="47" xr6:coauthVersionMax="47" xr10:uidLastSave="{00000000-0000-0000-0000-000000000000}"/>
  <bookViews>
    <workbookView xWindow="0" yWindow="600" windowWidth="23040" windowHeight="12360" tabRatio="917" activeTab="3" xr2:uid="{00000000-000D-0000-FFFF-FFFF00000000}"/>
  </bookViews>
  <sheets>
    <sheet name="Приложение 1" sheetId="2" r:id="rId1"/>
    <sheet name="Приложение 2" sheetId="11" r:id="rId2"/>
    <sheet name="Приложение 3" sheetId="12" r:id="rId3"/>
    <sheet name="Приложение 4" sheetId="13" r:id="rId4"/>
  </sheets>
  <definedNames>
    <definedName name="_xlnm.Print_Area" localSheetId="1">'Приложение 2'!$A$1:$F$393</definedName>
    <definedName name="_xlnm.Print_Area" localSheetId="2">'Приложение 3'!$A$1:$G$416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8" i="12" l="1"/>
  <c r="G337" i="12" s="1"/>
  <c r="G231" i="12"/>
  <c r="G220" i="12" l="1"/>
  <c r="F45" i="11" l="1"/>
  <c r="F44" i="11" s="1"/>
  <c r="F243" i="11" l="1"/>
  <c r="F225" i="11" l="1"/>
  <c r="F391" i="11"/>
  <c r="F390" i="11" s="1"/>
  <c r="F389" i="11" s="1"/>
  <c r="F387" i="11"/>
  <c r="F385" i="11"/>
  <c r="F381" i="11"/>
  <c r="F379" i="11"/>
  <c r="F372" i="11"/>
  <c r="F371" i="11" s="1"/>
  <c r="F369" i="11"/>
  <c r="F368" i="11" s="1"/>
  <c r="F364" i="11"/>
  <c r="F360" i="11"/>
  <c r="F357" i="11"/>
  <c r="F355" i="11"/>
  <c r="F350" i="11"/>
  <c r="F348" i="11"/>
  <c r="F346" i="11"/>
  <c r="F344" i="11"/>
  <c r="F339" i="11"/>
  <c r="F338" i="11" s="1"/>
  <c r="F335" i="11"/>
  <c r="F332" i="11"/>
  <c r="F329" i="11"/>
  <c r="F326" i="11"/>
  <c r="F323" i="11"/>
  <c r="F317" i="11"/>
  <c r="F316" i="11" s="1"/>
  <c r="F315" i="11" s="1"/>
  <c r="F312" i="11"/>
  <c r="F311" i="11" s="1"/>
  <c r="F310" i="11" s="1"/>
  <c r="F299" i="11"/>
  <c r="F298" i="11" s="1"/>
  <c r="F297" i="11" s="1"/>
  <c r="F295" i="11"/>
  <c r="F293" i="11"/>
  <c r="F291" i="11"/>
  <c r="F288" i="11"/>
  <c r="F286" i="11"/>
  <c r="F284" i="11"/>
  <c r="F282" i="11"/>
  <c r="F280" i="11"/>
  <c r="F275" i="11"/>
  <c r="F274" i="11" s="1"/>
  <c r="F273" i="11" s="1"/>
  <c r="F271" i="11"/>
  <c r="F268" i="11"/>
  <c r="F266" i="11"/>
  <c r="F264" i="11"/>
  <c r="F262" i="11"/>
  <c r="F258" i="11"/>
  <c r="F256" i="11"/>
  <c r="F254" i="11"/>
  <c r="F252" i="11"/>
  <c r="F250" i="11"/>
  <c r="F248" i="11"/>
  <c r="F245" i="11"/>
  <c r="F241" i="11"/>
  <c r="F239" i="11"/>
  <c r="F237" i="11"/>
  <c r="F235" i="11"/>
  <c r="F232" i="11"/>
  <c r="F230" i="11"/>
  <c r="F227" i="11"/>
  <c r="F223" i="11"/>
  <c r="F221" i="11"/>
  <c r="F219" i="11"/>
  <c r="F217" i="11"/>
  <c r="F215" i="11"/>
  <c r="F212" i="11"/>
  <c r="F210" i="11"/>
  <c r="F209" i="11" s="1"/>
  <c r="F206" i="11"/>
  <c r="F204" i="11"/>
  <c r="F201" i="11"/>
  <c r="F196" i="11"/>
  <c r="F195" i="11" s="1"/>
  <c r="F193" i="11"/>
  <c r="F191" i="11"/>
  <c r="F187" i="11"/>
  <c r="F185" i="11"/>
  <c r="F182" i="11"/>
  <c r="F181" i="11" s="1"/>
  <c r="F179" i="11"/>
  <c r="F176" i="11"/>
  <c r="F174" i="11"/>
  <c r="F168" i="11"/>
  <c r="F160" i="11"/>
  <c r="F158" i="11"/>
  <c r="F156" i="11"/>
  <c r="F147" i="11"/>
  <c r="F144" i="11"/>
  <c r="F143" i="11" s="1"/>
  <c r="F141" i="11"/>
  <c r="F139" i="11"/>
  <c r="F137" i="11"/>
  <c r="F134" i="11"/>
  <c r="F132" i="11"/>
  <c r="F128" i="11"/>
  <c r="F125" i="11"/>
  <c r="F120" i="11"/>
  <c r="F118" i="11"/>
  <c r="F111" i="11"/>
  <c r="F110" i="11" s="1"/>
  <c r="F105" i="11" s="1"/>
  <c r="F103" i="11"/>
  <c r="F100" i="11"/>
  <c r="F96" i="11"/>
  <c r="F95" i="11"/>
  <c r="F93" i="11"/>
  <c r="F92" i="11"/>
  <c r="F91" i="11" s="1"/>
  <c r="F90" i="11" s="1"/>
  <c r="F89" i="11" s="1"/>
  <c r="F87" i="11"/>
  <c r="F86" i="11" s="1"/>
  <c r="F85" i="11" s="1"/>
  <c r="F83" i="11"/>
  <c r="F81" i="11"/>
  <c r="F68" i="11"/>
  <c r="F64" i="11"/>
  <c r="F59" i="11"/>
  <c r="F58" i="11" s="1"/>
  <c r="F56" i="11"/>
  <c r="F53" i="11"/>
  <c r="F52" i="11" s="1"/>
  <c r="F48" i="11"/>
  <c r="F47" i="11" s="1"/>
  <c r="F41" i="11"/>
  <c r="F40" i="11" s="1"/>
  <c r="F38" i="11"/>
  <c r="F37" i="11" s="1"/>
  <c r="F33" i="11"/>
  <c r="F31" i="11"/>
  <c r="F28" i="11"/>
  <c r="F23" i="11"/>
  <c r="F22" i="11" s="1"/>
  <c r="F20" i="11"/>
  <c r="F17" i="11"/>
  <c r="F16" i="11"/>
  <c r="F15" i="11"/>
  <c r="F378" i="11" l="1"/>
  <c r="F354" i="11"/>
  <c r="F136" i="11"/>
  <c r="F214" i="11"/>
  <c r="F353" i="11"/>
  <c r="F352" i="11" s="1"/>
  <c r="F384" i="11"/>
  <c r="F383" i="11" s="1"/>
  <c r="F190" i="11"/>
  <c r="F189" i="11" s="1"/>
  <c r="F155" i="11"/>
  <c r="F152" i="11" s="1"/>
  <c r="F151" i="11" s="1"/>
  <c r="F150" i="11" s="1"/>
  <c r="F343" i="11"/>
  <c r="F342" i="11" s="1"/>
  <c r="F341" i="11" s="1"/>
  <c r="F19" i="11"/>
  <c r="F30" i="11"/>
  <c r="F27" i="11" s="1"/>
  <c r="F63" i="11"/>
  <c r="F43" i="11" s="1"/>
  <c r="F117" i="11"/>
  <c r="F116" i="11" s="1"/>
  <c r="F247" i="11"/>
  <c r="F261" i="11"/>
  <c r="F260" i="11" s="1"/>
  <c r="F290" i="11"/>
  <c r="F279" i="11" s="1"/>
  <c r="F278" i="11" s="1"/>
  <c r="F200" i="11"/>
  <c r="F99" i="11"/>
  <c r="F124" i="11"/>
  <c r="F123" i="11" s="1"/>
  <c r="F322" i="11"/>
  <c r="F321" i="11" s="1"/>
  <c r="F320" i="11" s="1"/>
  <c r="F319" i="11" s="1"/>
  <c r="F309" i="11" s="1"/>
  <c r="F178" i="11"/>
  <c r="F367" i="11"/>
  <c r="F14" i="11" l="1"/>
  <c r="F98" i="11"/>
  <c r="F199" i="11"/>
  <c r="F122" i="11"/>
  <c r="D19" i="13"/>
  <c r="C19" i="13"/>
  <c r="D17" i="13"/>
  <c r="C17" i="13"/>
  <c r="D14" i="13"/>
  <c r="C14" i="13"/>
  <c r="D11" i="13"/>
  <c r="C11" i="13"/>
  <c r="G414" i="12"/>
  <c r="G411" i="12"/>
  <c r="G407" i="12"/>
  <c r="G404" i="12"/>
  <c r="G400" i="12"/>
  <c r="G399" i="12" s="1"/>
  <c r="G396" i="12"/>
  <c r="G392" i="12"/>
  <c r="G390" i="12"/>
  <c r="G385" i="12"/>
  <c r="G383" i="12"/>
  <c r="G381" i="12"/>
  <c r="G378" i="12"/>
  <c r="G374" i="12"/>
  <c r="G373" i="12" s="1"/>
  <c r="G370" i="12"/>
  <c r="G367" i="12"/>
  <c r="G364" i="12"/>
  <c r="G361" i="12"/>
  <c r="G358" i="12"/>
  <c r="G353" i="12"/>
  <c r="G352" i="12" s="1"/>
  <c r="G351" i="12" s="1"/>
  <c r="G349" i="12"/>
  <c r="G348" i="12" s="1"/>
  <c r="G347" i="12" s="1"/>
  <c r="G346" i="12" s="1"/>
  <c r="G344" i="12"/>
  <c r="G343" i="12" s="1"/>
  <c r="G342" i="12" s="1"/>
  <c r="G341" i="12" s="1"/>
  <c r="G335" i="12"/>
  <c r="G334" i="12" s="1"/>
  <c r="G333" i="12" s="1"/>
  <c r="G331" i="12"/>
  <c r="G329" i="12"/>
  <c r="G325" i="12"/>
  <c r="G323" i="12"/>
  <c r="G322" i="12" s="1"/>
  <c r="G317" i="12"/>
  <c r="G316" i="12" s="1"/>
  <c r="G314" i="12"/>
  <c r="G313" i="12" s="1"/>
  <c r="G310" i="12"/>
  <c r="G309" i="12"/>
  <c r="G308" i="12" s="1"/>
  <c r="G305" i="12"/>
  <c r="G304" i="12" s="1"/>
  <c r="G303" i="12" s="1"/>
  <c r="G292" i="12"/>
  <c r="G291" i="12" s="1"/>
  <c r="G290" i="12" s="1"/>
  <c r="G288" i="12"/>
  <c r="G286" i="12"/>
  <c r="G284" i="12"/>
  <c r="G281" i="12"/>
  <c r="G279" i="12"/>
  <c r="G277" i="12"/>
  <c r="G275" i="12"/>
  <c r="G273" i="12"/>
  <c r="G268" i="12"/>
  <c r="G267" i="12" s="1"/>
  <c r="G266" i="12" s="1"/>
  <c r="G264" i="12"/>
  <c r="G261" i="12"/>
  <c r="G259" i="12"/>
  <c r="G256" i="12"/>
  <c r="G253" i="12"/>
  <c r="G251" i="12"/>
  <c r="G249" i="12"/>
  <c r="G247" i="12"/>
  <c r="G245" i="12"/>
  <c r="G243" i="12"/>
  <c r="G240" i="12"/>
  <c r="G238" i="12"/>
  <c r="G236" i="12"/>
  <c r="G234" i="12"/>
  <c r="G227" i="12"/>
  <c r="G225" i="12"/>
  <c r="G222" i="12"/>
  <c r="G218" i="12"/>
  <c r="G216" i="12"/>
  <c r="G214" i="12"/>
  <c r="G211" i="12"/>
  <c r="G209" i="12"/>
  <c r="G206" i="12"/>
  <c r="G201" i="12"/>
  <c r="G199" i="12"/>
  <c r="G196" i="12"/>
  <c r="G191" i="12"/>
  <c r="G190" i="12" s="1"/>
  <c r="G189" i="12" s="1"/>
  <c r="G187" i="12"/>
  <c r="G185" i="12"/>
  <c r="G184" i="12" s="1"/>
  <c r="G181" i="12"/>
  <c r="G179" i="12"/>
  <c r="G176" i="12"/>
  <c r="G175" i="12" s="1"/>
  <c r="G174" i="12" s="1"/>
  <c r="G172" i="12"/>
  <c r="G170" i="12"/>
  <c r="G165" i="12"/>
  <c r="G157" i="12"/>
  <c r="G155" i="12"/>
  <c r="G153" i="12"/>
  <c r="G147" i="12"/>
  <c r="G144" i="12"/>
  <c r="G142" i="12"/>
  <c r="G139" i="12"/>
  <c r="G136" i="12"/>
  <c r="G134" i="12"/>
  <c r="G132" i="12"/>
  <c r="G129" i="12"/>
  <c r="G127" i="12"/>
  <c r="G123" i="12"/>
  <c r="G120" i="12"/>
  <c r="G115" i="12"/>
  <c r="G113" i="12"/>
  <c r="G106" i="12"/>
  <c r="G105" i="12" s="1"/>
  <c r="G103" i="12"/>
  <c r="G101" i="12"/>
  <c r="G98" i="12"/>
  <c r="G95" i="12"/>
  <c r="G94" i="12" s="1"/>
  <c r="G91" i="12"/>
  <c r="G89" i="12"/>
  <c r="G88" i="12"/>
  <c r="G87" i="12" s="1"/>
  <c r="G86" i="12" s="1"/>
  <c r="G85" i="12" s="1"/>
  <c r="G83" i="12"/>
  <c r="G82" i="12" s="1"/>
  <c r="G81" i="12" s="1"/>
  <c r="G79" i="12"/>
  <c r="G77" i="12"/>
  <c r="G68" i="12"/>
  <c r="G66" i="12"/>
  <c r="G61" i="12"/>
  <c r="G60" i="12" s="1"/>
  <c r="G58" i="12"/>
  <c r="G55" i="12"/>
  <c r="G54" i="12" s="1"/>
  <c r="G50" i="12"/>
  <c r="G49" i="12" s="1"/>
  <c r="G46" i="12"/>
  <c r="G45" i="12" s="1"/>
  <c r="G44" i="12" s="1"/>
  <c r="G42" i="12"/>
  <c r="G41" i="12"/>
  <c r="G39" i="12"/>
  <c r="G35" i="12"/>
  <c r="G33" i="12"/>
  <c r="G27" i="12"/>
  <c r="G23" i="12"/>
  <c r="G22" i="12" s="1"/>
  <c r="G19" i="12" s="1"/>
  <c r="G14" i="12" s="1"/>
  <c r="G20" i="12"/>
  <c r="G17" i="12"/>
  <c r="G16" i="12"/>
  <c r="G15" i="12"/>
  <c r="G195" i="12" l="1"/>
  <c r="G380" i="12"/>
  <c r="G377" i="12" s="1"/>
  <c r="G376" i="12" s="1"/>
  <c r="G100" i="12"/>
  <c r="C22" i="13"/>
  <c r="G258" i="12"/>
  <c r="G255" i="12" s="1"/>
  <c r="D22" i="13"/>
  <c r="G208" i="12"/>
  <c r="G389" i="12"/>
  <c r="G388" i="12" s="1"/>
  <c r="G387" i="12" s="1"/>
  <c r="G183" i="12"/>
  <c r="G403" i="12"/>
  <c r="G13" i="12"/>
  <c r="G138" i="12"/>
  <c r="G131" i="12" s="1"/>
  <c r="G328" i="12"/>
  <c r="G327" i="12" s="1"/>
  <c r="G32" i="12"/>
  <c r="G31" i="12" s="1"/>
  <c r="G152" i="12"/>
  <c r="G149" i="12" s="1"/>
  <c r="G146" i="12" s="1"/>
  <c r="G242" i="12"/>
  <c r="G357" i="12"/>
  <c r="G356" i="12" s="1"/>
  <c r="G355" i="12" s="1"/>
  <c r="G112" i="12"/>
  <c r="G111" i="12" s="1"/>
  <c r="G93" i="12" s="1"/>
  <c r="G283" i="12"/>
  <c r="G272" i="12" s="1"/>
  <c r="G271" i="12" s="1"/>
  <c r="G65" i="12"/>
  <c r="G48" i="12" s="1"/>
  <c r="G119" i="12"/>
  <c r="G118" i="12" s="1"/>
  <c r="G410" i="12"/>
  <c r="F393" i="11"/>
  <c r="G312" i="12"/>
  <c r="G302" i="12"/>
  <c r="G340" i="12" l="1"/>
  <c r="G30" i="12"/>
  <c r="G117" i="12"/>
  <c r="G194" i="12"/>
  <c r="G29" i="12" s="1"/>
  <c r="G416" i="12" s="1"/>
  <c r="C51" i="2" l="1"/>
  <c r="C16" i="2" l="1"/>
  <c r="C36" i="2" l="1"/>
  <c r="C18" i="2"/>
  <c r="C13" i="2"/>
  <c r="C12" i="2" s="1"/>
  <c r="C15" i="2" l="1"/>
  <c r="C11" i="2" s="1"/>
</calcChain>
</file>

<file path=xl/sharedStrings.xml><?xml version="1.0" encoding="utf-8"?>
<sst xmlns="http://schemas.openxmlformats.org/spreadsheetml/2006/main" count="3831" uniqueCount="485">
  <si>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</si>
  <si>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</si>
  <si>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</si>
  <si>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</si>
  <si>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</si>
  <si>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</si>
  <si>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</si>
  <si>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</si>
  <si>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</si>
  <si>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</si>
  <si>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</si>
  <si>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</si>
  <si>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</si>
  <si>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</si>
  <si>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</si>
  <si>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</si>
  <si>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</si>
  <si>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</si>
  <si>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</si>
  <si>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</si>
  <si>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</si>
  <si>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</si>
  <si>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</si>
  <si>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</si>
  <si>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</si>
  <si>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</si>
  <si>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</si>
  <si>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</si>
  <si>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</si>
  <si>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</si>
  <si>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</si>
  <si>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</si>
  <si>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</si>
  <si>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</si>
  <si>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</si>
  <si>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</si>
  <si>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</si>
  <si>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</si>
  <si>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</si>
  <si>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</si>
  <si>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</si>
  <si>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</si>
  <si>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</si>
  <si>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</si>
  <si>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</si>
  <si>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</si>
  <si>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</si>
  <si>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</si>
  <si>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</si>
  <si>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</si>
  <si>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</si>
  <si>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</si>
  <si>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</si>
  <si>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</si>
  <si>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Безвозмездные поступления в 2022 году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</si>
  <si>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</si>
  <si>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</si>
  <si>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</si>
  <si>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</si>
  <si>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</si>
  <si>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</si>
  <si>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</si>
  <si>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</si>
  <si>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</si>
  <si>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</si>
  <si>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</si>
  <si>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</si>
  <si>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</si>
  <si>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</si>
  <si>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  от  " 15 " декабря  2021г.  № 137</t>
  </si>
  <si>
    <t xml:space="preserve">Субсидии на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</si>
  <si>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</si>
  <si>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</si>
  <si>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</si>
  <si>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к решению окружного Совета депутатов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</si>
  <si>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</si>
  <si>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</si>
  <si>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</si>
  <si>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</si>
  <si>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</si>
  <si>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</si>
  <si>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</si>
  <si>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</si>
  <si>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</si>
  <si>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</si>
  <si>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</si>
  <si>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</si>
  <si>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</si>
  <si>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</si>
  <si>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</si>
  <si>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</si>
  <si>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</si>
  <si>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</si>
  <si>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</si>
  <si>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</si>
  <si>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</si>
  <si>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</si>
  <si>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</si>
  <si>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</si>
  <si>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</si>
  <si>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</si>
  <si>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</si>
  <si>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</si>
  <si>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</si>
  <si>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</si>
  <si>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</si>
  <si>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</si>
  <si>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</si>
  <si>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</si>
  <si>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</si>
  <si>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</si>
  <si>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</si>
  <si>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</si>
  <si>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</si>
  <si>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</si>
  <si>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</si>
  <si>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</si>
  <si>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</si>
  <si>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</si>
  <si>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</si>
  <si>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</si>
  <si>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</si>
  <si>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</si>
  <si>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</si>
  <si>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</si>
  <si>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</si>
  <si>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</si>
  <si>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</si>
  <si>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</si>
  <si>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</si>
  <si>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</si>
  <si>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</si>
  <si>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</si>
  <si>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</si>
  <si>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</si>
  <si>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</si>
  <si>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</si>
  <si>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</si>
  <si>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</si>
  <si>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</si>
  <si>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</si>
  <si>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</si>
  <si>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</si>
  <si>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</si>
  <si>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</si>
  <si>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</si>
  <si>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</si>
  <si>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</si>
  <si>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</si>
  <si>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</si>
  <si>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</si>
  <si>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</si>
  <si>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</si>
  <si>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</si>
  <si>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</si>
  <si>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</si>
  <si>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</si>
  <si>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</si>
  <si>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</si>
  <si>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</si>
  <si>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</si>
  <si>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</si>
  <si>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</si>
  <si>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</si>
  <si>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</si>
  <si>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</si>
  <si>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</si>
  <si>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</si>
  <si>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</si>
  <si>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</si>
  <si>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</si>
  <si>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</si>
  <si>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</si>
  <si>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</si>
  <si>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</si>
  <si>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</si>
  <si>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12 2 Н9 71220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</si>
  <si>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</si>
  <si>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</si>
  <si>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</si>
  <si>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</si>
  <si>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</si>
  <si>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</si>
  <si>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</si>
  <si>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</si>
  <si>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</si>
  <si>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</si>
  <si>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</si>
  <si>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</si>
  <si>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</si>
  <si>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</si>
  <si>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</si>
  <si>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</si>
  <si>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</si>
  <si>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</si>
  <si>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</si>
  <si>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</si>
  <si>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</si>
  <si>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</si>
  <si>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</si>
  <si>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</si>
  <si>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71040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</si>
  <si>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</si>
  <si>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</si>
  <si>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</si>
  <si>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</si>
  <si>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</si>
  <si>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</si>
  <si>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</si>
  <si>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</si>
  <si>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</si>
  <si>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</si>
  <si>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</si>
  <si>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</si>
  <si>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</si>
  <si>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</si>
  <si>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</si>
  <si>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</si>
  <si>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</si>
  <si>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</si>
  <si>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</si>
  <si>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</si>
  <si>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</si>
  <si>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</si>
  <si>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</si>
  <si>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</si>
  <si>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</si>
  <si>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</si>
  <si>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</si>
  <si>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</si>
  <si>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</si>
  <si>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</si>
  <si>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</si>
  <si>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</si>
  <si>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</si>
  <si>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</si>
  <si>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</si>
  <si>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</si>
  <si>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</si>
  <si>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</si>
  <si>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</si>
  <si>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</si>
  <si>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</si>
  <si>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</si>
  <si>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</si>
  <si>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</si>
  <si>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</si>
  <si>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</si>
  <si>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</si>
  <si>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</si>
  <si>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</si>
  <si>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</si>
  <si>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</si>
  <si>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</si>
  <si>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</si>
  <si>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</si>
  <si>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</si>
  <si>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</si>
  <si>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</si>
  <si>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</si>
  <si>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</si>
  <si>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</si>
  <si>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</si>
  <si>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</si>
  <si>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</si>
  <si>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</si>
  <si>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</si>
  <si>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</si>
  <si>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</si>
  <si>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</si>
  <si>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</si>
  <si>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</si>
  <si>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</si>
  <si>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</si>
  <si>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</si>
  <si>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</si>
  <si>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</si>
  <si>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</si>
  <si>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</si>
  <si>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</si>
  <si>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</si>
  <si>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</si>
  <si>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</si>
  <si>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</si>
  <si>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</si>
  <si>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</si>
  <si>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</si>
  <si>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</si>
  <si>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</si>
  <si>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</si>
  <si>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</si>
  <si>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</si>
  <si>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</si>
  <si>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</si>
  <si>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</si>
  <si>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</si>
  <si>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</si>
  <si>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</si>
  <si>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</si>
  <si>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</si>
  <si>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</si>
  <si>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</si>
  <si>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</si>
  <si>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</si>
  <si>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</si>
  <si>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</si>
  <si>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</si>
  <si>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</si>
  <si>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</si>
  <si>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</si>
  <si>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</si>
  <si>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</si>
  <si>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</si>
  <si>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</si>
  <si>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</si>
  <si>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</si>
  <si>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</si>
  <si>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</si>
  <si>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</si>
  <si>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</si>
  <si>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</si>
  <si>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</si>
  <si>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</si>
  <si>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</si>
  <si>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</si>
  <si>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</si>
  <si>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</si>
  <si>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</si>
  <si>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</si>
  <si>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</si>
  <si>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</si>
  <si>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</si>
  <si>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</si>
  <si>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</si>
  <si>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</si>
  <si>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</si>
  <si>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</si>
  <si>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</si>
  <si>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</si>
  <si>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</si>
  <si>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</si>
  <si>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</si>
  <si>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</si>
  <si>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</si>
  <si>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</si>
  <si>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</si>
  <si>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</si>
  <si>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</si>
  <si>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</si>
  <si>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</si>
  <si>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</si>
  <si>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</si>
  <si>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</si>
  <si>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</si>
  <si>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</si>
  <si>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</si>
  <si>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</si>
  <si>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</si>
  <si>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</si>
  <si>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</si>
  <si>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</si>
  <si>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</si>
  <si>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</si>
  <si>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</si>
  <si>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</si>
  <si>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</si>
  <si>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</si>
  <si>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</si>
  <si>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</si>
  <si>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Ведомственная структура расходов бюджета Советского городского округа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</si>
  <si>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</si>
  <si>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</si>
  <si>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</si>
  <si>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</si>
  <si>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</si>
  <si>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</si>
  <si>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</si>
  <si>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</si>
  <si>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</si>
  <si>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</si>
  <si>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</si>
  <si>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</si>
  <si>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</si>
  <si>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</si>
  <si>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>17 Т У7 59300</t>
  </si>
  <si>
    <t>03 9 51 70720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</si>
  <si>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</si>
  <si>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</si>
  <si>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</si>
  <si>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</si>
  <si>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</si>
  <si>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</si>
  <si>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</si>
  <si>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</si>
  <si>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</si>
  <si>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</si>
  <si>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Н8 70250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</si>
  <si>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</si>
  <si>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</si>
  <si>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</si>
  <si>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</si>
  <si>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</si>
  <si>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</si>
  <si>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</si>
  <si>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</si>
  <si>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</si>
  <si>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</si>
  <si>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</si>
  <si>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</si>
  <si>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</si>
  <si>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</si>
  <si>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</si>
  <si>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</si>
  <si>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</si>
  <si>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</si>
  <si>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</si>
  <si>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</si>
  <si>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</si>
  <si>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</si>
  <si>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</si>
  <si>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Субсидии на модернизацию учреждений культуры</t>
  </si>
  <si>
    <t>04 3 97 71090</t>
  </si>
  <si>
    <t>04 2 02 R5190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</si>
  <si>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</si>
  <si>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</si>
  <si>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</si>
  <si>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</si>
  <si>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</si>
  <si>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</si>
  <si>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</si>
  <si>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</si>
  <si>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</si>
  <si>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</si>
  <si>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</si>
  <si>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</si>
  <si>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</si>
  <si>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</si>
  <si>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</si>
  <si>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</si>
  <si>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</si>
  <si>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</si>
  <si>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</si>
  <si>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</si>
  <si>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к  решению окружного Совета депутатов</t>
  </si>
  <si>
    <t>Источники финансирования  дефицита бюджета Советского городского округа в 2022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</si>
  <si>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</si>
  <si>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</si>
  <si>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</si>
  <si>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</si>
  <si>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</si>
  <si>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</si>
  <si>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</si>
  <si>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</si>
  <si>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</si>
  <si>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</si>
  <si>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</si>
  <si>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</si>
  <si>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</si>
  <si>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</si>
  <si>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</si>
  <si>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</si>
  <si>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</si>
  <si>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</si>
  <si>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</si>
  <si>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</si>
  <si>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</si>
  <si>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</si>
  <si>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</si>
  <si>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</si>
  <si>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</si>
  <si>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</si>
  <si>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 xml:space="preserve">Приложение  2 </t>
  </si>
  <si>
    <t xml:space="preserve"> от  "15" декабря 2021 г.  № 137</t>
  </si>
  <si>
    <t xml:space="preserve"> от  "15" декабря 202 г.  № 137</t>
  </si>
  <si>
    <t xml:space="preserve"> от  "15" декабря 2022 г.  № 137</t>
  </si>
  <si>
    <t xml:space="preserve">Приложение 4 </t>
  </si>
  <si>
    <t>Приложение 3</t>
  </si>
  <si>
    <t>02 243 74060</t>
  </si>
  <si>
    <t>Контрольно-счетная комиссия</t>
  </si>
  <si>
    <t xml:space="preserve"> от  "26" января 2022 г.  № 151</t>
  </si>
  <si>
    <t xml:space="preserve">                                                                                                                                            «Приложение 2</t>
  </si>
  <si>
    <t>».</t>
  </si>
  <si>
    <t xml:space="preserve">«Приложение  7 </t>
  </si>
  <si>
    <t>«Приложение 9</t>
  </si>
  <si>
    <t xml:space="preserve">«Приложение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</si>
</sst>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8" fillId="0" borderId="0"/>
  </cellStyleXfs>
  <cellXfs count="324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 applyProtection="1">
      <alignment vertical="center" wrapText="1" shrinkToFit="1"/>
      <protection locked="0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1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8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8" fillId="0" borderId="12" xfId="2" applyNumberFormat="1" applyFont="1" applyFill="1" applyBorder="1" applyAlignment="1">
      <alignment horizontal="center" wrapText="1"/>
    </xf>
    <xf numFmtId="164" fontId="18" fillId="0" borderId="13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8" fillId="0" borderId="12" xfId="2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1" xfId="2" applyFont="1" applyFill="1" applyBorder="1" applyAlignment="1">
      <alignment horizontal="left" wrapText="1" shrinkToFit="1"/>
    </xf>
    <xf numFmtId="0" fontId="11" fillId="0" borderId="11" xfId="2" applyFont="1" applyFill="1" applyBorder="1" applyAlignment="1">
      <alignment horizontal="left"/>
    </xf>
    <xf numFmtId="0" fontId="17" fillId="0" borderId="0" xfId="2" applyFont="1" applyFill="1" applyAlignment="1"/>
    <xf numFmtId="0" fontId="8" fillId="0" borderId="11" xfId="2" applyFont="1" applyFill="1" applyBorder="1" applyAlignment="1">
      <alignment wrapText="1" shrinkToFit="1"/>
    </xf>
    <xf numFmtId="49" fontId="8" fillId="0" borderId="12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1" xfId="2" applyFont="1" applyFill="1" applyBorder="1" applyAlignment="1">
      <alignment wrapText="1" shrinkToFit="1"/>
    </xf>
    <xf numFmtId="0" fontId="8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9" fillId="0" borderId="11" xfId="2" applyFont="1" applyFill="1" applyBorder="1" applyAlignment="1">
      <alignment horizontal="left"/>
    </xf>
    <xf numFmtId="49" fontId="19" fillId="0" borderId="12" xfId="2" applyNumberFormat="1" applyFont="1" applyFill="1" applyBorder="1" applyAlignment="1">
      <alignment horizontal="center"/>
    </xf>
    <xf numFmtId="164" fontId="19" fillId="0" borderId="13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wrapText="1" shrinkToFit="1"/>
    </xf>
    <xf numFmtId="49" fontId="19" fillId="0" borderId="12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 shrinkToFit="1"/>
    </xf>
    <xf numFmtId="0" fontId="17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 wrapText="1" shrinkToFit="1"/>
    </xf>
    <xf numFmtId="0" fontId="18" fillId="0" borderId="11" xfId="2" applyFont="1" applyFill="1" applyBorder="1" applyAlignment="1">
      <alignment horizontal="left"/>
    </xf>
    <xf numFmtId="0" fontId="18" fillId="0" borderId="14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0" fontId="18" fillId="0" borderId="11" xfId="2" applyFont="1" applyFill="1" applyBorder="1" applyAlignment="1">
      <alignment wrapText="1" shrinkToFit="1"/>
    </xf>
    <xf numFmtId="0" fontId="11" fillId="0" borderId="12" xfId="2" applyFont="1" applyFill="1" applyBorder="1" applyAlignment="1">
      <alignment horizontal="center" wrapText="1" shrinkToFit="1"/>
    </xf>
    <xf numFmtId="49" fontId="18" fillId="0" borderId="12" xfId="2" applyNumberFormat="1" applyFont="1" applyFill="1" applyBorder="1" applyAlignment="1">
      <alignment horizontal="center" wrapText="1" shrinkToFit="1"/>
    </xf>
    <xf numFmtId="164" fontId="18" fillId="0" borderId="13" xfId="2" applyNumberFormat="1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wrapText="1" shrinkToFit="1"/>
    </xf>
    <xf numFmtId="164" fontId="11" fillId="0" borderId="13" xfId="2" applyNumberFormat="1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wrapText="1" shrinkToFit="1"/>
    </xf>
    <xf numFmtId="0" fontId="31" fillId="0" borderId="14" xfId="0" applyFont="1" applyFill="1" applyBorder="1" applyAlignment="1">
      <alignment wrapText="1"/>
    </xf>
    <xf numFmtId="0" fontId="18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3" fillId="0" borderId="11" xfId="2" applyFont="1" applyFill="1" applyBorder="1" applyAlignment="1">
      <alignment wrapText="1" shrinkToFit="1"/>
    </xf>
    <xf numFmtId="0" fontId="3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12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19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wrapText="1" shrinkToFit="1"/>
    </xf>
    <xf numFmtId="49" fontId="18" fillId="0" borderId="17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 wrapText="1"/>
    </xf>
    <xf numFmtId="164" fontId="18" fillId="0" borderId="20" xfId="2" applyNumberFormat="1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wrapText="1" shrinkToFit="1"/>
    </xf>
    <xf numFmtId="49" fontId="11" fillId="0" borderId="16" xfId="2" applyNumberFormat="1" applyFont="1" applyFill="1" applyBorder="1" applyAlignment="1">
      <alignment horizontal="center"/>
    </xf>
    <xf numFmtId="49" fontId="11" fillId="0" borderId="17" xfId="2" applyNumberFormat="1" applyFont="1" applyFill="1" applyBorder="1" applyAlignment="1">
      <alignment horizontal="center" wrapText="1"/>
    </xf>
    <xf numFmtId="0" fontId="18" fillId="0" borderId="21" xfId="2" applyFont="1" applyFill="1" applyBorder="1" applyAlignment="1">
      <alignment horizontal="center" wrapText="1" shrinkToFit="1"/>
    </xf>
    <xf numFmtId="49" fontId="18" fillId="0" borderId="16" xfId="2" applyNumberFormat="1" applyFont="1" applyFill="1" applyBorder="1" applyAlignment="1">
      <alignment horizontal="center"/>
    </xf>
    <xf numFmtId="49" fontId="18" fillId="0" borderId="16" xfId="2" applyNumberFormat="1" applyFont="1" applyFill="1" applyBorder="1" applyAlignment="1">
      <alignment horizontal="center" wrapText="1"/>
    </xf>
    <xf numFmtId="49" fontId="18" fillId="0" borderId="21" xfId="2" applyNumberFormat="1" applyFont="1" applyFill="1" applyBorder="1" applyAlignment="1">
      <alignment horizontal="center" wrapText="1"/>
    </xf>
    <xf numFmtId="164" fontId="18" fillId="0" borderId="22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18" fillId="0" borderId="23" xfId="2" applyNumberFormat="1" applyFont="1" applyFill="1" applyBorder="1" applyAlignment="1">
      <alignment horizontal="center" wrapText="1"/>
    </xf>
    <xf numFmtId="164" fontId="18" fillId="0" borderId="24" xfId="2" applyNumberFormat="1" applyFont="1" applyFill="1" applyBorder="1" applyAlignment="1">
      <alignment horizontal="center"/>
    </xf>
    <xf numFmtId="164" fontId="10" fillId="0" borderId="7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11" fillId="0" borderId="0" xfId="3" applyFont="1"/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wrapText="1"/>
    </xf>
    <xf numFmtId="0" fontId="11" fillId="0" borderId="1" xfId="3" applyFont="1" applyBorder="1"/>
    <xf numFmtId="0" fontId="11" fillId="0" borderId="1" xfId="3" applyFont="1" applyBorder="1" applyAlignment="1">
      <alignment wrapText="1"/>
    </xf>
    <xf numFmtId="4" fontId="11" fillId="0" borderId="1" xfId="3" applyNumberFormat="1" applyFont="1" applyBorder="1"/>
    <xf numFmtId="0" fontId="11" fillId="0" borderId="1" xfId="0" applyFont="1" applyBorder="1" applyAlignment="1">
      <alignment vertical="center" wrapText="1"/>
    </xf>
    <xf numFmtId="4" fontId="9" fillId="0" borderId="1" xfId="3" applyNumberFormat="1" applyFont="1" applyBorder="1"/>
    <xf numFmtId="0" fontId="11" fillId="0" borderId="3" xfId="3" applyFont="1" applyBorder="1" applyAlignment="1">
      <alignment wrapText="1"/>
    </xf>
    <xf numFmtId="4" fontId="11" fillId="0" borderId="1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1" xfId="3" applyNumberFormat="1" applyFont="1" applyFill="1" applyBorder="1"/>
    <xf numFmtId="0" fontId="11" fillId="0" borderId="0" xfId="3" applyFont="1" applyBorder="1"/>
    <xf numFmtId="0" fontId="8" fillId="0" borderId="12" xfId="2" applyFont="1" applyFill="1" applyBorder="1" applyAlignment="1">
      <alignment horizontal="center" wrapText="1" shrinkToFit="1"/>
    </xf>
    <xf numFmtId="0" fontId="39" fillId="0" borderId="0" xfId="0" applyFont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/>
    </xf>
    <xf numFmtId="0" fontId="1" fillId="0" borderId="25" xfId="2" applyFill="1" applyBorder="1" applyAlignment="1"/>
    <xf numFmtId="0" fontId="1" fillId="0" borderId="3" xfId="2" applyFill="1" applyBorder="1" applyAlignment="1"/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  <xf numFmtId="0" fontId="9" fillId="0" borderId="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11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4">
    <cellStyle name="Обычный" xfId="0" builtinId="0"/>
    <cellStyle name="Обычный 2" xfId="2" xr:uid="{00000000-0005-0000-0000-000001000000}"/>
    <cellStyle name="Обычный 3 3" xfId="1" xr:uid="{00000000-0005-0000-0000-000002000000}"/>
    <cellStyle name="Обычный_Источники финан.дефицита-2014-2016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30"/>
  <sheetViews>
    <sheetView topLeftCell="A49" zoomScaleNormal="100" workbookViewId="0">
      <selection activeCell="C54" sqref="C54"/>
    </sheetView>
  </sheetViews>
  <sheetFormatPr defaultColWidth="28.44140625" defaultRowHeight="13.8" x14ac:dyDescent="0.25"/>
  <cols>
    <col min="1" max="1" width="27.44140625" style="2" customWidth="1"/>
    <col min="2" max="2" width="59.6640625" style="1" customWidth="1"/>
    <col min="3" max="3" width="13.33203125" style="34" customWidth="1"/>
    <col min="4" max="4" width="17.33203125" style="35" customWidth="1"/>
    <col min="5" max="251" width="28.44140625" style="1"/>
    <col min="252" max="252" width="28.5546875" style="1" customWidth="1"/>
    <col min="253" max="253" width="52.6640625" style="1" customWidth="1"/>
    <col min="254" max="254" width="14.5546875" style="1" customWidth="1"/>
    <col min="255" max="255" width="14.88671875" style="1" customWidth="1"/>
    <col min="256" max="256" width="28.44140625" style="1"/>
    <col min="257" max="257" width="23" style="1" customWidth="1"/>
    <col min="258" max="507" width="28.44140625" style="1"/>
    <col min="508" max="508" width="28.5546875" style="1" customWidth="1"/>
    <col min="509" max="509" width="52.6640625" style="1" customWidth="1"/>
    <col min="510" max="510" width="14.5546875" style="1" customWidth="1"/>
    <col min="511" max="511" width="14.88671875" style="1" customWidth="1"/>
    <col min="512" max="512" width="28.44140625" style="1"/>
    <col min="513" max="513" width="23" style="1" customWidth="1"/>
    <col min="514" max="763" width="28.44140625" style="1"/>
    <col min="764" max="764" width="28.5546875" style="1" customWidth="1"/>
    <col min="765" max="765" width="52.6640625" style="1" customWidth="1"/>
    <col min="766" max="766" width="14.5546875" style="1" customWidth="1"/>
    <col min="767" max="767" width="14.88671875" style="1" customWidth="1"/>
    <col min="768" max="768" width="28.44140625" style="1"/>
    <col min="769" max="769" width="23" style="1" customWidth="1"/>
    <col min="770" max="1019" width="28.44140625" style="1"/>
    <col min="1020" max="1020" width="28.5546875" style="1" customWidth="1"/>
    <col min="1021" max="1021" width="52.6640625" style="1" customWidth="1"/>
    <col min="1022" max="1022" width="14.5546875" style="1" customWidth="1"/>
    <col min="1023" max="1023" width="14.88671875" style="1" customWidth="1"/>
    <col min="1024" max="1024" width="28.44140625" style="1"/>
    <col min="1025" max="1025" width="23" style="1" customWidth="1"/>
    <col min="1026" max="1275" width="28.44140625" style="1"/>
    <col min="1276" max="1276" width="28.5546875" style="1" customWidth="1"/>
    <col min="1277" max="1277" width="52.6640625" style="1" customWidth="1"/>
    <col min="1278" max="1278" width="14.5546875" style="1" customWidth="1"/>
    <col min="1279" max="1279" width="14.88671875" style="1" customWidth="1"/>
    <col min="1280" max="1280" width="28.44140625" style="1"/>
    <col min="1281" max="1281" width="23" style="1" customWidth="1"/>
    <col min="1282" max="1531" width="28.44140625" style="1"/>
    <col min="1532" max="1532" width="28.5546875" style="1" customWidth="1"/>
    <col min="1533" max="1533" width="52.6640625" style="1" customWidth="1"/>
    <col min="1534" max="1534" width="14.5546875" style="1" customWidth="1"/>
    <col min="1535" max="1535" width="14.88671875" style="1" customWidth="1"/>
    <col min="1536" max="1536" width="28.44140625" style="1"/>
    <col min="1537" max="1537" width="23" style="1" customWidth="1"/>
    <col min="1538" max="1787" width="28.44140625" style="1"/>
    <col min="1788" max="1788" width="28.5546875" style="1" customWidth="1"/>
    <col min="1789" max="1789" width="52.6640625" style="1" customWidth="1"/>
    <col min="1790" max="1790" width="14.5546875" style="1" customWidth="1"/>
    <col min="1791" max="1791" width="14.88671875" style="1" customWidth="1"/>
    <col min="1792" max="1792" width="28.44140625" style="1"/>
    <col min="1793" max="1793" width="23" style="1" customWidth="1"/>
    <col min="1794" max="2043" width="28.44140625" style="1"/>
    <col min="2044" max="2044" width="28.5546875" style="1" customWidth="1"/>
    <col min="2045" max="2045" width="52.6640625" style="1" customWidth="1"/>
    <col min="2046" max="2046" width="14.5546875" style="1" customWidth="1"/>
    <col min="2047" max="2047" width="14.88671875" style="1" customWidth="1"/>
    <col min="2048" max="2048" width="28.44140625" style="1"/>
    <col min="2049" max="2049" width="23" style="1" customWidth="1"/>
    <col min="2050" max="2299" width="28.44140625" style="1"/>
    <col min="2300" max="2300" width="28.5546875" style="1" customWidth="1"/>
    <col min="2301" max="2301" width="52.6640625" style="1" customWidth="1"/>
    <col min="2302" max="2302" width="14.5546875" style="1" customWidth="1"/>
    <col min="2303" max="2303" width="14.88671875" style="1" customWidth="1"/>
    <col min="2304" max="2304" width="28.44140625" style="1"/>
    <col min="2305" max="2305" width="23" style="1" customWidth="1"/>
    <col min="2306" max="2555" width="28.44140625" style="1"/>
    <col min="2556" max="2556" width="28.5546875" style="1" customWidth="1"/>
    <col min="2557" max="2557" width="52.6640625" style="1" customWidth="1"/>
    <col min="2558" max="2558" width="14.5546875" style="1" customWidth="1"/>
    <col min="2559" max="2559" width="14.88671875" style="1" customWidth="1"/>
    <col min="2560" max="2560" width="28.44140625" style="1"/>
    <col min="2561" max="2561" width="23" style="1" customWidth="1"/>
    <col min="2562" max="2811" width="28.44140625" style="1"/>
    <col min="2812" max="2812" width="28.5546875" style="1" customWidth="1"/>
    <col min="2813" max="2813" width="52.6640625" style="1" customWidth="1"/>
    <col min="2814" max="2814" width="14.5546875" style="1" customWidth="1"/>
    <col min="2815" max="2815" width="14.88671875" style="1" customWidth="1"/>
    <col min="2816" max="2816" width="28.44140625" style="1"/>
    <col min="2817" max="2817" width="23" style="1" customWidth="1"/>
    <col min="2818" max="3067" width="28.44140625" style="1"/>
    <col min="3068" max="3068" width="28.5546875" style="1" customWidth="1"/>
    <col min="3069" max="3069" width="52.6640625" style="1" customWidth="1"/>
    <col min="3070" max="3070" width="14.5546875" style="1" customWidth="1"/>
    <col min="3071" max="3071" width="14.88671875" style="1" customWidth="1"/>
    <col min="3072" max="3072" width="28.44140625" style="1"/>
    <col min="3073" max="3073" width="23" style="1" customWidth="1"/>
    <col min="3074" max="3323" width="28.44140625" style="1"/>
    <col min="3324" max="3324" width="28.5546875" style="1" customWidth="1"/>
    <col min="3325" max="3325" width="52.6640625" style="1" customWidth="1"/>
    <col min="3326" max="3326" width="14.5546875" style="1" customWidth="1"/>
    <col min="3327" max="3327" width="14.88671875" style="1" customWidth="1"/>
    <col min="3328" max="3328" width="28.44140625" style="1"/>
    <col min="3329" max="3329" width="23" style="1" customWidth="1"/>
    <col min="3330" max="3579" width="28.44140625" style="1"/>
    <col min="3580" max="3580" width="28.5546875" style="1" customWidth="1"/>
    <col min="3581" max="3581" width="52.6640625" style="1" customWidth="1"/>
    <col min="3582" max="3582" width="14.5546875" style="1" customWidth="1"/>
    <col min="3583" max="3583" width="14.88671875" style="1" customWidth="1"/>
    <col min="3584" max="3584" width="28.44140625" style="1"/>
    <col min="3585" max="3585" width="23" style="1" customWidth="1"/>
    <col min="3586" max="3835" width="28.44140625" style="1"/>
    <col min="3836" max="3836" width="28.5546875" style="1" customWidth="1"/>
    <col min="3837" max="3837" width="52.6640625" style="1" customWidth="1"/>
    <col min="3838" max="3838" width="14.5546875" style="1" customWidth="1"/>
    <col min="3839" max="3839" width="14.88671875" style="1" customWidth="1"/>
    <col min="3840" max="3840" width="28.44140625" style="1"/>
    <col min="3841" max="3841" width="23" style="1" customWidth="1"/>
    <col min="3842" max="4091" width="28.44140625" style="1"/>
    <col min="4092" max="4092" width="28.5546875" style="1" customWidth="1"/>
    <col min="4093" max="4093" width="52.6640625" style="1" customWidth="1"/>
    <col min="4094" max="4094" width="14.5546875" style="1" customWidth="1"/>
    <col min="4095" max="4095" width="14.88671875" style="1" customWidth="1"/>
    <col min="4096" max="4096" width="28.44140625" style="1"/>
    <col min="4097" max="4097" width="23" style="1" customWidth="1"/>
    <col min="4098" max="4347" width="28.44140625" style="1"/>
    <col min="4348" max="4348" width="28.5546875" style="1" customWidth="1"/>
    <col min="4349" max="4349" width="52.6640625" style="1" customWidth="1"/>
    <col min="4350" max="4350" width="14.5546875" style="1" customWidth="1"/>
    <col min="4351" max="4351" width="14.88671875" style="1" customWidth="1"/>
    <col min="4352" max="4352" width="28.44140625" style="1"/>
    <col min="4353" max="4353" width="23" style="1" customWidth="1"/>
    <col min="4354" max="4603" width="28.44140625" style="1"/>
    <col min="4604" max="4604" width="28.5546875" style="1" customWidth="1"/>
    <col min="4605" max="4605" width="52.6640625" style="1" customWidth="1"/>
    <col min="4606" max="4606" width="14.5546875" style="1" customWidth="1"/>
    <col min="4607" max="4607" width="14.88671875" style="1" customWidth="1"/>
    <col min="4608" max="4608" width="28.44140625" style="1"/>
    <col min="4609" max="4609" width="23" style="1" customWidth="1"/>
    <col min="4610" max="4859" width="28.44140625" style="1"/>
    <col min="4860" max="4860" width="28.5546875" style="1" customWidth="1"/>
    <col min="4861" max="4861" width="52.6640625" style="1" customWidth="1"/>
    <col min="4862" max="4862" width="14.5546875" style="1" customWidth="1"/>
    <col min="4863" max="4863" width="14.88671875" style="1" customWidth="1"/>
    <col min="4864" max="4864" width="28.44140625" style="1"/>
    <col min="4865" max="4865" width="23" style="1" customWidth="1"/>
    <col min="4866" max="5115" width="28.44140625" style="1"/>
    <col min="5116" max="5116" width="28.5546875" style="1" customWidth="1"/>
    <col min="5117" max="5117" width="52.6640625" style="1" customWidth="1"/>
    <col min="5118" max="5118" width="14.5546875" style="1" customWidth="1"/>
    <col min="5119" max="5119" width="14.88671875" style="1" customWidth="1"/>
    <col min="5120" max="5120" width="28.44140625" style="1"/>
    <col min="5121" max="5121" width="23" style="1" customWidth="1"/>
    <col min="5122" max="5371" width="28.44140625" style="1"/>
    <col min="5372" max="5372" width="28.5546875" style="1" customWidth="1"/>
    <col min="5373" max="5373" width="52.6640625" style="1" customWidth="1"/>
    <col min="5374" max="5374" width="14.5546875" style="1" customWidth="1"/>
    <col min="5375" max="5375" width="14.88671875" style="1" customWidth="1"/>
    <col min="5376" max="5376" width="28.44140625" style="1"/>
    <col min="5377" max="5377" width="23" style="1" customWidth="1"/>
    <col min="5378" max="5627" width="28.44140625" style="1"/>
    <col min="5628" max="5628" width="28.5546875" style="1" customWidth="1"/>
    <col min="5629" max="5629" width="52.6640625" style="1" customWidth="1"/>
    <col min="5630" max="5630" width="14.5546875" style="1" customWidth="1"/>
    <col min="5631" max="5631" width="14.88671875" style="1" customWidth="1"/>
    <col min="5632" max="5632" width="28.44140625" style="1"/>
    <col min="5633" max="5633" width="23" style="1" customWidth="1"/>
    <col min="5634" max="5883" width="28.44140625" style="1"/>
    <col min="5884" max="5884" width="28.5546875" style="1" customWidth="1"/>
    <col min="5885" max="5885" width="52.6640625" style="1" customWidth="1"/>
    <col min="5886" max="5886" width="14.5546875" style="1" customWidth="1"/>
    <col min="5887" max="5887" width="14.88671875" style="1" customWidth="1"/>
    <col min="5888" max="5888" width="28.44140625" style="1"/>
    <col min="5889" max="5889" width="23" style="1" customWidth="1"/>
    <col min="5890" max="6139" width="28.44140625" style="1"/>
    <col min="6140" max="6140" width="28.5546875" style="1" customWidth="1"/>
    <col min="6141" max="6141" width="52.6640625" style="1" customWidth="1"/>
    <col min="6142" max="6142" width="14.5546875" style="1" customWidth="1"/>
    <col min="6143" max="6143" width="14.88671875" style="1" customWidth="1"/>
    <col min="6144" max="6144" width="28.44140625" style="1"/>
    <col min="6145" max="6145" width="23" style="1" customWidth="1"/>
    <col min="6146" max="6395" width="28.44140625" style="1"/>
    <col min="6396" max="6396" width="28.5546875" style="1" customWidth="1"/>
    <col min="6397" max="6397" width="52.6640625" style="1" customWidth="1"/>
    <col min="6398" max="6398" width="14.5546875" style="1" customWidth="1"/>
    <col min="6399" max="6399" width="14.88671875" style="1" customWidth="1"/>
    <col min="6400" max="6400" width="28.44140625" style="1"/>
    <col min="6401" max="6401" width="23" style="1" customWidth="1"/>
    <col min="6402" max="6651" width="28.44140625" style="1"/>
    <col min="6652" max="6652" width="28.5546875" style="1" customWidth="1"/>
    <col min="6653" max="6653" width="52.6640625" style="1" customWidth="1"/>
    <col min="6654" max="6654" width="14.5546875" style="1" customWidth="1"/>
    <col min="6655" max="6655" width="14.88671875" style="1" customWidth="1"/>
    <col min="6656" max="6656" width="28.44140625" style="1"/>
    <col min="6657" max="6657" width="23" style="1" customWidth="1"/>
    <col min="6658" max="6907" width="28.44140625" style="1"/>
    <col min="6908" max="6908" width="28.5546875" style="1" customWidth="1"/>
    <col min="6909" max="6909" width="52.6640625" style="1" customWidth="1"/>
    <col min="6910" max="6910" width="14.5546875" style="1" customWidth="1"/>
    <col min="6911" max="6911" width="14.88671875" style="1" customWidth="1"/>
    <col min="6912" max="6912" width="28.44140625" style="1"/>
    <col min="6913" max="6913" width="23" style="1" customWidth="1"/>
    <col min="6914" max="7163" width="28.44140625" style="1"/>
    <col min="7164" max="7164" width="28.5546875" style="1" customWidth="1"/>
    <col min="7165" max="7165" width="52.6640625" style="1" customWidth="1"/>
    <col min="7166" max="7166" width="14.5546875" style="1" customWidth="1"/>
    <col min="7167" max="7167" width="14.88671875" style="1" customWidth="1"/>
    <col min="7168" max="7168" width="28.44140625" style="1"/>
    <col min="7169" max="7169" width="23" style="1" customWidth="1"/>
    <col min="7170" max="7419" width="28.44140625" style="1"/>
    <col min="7420" max="7420" width="28.5546875" style="1" customWidth="1"/>
    <col min="7421" max="7421" width="52.6640625" style="1" customWidth="1"/>
    <col min="7422" max="7422" width="14.5546875" style="1" customWidth="1"/>
    <col min="7423" max="7423" width="14.88671875" style="1" customWidth="1"/>
    <col min="7424" max="7424" width="28.44140625" style="1"/>
    <col min="7425" max="7425" width="23" style="1" customWidth="1"/>
    <col min="7426" max="7675" width="28.44140625" style="1"/>
    <col min="7676" max="7676" width="28.5546875" style="1" customWidth="1"/>
    <col min="7677" max="7677" width="52.6640625" style="1" customWidth="1"/>
    <col min="7678" max="7678" width="14.5546875" style="1" customWidth="1"/>
    <col min="7679" max="7679" width="14.88671875" style="1" customWidth="1"/>
    <col min="7680" max="7680" width="28.44140625" style="1"/>
    <col min="7681" max="7681" width="23" style="1" customWidth="1"/>
    <col min="7682" max="7931" width="28.44140625" style="1"/>
    <col min="7932" max="7932" width="28.5546875" style="1" customWidth="1"/>
    <col min="7933" max="7933" width="52.6640625" style="1" customWidth="1"/>
    <col min="7934" max="7934" width="14.5546875" style="1" customWidth="1"/>
    <col min="7935" max="7935" width="14.88671875" style="1" customWidth="1"/>
    <col min="7936" max="7936" width="28.44140625" style="1"/>
    <col min="7937" max="7937" width="23" style="1" customWidth="1"/>
    <col min="7938" max="8187" width="28.44140625" style="1"/>
    <col min="8188" max="8188" width="28.5546875" style="1" customWidth="1"/>
    <col min="8189" max="8189" width="52.6640625" style="1" customWidth="1"/>
    <col min="8190" max="8190" width="14.5546875" style="1" customWidth="1"/>
    <col min="8191" max="8191" width="14.88671875" style="1" customWidth="1"/>
    <col min="8192" max="8192" width="28.44140625" style="1"/>
    <col min="8193" max="8193" width="23" style="1" customWidth="1"/>
    <col min="8194" max="8443" width="28.44140625" style="1"/>
    <col min="8444" max="8444" width="28.5546875" style="1" customWidth="1"/>
    <col min="8445" max="8445" width="52.6640625" style="1" customWidth="1"/>
    <col min="8446" max="8446" width="14.5546875" style="1" customWidth="1"/>
    <col min="8447" max="8447" width="14.88671875" style="1" customWidth="1"/>
    <col min="8448" max="8448" width="28.44140625" style="1"/>
    <col min="8449" max="8449" width="23" style="1" customWidth="1"/>
    <col min="8450" max="8699" width="28.44140625" style="1"/>
    <col min="8700" max="8700" width="28.5546875" style="1" customWidth="1"/>
    <col min="8701" max="8701" width="52.6640625" style="1" customWidth="1"/>
    <col min="8702" max="8702" width="14.5546875" style="1" customWidth="1"/>
    <col min="8703" max="8703" width="14.88671875" style="1" customWidth="1"/>
    <col min="8704" max="8704" width="28.44140625" style="1"/>
    <col min="8705" max="8705" width="23" style="1" customWidth="1"/>
    <col min="8706" max="8955" width="28.44140625" style="1"/>
    <col min="8956" max="8956" width="28.5546875" style="1" customWidth="1"/>
    <col min="8957" max="8957" width="52.6640625" style="1" customWidth="1"/>
    <col min="8958" max="8958" width="14.5546875" style="1" customWidth="1"/>
    <col min="8959" max="8959" width="14.88671875" style="1" customWidth="1"/>
    <col min="8960" max="8960" width="28.44140625" style="1"/>
    <col min="8961" max="8961" width="23" style="1" customWidth="1"/>
    <col min="8962" max="9211" width="28.44140625" style="1"/>
    <col min="9212" max="9212" width="28.5546875" style="1" customWidth="1"/>
    <col min="9213" max="9213" width="52.6640625" style="1" customWidth="1"/>
    <col min="9214" max="9214" width="14.5546875" style="1" customWidth="1"/>
    <col min="9215" max="9215" width="14.88671875" style="1" customWidth="1"/>
    <col min="9216" max="9216" width="28.44140625" style="1"/>
    <col min="9217" max="9217" width="23" style="1" customWidth="1"/>
    <col min="9218" max="9467" width="28.44140625" style="1"/>
    <col min="9468" max="9468" width="28.5546875" style="1" customWidth="1"/>
    <col min="9469" max="9469" width="52.6640625" style="1" customWidth="1"/>
    <col min="9470" max="9470" width="14.5546875" style="1" customWidth="1"/>
    <col min="9471" max="9471" width="14.88671875" style="1" customWidth="1"/>
    <col min="9472" max="9472" width="28.44140625" style="1"/>
    <col min="9473" max="9473" width="23" style="1" customWidth="1"/>
    <col min="9474" max="9723" width="28.44140625" style="1"/>
    <col min="9724" max="9724" width="28.5546875" style="1" customWidth="1"/>
    <col min="9725" max="9725" width="52.6640625" style="1" customWidth="1"/>
    <col min="9726" max="9726" width="14.5546875" style="1" customWidth="1"/>
    <col min="9727" max="9727" width="14.88671875" style="1" customWidth="1"/>
    <col min="9728" max="9728" width="28.44140625" style="1"/>
    <col min="9729" max="9729" width="23" style="1" customWidth="1"/>
    <col min="9730" max="9979" width="28.44140625" style="1"/>
    <col min="9980" max="9980" width="28.5546875" style="1" customWidth="1"/>
    <col min="9981" max="9981" width="52.6640625" style="1" customWidth="1"/>
    <col min="9982" max="9982" width="14.5546875" style="1" customWidth="1"/>
    <col min="9983" max="9983" width="14.88671875" style="1" customWidth="1"/>
    <col min="9984" max="9984" width="28.44140625" style="1"/>
    <col min="9985" max="9985" width="23" style="1" customWidth="1"/>
    <col min="9986" max="10235" width="28.44140625" style="1"/>
    <col min="10236" max="10236" width="28.5546875" style="1" customWidth="1"/>
    <col min="10237" max="10237" width="52.6640625" style="1" customWidth="1"/>
    <col min="10238" max="10238" width="14.5546875" style="1" customWidth="1"/>
    <col min="10239" max="10239" width="14.88671875" style="1" customWidth="1"/>
    <col min="10240" max="10240" width="28.44140625" style="1"/>
    <col min="10241" max="10241" width="23" style="1" customWidth="1"/>
    <col min="10242" max="10491" width="28.44140625" style="1"/>
    <col min="10492" max="10492" width="28.5546875" style="1" customWidth="1"/>
    <col min="10493" max="10493" width="52.6640625" style="1" customWidth="1"/>
    <col min="10494" max="10494" width="14.5546875" style="1" customWidth="1"/>
    <col min="10495" max="10495" width="14.88671875" style="1" customWidth="1"/>
    <col min="10496" max="10496" width="28.44140625" style="1"/>
    <col min="10497" max="10497" width="23" style="1" customWidth="1"/>
    <col min="10498" max="10747" width="28.44140625" style="1"/>
    <col min="10748" max="10748" width="28.5546875" style="1" customWidth="1"/>
    <col min="10749" max="10749" width="52.6640625" style="1" customWidth="1"/>
    <col min="10750" max="10750" width="14.5546875" style="1" customWidth="1"/>
    <col min="10751" max="10751" width="14.88671875" style="1" customWidth="1"/>
    <col min="10752" max="10752" width="28.44140625" style="1"/>
    <col min="10753" max="10753" width="23" style="1" customWidth="1"/>
    <col min="10754" max="11003" width="28.44140625" style="1"/>
    <col min="11004" max="11004" width="28.5546875" style="1" customWidth="1"/>
    <col min="11005" max="11005" width="52.6640625" style="1" customWidth="1"/>
    <col min="11006" max="11006" width="14.5546875" style="1" customWidth="1"/>
    <col min="11007" max="11007" width="14.88671875" style="1" customWidth="1"/>
    <col min="11008" max="11008" width="28.44140625" style="1"/>
    <col min="11009" max="11009" width="23" style="1" customWidth="1"/>
    <col min="11010" max="11259" width="28.44140625" style="1"/>
    <col min="11260" max="11260" width="28.5546875" style="1" customWidth="1"/>
    <col min="11261" max="11261" width="52.6640625" style="1" customWidth="1"/>
    <col min="11262" max="11262" width="14.5546875" style="1" customWidth="1"/>
    <col min="11263" max="11263" width="14.88671875" style="1" customWidth="1"/>
    <col min="11264" max="11264" width="28.44140625" style="1"/>
    <col min="11265" max="11265" width="23" style="1" customWidth="1"/>
    <col min="11266" max="11515" width="28.44140625" style="1"/>
    <col min="11516" max="11516" width="28.5546875" style="1" customWidth="1"/>
    <col min="11517" max="11517" width="52.6640625" style="1" customWidth="1"/>
    <col min="11518" max="11518" width="14.5546875" style="1" customWidth="1"/>
    <col min="11519" max="11519" width="14.88671875" style="1" customWidth="1"/>
    <col min="11520" max="11520" width="28.44140625" style="1"/>
    <col min="11521" max="11521" width="23" style="1" customWidth="1"/>
    <col min="11522" max="11771" width="28.44140625" style="1"/>
    <col min="11772" max="11772" width="28.5546875" style="1" customWidth="1"/>
    <col min="11773" max="11773" width="52.6640625" style="1" customWidth="1"/>
    <col min="11774" max="11774" width="14.5546875" style="1" customWidth="1"/>
    <col min="11775" max="11775" width="14.88671875" style="1" customWidth="1"/>
    <col min="11776" max="11776" width="28.44140625" style="1"/>
    <col min="11777" max="11777" width="23" style="1" customWidth="1"/>
    <col min="11778" max="12027" width="28.44140625" style="1"/>
    <col min="12028" max="12028" width="28.5546875" style="1" customWidth="1"/>
    <col min="12029" max="12029" width="52.6640625" style="1" customWidth="1"/>
    <col min="12030" max="12030" width="14.5546875" style="1" customWidth="1"/>
    <col min="12031" max="12031" width="14.88671875" style="1" customWidth="1"/>
    <col min="12032" max="12032" width="28.44140625" style="1"/>
    <col min="12033" max="12033" width="23" style="1" customWidth="1"/>
    <col min="12034" max="12283" width="28.44140625" style="1"/>
    <col min="12284" max="12284" width="28.5546875" style="1" customWidth="1"/>
    <col min="12285" max="12285" width="52.6640625" style="1" customWidth="1"/>
    <col min="12286" max="12286" width="14.5546875" style="1" customWidth="1"/>
    <col min="12287" max="12287" width="14.88671875" style="1" customWidth="1"/>
    <col min="12288" max="12288" width="28.44140625" style="1"/>
    <col min="12289" max="12289" width="23" style="1" customWidth="1"/>
    <col min="12290" max="12539" width="28.44140625" style="1"/>
    <col min="12540" max="12540" width="28.5546875" style="1" customWidth="1"/>
    <col min="12541" max="12541" width="52.6640625" style="1" customWidth="1"/>
    <col min="12542" max="12542" width="14.5546875" style="1" customWidth="1"/>
    <col min="12543" max="12543" width="14.88671875" style="1" customWidth="1"/>
    <col min="12544" max="12544" width="28.44140625" style="1"/>
    <col min="12545" max="12545" width="23" style="1" customWidth="1"/>
    <col min="12546" max="12795" width="28.44140625" style="1"/>
    <col min="12796" max="12796" width="28.5546875" style="1" customWidth="1"/>
    <col min="12797" max="12797" width="52.6640625" style="1" customWidth="1"/>
    <col min="12798" max="12798" width="14.5546875" style="1" customWidth="1"/>
    <col min="12799" max="12799" width="14.88671875" style="1" customWidth="1"/>
    <col min="12800" max="12800" width="28.44140625" style="1"/>
    <col min="12801" max="12801" width="23" style="1" customWidth="1"/>
    <col min="12802" max="13051" width="28.44140625" style="1"/>
    <col min="13052" max="13052" width="28.5546875" style="1" customWidth="1"/>
    <col min="13053" max="13053" width="52.6640625" style="1" customWidth="1"/>
    <col min="13054" max="13054" width="14.5546875" style="1" customWidth="1"/>
    <col min="13055" max="13055" width="14.88671875" style="1" customWidth="1"/>
    <col min="13056" max="13056" width="28.44140625" style="1"/>
    <col min="13057" max="13057" width="23" style="1" customWidth="1"/>
    <col min="13058" max="13307" width="28.44140625" style="1"/>
    <col min="13308" max="13308" width="28.5546875" style="1" customWidth="1"/>
    <col min="13309" max="13309" width="52.6640625" style="1" customWidth="1"/>
    <col min="13310" max="13310" width="14.5546875" style="1" customWidth="1"/>
    <col min="13311" max="13311" width="14.88671875" style="1" customWidth="1"/>
    <col min="13312" max="13312" width="28.44140625" style="1"/>
    <col min="13313" max="13313" width="23" style="1" customWidth="1"/>
    <col min="13314" max="13563" width="28.44140625" style="1"/>
    <col min="13564" max="13564" width="28.5546875" style="1" customWidth="1"/>
    <col min="13565" max="13565" width="52.6640625" style="1" customWidth="1"/>
    <col min="13566" max="13566" width="14.5546875" style="1" customWidth="1"/>
    <col min="13567" max="13567" width="14.88671875" style="1" customWidth="1"/>
    <col min="13568" max="13568" width="28.44140625" style="1"/>
    <col min="13569" max="13569" width="23" style="1" customWidth="1"/>
    <col min="13570" max="13819" width="28.44140625" style="1"/>
    <col min="13820" max="13820" width="28.5546875" style="1" customWidth="1"/>
    <col min="13821" max="13821" width="52.6640625" style="1" customWidth="1"/>
    <col min="13822" max="13822" width="14.5546875" style="1" customWidth="1"/>
    <col min="13823" max="13823" width="14.88671875" style="1" customWidth="1"/>
    <col min="13824" max="13824" width="28.44140625" style="1"/>
    <col min="13825" max="13825" width="23" style="1" customWidth="1"/>
    <col min="13826" max="14075" width="28.44140625" style="1"/>
    <col min="14076" max="14076" width="28.5546875" style="1" customWidth="1"/>
    <col min="14077" max="14077" width="52.6640625" style="1" customWidth="1"/>
    <col min="14078" max="14078" width="14.5546875" style="1" customWidth="1"/>
    <col min="14079" max="14079" width="14.88671875" style="1" customWidth="1"/>
    <col min="14080" max="14080" width="28.44140625" style="1"/>
    <col min="14081" max="14081" width="23" style="1" customWidth="1"/>
    <col min="14082" max="14331" width="28.44140625" style="1"/>
    <col min="14332" max="14332" width="28.5546875" style="1" customWidth="1"/>
    <col min="14333" max="14333" width="52.6640625" style="1" customWidth="1"/>
    <col min="14334" max="14334" width="14.5546875" style="1" customWidth="1"/>
    <col min="14335" max="14335" width="14.88671875" style="1" customWidth="1"/>
    <col min="14336" max="14336" width="28.44140625" style="1"/>
    <col min="14337" max="14337" width="23" style="1" customWidth="1"/>
    <col min="14338" max="14587" width="28.44140625" style="1"/>
    <col min="14588" max="14588" width="28.5546875" style="1" customWidth="1"/>
    <col min="14589" max="14589" width="52.6640625" style="1" customWidth="1"/>
    <col min="14590" max="14590" width="14.5546875" style="1" customWidth="1"/>
    <col min="14591" max="14591" width="14.88671875" style="1" customWidth="1"/>
    <col min="14592" max="14592" width="28.44140625" style="1"/>
    <col min="14593" max="14593" width="23" style="1" customWidth="1"/>
    <col min="14594" max="14843" width="28.44140625" style="1"/>
    <col min="14844" max="14844" width="28.5546875" style="1" customWidth="1"/>
    <col min="14845" max="14845" width="52.6640625" style="1" customWidth="1"/>
    <col min="14846" max="14846" width="14.5546875" style="1" customWidth="1"/>
    <col min="14847" max="14847" width="14.88671875" style="1" customWidth="1"/>
    <col min="14848" max="14848" width="28.44140625" style="1"/>
    <col min="14849" max="14849" width="23" style="1" customWidth="1"/>
    <col min="14850" max="15099" width="28.44140625" style="1"/>
    <col min="15100" max="15100" width="28.5546875" style="1" customWidth="1"/>
    <col min="15101" max="15101" width="52.6640625" style="1" customWidth="1"/>
    <col min="15102" max="15102" width="14.5546875" style="1" customWidth="1"/>
    <col min="15103" max="15103" width="14.88671875" style="1" customWidth="1"/>
    <col min="15104" max="15104" width="28.44140625" style="1"/>
    <col min="15105" max="15105" width="23" style="1" customWidth="1"/>
    <col min="15106" max="15355" width="28.44140625" style="1"/>
    <col min="15356" max="15356" width="28.5546875" style="1" customWidth="1"/>
    <col min="15357" max="15357" width="52.6640625" style="1" customWidth="1"/>
    <col min="15358" max="15358" width="14.5546875" style="1" customWidth="1"/>
    <col min="15359" max="15359" width="14.88671875" style="1" customWidth="1"/>
    <col min="15360" max="15360" width="28.44140625" style="1"/>
    <col min="15361" max="15361" width="23" style="1" customWidth="1"/>
    <col min="15362" max="15611" width="28.44140625" style="1"/>
    <col min="15612" max="15612" width="28.5546875" style="1" customWidth="1"/>
    <col min="15613" max="15613" width="52.6640625" style="1" customWidth="1"/>
    <col min="15614" max="15614" width="14.5546875" style="1" customWidth="1"/>
    <col min="15615" max="15615" width="14.88671875" style="1" customWidth="1"/>
    <col min="15616" max="15616" width="28.44140625" style="1"/>
    <col min="15617" max="15617" width="23" style="1" customWidth="1"/>
    <col min="15618" max="15867" width="28.44140625" style="1"/>
    <col min="15868" max="15868" width="28.5546875" style="1" customWidth="1"/>
    <col min="15869" max="15869" width="52.6640625" style="1" customWidth="1"/>
    <col min="15870" max="15870" width="14.5546875" style="1" customWidth="1"/>
    <col min="15871" max="15871" width="14.88671875" style="1" customWidth="1"/>
    <col min="15872" max="15872" width="28.44140625" style="1"/>
    <col min="15873" max="15873" width="23" style="1" customWidth="1"/>
    <col min="15874" max="16123" width="28.44140625" style="1"/>
    <col min="16124" max="16124" width="28.5546875" style="1" customWidth="1"/>
    <col min="16125" max="16125" width="52.6640625" style="1" customWidth="1"/>
    <col min="16126" max="16126" width="14.5546875" style="1" customWidth="1"/>
    <col min="16127" max="16127" width="14.88671875" style="1" customWidth="1"/>
    <col min="16128" max="16128" width="28.44140625" style="1"/>
    <col min="16129" max="16129" width="23" style="1" customWidth="1"/>
    <col min="16130" max="16384" width="28.44140625" style="1"/>
  </cols>
  <sheetData>
    <row r="1" spans="1:251" ht="13.2" x14ac:dyDescent="0.25">
      <c r="A1" s="296" t="s">
        <v>0</v>
      </c>
      <c r="B1" s="296"/>
      <c r="C1" s="296"/>
    </row>
    <row r="2" spans="1:251" ht="13.2" x14ac:dyDescent="0.25">
      <c r="A2" s="296" t="s">
        <v>1</v>
      </c>
      <c r="B2" s="296"/>
      <c r="C2" s="296"/>
    </row>
    <row r="3" spans="1:251" ht="13.2" x14ac:dyDescent="0.25">
      <c r="A3" s="296" t="s">
        <v>479</v>
      </c>
      <c r="B3" s="296"/>
      <c r="C3" s="296"/>
    </row>
    <row r="4" spans="1:251" ht="13.2" x14ac:dyDescent="0.25">
      <c r="A4" s="296" t="s">
        <v>480</v>
      </c>
      <c r="B4" s="296"/>
      <c r="C4" s="296"/>
    </row>
    <row r="5" spans="1:251" ht="13.2" x14ac:dyDescent="0.25">
      <c r="A5" s="296" t="s">
        <v>1</v>
      </c>
      <c r="B5" s="296"/>
      <c r="C5" s="296"/>
    </row>
    <row r="6" spans="1:251" ht="13.2" x14ac:dyDescent="0.25">
      <c r="A6" s="296" t="s">
        <v>69</v>
      </c>
      <c r="B6" s="296"/>
      <c r="C6" s="296"/>
    </row>
    <row r="7" spans="1:251" x14ac:dyDescent="0.25">
      <c r="B7" s="3"/>
      <c r="C7" s="4"/>
    </row>
    <row r="8" spans="1:251" ht="17.399999999999999" x14ac:dyDescent="0.25">
      <c r="A8" s="295" t="s">
        <v>54</v>
      </c>
      <c r="B8" s="295"/>
      <c r="C8" s="295"/>
    </row>
    <row r="9" spans="1:251" x14ac:dyDescent="0.25">
      <c r="C9" s="5" t="s">
        <v>2</v>
      </c>
    </row>
    <row r="10" spans="1:251" ht="28.95" customHeight="1" x14ac:dyDescent="0.25">
      <c r="A10" s="6" t="s">
        <v>3</v>
      </c>
      <c r="B10" s="6" t="s">
        <v>5</v>
      </c>
      <c r="C10" s="7" t="s">
        <v>4</v>
      </c>
    </row>
    <row r="11" spans="1:251" ht="32.25" customHeight="1" x14ac:dyDescent="0.3">
      <c r="A11" s="6" t="s">
        <v>6</v>
      </c>
      <c r="B11" s="8" t="s">
        <v>7</v>
      </c>
      <c r="C11" s="9">
        <f>C15+C12</f>
        <v>848921.19000000006</v>
      </c>
    </row>
    <row r="12" spans="1:251" ht="29.25" customHeight="1" x14ac:dyDescent="0.3">
      <c r="A12" s="6" t="s">
        <v>8</v>
      </c>
      <c r="B12" s="8" t="s">
        <v>9</v>
      </c>
      <c r="C12" s="9">
        <f>SUM(C13)</f>
        <v>65229</v>
      </c>
    </row>
    <row r="13" spans="1:251" ht="31.2" x14ac:dyDescent="0.3">
      <c r="A13" s="10" t="s">
        <v>10</v>
      </c>
      <c r="B13" s="8" t="s">
        <v>11</v>
      </c>
      <c r="C13" s="9">
        <f>SUM(C14)</f>
        <v>65229</v>
      </c>
    </row>
    <row r="14" spans="1:251" s="14" customFormat="1" ht="31.2" x14ac:dyDescent="0.3">
      <c r="A14" s="11" t="s">
        <v>55</v>
      </c>
      <c r="B14" s="12" t="s">
        <v>12</v>
      </c>
      <c r="C14" s="13">
        <v>65229</v>
      </c>
      <c r="D14" s="35"/>
    </row>
    <row r="15" spans="1:251" ht="35.4" customHeight="1" x14ac:dyDescent="0.3">
      <c r="A15" s="6" t="s">
        <v>13</v>
      </c>
      <c r="B15" s="8" t="s">
        <v>14</v>
      </c>
      <c r="C15" s="9">
        <f>SUM(C16+C18+C36+C51)</f>
        <v>783692.19000000006</v>
      </c>
    </row>
    <row r="16" spans="1:251" ht="34.950000000000003" customHeight="1" x14ac:dyDescent="0.3">
      <c r="A16" s="15" t="s">
        <v>15</v>
      </c>
      <c r="B16" s="16" t="s">
        <v>16</v>
      </c>
      <c r="C16" s="17">
        <f>SUM(C17)</f>
        <v>64452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</row>
    <row r="17" spans="1:251" ht="46.8" x14ac:dyDescent="0.3">
      <c r="A17" s="19" t="s">
        <v>66</v>
      </c>
      <c r="B17" s="20" t="s">
        <v>17</v>
      </c>
      <c r="C17" s="13">
        <v>64452</v>
      </c>
    </row>
    <row r="18" spans="1:251" ht="31.2" x14ac:dyDescent="0.3">
      <c r="A18" s="21" t="s">
        <v>18</v>
      </c>
      <c r="B18" s="22" t="s">
        <v>19</v>
      </c>
      <c r="C18" s="17">
        <f>SUM(C19:C35)</f>
        <v>324622.52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</row>
    <row r="19" spans="1:251" ht="50.4" customHeight="1" x14ac:dyDescent="0.25">
      <c r="A19" s="25" t="s">
        <v>67</v>
      </c>
      <c r="B19" s="26" t="s">
        <v>20</v>
      </c>
      <c r="C19" s="13">
        <v>187392.3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s="14" customFormat="1" ht="101.4" customHeight="1" x14ac:dyDescent="0.25">
      <c r="A20" s="27" t="s">
        <v>64</v>
      </c>
      <c r="B20" s="28" t="s">
        <v>21</v>
      </c>
      <c r="C20" s="13">
        <v>3079.68</v>
      </c>
      <c r="D20" s="35"/>
    </row>
    <row r="21" spans="1:251" s="14" customFormat="1" ht="62.4" x14ac:dyDescent="0.3">
      <c r="A21" s="23" t="s">
        <v>56</v>
      </c>
      <c r="B21" s="24" t="s">
        <v>22</v>
      </c>
      <c r="C21" s="13">
        <v>19669.09</v>
      </c>
      <c r="D21" s="35"/>
    </row>
    <row r="22" spans="1:251" s="14" customFormat="1" ht="66" customHeight="1" x14ac:dyDescent="0.3">
      <c r="A22" s="23" t="s">
        <v>49</v>
      </c>
      <c r="B22" s="24" t="s">
        <v>50</v>
      </c>
      <c r="C22" s="13">
        <v>1020.34</v>
      </c>
      <c r="D22" s="35"/>
    </row>
    <row r="23" spans="1:251" s="14" customFormat="1" ht="32.4" customHeight="1" x14ac:dyDescent="0.3">
      <c r="A23" s="23" t="s">
        <v>63</v>
      </c>
      <c r="B23" s="24" t="s">
        <v>23</v>
      </c>
      <c r="C23" s="13">
        <v>1725.57</v>
      </c>
      <c r="D23" s="35"/>
    </row>
    <row r="24" spans="1:251" s="14" customFormat="1" ht="31.95" customHeight="1" x14ac:dyDescent="0.3">
      <c r="A24" s="19" t="s">
        <v>57</v>
      </c>
      <c r="B24" s="24" t="s">
        <v>51</v>
      </c>
      <c r="C24" s="13">
        <v>17443.509999999998</v>
      </c>
      <c r="D24" s="35"/>
    </row>
    <row r="25" spans="1:251" s="14" customFormat="1" ht="31.95" customHeight="1" x14ac:dyDescent="0.3">
      <c r="A25" s="19" t="s">
        <v>57</v>
      </c>
      <c r="B25" s="24" t="s">
        <v>71</v>
      </c>
      <c r="C25" s="13">
        <v>25992.32</v>
      </c>
      <c r="D25" s="35"/>
    </row>
    <row r="26" spans="1:251" s="14" customFormat="1" ht="39" customHeight="1" x14ac:dyDescent="0.3">
      <c r="A26" s="19" t="s">
        <v>57</v>
      </c>
      <c r="B26" s="29" t="s">
        <v>53</v>
      </c>
      <c r="C26" s="13">
        <v>45904.959999999999</v>
      </c>
      <c r="D26" s="36"/>
    </row>
    <row r="27" spans="1:251" ht="67.2" customHeight="1" x14ac:dyDescent="0.25">
      <c r="A27" s="19" t="s">
        <v>57</v>
      </c>
      <c r="B27" s="26" t="s">
        <v>24</v>
      </c>
      <c r="C27" s="13">
        <v>9369.7800000000007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</row>
    <row r="28" spans="1:251" ht="31.2" x14ac:dyDescent="0.25">
      <c r="A28" s="19" t="s">
        <v>57</v>
      </c>
      <c r="B28" s="30" t="s">
        <v>25</v>
      </c>
      <c r="C28" s="13"/>
      <c r="IH28" s="18"/>
      <c r="II28" s="18"/>
      <c r="IJ28" s="18"/>
      <c r="IK28" s="18"/>
      <c r="IL28" s="18"/>
      <c r="IM28" s="18"/>
      <c r="IN28" s="18"/>
      <c r="IO28" s="18"/>
      <c r="IP28" s="18"/>
      <c r="IQ28" s="18"/>
    </row>
    <row r="29" spans="1:251" ht="26.4" customHeight="1" x14ac:dyDescent="0.25">
      <c r="A29" s="19" t="s">
        <v>57</v>
      </c>
      <c r="B29" s="30" t="s">
        <v>52</v>
      </c>
      <c r="C29" s="13">
        <v>372.37</v>
      </c>
      <c r="IH29" s="18"/>
      <c r="II29" s="18"/>
      <c r="IJ29" s="18"/>
      <c r="IK29" s="18"/>
      <c r="IL29" s="18"/>
      <c r="IM29" s="18"/>
      <c r="IN29" s="18"/>
      <c r="IO29" s="18"/>
      <c r="IP29" s="18"/>
      <c r="IQ29" s="18"/>
    </row>
    <row r="30" spans="1:251" ht="117.6" customHeight="1" x14ac:dyDescent="0.25">
      <c r="A30" s="19" t="s">
        <v>57</v>
      </c>
      <c r="B30" s="30" t="s">
        <v>47</v>
      </c>
      <c r="C30" s="13">
        <v>6245.6</v>
      </c>
      <c r="IH30" s="18"/>
      <c r="II30" s="18"/>
      <c r="IJ30" s="18"/>
      <c r="IK30" s="18"/>
      <c r="IL30" s="18"/>
      <c r="IM30" s="18"/>
      <c r="IN30" s="18"/>
      <c r="IO30" s="18"/>
      <c r="IP30" s="18"/>
      <c r="IQ30" s="18"/>
    </row>
    <row r="31" spans="1:251" ht="46.8" x14ac:dyDescent="0.25">
      <c r="A31" s="19" t="s">
        <v>57</v>
      </c>
      <c r="B31" s="30" t="s">
        <v>48</v>
      </c>
      <c r="C31" s="13">
        <v>720</v>
      </c>
      <c r="IH31" s="18"/>
      <c r="II31" s="18"/>
      <c r="IJ31" s="18"/>
      <c r="IK31" s="18"/>
      <c r="IL31" s="18"/>
      <c r="IM31" s="18"/>
      <c r="IN31" s="18"/>
      <c r="IO31" s="18"/>
      <c r="IP31" s="18"/>
      <c r="IQ31" s="18"/>
    </row>
    <row r="32" spans="1:251" ht="78" x14ac:dyDescent="0.25">
      <c r="A32" s="19" t="s">
        <v>57</v>
      </c>
      <c r="B32" s="30" t="s">
        <v>70</v>
      </c>
      <c r="C32" s="13">
        <v>1626.49</v>
      </c>
      <c r="IH32" s="18"/>
      <c r="II32" s="18"/>
      <c r="IJ32" s="18"/>
      <c r="IK32" s="18"/>
      <c r="IL32" s="18"/>
      <c r="IM32" s="18"/>
      <c r="IN32" s="18"/>
      <c r="IO32" s="18"/>
      <c r="IP32" s="18"/>
      <c r="IQ32" s="18"/>
    </row>
    <row r="33" spans="1:251" ht="31.2" x14ac:dyDescent="0.3">
      <c r="A33" s="19" t="s">
        <v>57</v>
      </c>
      <c r="B33" s="29" t="s">
        <v>26</v>
      </c>
      <c r="C33" s="13">
        <v>508.05</v>
      </c>
      <c r="IH33" s="18"/>
      <c r="II33" s="18"/>
      <c r="IJ33" s="18"/>
      <c r="IK33" s="18"/>
      <c r="IL33" s="18"/>
      <c r="IM33" s="18"/>
      <c r="IN33" s="18"/>
      <c r="IO33" s="18"/>
      <c r="IP33" s="18"/>
      <c r="IQ33" s="18"/>
    </row>
    <row r="34" spans="1:251" ht="66" customHeight="1" x14ac:dyDescent="0.3">
      <c r="A34" s="19" t="s">
        <v>57</v>
      </c>
      <c r="B34" s="29" t="s">
        <v>27</v>
      </c>
      <c r="C34" s="13">
        <v>1252.46</v>
      </c>
      <c r="IH34" s="18"/>
      <c r="II34" s="18"/>
      <c r="IJ34" s="18"/>
      <c r="IK34" s="18"/>
      <c r="IL34" s="18"/>
      <c r="IM34" s="18"/>
      <c r="IN34" s="18"/>
      <c r="IO34" s="18"/>
      <c r="IP34" s="18"/>
      <c r="IQ34" s="18"/>
    </row>
    <row r="35" spans="1:251" ht="48" customHeight="1" x14ac:dyDescent="0.3">
      <c r="A35" s="19" t="s">
        <v>57</v>
      </c>
      <c r="B35" s="29" t="s">
        <v>65</v>
      </c>
      <c r="C35" s="13">
        <v>2300</v>
      </c>
      <c r="IH35" s="18"/>
      <c r="II35" s="18"/>
      <c r="IJ35" s="18"/>
      <c r="IK35" s="18"/>
      <c r="IL35" s="18"/>
      <c r="IM35" s="18"/>
      <c r="IN35" s="18"/>
      <c r="IO35" s="18"/>
      <c r="IP35" s="18"/>
      <c r="IQ35" s="18"/>
    </row>
    <row r="36" spans="1:251" ht="31.2" x14ac:dyDescent="0.3">
      <c r="A36" s="21" t="s">
        <v>28</v>
      </c>
      <c r="B36" s="31" t="s">
        <v>29</v>
      </c>
      <c r="C36" s="17">
        <f>SUM(C37:C50)</f>
        <v>381784.11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</row>
    <row r="37" spans="1:251" ht="46.8" x14ac:dyDescent="0.3">
      <c r="A37" s="19" t="s">
        <v>58</v>
      </c>
      <c r="B37" s="29" t="s">
        <v>30</v>
      </c>
      <c r="C37" s="13">
        <v>2282.54</v>
      </c>
    </row>
    <row r="38" spans="1:251" ht="47.4" customHeight="1" x14ac:dyDescent="0.3">
      <c r="A38" s="19" t="s">
        <v>58</v>
      </c>
      <c r="B38" s="29" t="s">
        <v>31</v>
      </c>
      <c r="C38" s="13">
        <v>3293.11</v>
      </c>
    </row>
    <row r="39" spans="1:251" ht="46.8" x14ac:dyDescent="0.3">
      <c r="A39" s="19" t="s">
        <v>58</v>
      </c>
      <c r="B39" s="29" t="s">
        <v>32</v>
      </c>
      <c r="C39" s="13">
        <v>10077.459999999999</v>
      </c>
    </row>
    <row r="40" spans="1:251" ht="49.95" customHeight="1" x14ac:dyDescent="0.3">
      <c r="A40" s="19" t="s">
        <v>58</v>
      </c>
      <c r="B40" s="29" t="s">
        <v>33</v>
      </c>
      <c r="C40" s="13">
        <v>1058</v>
      </c>
    </row>
    <row r="41" spans="1:251" ht="46.8" x14ac:dyDescent="0.3">
      <c r="A41" s="19" t="s">
        <v>58</v>
      </c>
      <c r="B41" s="29" t="s">
        <v>34</v>
      </c>
      <c r="C41" s="13">
        <v>3311.29</v>
      </c>
    </row>
    <row r="42" spans="1:251" ht="145.19999999999999" customHeight="1" x14ac:dyDescent="0.3">
      <c r="A42" s="19" t="s">
        <v>58</v>
      </c>
      <c r="B42" s="29" t="s">
        <v>35</v>
      </c>
      <c r="C42" s="13">
        <v>318409.76</v>
      </c>
    </row>
    <row r="43" spans="1:251" ht="78" x14ac:dyDescent="0.3">
      <c r="A43" s="19" t="s">
        <v>58</v>
      </c>
      <c r="B43" s="29" t="s">
        <v>36</v>
      </c>
      <c r="C43" s="13">
        <v>12218.54</v>
      </c>
    </row>
    <row r="44" spans="1:251" ht="51" customHeight="1" x14ac:dyDescent="0.3">
      <c r="A44" s="19" t="s">
        <v>58</v>
      </c>
      <c r="B44" s="29" t="s">
        <v>37</v>
      </c>
      <c r="C44" s="13">
        <v>0.31</v>
      </c>
    </row>
    <row r="45" spans="1:251" ht="46.8" x14ac:dyDescent="0.3">
      <c r="A45" s="19" t="s">
        <v>58</v>
      </c>
      <c r="B45" s="29" t="s">
        <v>38</v>
      </c>
      <c r="C45" s="13">
        <v>1999.3</v>
      </c>
    </row>
    <row r="46" spans="1:251" ht="63.6" customHeight="1" x14ac:dyDescent="0.3">
      <c r="A46" s="19" t="s">
        <v>58</v>
      </c>
      <c r="B46" s="29" t="s">
        <v>39</v>
      </c>
      <c r="C46" s="13">
        <v>5166.12</v>
      </c>
      <c r="IH46" s="18"/>
      <c r="II46" s="18"/>
      <c r="IJ46" s="18"/>
      <c r="IK46" s="18"/>
      <c r="IL46" s="18"/>
      <c r="IM46" s="18"/>
      <c r="IN46" s="18"/>
      <c r="IO46" s="18"/>
      <c r="IP46" s="18"/>
      <c r="IQ46" s="18"/>
    </row>
    <row r="47" spans="1:251" ht="47.4" customHeight="1" x14ac:dyDescent="0.3">
      <c r="A47" s="19" t="s">
        <v>59</v>
      </c>
      <c r="B47" s="29" t="s">
        <v>40</v>
      </c>
      <c r="C47" s="13">
        <v>22268.880000000001</v>
      </c>
    </row>
    <row r="48" spans="1:251" ht="72" customHeight="1" x14ac:dyDescent="0.3">
      <c r="A48" s="19" t="s">
        <v>60</v>
      </c>
      <c r="B48" s="29" t="s">
        <v>41</v>
      </c>
      <c r="C48" s="13">
        <v>127.6</v>
      </c>
    </row>
    <row r="49" spans="1:251" ht="39" customHeight="1" x14ac:dyDescent="0.3">
      <c r="A49" s="19" t="s">
        <v>61</v>
      </c>
      <c r="B49" s="29" t="s">
        <v>42</v>
      </c>
      <c r="C49" s="13">
        <v>1559.2</v>
      </c>
      <c r="IH49" s="18"/>
      <c r="II49" s="18"/>
      <c r="IJ49" s="18"/>
      <c r="IK49" s="18"/>
      <c r="IL49" s="18"/>
      <c r="IM49" s="18"/>
      <c r="IN49" s="18"/>
      <c r="IO49" s="18"/>
      <c r="IP49" s="18"/>
      <c r="IQ49" s="18"/>
    </row>
    <row r="50" spans="1:251" ht="62.4" x14ac:dyDescent="0.3">
      <c r="A50" s="19" t="s">
        <v>62</v>
      </c>
      <c r="B50" s="29" t="s">
        <v>43</v>
      </c>
      <c r="C50" s="13">
        <v>12</v>
      </c>
    </row>
    <row r="51" spans="1:251" ht="19.2" customHeight="1" x14ac:dyDescent="0.3">
      <c r="A51" s="21" t="s">
        <v>44</v>
      </c>
      <c r="B51" s="32" t="s">
        <v>45</v>
      </c>
      <c r="C51" s="17">
        <f>SUM(C52:C53)</f>
        <v>12833.56</v>
      </c>
    </row>
    <row r="52" spans="1:251" ht="67.95" customHeight="1" x14ac:dyDescent="0.3">
      <c r="A52" s="19" t="s">
        <v>68</v>
      </c>
      <c r="B52" s="29" t="s">
        <v>46</v>
      </c>
      <c r="C52" s="13">
        <v>12733.56</v>
      </c>
    </row>
    <row r="53" spans="1:251" ht="78" x14ac:dyDescent="0.3">
      <c r="A53" s="19" t="s">
        <v>72</v>
      </c>
      <c r="B53" s="29" t="s">
        <v>73</v>
      </c>
      <c r="C53" s="13">
        <v>100</v>
      </c>
    </row>
    <row r="54" spans="1:251" ht="15.6" x14ac:dyDescent="0.3">
      <c r="C54" s="294" t="s">
        <v>481</v>
      </c>
      <c r="IH54" s="14"/>
      <c r="II54" s="14"/>
      <c r="IJ54" s="14"/>
      <c r="IK54" s="14"/>
      <c r="IL54" s="14"/>
      <c r="IM54" s="14"/>
      <c r="IN54" s="14"/>
      <c r="IO54" s="14"/>
      <c r="IP54" s="14"/>
      <c r="IQ54" s="14"/>
    </row>
    <row r="55" spans="1:251" x14ac:dyDescent="0.25">
      <c r="C55" s="33"/>
      <c r="IH55" s="14"/>
      <c r="II55" s="14"/>
      <c r="IJ55" s="14"/>
      <c r="IK55" s="14"/>
      <c r="IL55" s="14"/>
      <c r="IM55" s="14"/>
      <c r="IN55" s="14"/>
      <c r="IO55" s="14"/>
      <c r="IP55" s="14"/>
      <c r="IQ55" s="14"/>
    </row>
    <row r="56" spans="1:251" x14ac:dyDescent="0.25">
      <c r="C56" s="33"/>
      <c r="IH56" s="14"/>
      <c r="II56" s="14"/>
      <c r="IJ56" s="14"/>
      <c r="IK56" s="14"/>
      <c r="IL56" s="14"/>
      <c r="IM56" s="14"/>
      <c r="IN56" s="14"/>
      <c r="IO56" s="14"/>
      <c r="IP56" s="14"/>
      <c r="IQ56" s="14"/>
    </row>
    <row r="57" spans="1:251" x14ac:dyDescent="0.25">
      <c r="C57" s="33"/>
      <c r="IH57" s="14"/>
      <c r="II57" s="14"/>
      <c r="IJ57" s="14"/>
      <c r="IK57" s="14"/>
      <c r="IL57" s="14"/>
      <c r="IM57" s="14"/>
      <c r="IN57" s="14"/>
      <c r="IO57" s="14"/>
      <c r="IP57" s="14"/>
      <c r="IQ57" s="14"/>
    </row>
    <row r="58" spans="1:251" x14ac:dyDescent="0.25">
      <c r="C58" s="33"/>
      <c r="IH58" s="14"/>
      <c r="II58" s="14"/>
      <c r="IJ58" s="14"/>
      <c r="IK58" s="14"/>
      <c r="IL58" s="14"/>
      <c r="IM58" s="14"/>
      <c r="IN58" s="14"/>
      <c r="IO58" s="14"/>
      <c r="IP58" s="14"/>
      <c r="IQ58" s="14"/>
    </row>
    <row r="59" spans="1:251" x14ac:dyDescent="0.25">
      <c r="C59" s="33"/>
      <c r="IH59" s="14"/>
      <c r="II59" s="14"/>
      <c r="IJ59" s="14"/>
      <c r="IK59" s="14"/>
      <c r="IL59" s="14"/>
      <c r="IM59" s="14"/>
      <c r="IN59" s="14"/>
      <c r="IO59" s="14"/>
      <c r="IP59" s="14"/>
      <c r="IQ59" s="14"/>
    </row>
    <row r="60" spans="1:251" x14ac:dyDescent="0.25">
      <c r="C60" s="33"/>
      <c r="IH60" s="14"/>
      <c r="II60" s="14"/>
      <c r="IJ60" s="14"/>
      <c r="IK60" s="14"/>
      <c r="IL60" s="14"/>
      <c r="IM60" s="14"/>
      <c r="IN60" s="14"/>
      <c r="IO60" s="14"/>
      <c r="IP60" s="14"/>
      <c r="IQ60" s="14"/>
    </row>
    <row r="61" spans="1:251" x14ac:dyDescent="0.25">
      <c r="C61" s="33"/>
      <c r="IH61" s="14"/>
      <c r="II61" s="14"/>
      <c r="IJ61" s="14"/>
      <c r="IK61" s="14"/>
      <c r="IL61" s="14"/>
      <c r="IM61" s="14"/>
      <c r="IN61" s="14"/>
      <c r="IO61" s="14"/>
      <c r="IP61" s="14"/>
      <c r="IQ61" s="14"/>
    </row>
    <row r="62" spans="1:251" x14ac:dyDescent="0.25">
      <c r="A62" s="1"/>
      <c r="C62" s="33"/>
      <c r="IH62" s="14"/>
      <c r="II62" s="14"/>
      <c r="IJ62" s="14"/>
      <c r="IK62" s="14"/>
      <c r="IL62" s="14"/>
      <c r="IM62" s="14"/>
      <c r="IN62" s="14"/>
      <c r="IO62" s="14"/>
      <c r="IP62" s="14"/>
      <c r="IQ62" s="14"/>
    </row>
    <row r="63" spans="1:251" x14ac:dyDescent="0.25">
      <c r="A63" s="1"/>
      <c r="C63" s="33"/>
      <c r="IH63" s="14"/>
      <c r="II63" s="14"/>
      <c r="IJ63" s="14"/>
      <c r="IK63" s="14"/>
      <c r="IL63" s="14"/>
      <c r="IM63" s="14"/>
      <c r="IN63" s="14"/>
      <c r="IO63" s="14"/>
      <c r="IP63" s="14"/>
      <c r="IQ63" s="14"/>
    </row>
    <row r="64" spans="1:251" x14ac:dyDescent="0.25">
      <c r="A64" s="1"/>
      <c r="C64" s="33"/>
      <c r="IH64" s="14"/>
      <c r="II64" s="14"/>
      <c r="IJ64" s="14"/>
      <c r="IK64" s="14"/>
      <c r="IL64" s="14"/>
      <c r="IM64" s="14"/>
      <c r="IN64" s="14"/>
      <c r="IO64" s="14"/>
      <c r="IP64" s="14"/>
      <c r="IQ64" s="14"/>
    </row>
    <row r="65" spans="1:251" x14ac:dyDescent="0.25">
      <c r="A65" s="1"/>
      <c r="C65" s="33"/>
      <c r="IH65" s="14"/>
      <c r="II65" s="14"/>
      <c r="IJ65" s="14"/>
      <c r="IK65" s="14"/>
      <c r="IL65" s="14"/>
      <c r="IM65" s="14"/>
      <c r="IN65" s="14"/>
      <c r="IO65" s="14"/>
      <c r="IP65" s="14"/>
      <c r="IQ65" s="14"/>
    </row>
    <row r="66" spans="1:251" x14ac:dyDescent="0.25">
      <c r="A66" s="1"/>
      <c r="C66" s="33"/>
      <c r="IH66" s="14"/>
      <c r="II66" s="14"/>
      <c r="IJ66" s="14"/>
      <c r="IK66" s="14"/>
      <c r="IL66" s="14"/>
      <c r="IM66" s="14"/>
      <c r="IN66" s="14"/>
      <c r="IO66" s="14"/>
      <c r="IP66" s="14"/>
      <c r="IQ66" s="14"/>
    </row>
    <row r="67" spans="1:251" x14ac:dyDescent="0.25">
      <c r="A67" s="1"/>
      <c r="C67" s="33"/>
      <c r="IH67" s="14"/>
      <c r="II67" s="14"/>
      <c r="IJ67" s="14"/>
      <c r="IK67" s="14"/>
      <c r="IL67" s="14"/>
      <c r="IM67" s="14"/>
      <c r="IN67" s="14"/>
      <c r="IO67" s="14"/>
      <c r="IP67" s="14"/>
      <c r="IQ67" s="14"/>
    </row>
    <row r="68" spans="1:251" x14ac:dyDescent="0.25">
      <c r="A68" s="1"/>
      <c r="C68" s="33"/>
      <c r="IH68" s="14"/>
      <c r="II68" s="14"/>
      <c r="IJ68" s="14"/>
      <c r="IK68" s="14"/>
      <c r="IL68" s="14"/>
      <c r="IM68" s="14"/>
      <c r="IN68" s="14"/>
      <c r="IO68" s="14"/>
      <c r="IP68" s="14"/>
      <c r="IQ68" s="14"/>
    </row>
    <row r="69" spans="1:251" x14ac:dyDescent="0.25">
      <c r="A69" s="1"/>
      <c r="C69" s="33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1" x14ac:dyDescent="0.25">
      <c r="A70" s="1"/>
      <c r="C70" s="33"/>
      <c r="IH70" s="14"/>
      <c r="II70" s="14"/>
      <c r="IJ70" s="14"/>
      <c r="IK70" s="14"/>
      <c r="IL70" s="14"/>
      <c r="IM70" s="14"/>
      <c r="IN70" s="14"/>
      <c r="IO70" s="14"/>
      <c r="IP70" s="14"/>
      <c r="IQ70" s="14"/>
    </row>
    <row r="71" spans="1:251" x14ac:dyDescent="0.25">
      <c r="A71" s="1"/>
      <c r="C71" s="33"/>
      <c r="IH71" s="14"/>
      <c r="II71" s="14"/>
      <c r="IJ71" s="14"/>
      <c r="IK71" s="14"/>
      <c r="IL71" s="14"/>
      <c r="IM71" s="14"/>
      <c r="IN71" s="14"/>
      <c r="IO71" s="14"/>
      <c r="IP71" s="14"/>
      <c r="IQ71" s="14"/>
    </row>
    <row r="72" spans="1:251" x14ac:dyDescent="0.25">
      <c r="A72" s="1"/>
      <c r="C72" s="33"/>
      <c r="IH72" s="14"/>
      <c r="II72" s="14"/>
      <c r="IJ72" s="14"/>
      <c r="IK72" s="14"/>
      <c r="IL72" s="14"/>
      <c r="IM72" s="14"/>
      <c r="IN72" s="14"/>
      <c r="IO72" s="14"/>
      <c r="IP72" s="14"/>
      <c r="IQ72" s="14"/>
    </row>
    <row r="73" spans="1:251" x14ac:dyDescent="0.25">
      <c r="A73" s="1"/>
      <c r="C73" s="33"/>
      <c r="IH73" s="14"/>
      <c r="II73" s="14"/>
      <c r="IJ73" s="14"/>
      <c r="IK73" s="14"/>
      <c r="IL73" s="14"/>
      <c r="IM73" s="14"/>
      <c r="IN73" s="14"/>
      <c r="IO73" s="14"/>
      <c r="IP73" s="14"/>
      <c r="IQ73" s="14"/>
    </row>
    <row r="74" spans="1:251" x14ac:dyDescent="0.25">
      <c r="A74" s="1"/>
      <c r="C74" s="33"/>
      <c r="IH74" s="14"/>
      <c r="II74" s="14"/>
      <c r="IJ74" s="14"/>
      <c r="IK74" s="14"/>
      <c r="IL74" s="14"/>
      <c r="IM74" s="14"/>
      <c r="IN74" s="14"/>
      <c r="IO74" s="14"/>
      <c r="IP74" s="14"/>
      <c r="IQ74" s="14"/>
    </row>
    <row r="75" spans="1:251" x14ac:dyDescent="0.25">
      <c r="A75" s="1"/>
      <c r="C75" s="33"/>
      <c r="IH75" s="14"/>
      <c r="II75" s="14"/>
      <c r="IJ75" s="14"/>
      <c r="IK75" s="14"/>
      <c r="IL75" s="14"/>
      <c r="IM75" s="14"/>
      <c r="IN75" s="14"/>
      <c r="IO75" s="14"/>
      <c r="IP75" s="14"/>
      <c r="IQ75" s="14"/>
    </row>
    <row r="76" spans="1:251" x14ac:dyDescent="0.25">
      <c r="A76" s="1"/>
      <c r="C76" s="33"/>
      <c r="IH76" s="14"/>
      <c r="II76" s="14"/>
      <c r="IJ76" s="14"/>
      <c r="IK76" s="14"/>
      <c r="IL76" s="14"/>
      <c r="IM76" s="14"/>
      <c r="IN76" s="14"/>
      <c r="IO76" s="14"/>
      <c r="IP76" s="14"/>
      <c r="IQ76" s="14"/>
    </row>
    <row r="77" spans="1:251" x14ac:dyDescent="0.25">
      <c r="A77" s="1"/>
      <c r="C77" s="33"/>
      <c r="IH77" s="14"/>
      <c r="II77" s="14"/>
      <c r="IJ77" s="14"/>
      <c r="IK77" s="14"/>
      <c r="IL77" s="14"/>
      <c r="IM77" s="14"/>
      <c r="IN77" s="14"/>
      <c r="IO77" s="14"/>
      <c r="IP77" s="14"/>
      <c r="IQ77" s="14"/>
    </row>
    <row r="78" spans="1:251" x14ac:dyDescent="0.25">
      <c r="A78" s="1"/>
      <c r="C78" s="33"/>
      <c r="IH78" s="14"/>
      <c r="II78" s="14"/>
      <c r="IJ78" s="14"/>
      <c r="IK78" s="14"/>
      <c r="IL78" s="14"/>
      <c r="IM78" s="14"/>
      <c r="IN78" s="14"/>
      <c r="IO78" s="14"/>
      <c r="IP78" s="14"/>
      <c r="IQ78" s="14"/>
    </row>
    <row r="79" spans="1:251" x14ac:dyDescent="0.25">
      <c r="A79" s="1"/>
      <c r="C79" s="33"/>
      <c r="IH79" s="14"/>
      <c r="II79" s="14"/>
      <c r="IJ79" s="14"/>
      <c r="IK79" s="14"/>
      <c r="IL79" s="14"/>
      <c r="IM79" s="14"/>
      <c r="IN79" s="14"/>
      <c r="IO79" s="14"/>
      <c r="IP79" s="14"/>
      <c r="IQ79" s="14"/>
    </row>
    <row r="80" spans="1:251" x14ac:dyDescent="0.25">
      <c r="A80" s="1"/>
      <c r="C80" s="33"/>
      <c r="IH80" s="14"/>
      <c r="II80" s="14"/>
      <c r="IJ80" s="14"/>
      <c r="IK80" s="14"/>
      <c r="IL80" s="14"/>
      <c r="IM80" s="14"/>
      <c r="IN80" s="14"/>
      <c r="IO80" s="14"/>
      <c r="IP80" s="14"/>
      <c r="IQ80" s="14"/>
    </row>
    <row r="81" spans="1:251" x14ac:dyDescent="0.25">
      <c r="A81" s="1"/>
      <c r="C81" s="33"/>
      <c r="IH81" s="14"/>
      <c r="II81" s="14"/>
      <c r="IJ81" s="14"/>
      <c r="IK81" s="14"/>
      <c r="IL81" s="14"/>
      <c r="IM81" s="14"/>
      <c r="IN81" s="14"/>
      <c r="IO81" s="14"/>
      <c r="IP81" s="14"/>
      <c r="IQ81" s="14"/>
    </row>
    <row r="82" spans="1:251" x14ac:dyDescent="0.25">
      <c r="A82" s="1"/>
      <c r="C82" s="33"/>
      <c r="IH82" s="14"/>
      <c r="II82" s="14"/>
      <c r="IJ82" s="14"/>
      <c r="IK82" s="14"/>
      <c r="IL82" s="14"/>
      <c r="IM82" s="14"/>
      <c r="IN82" s="14"/>
      <c r="IO82" s="14"/>
      <c r="IP82" s="14"/>
      <c r="IQ82" s="14"/>
    </row>
    <row r="83" spans="1:251" x14ac:dyDescent="0.25">
      <c r="A83" s="1"/>
      <c r="C83" s="33"/>
      <c r="IH83" s="14"/>
      <c r="II83" s="14"/>
      <c r="IJ83" s="14"/>
      <c r="IK83" s="14"/>
      <c r="IL83" s="14"/>
      <c r="IM83" s="14"/>
      <c r="IN83" s="14"/>
      <c r="IO83" s="14"/>
      <c r="IP83" s="14"/>
      <c r="IQ83" s="14"/>
    </row>
    <row r="84" spans="1:251" x14ac:dyDescent="0.25">
      <c r="A84" s="1"/>
      <c r="C84" s="33"/>
      <c r="IH84" s="14"/>
      <c r="II84" s="14"/>
      <c r="IJ84" s="14"/>
      <c r="IK84" s="14"/>
      <c r="IL84" s="14"/>
      <c r="IM84" s="14"/>
      <c r="IN84" s="14"/>
      <c r="IO84" s="14"/>
      <c r="IP84" s="14"/>
      <c r="IQ84" s="14"/>
    </row>
    <row r="85" spans="1:251" x14ac:dyDescent="0.25">
      <c r="A85" s="1"/>
      <c r="C85" s="33"/>
      <c r="IH85" s="14"/>
      <c r="II85" s="14"/>
      <c r="IJ85" s="14"/>
      <c r="IK85" s="14"/>
      <c r="IL85" s="14"/>
      <c r="IM85" s="14"/>
      <c r="IN85" s="14"/>
      <c r="IO85" s="14"/>
      <c r="IP85" s="14"/>
      <c r="IQ85" s="14"/>
    </row>
    <row r="86" spans="1:251" x14ac:dyDescent="0.25">
      <c r="A86" s="1"/>
      <c r="C86" s="33"/>
      <c r="IH86" s="14"/>
      <c r="II86" s="14"/>
      <c r="IJ86" s="14"/>
      <c r="IK86" s="14"/>
      <c r="IL86" s="14"/>
      <c r="IM86" s="14"/>
      <c r="IN86" s="14"/>
      <c r="IO86" s="14"/>
      <c r="IP86" s="14"/>
      <c r="IQ86" s="14"/>
    </row>
    <row r="87" spans="1:251" x14ac:dyDescent="0.25">
      <c r="A87" s="1"/>
      <c r="C87" s="33"/>
      <c r="IH87" s="14"/>
      <c r="II87" s="14"/>
      <c r="IJ87" s="14"/>
      <c r="IK87" s="14"/>
      <c r="IL87" s="14"/>
      <c r="IM87" s="14"/>
      <c r="IN87" s="14"/>
      <c r="IO87" s="14"/>
      <c r="IP87" s="14"/>
      <c r="IQ87" s="14"/>
    </row>
    <row r="88" spans="1:251" x14ac:dyDescent="0.25">
      <c r="A88" s="1"/>
      <c r="C88" s="33"/>
      <c r="IH88" s="14"/>
      <c r="II88" s="14"/>
      <c r="IJ88" s="14"/>
      <c r="IK88" s="14"/>
      <c r="IL88" s="14"/>
      <c r="IM88" s="14"/>
      <c r="IN88" s="14"/>
      <c r="IO88" s="14"/>
      <c r="IP88" s="14"/>
      <c r="IQ88" s="14"/>
    </row>
    <row r="89" spans="1:251" x14ac:dyDescent="0.25">
      <c r="A89" s="1"/>
      <c r="C89" s="33"/>
      <c r="IH89" s="14"/>
      <c r="II89" s="14"/>
      <c r="IJ89" s="14"/>
      <c r="IK89" s="14"/>
      <c r="IL89" s="14"/>
      <c r="IM89" s="14"/>
      <c r="IN89" s="14"/>
      <c r="IO89" s="14"/>
      <c r="IP89" s="14"/>
      <c r="IQ89" s="14"/>
    </row>
    <row r="90" spans="1:251" x14ac:dyDescent="0.25">
      <c r="A90" s="1"/>
      <c r="C90" s="33"/>
      <c r="IH90" s="14"/>
      <c r="II90" s="14"/>
      <c r="IJ90" s="14"/>
      <c r="IK90" s="14"/>
      <c r="IL90" s="14"/>
      <c r="IM90" s="14"/>
      <c r="IN90" s="14"/>
      <c r="IO90" s="14"/>
      <c r="IP90" s="14"/>
      <c r="IQ90" s="14"/>
    </row>
    <row r="91" spans="1:251" x14ac:dyDescent="0.25">
      <c r="A91" s="1"/>
      <c r="C91" s="33"/>
      <c r="IH91" s="14"/>
      <c r="II91" s="14"/>
      <c r="IJ91" s="14"/>
      <c r="IK91" s="14"/>
      <c r="IL91" s="14"/>
      <c r="IM91" s="14"/>
      <c r="IN91" s="14"/>
      <c r="IO91" s="14"/>
      <c r="IP91" s="14"/>
      <c r="IQ91" s="14"/>
    </row>
    <row r="92" spans="1:251" x14ac:dyDescent="0.25">
      <c r="A92" s="1"/>
      <c r="C92" s="33"/>
      <c r="IH92" s="14"/>
      <c r="II92" s="14"/>
      <c r="IJ92" s="14"/>
      <c r="IK92" s="14"/>
      <c r="IL92" s="14"/>
      <c r="IM92" s="14"/>
      <c r="IN92" s="14"/>
      <c r="IO92" s="14"/>
      <c r="IP92" s="14"/>
      <c r="IQ92" s="14"/>
    </row>
    <row r="93" spans="1:251" x14ac:dyDescent="0.25">
      <c r="A93" s="1"/>
      <c r="C93" s="33"/>
      <c r="IH93" s="14"/>
      <c r="II93" s="14"/>
      <c r="IJ93" s="14"/>
      <c r="IK93" s="14"/>
      <c r="IL93" s="14"/>
      <c r="IM93" s="14"/>
      <c r="IN93" s="14"/>
      <c r="IO93" s="14"/>
      <c r="IP93" s="14"/>
      <c r="IQ93" s="14"/>
    </row>
    <row r="94" spans="1:251" x14ac:dyDescent="0.25">
      <c r="A94" s="1"/>
      <c r="C94" s="33"/>
      <c r="IH94" s="14"/>
      <c r="II94" s="14"/>
      <c r="IJ94" s="14"/>
      <c r="IK94" s="14"/>
      <c r="IL94" s="14"/>
      <c r="IM94" s="14"/>
      <c r="IN94" s="14"/>
      <c r="IO94" s="14"/>
      <c r="IP94" s="14"/>
      <c r="IQ94" s="14"/>
    </row>
    <row r="95" spans="1:251" x14ac:dyDescent="0.25">
      <c r="A95" s="1"/>
      <c r="C95" s="33"/>
      <c r="IH95" s="14"/>
      <c r="II95" s="14"/>
      <c r="IJ95" s="14"/>
      <c r="IK95" s="14"/>
      <c r="IL95" s="14"/>
      <c r="IM95" s="14"/>
      <c r="IN95" s="14"/>
      <c r="IO95" s="14"/>
      <c r="IP95" s="14"/>
      <c r="IQ95" s="14"/>
    </row>
    <row r="96" spans="1:251" x14ac:dyDescent="0.25">
      <c r="A96" s="1"/>
      <c r="C96" s="33"/>
      <c r="IH96" s="14"/>
      <c r="II96" s="14"/>
      <c r="IJ96" s="14"/>
      <c r="IK96" s="14"/>
      <c r="IL96" s="14"/>
      <c r="IM96" s="14"/>
      <c r="IN96" s="14"/>
      <c r="IO96" s="14"/>
      <c r="IP96" s="14"/>
      <c r="IQ96" s="14"/>
    </row>
    <row r="97" spans="1:251" x14ac:dyDescent="0.25">
      <c r="A97" s="1"/>
      <c r="C97" s="33"/>
      <c r="IH97" s="14"/>
      <c r="II97" s="14"/>
      <c r="IJ97" s="14"/>
      <c r="IK97" s="14"/>
      <c r="IL97" s="14"/>
      <c r="IM97" s="14"/>
      <c r="IN97" s="14"/>
      <c r="IO97" s="14"/>
      <c r="IP97" s="14"/>
      <c r="IQ97" s="14"/>
    </row>
    <row r="98" spans="1:251" x14ac:dyDescent="0.25">
      <c r="A98" s="1"/>
      <c r="C98" s="33"/>
      <c r="IH98" s="14"/>
      <c r="II98" s="14"/>
      <c r="IJ98" s="14"/>
      <c r="IK98" s="14"/>
      <c r="IL98" s="14"/>
      <c r="IM98" s="14"/>
      <c r="IN98" s="14"/>
      <c r="IO98" s="14"/>
      <c r="IP98" s="14"/>
      <c r="IQ98" s="14"/>
    </row>
    <row r="99" spans="1:251" x14ac:dyDescent="0.25">
      <c r="A99" s="1"/>
      <c r="C99" s="33"/>
      <c r="IH99" s="14"/>
      <c r="II99" s="14"/>
      <c r="IJ99" s="14"/>
      <c r="IK99" s="14"/>
      <c r="IL99" s="14"/>
      <c r="IM99" s="14"/>
      <c r="IN99" s="14"/>
      <c r="IO99" s="14"/>
      <c r="IP99" s="14"/>
      <c r="IQ99" s="14"/>
    </row>
    <row r="100" spans="1:251" x14ac:dyDescent="0.25">
      <c r="A100" s="1"/>
      <c r="C100" s="33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</row>
    <row r="101" spans="1:251" x14ac:dyDescent="0.25">
      <c r="A101" s="1"/>
      <c r="C101" s="33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</row>
    <row r="102" spans="1:251" x14ac:dyDescent="0.25">
      <c r="A102" s="1"/>
      <c r="C102" s="33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</row>
    <row r="103" spans="1:251" x14ac:dyDescent="0.25">
      <c r="A103" s="1"/>
      <c r="C103" s="33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</row>
    <row r="104" spans="1:251" x14ac:dyDescent="0.25">
      <c r="A104" s="1"/>
      <c r="C104" s="33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</row>
    <row r="105" spans="1:251" x14ac:dyDescent="0.25">
      <c r="A105" s="1"/>
      <c r="C105" s="33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</row>
    <row r="106" spans="1:251" x14ac:dyDescent="0.25">
      <c r="A106" s="1"/>
      <c r="C106" s="33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</row>
    <row r="107" spans="1:251" x14ac:dyDescent="0.25">
      <c r="A107" s="1"/>
      <c r="C107" s="33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</row>
    <row r="108" spans="1:251" x14ac:dyDescent="0.25">
      <c r="A108" s="1"/>
      <c r="C108" s="33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</row>
    <row r="109" spans="1:251" x14ac:dyDescent="0.25">
      <c r="A109" s="1"/>
      <c r="C109" s="33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</row>
    <row r="110" spans="1:251" x14ac:dyDescent="0.25">
      <c r="A110" s="1"/>
      <c r="C110" s="33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</row>
    <row r="111" spans="1:251" x14ac:dyDescent="0.25">
      <c r="A111" s="1"/>
      <c r="C111" s="33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</row>
    <row r="112" spans="1:251" x14ac:dyDescent="0.25">
      <c r="A112" s="1"/>
      <c r="C112" s="33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</row>
    <row r="113" spans="1:251" x14ac:dyDescent="0.25">
      <c r="A113" s="1"/>
      <c r="C113" s="33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</row>
    <row r="114" spans="1:251" x14ac:dyDescent="0.25">
      <c r="A114" s="1"/>
      <c r="C114" s="33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</row>
    <row r="115" spans="1:251" x14ac:dyDescent="0.25">
      <c r="A115" s="1"/>
      <c r="C115" s="33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</row>
    <row r="116" spans="1:251" x14ac:dyDescent="0.25">
      <c r="A116" s="1"/>
      <c r="C116" s="33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</row>
    <row r="117" spans="1:251" x14ac:dyDescent="0.25">
      <c r="A117" s="1"/>
      <c r="C117" s="33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</row>
    <row r="118" spans="1:251" x14ac:dyDescent="0.25">
      <c r="A118" s="1"/>
      <c r="C118" s="33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</row>
    <row r="119" spans="1:251" x14ac:dyDescent="0.25">
      <c r="A119" s="1"/>
      <c r="C119" s="33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</row>
    <row r="120" spans="1:251" x14ac:dyDescent="0.25">
      <c r="A120" s="1"/>
      <c r="C120" s="33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</row>
    <row r="121" spans="1:251" x14ac:dyDescent="0.25">
      <c r="A121" s="1"/>
      <c r="C121" s="33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</row>
    <row r="122" spans="1:251" x14ac:dyDescent="0.25">
      <c r="A122" s="1"/>
      <c r="C122" s="33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</row>
    <row r="123" spans="1:251" x14ac:dyDescent="0.25">
      <c r="A123" s="1"/>
      <c r="C123" s="33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</row>
    <row r="124" spans="1:251" x14ac:dyDescent="0.25">
      <c r="A124" s="1"/>
      <c r="C124" s="33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</row>
    <row r="125" spans="1:251" x14ac:dyDescent="0.25">
      <c r="A125" s="1"/>
      <c r="C125" s="33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</row>
    <row r="126" spans="1:251" x14ac:dyDescent="0.25">
      <c r="A126" s="1"/>
      <c r="C126" s="33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</row>
    <row r="127" spans="1:251" x14ac:dyDescent="0.25">
      <c r="A127" s="1"/>
      <c r="C127" s="33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</row>
    <row r="128" spans="1:251" x14ac:dyDescent="0.25">
      <c r="A128" s="1"/>
      <c r="C128" s="33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</row>
    <row r="129" spans="1:251" x14ac:dyDescent="0.25">
      <c r="A129" s="1"/>
      <c r="C129" s="33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</row>
    <row r="130" spans="1:251" x14ac:dyDescent="0.25">
      <c r="A130" s="1"/>
      <c r="C130" s="33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</row>
    <row r="131" spans="1:251" x14ac:dyDescent="0.25">
      <c r="A131" s="1"/>
      <c r="C131" s="33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</row>
    <row r="132" spans="1:251" x14ac:dyDescent="0.25">
      <c r="A132" s="1"/>
      <c r="C132" s="33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</row>
    <row r="133" spans="1:251" x14ac:dyDescent="0.25">
      <c r="A133" s="1"/>
      <c r="C133" s="33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</row>
    <row r="134" spans="1:251" x14ac:dyDescent="0.25">
      <c r="A134" s="1"/>
      <c r="C134" s="33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</row>
    <row r="135" spans="1:251" x14ac:dyDescent="0.25">
      <c r="A135" s="1"/>
      <c r="C135" s="33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</row>
    <row r="136" spans="1:251" x14ac:dyDescent="0.25">
      <c r="A136" s="1"/>
      <c r="C136" s="33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</row>
    <row r="137" spans="1:251" x14ac:dyDescent="0.25">
      <c r="A137" s="1"/>
      <c r="C137" s="33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</row>
    <row r="138" spans="1:251" x14ac:dyDescent="0.25">
      <c r="A138" s="1"/>
      <c r="C138" s="33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</row>
    <row r="139" spans="1:251" x14ac:dyDescent="0.25">
      <c r="A139" s="1"/>
      <c r="C139" s="33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</row>
    <row r="140" spans="1:251" x14ac:dyDescent="0.25">
      <c r="A140" s="1"/>
      <c r="C140" s="33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</row>
    <row r="141" spans="1:251" x14ac:dyDescent="0.25">
      <c r="A141" s="1"/>
      <c r="C141" s="33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</row>
    <row r="142" spans="1:251" x14ac:dyDescent="0.25">
      <c r="A142" s="1"/>
      <c r="C142" s="33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</row>
    <row r="143" spans="1:251" x14ac:dyDescent="0.25">
      <c r="A143" s="1"/>
      <c r="C143" s="33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</row>
    <row r="144" spans="1:251" x14ac:dyDescent="0.25">
      <c r="A144" s="1"/>
      <c r="C144" s="33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</row>
    <row r="145" spans="1:251" x14ac:dyDescent="0.25">
      <c r="A145" s="1"/>
      <c r="C145" s="33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</row>
    <row r="146" spans="1:251" x14ac:dyDescent="0.25">
      <c r="A146" s="1"/>
      <c r="C146" s="33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</row>
    <row r="147" spans="1:251" x14ac:dyDescent="0.25">
      <c r="A147" s="1"/>
      <c r="C147" s="33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</row>
    <row r="148" spans="1:251" x14ac:dyDescent="0.25">
      <c r="A148" s="1"/>
      <c r="C148" s="33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</row>
    <row r="149" spans="1:251" x14ac:dyDescent="0.25">
      <c r="A149" s="1"/>
      <c r="C149" s="33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</row>
    <row r="150" spans="1:251" x14ac:dyDescent="0.25">
      <c r="A150" s="1"/>
      <c r="C150" s="33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</row>
    <row r="151" spans="1:251" x14ac:dyDescent="0.25">
      <c r="A151" s="1"/>
      <c r="C151" s="33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</row>
    <row r="152" spans="1:251" x14ac:dyDescent="0.25">
      <c r="A152" s="1"/>
      <c r="C152" s="33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</row>
    <row r="153" spans="1:251" x14ac:dyDescent="0.25">
      <c r="A153" s="1"/>
      <c r="C153" s="33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</row>
    <row r="154" spans="1:251" x14ac:dyDescent="0.25">
      <c r="A154" s="1"/>
      <c r="C154" s="33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</row>
    <row r="155" spans="1:251" x14ac:dyDescent="0.25">
      <c r="A155" s="1"/>
      <c r="C155" s="33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</row>
    <row r="156" spans="1:251" x14ac:dyDescent="0.25">
      <c r="A156" s="1"/>
      <c r="C156" s="33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</row>
    <row r="157" spans="1:251" x14ac:dyDescent="0.25">
      <c r="A157" s="1"/>
      <c r="C157" s="33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</row>
    <row r="158" spans="1:251" x14ac:dyDescent="0.25">
      <c r="A158" s="1"/>
      <c r="C158" s="33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</row>
    <row r="159" spans="1:251" x14ac:dyDescent="0.25">
      <c r="A159" s="1"/>
      <c r="C159" s="33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</row>
    <row r="160" spans="1:251" x14ac:dyDescent="0.25">
      <c r="A160" s="1"/>
      <c r="C160" s="33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</row>
    <row r="161" spans="1:251" x14ac:dyDescent="0.25">
      <c r="A161" s="1"/>
      <c r="C161" s="33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</row>
    <row r="162" spans="1:251" x14ac:dyDescent="0.25">
      <c r="A162" s="1"/>
      <c r="C162" s="33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</row>
    <row r="163" spans="1:251" x14ac:dyDescent="0.25">
      <c r="A163" s="1"/>
      <c r="C163" s="33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</row>
    <row r="164" spans="1:251" x14ac:dyDescent="0.25">
      <c r="A164" s="1"/>
      <c r="C164" s="33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</row>
    <row r="165" spans="1:251" x14ac:dyDescent="0.25">
      <c r="A165" s="1"/>
      <c r="C165" s="33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</row>
    <row r="166" spans="1:251" x14ac:dyDescent="0.25">
      <c r="A166" s="1"/>
      <c r="C166" s="33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</row>
    <row r="167" spans="1:251" x14ac:dyDescent="0.25">
      <c r="A167" s="1"/>
      <c r="C167" s="33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</row>
    <row r="168" spans="1:251" x14ac:dyDescent="0.25">
      <c r="A168" s="1"/>
      <c r="C168" s="33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</row>
    <row r="169" spans="1:251" x14ac:dyDescent="0.25">
      <c r="A169" s="1"/>
      <c r="C169" s="33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</row>
    <row r="170" spans="1:251" x14ac:dyDescent="0.25">
      <c r="A170" s="1"/>
      <c r="C170" s="33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</row>
    <row r="171" spans="1:251" x14ac:dyDescent="0.25">
      <c r="A171" s="1"/>
      <c r="C171" s="33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</row>
    <row r="172" spans="1:251" x14ac:dyDescent="0.25">
      <c r="A172" s="1"/>
      <c r="C172" s="33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</row>
    <row r="173" spans="1:251" x14ac:dyDescent="0.25">
      <c r="A173" s="1"/>
      <c r="C173" s="33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</row>
    <row r="174" spans="1:251" x14ac:dyDescent="0.25">
      <c r="A174" s="1"/>
      <c r="C174" s="33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</row>
    <row r="175" spans="1:251" x14ac:dyDescent="0.25">
      <c r="A175" s="1"/>
      <c r="C175" s="33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</row>
    <row r="176" spans="1:251" x14ac:dyDescent="0.25">
      <c r="A176" s="1"/>
      <c r="C176" s="33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</row>
    <row r="177" spans="1:251" x14ac:dyDescent="0.25">
      <c r="A177" s="1"/>
      <c r="C177" s="33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</row>
    <row r="178" spans="1:251" x14ac:dyDescent="0.25">
      <c r="A178" s="1"/>
      <c r="C178" s="33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</row>
    <row r="179" spans="1:251" x14ac:dyDescent="0.25">
      <c r="A179" s="1"/>
      <c r="C179" s="33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</row>
    <row r="180" spans="1:251" x14ac:dyDescent="0.25">
      <c r="A180" s="1"/>
      <c r="C180" s="33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</row>
    <row r="181" spans="1:251" x14ac:dyDescent="0.25">
      <c r="A181" s="1"/>
      <c r="C181" s="33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</row>
    <row r="182" spans="1:251" x14ac:dyDescent="0.25">
      <c r="A182" s="1"/>
      <c r="C182" s="33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</row>
    <row r="183" spans="1:251" x14ac:dyDescent="0.25">
      <c r="A183" s="1"/>
      <c r="C183" s="33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</row>
    <row r="184" spans="1:251" x14ac:dyDescent="0.25">
      <c r="A184" s="1"/>
      <c r="C184" s="33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</row>
    <row r="185" spans="1:251" x14ac:dyDescent="0.25">
      <c r="A185" s="1"/>
      <c r="C185" s="33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</row>
    <row r="186" spans="1:251" x14ac:dyDescent="0.25">
      <c r="A186" s="1"/>
      <c r="C186" s="33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</row>
    <row r="187" spans="1:251" x14ac:dyDescent="0.25">
      <c r="A187" s="1"/>
      <c r="C187" s="33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</row>
    <row r="188" spans="1:251" x14ac:dyDescent="0.25">
      <c r="A188" s="1"/>
      <c r="C188" s="33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</row>
    <row r="189" spans="1:251" x14ac:dyDescent="0.25">
      <c r="A189" s="1"/>
      <c r="C189" s="33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</row>
    <row r="190" spans="1:251" x14ac:dyDescent="0.25">
      <c r="A190" s="1"/>
      <c r="C190" s="33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</row>
    <row r="191" spans="1:251" x14ac:dyDescent="0.25">
      <c r="A191" s="1"/>
      <c r="C191" s="33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</row>
    <row r="192" spans="1:251" x14ac:dyDescent="0.25">
      <c r="A192" s="1"/>
      <c r="C192" s="33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</row>
    <row r="193" spans="1:251" x14ac:dyDescent="0.25">
      <c r="A193" s="1"/>
      <c r="C193" s="33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</row>
    <row r="194" spans="1:251" x14ac:dyDescent="0.25">
      <c r="A194" s="1"/>
      <c r="C194" s="33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</row>
    <row r="195" spans="1:251" x14ac:dyDescent="0.25">
      <c r="A195" s="1"/>
      <c r="C195" s="33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</row>
    <row r="196" spans="1:251" x14ac:dyDescent="0.25">
      <c r="A196" s="1"/>
      <c r="C196" s="33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</row>
    <row r="197" spans="1:251" x14ac:dyDescent="0.25">
      <c r="A197" s="1"/>
      <c r="C197" s="33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</row>
    <row r="198" spans="1:251" x14ac:dyDescent="0.25">
      <c r="A198" s="1"/>
      <c r="C198" s="33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</row>
    <row r="199" spans="1:251" x14ac:dyDescent="0.25">
      <c r="A199" s="1"/>
      <c r="C199" s="33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</row>
    <row r="200" spans="1:251" x14ac:dyDescent="0.25">
      <c r="A200" s="1"/>
      <c r="C200" s="33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</row>
    <row r="201" spans="1:251" x14ac:dyDescent="0.25">
      <c r="A201" s="1"/>
      <c r="C201" s="33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</row>
    <row r="202" spans="1:251" x14ac:dyDescent="0.25">
      <c r="A202" s="1"/>
      <c r="C202" s="33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</row>
    <row r="203" spans="1:251" x14ac:dyDescent="0.25">
      <c r="A203" s="1"/>
      <c r="C203" s="33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</row>
    <row r="204" spans="1:251" x14ac:dyDescent="0.25">
      <c r="A204" s="1"/>
      <c r="C204" s="33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</row>
    <row r="205" spans="1:251" x14ac:dyDescent="0.25">
      <c r="A205" s="1"/>
      <c r="C205" s="33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</row>
    <row r="206" spans="1:251" x14ac:dyDescent="0.25">
      <c r="A206" s="1"/>
      <c r="C206" s="33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</row>
    <row r="207" spans="1:251" x14ac:dyDescent="0.25">
      <c r="A207" s="1"/>
      <c r="C207" s="33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</row>
    <row r="208" spans="1:251" x14ac:dyDescent="0.25">
      <c r="A208" s="1"/>
      <c r="C208" s="33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</row>
    <row r="209" spans="1:251" x14ac:dyDescent="0.25">
      <c r="A209" s="1"/>
      <c r="C209" s="33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</row>
    <row r="210" spans="1:251" x14ac:dyDescent="0.25">
      <c r="A210" s="1"/>
      <c r="C210" s="33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</row>
    <row r="211" spans="1:251" x14ac:dyDescent="0.25">
      <c r="A211" s="1"/>
      <c r="C211" s="33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</row>
    <row r="212" spans="1:251" x14ac:dyDescent="0.25">
      <c r="A212" s="1"/>
      <c r="C212" s="33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</row>
    <row r="213" spans="1:251" x14ac:dyDescent="0.25">
      <c r="A213" s="1"/>
      <c r="C213" s="33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</row>
    <row r="214" spans="1:251" x14ac:dyDescent="0.25">
      <c r="A214" s="1"/>
      <c r="C214" s="33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</row>
    <row r="215" spans="1:251" x14ac:dyDescent="0.25">
      <c r="A215" s="1"/>
      <c r="C215" s="33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</row>
    <row r="216" spans="1:251" x14ac:dyDescent="0.25">
      <c r="A216" s="1"/>
      <c r="C216" s="33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</row>
    <row r="217" spans="1:251" x14ac:dyDescent="0.25">
      <c r="A217" s="1"/>
      <c r="C217" s="33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</row>
    <row r="218" spans="1:251" x14ac:dyDescent="0.25">
      <c r="A218" s="1"/>
      <c r="C218" s="33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</row>
    <row r="219" spans="1:251" x14ac:dyDescent="0.25">
      <c r="A219" s="1"/>
      <c r="C219" s="33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</row>
    <row r="220" spans="1:251" x14ac:dyDescent="0.25">
      <c r="A220" s="1"/>
      <c r="C220" s="33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</row>
    <row r="221" spans="1:251" x14ac:dyDescent="0.25">
      <c r="A221" s="1"/>
      <c r="C221" s="33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</row>
    <row r="222" spans="1:251" x14ac:dyDescent="0.25">
      <c r="A222" s="1"/>
      <c r="C222" s="33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</row>
    <row r="223" spans="1:251" x14ac:dyDescent="0.25">
      <c r="A223" s="1"/>
      <c r="C223" s="33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</row>
    <row r="224" spans="1:251" x14ac:dyDescent="0.25">
      <c r="A224" s="1"/>
      <c r="C224" s="33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</row>
    <row r="225" spans="1:251" x14ac:dyDescent="0.25">
      <c r="A225" s="1"/>
      <c r="C225" s="33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</row>
    <row r="226" spans="1:251" x14ac:dyDescent="0.25">
      <c r="A226" s="1"/>
      <c r="C226" s="33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</row>
    <row r="227" spans="1:251" x14ac:dyDescent="0.25">
      <c r="A227" s="1"/>
      <c r="C227" s="33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</row>
    <row r="228" spans="1:251" x14ac:dyDescent="0.25">
      <c r="A228" s="1"/>
      <c r="C228" s="33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</row>
    <row r="229" spans="1:251" x14ac:dyDescent="0.25">
      <c r="A229" s="1"/>
      <c r="C229" s="33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</row>
    <row r="230" spans="1:251" x14ac:dyDescent="0.25">
      <c r="A230" s="1"/>
      <c r="C230" s="33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</row>
    <row r="231" spans="1:251" x14ac:dyDescent="0.25">
      <c r="A231" s="1"/>
      <c r="C231" s="33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</row>
    <row r="232" spans="1:251" x14ac:dyDescent="0.25">
      <c r="A232" s="1"/>
      <c r="C232" s="33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</row>
    <row r="233" spans="1:251" x14ac:dyDescent="0.25">
      <c r="A233" s="1"/>
      <c r="C233" s="33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</row>
    <row r="234" spans="1:251" x14ac:dyDescent="0.25">
      <c r="A234" s="1"/>
      <c r="C234" s="33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</row>
    <row r="235" spans="1:251" x14ac:dyDescent="0.25">
      <c r="A235" s="1"/>
      <c r="C235" s="33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</row>
    <row r="236" spans="1:251" x14ac:dyDescent="0.25">
      <c r="A236" s="1"/>
      <c r="C236" s="33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</row>
    <row r="237" spans="1:251" x14ac:dyDescent="0.25">
      <c r="A237" s="1"/>
      <c r="C237" s="33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</row>
    <row r="238" spans="1:251" x14ac:dyDescent="0.25">
      <c r="A238" s="1"/>
      <c r="C238" s="33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</row>
    <row r="239" spans="1:251" x14ac:dyDescent="0.25">
      <c r="A239" s="1"/>
      <c r="C239" s="33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</row>
    <row r="240" spans="1:251" x14ac:dyDescent="0.25">
      <c r="A240" s="1"/>
      <c r="C240" s="33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</row>
    <row r="241" spans="1:251" x14ac:dyDescent="0.25">
      <c r="A241" s="1"/>
      <c r="C241" s="33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</row>
    <row r="242" spans="1:251" x14ac:dyDescent="0.25">
      <c r="A242" s="1"/>
      <c r="C242" s="33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</row>
    <row r="243" spans="1:251" x14ac:dyDescent="0.25">
      <c r="A243" s="1"/>
      <c r="C243" s="33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</row>
    <row r="244" spans="1:251" x14ac:dyDescent="0.25">
      <c r="A244" s="1"/>
      <c r="C244" s="33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</row>
    <row r="245" spans="1:251" x14ac:dyDescent="0.25">
      <c r="A245" s="1"/>
      <c r="C245" s="33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</row>
    <row r="246" spans="1:251" x14ac:dyDescent="0.25">
      <c r="A246" s="1"/>
      <c r="C246" s="33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</row>
    <row r="247" spans="1:251" x14ac:dyDescent="0.25">
      <c r="A247" s="1"/>
      <c r="C247" s="33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</row>
    <row r="248" spans="1:251" x14ac:dyDescent="0.25">
      <c r="A248" s="1"/>
      <c r="C248" s="33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</row>
    <row r="249" spans="1:251" x14ac:dyDescent="0.25">
      <c r="A249" s="1"/>
      <c r="C249" s="33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</row>
    <row r="250" spans="1:251" x14ac:dyDescent="0.25">
      <c r="A250" s="1"/>
      <c r="C250" s="33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</row>
    <row r="251" spans="1:251" x14ac:dyDescent="0.25">
      <c r="A251" s="1"/>
      <c r="C251" s="33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</row>
    <row r="252" spans="1:251" x14ac:dyDescent="0.25">
      <c r="A252" s="1"/>
      <c r="C252" s="33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</row>
    <row r="253" spans="1:251" x14ac:dyDescent="0.25">
      <c r="A253" s="1"/>
      <c r="C253" s="33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</row>
    <row r="254" spans="1:251" x14ac:dyDescent="0.25">
      <c r="A254" s="1"/>
      <c r="C254" s="33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</row>
    <row r="255" spans="1:251" x14ac:dyDescent="0.25">
      <c r="A255" s="1"/>
      <c r="C255" s="33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</row>
    <row r="256" spans="1:251" x14ac:dyDescent="0.25">
      <c r="A256" s="1"/>
      <c r="C256" s="33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</row>
    <row r="257" spans="1:251" x14ac:dyDescent="0.25">
      <c r="A257" s="1"/>
      <c r="C257" s="33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</row>
    <row r="258" spans="1:251" x14ac:dyDescent="0.25">
      <c r="A258" s="1"/>
      <c r="C258" s="33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</row>
    <row r="259" spans="1:251" x14ac:dyDescent="0.25">
      <c r="A259" s="1"/>
      <c r="C259" s="33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</row>
    <row r="260" spans="1:251" x14ac:dyDescent="0.25">
      <c r="A260" s="1"/>
      <c r="C260" s="33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</row>
    <row r="261" spans="1:251" x14ac:dyDescent="0.25">
      <c r="A261" s="1"/>
      <c r="C261" s="33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</row>
    <row r="262" spans="1:251" x14ac:dyDescent="0.25">
      <c r="A262" s="1"/>
      <c r="C262" s="33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</row>
    <row r="263" spans="1:251" x14ac:dyDescent="0.25">
      <c r="A263" s="1"/>
      <c r="C263" s="33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</row>
    <row r="264" spans="1:251" x14ac:dyDescent="0.25">
      <c r="A264" s="1"/>
      <c r="C264" s="33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</row>
    <row r="265" spans="1:251" x14ac:dyDescent="0.25">
      <c r="A265" s="1"/>
      <c r="C265" s="33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</row>
    <row r="266" spans="1:251" x14ac:dyDescent="0.25">
      <c r="A266" s="1"/>
      <c r="C266" s="33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</row>
    <row r="267" spans="1:251" x14ac:dyDescent="0.25">
      <c r="A267" s="1"/>
      <c r="C267" s="33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</row>
    <row r="268" spans="1:251" x14ac:dyDescent="0.25">
      <c r="A268" s="1"/>
      <c r="C268" s="33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</row>
    <row r="269" spans="1:251" x14ac:dyDescent="0.25">
      <c r="A269" s="1"/>
      <c r="C269" s="33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</row>
    <row r="270" spans="1:251" x14ac:dyDescent="0.25">
      <c r="A270" s="1"/>
      <c r="C270" s="33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</row>
    <row r="271" spans="1:251" x14ac:dyDescent="0.25">
      <c r="A271" s="1"/>
      <c r="C271" s="33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</row>
    <row r="272" spans="1:251" x14ac:dyDescent="0.25">
      <c r="A272" s="1"/>
      <c r="C272" s="33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</row>
    <row r="273" spans="1:251" x14ac:dyDescent="0.25">
      <c r="A273" s="1"/>
      <c r="C273" s="33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</row>
    <row r="274" spans="1:251" x14ac:dyDescent="0.25">
      <c r="A274" s="1"/>
      <c r="C274" s="33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</row>
    <row r="275" spans="1:251" x14ac:dyDescent="0.25">
      <c r="A275" s="1"/>
      <c r="C275" s="33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</row>
    <row r="276" spans="1:251" x14ac:dyDescent="0.25">
      <c r="A276" s="1"/>
      <c r="C276" s="33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</row>
    <row r="277" spans="1:251" x14ac:dyDescent="0.25">
      <c r="A277" s="1"/>
      <c r="C277" s="33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</row>
    <row r="278" spans="1:251" x14ac:dyDescent="0.25">
      <c r="A278" s="1"/>
      <c r="C278" s="33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</row>
    <row r="279" spans="1:251" x14ac:dyDescent="0.25">
      <c r="A279" s="1"/>
      <c r="C279" s="33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</row>
    <row r="280" spans="1:251" x14ac:dyDescent="0.25">
      <c r="A280" s="1"/>
      <c r="C280" s="33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</row>
    <row r="281" spans="1:251" x14ac:dyDescent="0.25">
      <c r="A281" s="1"/>
      <c r="C281" s="33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</row>
    <row r="282" spans="1:251" x14ac:dyDescent="0.25">
      <c r="A282" s="1"/>
      <c r="C282" s="33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</row>
    <row r="283" spans="1:251" x14ac:dyDescent="0.25">
      <c r="A283" s="1"/>
      <c r="C283" s="33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</row>
    <row r="284" spans="1:251" x14ac:dyDescent="0.25">
      <c r="A284" s="1"/>
      <c r="C284" s="33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</row>
    <row r="285" spans="1:251" x14ac:dyDescent="0.25">
      <c r="A285" s="1"/>
      <c r="C285" s="33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</row>
    <row r="286" spans="1:251" x14ac:dyDescent="0.25">
      <c r="A286" s="1"/>
      <c r="C286" s="33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</row>
    <row r="287" spans="1:251" x14ac:dyDescent="0.25">
      <c r="A287" s="1"/>
      <c r="C287" s="33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</row>
    <row r="288" spans="1:251" x14ac:dyDescent="0.25">
      <c r="A288" s="1"/>
      <c r="C288" s="33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</row>
    <row r="289" spans="1:251" x14ac:dyDescent="0.25">
      <c r="A289" s="1"/>
      <c r="C289" s="33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</row>
    <row r="290" spans="1:251" x14ac:dyDescent="0.25">
      <c r="A290" s="1"/>
      <c r="C290" s="33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</row>
    <row r="291" spans="1:251" x14ac:dyDescent="0.25">
      <c r="A291" s="1"/>
      <c r="C291" s="33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</row>
    <row r="292" spans="1:251" x14ac:dyDescent="0.25">
      <c r="A292" s="1"/>
      <c r="C292" s="33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</row>
    <row r="293" spans="1:251" x14ac:dyDescent="0.25">
      <c r="A293" s="1"/>
      <c r="C293" s="33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</row>
    <row r="294" spans="1:251" x14ac:dyDescent="0.25">
      <c r="A294" s="1"/>
      <c r="C294" s="33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</row>
    <row r="295" spans="1:251" x14ac:dyDescent="0.25">
      <c r="A295" s="1"/>
      <c r="C295" s="33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</row>
    <row r="296" spans="1:251" x14ac:dyDescent="0.25">
      <c r="A296" s="1"/>
      <c r="C296" s="33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</row>
    <row r="297" spans="1:251" x14ac:dyDescent="0.25">
      <c r="A297" s="1"/>
      <c r="C297" s="33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</row>
    <row r="298" spans="1:251" x14ac:dyDescent="0.25">
      <c r="A298" s="1"/>
      <c r="C298" s="33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</row>
    <row r="299" spans="1:251" x14ac:dyDescent="0.25">
      <c r="A299" s="1"/>
      <c r="C299" s="33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</row>
    <row r="300" spans="1:251" x14ac:dyDescent="0.25">
      <c r="A300" s="1"/>
      <c r="C300" s="33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</row>
    <row r="301" spans="1:251" x14ac:dyDescent="0.25">
      <c r="A301" s="1"/>
      <c r="C301" s="33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</row>
    <row r="302" spans="1:251" x14ac:dyDescent="0.25">
      <c r="A302" s="1"/>
      <c r="C302" s="33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</row>
    <row r="303" spans="1:251" x14ac:dyDescent="0.25">
      <c r="A303" s="1"/>
      <c r="C303" s="33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</row>
    <row r="304" spans="1:251" x14ac:dyDescent="0.25">
      <c r="A304" s="1"/>
      <c r="C304" s="33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</row>
    <row r="305" spans="1:251" x14ac:dyDescent="0.25">
      <c r="A305" s="1"/>
      <c r="C305" s="33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</row>
    <row r="306" spans="1:251" x14ac:dyDescent="0.25">
      <c r="A306" s="1"/>
      <c r="C306" s="33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</row>
    <row r="307" spans="1:251" x14ac:dyDescent="0.25">
      <c r="A307" s="1"/>
      <c r="C307" s="33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</row>
    <row r="308" spans="1:251" x14ac:dyDescent="0.25">
      <c r="A308" s="1"/>
      <c r="C308" s="33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</row>
    <row r="309" spans="1:251" x14ac:dyDescent="0.25">
      <c r="A309" s="1"/>
      <c r="C309" s="33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</row>
    <row r="310" spans="1:251" x14ac:dyDescent="0.25">
      <c r="A310" s="1"/>
      <c r="C310" s="33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</row>
    <row r="311" spans="1:251" x14ac:dyDescent="0.25">
      <c r="A311" s="1"/>
      <c r="C311" s="33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</row>
    <row r="312" spans="1:251" x14ac:dyDescent="0.25">
      <c r="A312" s="1"/>
      <c r="C312" s="33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</row>
    <row r="313" spans="1:251" x14ac:dyDescent="0.25">
      <c r="A313" s="1"/>
      <c r="C313" s="33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</row>
    <row r="314" spans="1:251" x14ac:dyDescent="0.25">
      <c r="A314" s="1"/>
      <c r="C314" s="33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</row>
    <row r="315" spans="1:251" x14ac:dyDescent="0.25">
      <c r="A315" s="1"/>
      <c r="C315" s="33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</row>
    <row r="316" spans="1:251" x14ac:dyDescent="0.25">
      <c r="A316" s="1"/>
      <c r="C316" s="33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</row>
    <row r="317" spans="1:251" x14ac:dyDescent="0.25">
      <c r="A317" s="1"/>
      <c r="C317" s="33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</row>
    <row r="318" spans="1:251" x14ac:dyDescent="0.25">
      <c r="A318" s="1"/>
      <c r="C318" s="33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</row>
    <row r="319" spans="1:251" x14ac:dyDescent="0.25">
      <c r="A319" s="1"/>
      <c r="C319" s="33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</row>
    <row r="320" spans="1:251" x14ac:dyDescent="0.25">
      <c r="A320" s="1"/>
      <c r="C320" s="33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</row>
    <row r="321" spans="1:251" x14ac:dyDescent="0.25">
      <c r="A321" s="1"/>
      <c r="C321" s="33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</row>
    <row r="322" spans="1:251" x14ac:dyDescent="0.25">
      <c r="A322" s="1"/>
      <c r="C322" s="33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</row>
    <row r="323" spans="1:251" x14ac:dyDescent="0.25">
      <c r="A323" s="1"/>
      <c r="C323" s="33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</row>
    <row r="324" spans="1:251" x14ac:dyDescent="0.25">
      <c r="A324" s="1"/>
      <c r="C324" s="33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</row>
    <row r="325" spans="1:251" x14ac:dyDescent="0.25">
      <c r="A325" s="1"/>
      <c r="C325" s="33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</row>
    <row r="326" spans="1:251" x14ac:dyDescent="0.25">
      <c r="A326" s="1"/>
      <c r="C326" s="33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</row>
    <row r="327" spans="1:251" x14ac:dyDescent="0.25">
      <c r="A327" s="1"/>
      <c r="C327" s="33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</row>
    <row r="328" spans="1:251" x14ac:dyDescent="0.25">
      <c r="A328" s="1"/>
      <c r="C328" s="33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</row>
    <row r="329" spans="1:251" x14ac:dyDescent="0.25">
      <c r="A329" s="1"/>
      <c r="C329" s="33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</row>
    <row r="330" spans="1:251" x14ac:dyDescent="0.25">
      <c r="A330" s="1"/>
      <c r="C330" s="33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</row>
    <row r="331" spans="1:251" x14ac:dyDescent="0.25">
      <c r="A331" s="1"/>
      <c r="C331" s="33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</row>
    <row r="332" spans="1:251" x14ac:dyDescent="0.25">
      <c r="A332" s="1"/>
      <c r="C332" s="33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</row>
    <row r="333" spans="1:251" x14ac:dyDescent="0.25">
      <c r="A333" s="1"/>
      <c r="C333" s="33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</row>
    <row r="334" spans="1:251" x14ac:dyDescent="0.25">
      <c r="A334" s="1"/>
      <c r="C334" s="33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</row>
    <row r="335" spans="1:251" x14ac:dyDescent="0.25">
      <c r="A335" s="1"/>
      <c r="C335" s="33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</row>
    <row r="336" spans="1:251" x14ac:dyDescent="0.25">
      <c r="A336" s="1"/>
      <c r="C336" s="33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</row>
    <row r="337" spans="1:251" x14ac:dyDescent="0.25">
      <c r="A337" s="1"/>
      <c r="C337" s="33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</row>
    <row r="338" spans="1:251" x14ac:dyDescent="0.25">
      <c r="A338" s="1"/>
      <c r="C338" s="33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</row>
    <row r="339" spans="1:251" x14ac:dyDescent="0.25">
      <c r="A339" s="1"/>
      <c r="C339" s="33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</row>
    <row r="340" spans="1:251" x14ac:dyDescent="0.25">
      <c r="A340" s="1"/>
      <c r="C340" s="33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</row>
    <row r="341" spans="1:251" x14ac:dyDescent="0.25">
      <c r="A341" s="1"/>
      <c r="C341" s="33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</row>
    <row r="342" spans="1:251" x14ac:dyDescent="0.25">
      <c r="A342" s="1"/>
      <c r="C342" s="33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</row>
    <row r="343" spans="1:251" x14ac:dyDescent="0.25">
      <c r="A343" s="1"/>
      <c r="C343" s="33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</row>
    <row r="344" spans="1:251" x14ac:dyDescent="0.25">
      <c r="A344" s="1"/>
      <c r="C344" s="33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</row>
    <row r="345" spans="1:251" x14ac:dyDescent="0.25">
      <c r="A345" s="1"/>
      <c r="C345" s="33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</row>
    <row r="346" spans="1:251" x14ac:dyDescent="0.25">
      <c r="A346" s="1"/>
      <c r="C346" s="33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</row>
    <row r="347" spans="1:251" x14ac:dyDescent="0.25">
      <c r="A347" s="1"/>
      <c r="C347" s="33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</row>
    <row r="348" spans="1:251" x14ac:dyDescent="0.25">
      <c r="A348" s="1"/>
      <c r="C348" s="33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</row>
    <row r="349" spans="1:251" x14ac:dyDescent="0.25">
      <c r="A349" s="1"/>
      <c r="C349" s="33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</row>
    <row r="350" spans="1:251" x14ac:dyDescent="0.25">
      <c r="A350" s="1"/>
      <c r="C350" s="33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</row>
    <row r="351" spans="1:251" x14ac:dyDescent="0.25">
      <c r="A351" s="1"/>
      <c r="C351" s="33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</row>
    <row r="352" spans="1:251" x14ac:dyDescent="0.25">
      <c r="A352" s="1"/>
      <c r="C352" s="33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</row>
    <row r="353" spans="1:251" x14ac:dyDescent="0.25">
      <c r="A353" s="1"/>
      <c r="C353" s="33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</row>
    <row r="354" spans="1:251" x14ac:dyDescent="0.25">
      <c r="A354" s="1"/>
      <c r="C354" s="33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</row>
    <row r="355" spans="1:251" x14ac:dyDescent="0.25">
      <c r="A355" s="1"/>
      <c r="C355" s="33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</row>
    <row r="356" spans="1:251" x14ac:dyDescent="0.25">
      <c r="A356" s="1"/>
      <c r="C356" s="33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</row>
    <row r="357" spans="1:251" x14ac:dyDescent="0.25">
      <c r="A357" s="1"/>
      <c r="C357" s="33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</row>
    <row r="358" spans="1:251" x14ac:dyDescent="0.25">
      <c r="A358" s="1"/>
      <c r="C358" s="33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</row>
    <row r="359" spans="1:251" x14ac:dyDescent="0.25">
      <c r="A359" s="1"/>
      <c r="C359" s="33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</row>
    <row r="360" spans="1:251" x14ac:dyDescent="0.25">
      <c r="A360" s="1"/>
      <c r="C360" s="33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</row>
    <row r="361" spans="1:251" x14ac:dyDescent="0.25">
      <c r="A361" s="1"/>
      <c r="C361" s="33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</row>
    <row r="362" spans="1:251" x14ac:dyDescent="0.25">
      <c r="A362" s="1"/>
      <c r="C362" s="33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</row>
    <row r="363" spans="1:251" x14ac:dyDescent="0.25">
      <c r="A363" s="1"/>
      <c r="C363" s="33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</row>
    <row r="364" spans="1:251" x14ac:dyDescent="0.25">
      <c r="A364" s="1"/>
      <c r="C364" s="33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</row>
    <row r="365" spans="1:251" x14ac:dyDescent="0.25">
      <c r="A365" s="1"/>
      <c r="C365" s="33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</row>
    <row r="366" spans="1:251" x14ac:dyDescent="0.25">
      <c r="A366" s="1"/>
      <c r="C366" s="33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</row>
    <row r="367" spans="1:251" x14ac:dyDescent="0.25">
      <c r="A367" s="1"/>
      <c r="C367" s="33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</row>
    <row r="368" spans="1:251" x14ac:dyDescent="0.25">
      <c r="A368" s="1"/>
      <c r="C368" s="33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</row>
    <row r="369" spans="1:251" x14ac:dyDescent="0.25">
      <c r="A369" s="1"/>
      <c r="C369" s="33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</row>
    <row r="370" spans="1:251" x14ac:dyDescent="0.25">
      <c r="A370" s="1"/>
      <c r="C370" s="33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</row>
    <row r="371" spans="1:251" x14ac:dyDescent="0.25">
      <c r="A371" s="1"/>
      <c r="C371" s="33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</row>
    <row r="372" spans="1:251" x14ac:dyDescent="0.25">
      <c r="A372" s="1"/>
      <c r="C372" s="33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</row>
    <row r="373" spans="1:251" x14ac:dyDescent="0.25">
      <c r="A373" s="1"/>
      <c r="C373" s="33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</row>
    <row r="374" spans="1:251" x14ac:dyDescent="0.25">
      <c r="A374" s="1"/>
      <c r="C374" s="33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</row>
    <row r="375" spans="1:251" x14ac:dyDescent="0.25">
      <c r="A375" s="1"/>
      <c r="C375" s="33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</row>
    <row r="376" spans="1:251" x14ac:dyDescent="0.25">
      <c r="A376" s="1"/>
      <c r="C376" s="33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</row>
    <row r="377" spans="1:251" x14ac:dyDescent="0.25">
      <c r="A377" s="1"/>
      <c r="C377" s="33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</row>
    <row r="378" spans="1:251" x14ac:dyDescent="0.25">
      <c r="A378" s="1"/>
      <c r="C378" s="33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</row>
    <row r="379" spans="1:251" x14ac:dyDescent="0.25">
      <c r="A379" s="1"/>
      <c r="C379" s="33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</row>
    <row r="380" spans="1:251" x14ac:dyDescent="0.25">
      <c r="A380" s="1"/>
      <c r="C380" s="33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</row>
    <row r="381" spans="1:251" x14ac:dyDescent="0.25">
      <c r="A381" s="1"/>
      <c r="C381" s="33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</row>
    <row r="382" spans="1:251" x14ac:dyDescent="0.25">
      <c r="A382" s="1"/>
      <c r="C382" s="33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</row>
    <row r="383" spans="1:251" x14ac:dyDescent="0.25">
      <c r="A383" s="1"/>
      <c r="C383" s="33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</row>
    <row r="384" spans="1:251" x14ac:dyDescent="0.25">
      <c r="A384" s="1"/>
      <c r="C384" s="33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</row>
    <row r="385" spans="1:251" x14ac:dyDescent="0.25">
      <c r="A385" s="1"/>
      <c r="C385" s="33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</row>
    <row r="386" spans="1:251" x14ac:dyDescent="0.25">
      <c r="A386" s="1"/>
      <c r="C386" s="33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</row>
    <row r="387" spans="1:251" x14ac:dyDescent="0.25">
      <c r="A387" s="1"/>
      <c r="C387" s="33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</row>
    <row r="388" spans="1:251" x14ac:dyDescent="0.25">
      <c r="A388" s="1"/>
      <c r="C388" s="33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</row>
    <row r="389" spans="1:251" x14ac:dyDescent="0.25">
      <c r="A389" s="1"/>
      <c r="C389" s="33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</row>
    <row r="390" spans="1:251" x14ac:dyDescent="0.25">
      <c r="A390" s="1"/>
      <c r="C390" s="33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</row>
    <row r="391" spans="1:251" x14ac:dyDescent="0.25">
      <c r="A391" s="1"/>
      <c r="C391" s="33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</row>
    <row r="392" spans="1:251" x14ac:dyDescent="0.25">
      <c r="A392" s="1"/>
      <c r="C392" s="33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</row>
    <row r="393" spans="1:251" x14ac:dyDescent="0.25">
      <c r="A393" s="1"/>
      <c r="C393" s="33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</row>
    <row r="394" spans="1:251" x14ac:dyDescent="0.25">
      <c r="A394" s="1"/>
      <c r="C394" s="33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</row>
    <row r="395" spans="1:251" x14ac:dyDescent="0.25">
      <c r="A395" s="1"/>
      <c r="C395" s="33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</row>
    <row r="396" spans="1:251" x14ac:dyDescent="0.25">
      <c r="A396" s="1"/>
      <c r="C396" s="33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</row>
    <row r="397" spans="1:251" x14ac:dyDescent="0.25">
      <c r="A397" s="1"/>
      <c r="C397" s="33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</row>
    <row r="398" spans="1:251" x14ac:dyDescent="0.25">
      <c r="A398" s="1"/>
      <c r="C398" s="33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</row>
    <row r="399" spans="1:251" x14ac:dyDescent="0.25">
      <c r="A399" s="1"/>
      <c r="C399" s="33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</row>
    <row r="400" spans="1:251" x14ac:dyDescent="0.25">
      <c r="A400" s="1"/>
      <c r="C400" s="33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</row>
    <row r="401" spans="1:251" x14ac:dyDescent="0.25">
      <c r="A401" s="1"/>
      <c r="C401" s="33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</row>
    <row r="402" spans="1:251" x14ac:dyDescent="0.25">
      <c r="A402" s="1"/>
      <c r="C402" s="33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</row>
    <row r="403" spans="1:251" x14ac:dyDescent="0.25">
      <c r="A403" s="1"/>
      <c r="C403" s="33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</row>
    <row r="404" spans="1:251" x14ac:dyDescent="0.25">
      <c r="A404" s="1"/>
      <c r="C404" s="33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</row>
    <row r="405" spans="1:251" x14ac:dyDescent="0.25">
      <c r="A405" s="1"/>
      <c r="C405" s="33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</row>
    <row r="406" spans="1:251" x14ac:dyDescent="0.25">
      <c r="A406" s="1"/>
      <c r="C406" s="33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</row>
    <row r="407" spans="1:251" x14ac:dyDescent="0.25">
      <c r="A407" s="1"/>
      <c r="C407" s="33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</row>
    <row r="408" spans="1:251" x14ac:dyDescent="0.25">
      <c r="A408" s="1"/>
      <c r="C408" s="33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</row>
    <row r="409" spans="1:251" x14ac:dyDescent="0.25">
      <c r="A409" s="1"/>
      <c r="C409" s="33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</row>
    <row r="410" spans="1:251" x14ac:dyDescent="0.25">
      <c r="A410" s="1"/>
      <c r="C410" s="33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</row>
    <row r="411" spans="1:251" x14ac:dyDescent="0.25">
      <c r="A411" s="1"/>
      <c r="C411" s="33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</row>
    <row r="412" spans="1:251" x14ac:dyDescent="0.25">
      <c r="A412" s="1"/>
      <c r="C412" s="33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</row>
    <row r="413" spans="1:251" x14ac:dyDescent="0.25">
      <c r="A413" s="1"/>
      <c r="C413" s="33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</row>
    <row r="414" spans="1:251" x14ac:dyDescent="0.25">
      <c r="A414" s="1"/>
      <c r="C414" s="33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</row>
    <row r="415" spans="1:251" x14ac:dyDescent="0.25">
      <c r="A415" s="1"/>
      <c r="C415" s="33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</row>
    <row r="416" spans="1:251" x14ac:dyDescent="0.25">
      <c r="A416" s="1"/>
      <c r="C416" s="33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</row>
    <row r="417" spans="1:251" x14ac:dyDescent="0.25">
      <c r="A417" s="1"/>
      <c r="C417" s="33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</row>
    <row r="418" spans="1:251" x14ac:dyDescent="0.25">
      <c r="A418" s="1"/>
      <c r="C418" s="33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</row>
    <row r="419" spans="1:251" x14ac:dyDescent="0.25">
      <c r="A419" s="1"/>
      <c r="C419" s="33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</row>
    <row r="420" spans="1:251" x14ac:dyDescent="0.25">
      <c r="A420" s="1"/>
      <c r="C420" s="33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</row>
    <row r="421" spans="1:251" x14ac:dyDescent="0.25">
      <c r="A421" s="1"/>
      <c r="C421" s="33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</row>
    <row r="422" spans="1:251" x14ac:dyDescent="0.25">
      <c r="A422" s="1"/>
      <c r="C422" s="33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</row>
    <row r="423" spans="1:251" x14ac:dyDescent="0.25">
      <c r="A423" s="1"/>
      <c r="C423" s="33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</row>
    <row r="424" spans="1:251" x14ac:dyDescent="0.25">
      <c r="A424" s="1"/>
      <c r="C424" s="33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</row>
    <row r="425" spans="1:251" x14ac:dyDescent="0.25">
      <c r="A425" s="1"/>
      <c r="C425" s="33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</row>
    <row r="426" spans="1:251" x14ac:dyDescent="0.25">
      <c r="A426" s="1"/>
      <c r="C426" s="33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</row>
    <row r="427" spans="1:251" x14ac:dyDescent="0.25">
      <c r="A427" s="1"/>
      <c r="C427" s="33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</row>
    <row r="428" spans="1:251" x14ac:dyDescent="0.25">
      <c r="A428" s="1"/>
      <c r="C428" s="33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</row>
    <row r="429" spans="1:251" x14ac:dyDescent="0.25">
      <c r="A429" s="1"/>
      <c r="C429" s="33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</row>
    <row r="430" spans="1:251" x14ac:dyDescent="0.25">
      <c r="A430" s="1"/>
      <c r="C430" s="33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</row>
  </sheetData>
  <mergeCells count="7">
    <mergeCell ref="A8:C8"/>
    <mergeCell ref="A4:C4"/>
    <mergeCell ref="A5:C5"/>
    <mergeCell ref="A6:C6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9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395"/>
  <sheetViews>
    <sheetView topLeftCell="A387" workbookViewId="0">
      <selection activeCell="F394" sqref="A1:F394"/>
    </sheetView>
  </sheetViews>
  <sheetFormatPr defaultColWidth="50.88671875" defaultRowHeight="13.2" x14ac:dyDescent="0.25"/>
  <cols>
    <col min="1" max="1" width="69" style="37" customWidth="1"/>
    <col min="2" max="3" width="6.6640625" style="133" customWidth="1"/>
    <col min="4" max="4" width="14.88671875" style="133" customWidth="1"/>
    <col min="5" max="5" width="5.6640625" style="133" customWidth="1"/>
    <col min="6" max="6" width="14.33203125" style="68" customWidth="1"/>
    <col min="7" max="134" width="8.88671875" style="37" customWidth="1"/>
    <col min="135" max="135" width="50.88671875" style="37" customWidth="1"/>
    <col min="136" max="137" width="6.6640625" style="37" customWidth="1"/>
    <col min="138" max="138" width="12.88671875" style="37" customWidth="1"/>
    <col min="139" max="139" width="6" style="37" customWidth="1"/>
    <col min="140" max="141" width="14.109375" style="37" customWidth="1"/>
    <col min="142" max="142" width="8.88671875" style="37" customWidth="1"/>
    <col min="143" max="143" width="50.88671875" style="37"/>
    <col min="144" max="144" width="68.33203125" style="37" customWidth="1"/>
    <col min="145" max="146" width="6.6640625" style="37" customWidth="1"/>
    <col min="147" max="147" width="14.88671875" style="37" customWidth="1"/>
    <col min="148" max="148" width="6" style="37" customWidth="1"/>
    <col min="149" max="149" width="16.109375" style="37" customWidth="1"/>
    <col min="150" max="150" width="14.109375" style="37" customWidth="1"/>
    <col min="151" max="151" width="11.109375" style="37" customWidth="1"/>
    <col min="152" max="390" width="8.88671875" style="37" customWidth="1"/>
    <col min="391" max="391" width="50.88671875" style="37" customWidth="1"/>
    <col min="392" max="393" width="6.6640625" style="37" customWidth="1"/>
    <col min="394" max="394" width="12.88671875" style="37" customWidth="1"/>
    <col min="395" max="395" width="6" style="37" customWidth="1"/>
    <col min="396" max="397" width="14.109375" style="37" customWidth="1"/>
    <col min="398" max="398" width="8.88671875" style="37" customWidth="1"/>
    <col min="399" max="399" width="50.88671875" style="37"/>
    <col min="400" max="400" width="68.33203125" style="37" customWidth="1"/>
    <col min="401" max="402" width="6.6640625" style="37" customWidth="1"/>
    <col min="403" max="403" width="14.88671875" style="37" customWidth="1"/>
    <col min="404" max="404" width="6" style="37" customWidth="1"/>
    <col min="405" max="405" width="16.109375" style="37" customWidth="1"/>
    <col min="406" max="406" width="14.109375" style="37" customWidth="1"/>
    <col min="407" max="407" width="11.109375" style="37" customWidth="1"/>
    <col min="408" max="646" width="8.88671875" style="37" customWidth="1"/>
    <col min="647" max="647" width="50.88671875" style="37" customWidth="1"/>
    <col min="648" max="649" width="6.6640625" style="37" customWidth="1"/>
    <col min="650" max="650" width="12.88671875" style="37" customWidth="1"/>
    <col min="651" max="651" width="6" style="37" customWidth="1"/>
    <col min="652" max="653" width="14.109375" style="37" customWidth="1"/>
    <col min="654" max="654" width="8.88671875" style="37" customWidth="1"/>
    <col min="655" max="655" width="50.88671875" style="37"/>
    <col min="656" max="656" width="68.33203125" style="37" customWidth="1"/>
    <col min="657" max="658" width="6.6640625" style="37" customWidth="1"/>
    <col min="659" max="659" width="14.88671875" style="37" customWidth="1"/>
    <col min="660" max="660" width="6" style="37" customWidth="1"/>
    <col min="661" max="661" width="16.109375" style="37" customWidth="1"/>
    <col min="662" max="662" width="14.109375" style="37" customWidth="1"/>
    <col min="663" max="663" width="11.109375" style="37" customWidth="1"/>
    <col min="664" max="902" width="8.88671875" style="37" customWidth="1"/>
    <col min="903" max="903" width="50.88671875" style="37" customWidth="1"/>
    <col min="904" max="905" width="6.6640625" style="37" customWidth="1"/>
    <col min="906" max="906" width="12.88671875" style="37" customWidth="1"/>
    <col min="907" max="907" width="6" style="37" customWidth="1"/>
    <col min="908" max="909" width="14.109375" style="37" customWidth="1"/>
    <col min="910" max="910" width="8.88671875" style="37" customWidth="1"/>
    <col min="911" max="911" width="50.88671875" style="37"/>
    <col min="912" max="912" width="68.33203125" style="37" customWidth="1"/>
    <col min="913" max="914" width="6.6640625" style="37" customWidth="1"/>
    <col min="915" max="915" width="14.88671875" style="37" customWidth="1"/>
    <col min="916" max="916" width="6" style="37" customWidth="1"/>
    <col min="917" max="917" width="16.109375" style="37" customWidth="1"/>
    <col min="918" max="918" width="14.109375" style="37" customWidth="1"/>
    <col min="919" max="919" width="11.109375" style="37" customWidth="1"/>
    <col min="920" max="1158" width="8.88671875" style="37" customWidth="1"/>
    <col min="1159" max="1159" width="50.88671875" style="37" customWidth="1"/>
    <col min="1160" max="1161" width="6.6640625" style="37" customWidth="1"/>
    <col min="1162" max="1162" width="12.88671875" style="37" customWidth="1"/>
    <col min="1163" max="1163" width="6" style="37" customWidth="1"/>
    <col min="1164" max="1165" width="14.109375" style="37" customWidth="1"/>
    <col min="1166" max="1166" width="8.88671875" style="37" customWidth="1"/>
    <col min="1167" max="1167" width="50.88671875" style="37"/>
    <col min="1168" max="1168" width="68.33203125" style="37" customWidth="1"/>
    <col min="1169" max="1170" width="6.6640625" style="37" customWidth="1"/>
    <col min="1171" max="1171" width="14.88671875" style="37" customWidth="1"/>
    <col min="1172" max="1172" width="6" style="37" customWidth="1"/>
    <col min="1173" max="1173" width="16.109375" style="37" customWidth="1"/>
    <col min="1174" max="1174" width="14.109375" style="37" customWidth="1"/>
    <col min="1175" max="1175" width="11.109375" style="37" customWidth="1"/>
    <col min="1176" max="1414" width="8.88671875" style="37" customWidth="1"/>
    <col min="1415" max="1415" width="50.88671875" style="37" customWidth="1"/>
    <col min="1416" max="1417" width="6.6640625" style="37" customWidth="1"/>
    <col min="1418" max="1418" width="12.88671875" style="37" customWidth="1"/>
    <col min="1419" max="1419" width="6" style="37" customWidth="1"/>
    <col min="1420" max="1421" width="14.109375" style="37" customWidth="1"/>
    <col min="1422" max="1422" width="8.88671875" style="37" customWidth="1"/>
    <col min="1423" max="1423" width="50.88671875" style="37"/>
    <col min="1424" max="1424" width="68.33203125" style="37" customWidth="1"/>
    <col min="1425" max="1426" width="6.6640625" style="37" customWidth="1"/>
    <col min="1427" max="1427" width="14.88671875" style="37" customWidth="1"/>
    <col min="1428" max="1428" width="6" style="37" customWidth="1"/>
    <col min="1429" max="1429" width="16.109375" style="37" customWidth="1"/>
    <col min="1430" max="1430" width="14.109375" style="37" customWidth="1"/>
    <col min="1431" max="1431" width="11.109375" style="37" customWidth="1"/>
    <col min="1432" max="1670" width="8.88671875" style="37" customWidth="1"/>
    <col min="1671" max="1671" width="50.88671875" style="37" customWidth="1"/>
    <col min="1672" max="1673" width="6.6640625" style="37" customWidth="1"/>
    <col min="1674" max="1674" width="12.88671875" style="37" customWidth="1"/>
    <col min="1675" max="1675" width="6" style="37" customWidth="1"/>
    <col min="1676" max="1677" width="14.109375" style="37" customWidth="1"/>
    <col min="1678" max="1678" width="8.88671875" style="37" customWidth="1"/>
    <col min="1679" max="1679" width="50.88671875" style="37"/>
    <col min="1680" max="1680" width="68.33203125" style="37" customWidth="1"/>
    <col min="1681" max="1682" width="6.6640625" style="37" customWidth="1"/>
    <col min="1683" max="1683" width="14.88671875" style="37" customWidth="1"/>
    <col min="1684" max="1684" width="6" style="37" customWidth="1"/>
    <col min="1685" max="1685" width="16.109375" style="37" customWidth="1"/>
    <col min="1686" max="1686" width="14.109375" style="37" customWidth="1"/>
    <col min="1687" max="1687" width="11.109375" style="37" customWidth="1"/>
    <col min="1688" max="1926" width="8.88671875" style="37" customWidth="1"/>
    <col min="1927" max="1927" width="50.88671875" style="37" customWidth="1"/>
    <col min="1928" max="1929" width="6.6640625" style="37" customWidth="1"/>
    <col min="1930" max="1930" width="12.88671875" style="37" customWidth="1"/>
    <col min="1931" max="1931" width="6" style="37" customWidth="1"/>
    <col min="1932" max="1933" width="14.109375" style="37" customWidth="1"/>
    <col min="1934" max="1934" width="8.88671875" style="37" customWidth="1"/>
    <col min="1935" max="1935" width="50.88671875" style="37"/>
    <col min="1936" max="1936" width="68.33203125" style="37" customWidth="1"/>
    <col min="1937" max="1938" width="6.6640625" style="37" customWidth="1"/>
    <col min="1939" max="1939" width="14.88671875" style="37" customWidth="1"/>
    <col min="1940" max="1940" width="6" style="37" customWidth="1"/>
    <col min="1941" max="1941" width="16.109375" style="37" customWidth="1"/>
    <col min="1942" max="1942" width="14.109375" style="37" customWidth="1"/>
    <col min="1943" max="1943" width="11.109375" style="37" customWidth="1"/>
    <col min="1944" max="2182" width="8.88671875" style="37" customWidth="1"/>
    <col min="2183" max="2183" width="50.88671875" style="37" customWidth="1"/>
    <col min="2184" max="2185" width="6.6640625" style="37" customWidth="1"/>
    <col min="2186" max="2186" width="12.88671875" style="37" customWidth="1"/>
    <col min="2187" max="2187" width="6" style="37" customWidth="1"/>
    <col min="2188" max="2189" width="14.109375" style="37" customWidth="1"/>
    <col min="2190" max="2190" width="8.88671875" style="37" customWidth="1"/>
    <col min="2191" max="2191" width="50.88671875" style="37"/>
    <col min="2192" max="2192" width="68.33203125" style="37" customWidth="1"/>
    <col min="2193" max="2194" width="6.6640625" style="37" customWidth="1"/>
    <col min="2195" max="2195" width="14.88671875" style="37" customWidth="1"/>
    <col min="2196" max="2196" width="6" style="37" customWidth="1"/>
    <col min="2197" max="2197" width="16.109375" style="37" customWidth="1"/>
    <col min="2198" max="2198" width="14.109375" style="37" customWidth="1"/>
    <col min="2199" max="2199" width="11.109375" style="37" customWidth="1"/>
    <col min="2200" max="2438" width="8.88671875" style="37" customWidth="1"/>
    <col min="2439" max="2439" width="50.88671875" style="37" customWidth="1"/>
    <col min="2440" max="2441" width="6.6640625" style="37" customWidth="1"/>
    <col min="2442" max="2442" width="12.88671875" style="37" customWidth="1"/>
    <col min="2443" max="2443" width="6" style="37" customWidth="1"/>
    <col min="2444" max="2445" width="14.109375" style="37" customWidth="1"/>
    <col min="2446" max="2446" width="8.88671875" style="37" customWidth="1"/>
    <col min="2447" max="2447" width="50.88671875" style="37"/>
    <col min="2448" max="2448" width="68.33203125" style="37" customWidth="1"/>
    <col min="2449" max="2450" width="6.6640625" style="37" customWidth="1"/>
    <col min="2451" max="2451" width="14.88671875" style="37" customWidth="1"/>
    <col min="2452" max="2452" width="6" style="37" customWidth="1"/>
    <col min="2453" max="2453" width="16.109375" style="37" customWidth="1"/>
    <col min="2454" max="2454" width="14.109375" style="37" customWidth="1"/>
    <col min="2455" max="2455" width="11.109375" style="37" customWidth="1"/>
    <col min="2456" max="2694" width="8.88671875" style="37" customWidth="1"/>
    <col min="2695" max="2695" width="50.88671875" style="37" customWidth="1"/>
    <col min="2696" max="2697" width="6.6640625" style="37" customWidth="1"/>
    <col min="2698" max="2698" width="12.88671875" style="37" customWidth="1"/>
    <col min="2699" max="2699" width="6" style="37" customWidth="1"/>
    <col min="2700" max="2701" width="14.109375" style="37" customWidth="1"/>
    <col min="2702" max="2702" width="8.88671875" style="37" customWidth="1"/>
    <col min="2703" max="2703" width="50.88671875" style="37"/>
    <col min="2704" max="2704" width="68.33203125" style="37" customWidth="1"/>
    <col min="2705" max="2706" width="6.6640625" style="37" customWidth="1"/>
    <col min="2707" max="2707" width="14.88671875" style="37" customWidth="1"/>
    <col min="2708" max="2708" width="6" style="37" customWidth="1"/>
    <col min="2709" max="2709" width="16.109375" style="37" customWidth="1"/>
    <col min="2710" max="2710" width="14.109375" style="37" customWidth="1"/>
    <col min="2711" max="2711" width="11.109375" style="37" customWidth="1"/>
    <col min="2712" max="2950" width="8.88671875" style="37" customWidth="1"/>
    <col min="2951" max="2951" width="50.88671875" style="37" customWidth="1"/>
    <col min="2952" max="2953" width="6.6640625" style="37" customWidth="1"/>
    <col min="2954" max="2954" width="12.88671875" style="37" customWidth="1"/>
    <col min="2955" max="2955" width="6" style="37" customWidth="1"/>
    <col min="2956" max="2957" width="14.109375" style="37" customWidth="1"/>
    <col min="2958" max="2958" width="8.88671875" style="37" customWidth="1"/>
    <col min="2959" max="2959" width="50.88671875" style="37"/>
    <col min="2960" max="2960" width="68.33203125" style="37" customWidth="1"/>
    <col min="2961" max="2962" width="6.6640625" style="37" customWidth="1"/>
    <col min="2963" max="2963" width="14.88671875" style="37" customWidth="1"/>
    <col min="2964" max="2964" width="6" style="37" customWidth="1"/>
    <col min="2965" max="2965" width="16.109375" style="37" customWidth="1"/>
    <col min="2966" max="2966" width="14.109375" style="37" customWidth="1"/>
    <col min="2967" max="2967" width="11.109375" style="37" customWidth="1"/>
    <col min="2968" max="3206" width="8.88671875" style="37" customWidth="1"/>
    <col min="3207" max="3207" width="50.88671875" style="37" customWidth="1"/>
    <col min="3208" max="3209" width="6.6640625" style="37" customWidth="1"/>
    <col min="3210" max="3210" width="12.88671875" style="37" customWidth="1"/>
    <col min="3211" max="3211" width="6" style="37" customWidth="1"/>
    <col min="3212" max="3213" width="14.109375" style="37" customWidth="1"/>
    <col min="3214" max="3214" width="8.88671875" style="37" customWidth="1"/>
    <col min="3215" max="3215" width="50.88671875" style="37"/>
    <col min="3216" max="3216" width="68.33203125" style="37" customWidth="1"/>
    <col min="3217" max="3218" width="6.6640625" style="37" customWidth="1"/>
    <col min="3219" max="3219" width="14.88671875" style="37" customWidth="1"/>
    <col min="3220" max="3220" width="6" style="37" customWidth="1"/>
    <col min="3221" max="3221" width="16.109375" style="37" customWidth="1"/>
    <col min="3222" max="3222" width="14.109375" style="37" customWidth="1"/>
    <col min="3223" max="3223" width="11.109375" style="37" customWidth="1"/>
    <col min="3224" max="3462" width="8.88671875" style="37" customWidth="1"/>
    <col min="3463" max="3463" width="50.88671875" style="37" customWidth="1"/>
    <col min="3464" max="3465" width="6.6640625" style="37" customWidth="1"/>
    <col min="3466" max="3466" width="12.88671875" style="37" customWidth="1"/>
    <col min="3467" max="3467" width="6" style="37" customWidth="1"/>
    <col min="3468" max="3469" width="14.109375" style="37" customWidth="1"/>
    <col min="3470" max="3470" width="8.88671875" style="37" customWidth="1"/>
    <col min="3471" max="3471" width="50.88671875" style="37"/>
    <col min="3472" max="3472" width="68.33203125" style="37" customWidth="1"/>
    <col min="3473" max="3474" width="6.6640625" style="37" customWidth="1"/>
    <col min="3475" max="3475" width="14.88671875" style="37" customWidth="1"/>
    <col min="3476" max="3476" width="6" style="37" customWidth="1"/>
    <col min="3477" max="3477" width="16.109375" style="37" customWidth="1"/>
    <col min="3478" max="3478" width="14.109375" style="37" customWidth="1"/>
    <col min="3479" max="3479" width="11.109375" style="37" customWidth="1"/>
    <col min="3480" max="3718" width="8.88671875" style="37" customWidth="1"/>
    <col min="3719" max="3719" width="50.88671875" style="37" customWidth="1"/>
    <col min="3720" max="3721" width="6.6640625" style="37" customWidth="1"/>
    <col min="3722" max="3722" width="12.88671875" style="37" customWidth="1"/>
    <col min="3723" max="3723" width="6" style="37" customWidth="1"/>
    <col min="3724" max="3725" width="14.109375" style="37" customWidth="1"/>
    <col min="3726" max="3726" width="8.88671875" style="37" customWidth="1"/>
    <col min="3727" max="3727" width="50.88671875" style="37"/>
    <col min="3728" max="3728" width="68.33203125" style="37" customWidth="1"/>
    <col min="3729" max="3730" width="6.6640625" style="37" customWidth="1"/>
    <col min="3731" max="3731" width="14.88671875" style="37" customWidth="1"/>
    <col min="3732" max="3732" width="6" style="37" customWidth="1"/>
    <col min="3733" max="3733" width="16.109375" style="37" customWidth="1"/>
    <col min="3734" max="3734" width="14.109375" style="37" customWidth="1"/>
    <col min="3735" max="3735" width="11.109375" style="37" customWidth="1"/>
    <col min="3736" max="3974" width="8.88671875" style="37" customWidth="1"/>
    <col min="3975" max="3975" width="50.88671875" style="37" customWidth="1"/>
    <col min="3976" max="3977" width="6.6640625" style="37" customWidth="1"/>
    <col min="3978" max="3978" width="12.88671875" style="37" customWidth="1"/>
    <col min="3979" max="3979" width="6" style="37" customWidth="1"/>
    <col min="3980" max="3981" width="14.109375" style="37" customWidth="1"/>
    <col min="3982" max="3982" width="8.88671875" style="37" customWidth="1"/>
    <col min="3983" max="3983" width="50.88671875" style="37"/>
    <col min="3984" max="3984" width="68.33203125" style="37" customWidth="1"/>
    <col min="3985" max="3986" width="6.6640625" style="37" customWidth="1"/>
    <col min="3987" max="3987" width="14.88671875" style="37" customWidth="1"/>
    <col min="3988" max="3988" width="6" style="37" customWidth="1"/>
    <col min="3989" max="3989" width="16.109375" style="37" customWidth="1"/>
    <col min="3990" max="3990" width="14.109375" style="37" customWidth="1"/>
    <col min="3991" max="3991" width="11.109375" style="37" customWidth="1"/>
    <col min="3992" max="4230" width="8.88671875" style="37" customWidth="1"/>
    <col min="4231" max="4231" width="50.88671875" style="37" customWidth="1"/>
    <col min="4232" max="4233" width="6.6640625" style="37" customWidth="1"/>
    <col min="4234" max="4234" width="12.88671875" style="37" customWidth="1"/>
    <col min="4235" max="4235" width="6" style="37" customWidth="1"/>
    <col min="4236" max="4237" width="14.109375" style="37" customWidth="1"/>
    <col min="4238" max="4238" width="8.88671875" style="37" customWidth="1"/>
    <col min="4239" max="4239" width="50.88671875" style="37"/>
    <col min="4240" max="4240" width="68.33203125" style="37" customWidth="1"/>
    <col min="4241" max="4242" width="6.6640625" style="37" customWidth="1"/>
    <col min="4243" max="4243" width="14.88671875" style="37" customWidth="1"/>
    <col min="4244" max="4244" width="6" style="37" customWidth="1"/>
    <col min="4245" max="4245" width="16.109375" style="37" customWidth="1"/>
    <col min="4246" max="4246" width="14.109375" style="37" customWidth="1"/>
    <col min="4247" max="4247" width="11.109375" style="37" customWidth="1"/>
    <col min="4248" max="4486" width="8.88671875" style="37" customWidth="1"/>
    <col min="4487" max="4487" width="50.88671875" style="37" customWidth="1"/>
    <col min="4488" max="4489" width="6.6640625" style="37" customWidth="1"/>
    <col min="4490" max="4490" width="12.88671875" style="37" customWidth="1"/>
    <col min="4491" max="4491" width="6" style="37" customWidth="1"/>
    <col min="4492" max="4493" width="14.109375" style="37" customWidth="1"/>
    <col min="4494" max="4494" width="8.88671875" style="37" customWidth="1"/>
    <col min="4495" max="4495" width="50.88671875" style="37"/>
    <col min="4496" max="4496" width="68.33203125" style="37" customWidth="1"/>
    <col min="4497" max="4498" width="6.6640625" style="37" customWidth="1"/>
    <col min="4499" max="4499" width="14.88671875" style="37" customWidth="1"/>
    <col min="4500" max="4500" width="6" style="37" customWidth="1"/>
    <col min="4501" max="4501" width="16.109375" style="37" customWidth="1"/>
    <col min="4502" max="4502" width="14.109375" style="37" customWidth="1"/>
    <col min="4503" max="4503" width="11.109375" style="37" customWidth="1"/>
    <col min="4504" max="4742" width="8.88671875" style="37" customWidth="1"/>
    <col min="4743" max="4743" width="50.88671875" style="37" customWidth="1"/>
    <col min="4744" max="4745" width="6.6640625" style="37" customWidth="1"/>
    <col min="4746" max="4746" width="12.88671875" style="37" customWidth="1"/>
    <col min="4747" max="4747" width="6" style="37" customWidth="1"/>
    <col min="4748" max="4749" width="14.109375" style="37" customWidth="1"/>
    <col min="4750" max="4750" width="8.88671875" style="37" customWidth="1"/>
    <col min="4751" max="4751" width="50.88671875" style="37"/>
    <col min="4752" max="4752" width="68.33203125" style="37" customWidth="1"/>
    <col min="4753" max="4754" width="6.6640625" style="37" customWidth="1"/>
    <col min="4755" max="4755" width="14.88671875" style="37" customWidth="1"/>
    <col min="4756" max="4756" width="6" style="37" customWidth="1"/>
    <col min="4757" max="4757" width="16.109375" style="37" customWidth="1"/>
    <col min="4758" max="4758" width="14.109375" style="37" customWidth="1"/>
    <col min="4759" max="4759" width="11.109375" style="37" customWidth="1"/>
    <col min="4760" max="4998" width="8.88671875" style="37" customWidth="1"/>
    <col min="4999" max="4999" width="50.88671875" style="37" customWidth="1"/>
    <col min="5000" max="5001" width="6.6640625" style="37" customWidth="1"/>
    <col min="5002" max="5002" width="12.88671875" style="37" customWidth="1"/>
    <col min="5003" max="5003" width="6" style="37" customWidth="1"/>
    <col min="5004" max="5005" width="14.109375" style="37" customWidth="1"/>
    <col min="5006" max="5006" width="8.88671875" style="37" customWidth="1"/>
    <col min="5007" max="5007" width="50.88671875" style="37"/>
    <col min="5008" max="5008" width="68.33203125" style="37" customWidth="1"/>
    <col min="5009" max="5010" width="6.6640625" style="37" customWidth="1"/>
    <col min="5011" max="5011" width="14.88671875" style="37" customWidth="1"/>
    <col min="5012" max="5012" width="6" style="37" customWidth="1"/>
    <col min="5013" max="5013" width="16.109375" style="37" customWidth="1"/>
    <col min="5014" max="5014" width="14.109375" style="37" customWidth="1"/>
    <col min="5015" max="5015" width="11.109375" style="37" customWidth="1"/>
    <col min="5016" max="5254" width="8.88671875" style="37" customWidth="1"/>
    <col min="5255" max="5255" width="50.88671875" style="37" customWidth="1"/>
    <col min="5256" max="5257" width="6.6640625" style="37" customWidth="1"/>
    <col min="5258" max="5258" width="12.88671875" style="37" customWidth="1"/>
    <col min="5259" max="5259" width="6" style="37" customWidth="1"/>
    <col min="5260" max="5261" width="14.109375" style="37" customWidth="1"/>
    <col min="5262" max="5262" width="8.88671875" style="37" customWidth="1"/>
    <col min="5263" max="5263" width="50.88671875" style="37"/>
    <col min="5264" max="5264" width="68.33203125" style="37" customWidth="1"/>
    <col min="5265" max="5266" width="6.6640625" style="37" customWidth="1"/>
    <col min="5267" max="5267" width="14.88671875" style="37" customWidth="1"/>
    <col min="5268" max="5268" width="6" style="37" customWidth="1"/>
    <col min="5269" max="5269" width="16.109375" style="37" customWidth="1"/>
    <col min="5270" max="5270" width="14.109375" style="37" customWidth="1"/>
    <col min="5271" max="5271" width="11.109375" style="37" customWidth="1"/>
    <col min="5272" max="5510" width="8.88671875" style="37" customWidth="1"/>
    <col min="5511" max="5511" width="50.88671875" style="37" customWidth="1"/>
    <col min="5512" max="5513" width="6.6640625" style="37" customWidth="1"/>
    <col min="5514" max="5514" width="12.88671875" style="37" customWidth="1"/>
    <col min="5515" max="5515" width="6" style="37" customWidth="1"/>
    <col min="5516" max="5517" width="14.109375" style="37" customWidth="1"/>
    <col min="5518" max="5518" width="8.88671875" style="37" customWidth="1"/>
    <col min="5519" max="5519" width="50.88671875" style="37"/>
    <col min="5520" max="5520" width="68.33203125" style="37" customWidth="1"/>
    <col min="5521" max="5522" width="6.6640625" style="37" customWidth="1"/>
    <col min="5523" max="5523" width="14.88671875" style="37" customWidth="1"/>
    <col min="5524" max="5524" width="6" style="37" customWidth="1"/>
    <col min="5525" max="5525" width="16.109375" style="37" customWidth="1"/>
    <col min="5526" max="5526" width="14.109375" style="37" customWidth="1"/>
    <col min="5527" max="5527" width="11.109375" style="37" customWidth="1"/>
    <col min="5528" max="5766" width="8.88671875" style="37" customWidth="1"/>
    <col min="5767" max="5767" width="50.88671875" style="37" customWidth="1"/>
    <col min="5768" max="5769" width="6.6640625" style="37" customWidth="1"/>
    <col min="5770" max="5770" width="12.88671875" style="37" customWidth="1"/>
    <col min="5771" max="5771" width="6" style="37" customWidth="1"/>
    <col min="5772" max="5773" width="14.109375" style="37" customWidth="1"/>
    <col min="5774" max="5774" width="8.88671875" style="37" customWidth="1"/>
    <col min="5775" max="5775" width="50.88671875" style="37"/>
    <col min="5776" max="5776" width="68.33203125" style="37" customWidth="1"/>
    <col min="5777" max="5778" width="6.6640625" style="37" customWidth="1"/>
    <col min="5779" max="5779" width="14.88671875" style="37" customWidth="1"/>
    <col min="5780" max="5780" width="6" style="37" customWidth="1"/>
    <col min="5781" max="5781" width="16.109375" style="37" customWidth="1"/>
    <col min="5782" max="5782" width="14.109375" style="37" customWidth="1"/>
    <col min="5783" max="5783" width="11.109375" style="37" customWidth="1"/>
    <col min="5784" max="6022" width="8.88671875" style="37" customWidth="1"/>
    <col min="6023" max="6023" width="50.88671875" style="37" customWidth="1"/>
    <col min="6024" max="6025" width="6.6640625" style="37" customWidth="1"/>
    <col min="6026" max="6026" width="12.88671875" style="37" customWidth="1"/>
    <col min="6027" max="6027" width="6" style="37" customWidth="1"/>
    <col min="6028" max="6029" width="14.109375" style="37" customWidth="1"/>
    <col min="6030" max="6030" width="8.88671875" style="37" customWidth="1"/>
    <col min="6031" max="6031" width="50.88671875" style="37"/>
    <col min="6032" max="6032" width="68.33203125" style="37" customWidth="1"/>
    <col min="6033" max="6034" width="6.6640625" style="37" customWidth="1"/>
    <col min="6035" max="6035" width="14.88671875" style="37" customWidth="1"/>
    <col min="6036" max="6036" width="6" style="37" customWidth="1"/>
    <col min="6037" max="6037" width="16.109375" style="37" customWidth="1"/>
    <col min="6038" max="6038" width="14.109375" style="37" customWidth="1"/>
    <col min="6039" max="6039" width="11.109375" style="37" customWidth="1"/>
    <col min="6040" max="6278" width="8.88671875" style="37" customWidth="1"/>
    <col min="6279" max="6279" width="50.88671875" style="37" customWidth="1"/>
    <col min="6280" max="6281" width="6.6640625" style="37" customWidth="1"/>
    <col min="6282" max="6282" width="12.88671875" style="37" customWidth="1"/>
    <col min="6283" max="6283" width="6" style="37" customWidth="1"/>
    <col min="6284" max="6285" width="14.109375" style="37" customWidth="1"/>
    <col min="6286" max="6286" width="8.88671875" style="37" customWidth="1"/>
    <col min="6287" max="6287" width="50.88671875" style="37"/>
    <col min="6288" max="6288" width="68.33203125" style="37" customWidth="1"/>
    <col min="6289" max="6290" width="6.6640625" style="37" customWidth="1"/>
    <col min="6291" max="6291" width="14.88671875" style="37" customWidth="1"/>
    <col min="6292" max="6292" width="6" style="37" customWidth="1"/>
    <col min="6293" max="6293" width="16.109375" style="37" customWidth="1"/>
    <col min="6294" max="6294" width="14.109375" style="37" customWidth="1"/>
    <col min="6295" max="6295" width="11.109375" style="37" customWidth="1"/>
    <col min="6296" max="6534" width="8.88671875" style="37" customWidth="1"/>
    <col min="6535" max="6535" width="50.88671875" style="37" customWidth="1"/>
    <col min="6536" max="6537" width="6.6640625" style="37" customWidth="1"/>
    <col min="6538" max="6538" width="12.88671875" style="37" customWidth="1"/>
    <col min="6539" max="6539" width="6" style="37" customWidth="1"/>
    <col min="6540" max="6541" width="14.109375" style="37" customWidth="1"/>
    <col min="6542" max="6542" width="8.88671875" style="37" customWidth="1"/>
    <col min="6543" max="6543" width="50.88671875" style="37"/>
    <col min="6544" max="6544" width="68.33203125" style="37" customWidth="1"/>
    <col min="6545" max="6546" width="6.6640625" style="37" customWidth="1"/>
    <col min="6547" max="6547" width="14.88671875" style="37" customWidth="1"/>
    <col min="6548" max="6548" width="6" style="37" customWidth="1"/>
    <col min="6549" max="6549" width="16.109375" style="37" customWidth="1"/>
    <col min="6550" max="6550" width="14.109375" style="37" customWidth="1"/>
    <col min="6551" max="6551" width="11.109375" style="37" customWidth="1"/>
    <col min="6552" max="6790" width="8.88671875" style="37" customWidth="1"/>
    <col min="6791" max="6791" width="50.88671875" style="37" customWidth="1"/>
    <col min="6792" max="6793" width="6.6640625" style="37" customWidth="1"/>
    <col min="6794" max="6794" width="12.88671875" style="37" customWidth="1"/>
    <col min="6795" max="6795" width="6" style="37" customWidth="1"/>
    <col min="6796" max="6797" width="14.109375" style="37" customWidth="1"/>
    <col min="6798" max="6798" width="8.88671875" style="37" customWidth="1"/>
    <col min="6799" max="6799" width="50.88671875" style="37"/>
    <col min="6800" max="6800" width="68.33203125" style="37" customWidth="1"/>
    <col min="6801" max="6802" width="6.6640625" style="37" customWidth="1"/>
    <col min="6803" max="6803" width="14.88671875" style="37" customWidth="1"/>
    <col min="6804" max="6804" width="6" style="37" customWidth="1"/>
    <col min="6805" max="6805" width="16.109375" style="37" customWidth="1"/>
    <col min="6806" max="6806" width="14.109375" style="37" customWidth="1"/>
    <col min="6807" max="6807" width="11.109375" style="37" customWidth="1"/>
    <col min="6808" max="7046" width="8.88671875" style="37" customWidth="1"/>
    <col min="7047" max="7047" width="50.88671875" style="37" customWidth="1"/>
    <col min="7048" max="7049" width="6.6640625" style="37" customWidth="1"/>
    <col min="7050" max="7050" width="12.88671875" style="37" customWidth="1"/>
    <col min="7051" max="7051" width="6" style="37" customWidth="1"/>
    <col min="7052" max="7053" width="14.109375" style="37" customWidth="1"/>
    <col min="7054" max="7054" width="8.88671875" style="37" customWidth="1"/>
    <col min="7055" max="7055" width="50.88671875" style="37"/>
    <col min="7056" max="7056" width="68.33203125" style="37" customWidth="1"/>
    <col min="7057" max="7058" width="6.6640625" style="37" customWidth="1"/>
    <col min="7059" max="7059" width="14.88671875" style="37" customWidth="1"/>
    <col min="7060" max="7060" width="6" style="37" customWidth="1"/>
    <col min="7061" max="7061" width="16.109375" style="37" customWidth="1"/>
    <col min="7062" max="7062" width="14.109375" style="37" customWidth="1"/>
    <col min="7063" max="7063" width="11.109375" style="37" customWidth="1"/>
    <col min="7064" max="7302" width="8.88671875" style="37" customWidth="1"/>
    <col min="7303" max="7303" width="50.88671875" style="37" customWidth="1"/>
    <col min="7304" max="7305" width="6.6640625" style="37" customWidth="1"/>
    <col min="7306" max="7306" width="12.88671875" style="37" customWidth="1"/>
    <col min="7307" max="7307" width="6" style="37" customWidth="1"/>
    <col min="7308" max="7309" width="14.109375" style="37" customWidth="1"/>
    <col min="7310" max="7310" width="8.88671875" style="37" customWidth="1"/>
    <col min="7311" max="7311" width="50.88671875" style="37"/>
    <col min="7312" max="7312" width="68.33203125" style="37" customWidth="1"/>
    <col min="7313" max="7314" width="6.6640625" style="37" customWidth="1"/>
    <col min="7315" max="7315" width="14.88671875" style="37" customWidth="1"/>
    <col min="7316" max="7316" width="6" style="37" customWidth="1"/>
    <col min="7317" max="7317" width="16.109375" style="37" customWidth="1"/>
    <col min="7318" max="7318" width="14.109375" style="37" customWidth="1"/>
    <col min="7319" max="7319" width="11.109375" style="37" customWidth="1"/>
    <col min="7320" max="7558" width="8.88671875" style="37" customWidth="1"/>
    <col min="7559" max="7559" width="50.88671875" style="37" customWidth="1"/>
    <col min="7560" max="7561" width="6.6640625" style="37" customWidth="1"/>
    <col min="7562" max="7562" width="12.88671875" style="37" customWidth="1"/>
    <col min="7563" max="7563" width="6" style="37" customWidth="1"/>
    <col min="7564" max="7565" width="14.109375" style="37" customWidth="1"/>
    <col min="7566" max="7566" width="8.88671875" style="37" customWidth="1"/>
    <col min="7567" max="7567" width="50.88671875" style="37"/>
    <col min="7568" max="7568" width="68.33203125" style="37" customWidth="1"/>
    <col min="7569" max="7570" width="6.6640625" style="37" customWidth="1"/>
    <col min="7571" max="7571" width="14.88671875" style="37" customWidth="1"/>
    <col min="7572" max="7572" width="6" style="37" customWidth="1"/>
    <col min="7573" max="7573" width="16.109375" style="37" customWidth="1"/>
    <col min="7574" max="7574" width="14.109375" style="37" customWidth="1"/>
    <col min="7575" max="7575" width="11.109375" style="37" customWidth="1"/>
    <col min="7576" max="7814" width="8.88671875" style="37" customWidth="1"/>
    <col min="7815" max="7815" width="50.88671875" style="37" customWidth="1"/>
    <col min="7816" max="7817" width="6.6640625" style="37" customWidth="1"/>
    <col min="7818" max="7818" width="12.88671875" style="37" customWidth="1"/>
    <col min="7819" max="7819" width="6" style="37" customWidth="1"/>
    <col min="7820" max="7821" width="14.109375" style="37" customWidth="1"/>
    <col min="7822" max="7822" width="8.88671875" style="37" customWidth="1"/>
    <col min="7823" max="7823" width="50.88671875" style="37"/>
    <col min="7824" max="7824" width="68.33203125" style="37" customWidth="1"/>
    <col min="7825" max="7826" width="6.6640625" style="37" customWidth="1"/>
    <col min="7827" max="7827" width="14.88671875" style="37" customWidth="1"/>
    <col min="7828" max="7828" width="6" style="37" customWidth="1"/>
    <col min="7829" max="7829" width="16.109375" style="37" customWidth="1"/>
    <col min="7830" max="7830" width="14.109375" style="37" customWidth="1"/>
    <col min="7831" max="7831" width="11.109375" style="37" customWidth="1"/>
    <col min="7832" max="8070" width="8.88671875" style="37" customWidth="1"/>
    <col min="8071" max="8071" width="50.88671875" style="37" customWidth="1"/>
    <col min="8072" max="8073" width="6.6640625" style="37" customWidth="1"/>
    <col min="8074" max="8074" width="12.88671875" style="37" customWidth="1"/>
    <col min="8075" max="8075" width="6" style="37" customWidth="1"/>
    <col min="8076" max="8077" width="14.109375" style="37" customWidth="1"/>
    <col min="8078" max="8078" width="8.88671875" style="37" customWidth="1"/>
    <col min="8079" max="8079" width="50.88671875" style="37"/>
    <col min="8080" max="8080" width="68.33203125" style="37" customWidth="1"/>
    <col min="8081" max="8082" width="6.6640625" style="37" customWidth="1"/>
    <col min="8083" max="8083" width="14.88671875" style="37" customWidth="1"/>
    <col min="8084" max="8084" width="6" style="37" customWidth="1"/>
    <col min="8085" max="8085" width="16.109375" style="37" customWidth="1"/>
    <col min="8086" max="8086" width="14.109375" style="37" customWidth="1"/>
    <col min="8087" max="8087" width="11.109375" style="37" customWidth="1"/>
    <col min="8088" max="8326" width="8.88671875" style="37" customWidth="1"/>
    <col min="8327" max="8327" width="50.88671875" style="37" customWidth="1"/>
    <col min="8328" max="8329" width="6.6640625" style="37" customWidth="1"/>
    <col min="8330" max="8330" width="12.88671875" style="37" customWidth="1"/>
    <col min="8331" max="8331" width="6" style="37" customWidth="1"/>
    <col min="8332" max="8333" width="14.109375" style="37" customWidth="1"/>
    <col min="8334" max="8334" width="8.88671875" style="37" customWidth="1"/>
    <col min="8335" max="8335" width="50.88671875" style="37"/>
    <col min="8336" max="8336" width="68.33203125" style="37" customWidth="1"/>
    <col min="8337" max="8338" width="6.6640625" style="37" customWidth="1"/>
    <col min="8339" max="8339" width="14.88671875" style="37" customWidth="1"/>
    <col min="8340" max="8340" width="6" style="37" customWidth="1"/>
    <col min="8341" max="8341" width="16.109375" style="37" customWidth="1"/>
    <col min="8342" max="8342" width="14.109375" style="37" customWidth="1"/>
    <col min="8343" max="8343" width="11.109375" style="37" customWidth="1"/>
    <col min="8344" max="8582" width="8.88671875" style="37" customWidth="1"/>
    <col min="8583" max="8583" width="50.88671875" style="37" customWidth="1"/>
    <col min="8584" max="8585" width="6.6640625" style="37" customWidth="1"/>
    <col min="8586" max="8586" width="12.88671875" style="37" customWidth="1"/>
    <col min="8587" max="8587" width="6" style="37" customWidth="1"/>
    <col min="8588" max="8589" width="14.109375" style="37" customWidth="1"/>
    <col min="8590" max="8590" width="8.88671875" style="37" customWidth="1"/>
    <col min="8591" max="8591" width="50.88671875" style="37"/>
    <col min="8592" max="8592" width="68.33203125" style="37" customWidth="1"/>
    <col min="8593" max="8594" width="6.6640625" style="37" customWidth="1"/>
    <col min="8595" max="8595" width="14.88671875" style="37" customWidth="1"/>
    <col min="8596" max="8596" width="6" style="37" customWidth="1"/>
    <col min="8597" max="8597" width="16.109375" style="37" customWidth="1"/>
    <col min="8598" max="8598" width="14.109375" style="37" customWidth="1"/>
    <col min="8599" max="8599" width="11.109375" style="37" customWidth="1"/>
    <col min="8600" max="8838" width="8.88671875" style="37" customWidth="1"/>
    <col min="8839" max="8839" width="50.88671875" style="37" customWidth="1"/>
    <col min="8840" max="8841" width="6.6640625" style="37" customWidth="1"/>
    <col min="8842" max="8842" width="12.88671875" style="37" customWidth="1"/>
    <col min="8843" max="8843" width="6" style="37" customWidth="1"/>
    <col min="8844" max="8845" width="14.109375" style="37" customWidth="1"/>
    <col min="8846" max="8846" width="8.88671875" style="37" customWidth="1"/>
    <col min="8847" max="8847" width="50.88671875" style="37"/>
    <col min="8848" max="8848" width="68.33203125" style="37" customWidth="1"/>
    <col min="8849" max="8850" width="6.6640625" style="37" customWidth="1"/>
    <col min="8851" max="8851" width="14.88671875" style="37" customWidth="1"/>
    <col min="8852" max="8852" width="6" style="37" customWidth="1"/>
    <col min="8853" max="8853" width="16.109375" style="37" customWidth="1"/>
    <col min="8854" max="8854" width="14.109375" style="37" customWidth="1"/>
    <col min="8855" max="8855" width="11.109375" style="37" customWidth="1"/>
    <col min="8856" max="9094" width="8.88671875" style="37" customWidth="1"/>
    <col min="9095" max="9095" width="50.88671875" style="37" customWidth="1"/>
    <col min="9096" max="9097" width="6.6640625" style="37" customWidth="1"/>
    <col min="9098" max="9098" width="12.88671875" style="37" customWidth="1"/>
    <col min="9099" max="9099" width="6" style="37" customWidth="1"/>
    <col min="9100" max="9101" width="14.109375" style="37" customWidth="1"/>
    <col min="9102" max="9102" width="8.88671875" style="37" customWidth="1"/>
    <col min="9103" max="9103" width="50.88671875" style="37"/>
    <col min="9104" max="9104" width="68.33203125" style="37" customWidth="1"/>
    <col min="9105" max="9106" width="6.6640625" style="37" customWidth="1"/>
    <col min="9107" max="9107" width="14.88671875" style="37" customWidth="1"/>
    <col min="9108" max="9108" width="6" style="37" customWidth="1"/>
    <col min="9109" max="9109" width="16.109375" style="37" customWidth="1"/>
    <col min="9110" max="9110" width="14.109375" style="37" customWidth="1"/>
    <col min="9111" max="9111" width="11.109375" style="37" customWidth="1"/>
    <col min="9112" max="9350" width="8.88671875" style="37" customWidth="1"/>
    <col min="9351" max="9351" width="50.88671875" style="37" customWidth="1"/>
    <col min="9352" max="9353" width="6.6640625" style="37" customWidth="1"/>
    <col min="9354" max="9354" width="12.88671875" style="37" customWidth="1"/>
    <col min="9355" max="9355" width="6" style="37" customWidth="1"/>
    <col min="9356" max="9357" width="14.109375" style="37" customWidth="1"/>
    <col min="9358" max="9358" width="8.88671875" style="37" customWidth="1"/>
    <col min="9359" max="9359" width="50.88671875" style="37"/>
    <col min="9360" max="9360" width="68.33203125" style="37" customWidth="1"/>
    <col min="9361" max="9362" width="6.6640625" style="37" customWidth="1"/>
    <col min="9363" max="9363" width="14.88671875" style="37" customWidth="1"/>
    <col min="9364" max="9364" width="6" style="37" customWidth="1"/>
    <col min="9365" max="9365" width="16.109375" style="37" customWidth="1"/>
    <col min="9366" max="9366" width="14.109375" style="37" customWidth="1"/>
    <col min="9367" max="9367" width="11.109375" style="37" customWidth="1"/>
    <col min="9368" max="9606" width="8.88671875" style="37" customWidth="1"/>
    <col min="9607" max="9607" width="50.88671875" style="37" customWidth="1"/>
    <col min="9608" max="9609" width="6.6640625" style="37" customWidth="1"/>
    <col min="9610" max="9610" width="12.88671875" style="37" customWidth="1"/>
    <col min="9611" max="9611" width="6" style="37" customWidth="1"/>
    <col min="9612" max="9613" width="14.109375" style="37" customWidth="1"/>
    <col min="9614" max="9614" width="8.88671875" style="37" customWidth="1"/>
    <col min="9615" max="9615" width="50.88671875" style="37"/>
    <col min="9616" max="9616" width="68.33203125" style="37" customWidth="1"/>
    <col min="9617" max="9618" width="6.6640625" style="37" customWidth="1"/>
    <col min="9619" max="9619" width="14.88671875" style="37" customWidth="1"/>
    <col min="9620" max="9620" width="6" style="37" customWidth="1"/>
    <col min="9621" max="9621" width="16.109375" style="37" customWidth="1"/>
    <col min="9622" max="9622" width="14.109375" style="37" customWidth="1"/>
    <col min="9623" max="9623" width="11.109375" style="37" customWidth="1"/>
    <col min="9624" max="9862" width="8.88671875" style="37" customWidth="1"/>
    <col min="9863" max="9863" width="50.88671875" style="37" customWidth="1"/>
    <col min="9864" max="9865" width="6.6640625" style="37" customWidth="1"/>
    <col min="9866" max="9866" width="12.88671875" style="37" customWidth="1"/>
    <col min="9867" max="9867" width="6" style="37" customWidth="1"/>
    <col min="9868" max="9869" width="14.109375" style="37" customWidth="1"/>
    <col min="9870" max="9870" width="8.88671875" style="37" customWidth="1"/>
    <col min="9871" max="9871" width="50.88671875" style="37"/>
    <col min="9872" max="9872" width="68.33203125" style="37" customWidth="1"/>
    <col min="9873" max="9874" width="6.6640625" style="37" customWidth="1"/>
    <col min="9875" max="9875" width="14.88671875" style="37" customWidth="1"/>
    <col min="9876" max="9876" width="6" style="37" customWidth="1"/>
    <col min="9877" max="9877" width="16.109375" style="37" customWidth="1"/>
    <col min="9878" max="9878" width="14.109375" style="37" customWidth="1"/>
    <col min="9879" max="9879" width="11.109375" style="37" customWidth="1"/>
    <col min="9880" max="10118" width="8.88671875" style="37" customWidth="1"/>
    <col min="10119" max="10119" width="50.88671875" style="37" customWidth="1"/>
    <col min="10120" max="10121" width="6.6640625" style="37" customWidth="1"/>
    <col min="10122" max="10122" width="12.88671875" style="37" customWidth="1"/>
    <col min="10123" max="10123" width="6" style="37" customWidth="1"/>
    <col min="10124" max="10125" width="14.109375" style="37" customWidth="1"/>
    <col min="10126" max="10126" width="8.88671875" style="37" customWidth="1"/>
    <col min="10127" max="10127" width="50.88671875" style="37"/>
    <col min="10128" max="10128" width="68.33203125" style="37" customWidth="1"/>
    <col min="10129" max="10130" width="6.6640625" style="37" customWidth="1"/>
    <col min="10131" max="10131" width="14.88671875" style="37" customWidth="1"/>
    <col min="10132" max="10132" width="6" style="37" customWidth="1"/>
    <col min="10133" max="10133" width="16.109375" style="37" customWidth="1"/>
    <col min="10134" max="10134" width="14.109375" style="37" customWidth="1"/>
    <col min="10135" max="10135" width="11.109375" style="37" customWidth="1"/>
    <col min="10136" max="10374" width="8.88671875" style="37" customWidth="1"/>
    <col min="10375" max="10375" width="50.88671875" style="37" customWidth="1"/>
    <col min="10376" max="10377" width="6.6640625" style="37" customWidth="1"/>
    <col min="10378" max="10378" width="12.88671875" style="37" customWidth="1"/>
    <col min="10379" max="10379" width="6" style="37" customWidth="1"/>
    <col min="10380" max="10381" width="14.109375" style="37" customWidth="1"/>
    <col min="10382" max="10382" width="8.88671875" style="37" customWidth="1"/>
    <col min="10383" max="10383" width="50.88671875" style="37"/>
    <col min="10384" max="10384" width="68.33203125" style="37" customWidth="1"/>
    <col min="10385" max="10386" width="6.6640625" style="37" customWidth="1"/>
    <col min="10387" max="10387" width="14.88671875" style="37" customWidth="1"/>
    <col min="10388" max="10388" width="6" style="37" customWidth="1"/>
    <col min="10389" max="10389" width="16.109375" style="37" customWidth="1"/>
    <col min="10390" max="10390" width="14.109375" style="37" customWidth="1"/>
    <col min="10391" max="10391" width="11.109375" style="37" customWidth="1"/>
    <col min="10392" max="10630" width="8.88671875" style="37" customWidth="1"/>
    <col min="10631" max="10631" width="50.88671875" style="37" customWidth="1"/>
    <col min="10632" max="10633" width="6.6640625" style="37" customWidth="1"/>
    <col min="10634" max="10634" width="12.88671875" style="37" customWidth="1"/>
    <col min="10635" max="10635" width="6" style="37" customWidth="1"/>
    <col min="10636" max="10637" width="14.109375" style="37" customWidth="1"/>
    <col min="10638" max="10638" width="8.88671875" style="37" customWidth="1"/>
    <col min="10639" max="10639" width="50.88671875" style="37"/>
    <col min="10640" max="10640" width="68.33203125" style="37" customWidth="1"/>
    <col min="10641" max="10642" width="6.6640625" style="37" customWidth="1"/>
    <col min="10643" max="10643" width="14.88671875" style="37" customWidth="1"/>
    <col min="10644" max="10644" width="6" style="37" customWidth="1"/>
    <col min="10645" max="10645" width="16.109375" style="37" customWidth="1"/>
    <col min="10646" max="10646" width="14.109375" style="37" customWidth="1"/>
    <col min="10647" max="10647" width="11.109375" style="37" customWidth="1"/>
    <col min="10648" max="10886" width="8.88671875" style="37" customWidth="1"/>
    <col min="10887" max="10887" width="50.88671875" style="37" customWidth="1"/>
    <col min="10888" max="10889" width="6.6640625" style="37" customWidth="1"/>
    <col min="10890" max="10890" width="12.88671875" style="37" customWidth="1"/>
    <col min="10891" max="10891" width="6" style="37" customWidth="1"/>
    <col min="10892" max="10893" width="14.109375" style="37" customWidth="1"/>
    <col min="10894" max="10894" width="8.88671875" style="37" customWidth="1"/>
    <col min="10895" max="10895" width="50.88671875" style="37"/>
    <col min="10896" max="10896" width="68.33203125" style="37" customWidth="1"/>
    <col min="10897" max="10898" width="6.6640625" style="37" customWidth="1"/>
    <col min="10899" max="10899" width="14.88671875" style="37" customWidth="1"/>
    <col min="10900" max="10900" width="6" style="37" customWidth="1"/>
    <col min="10901" max="10901" width="16.109375" style="37" customWidth="1"/>
    <col min="10902" max="10902" width="14.109375" style="37" customWidth="1"/>
    <col min="10903" max="10903" width="11.109375" style="37" customWidth="1"/>
    <col min="10904" max="11142" width="8.88671875" style="37" customWidth="1"/>
    <col min="11143" max="11143" width="50.88671875" style="37" customWidth="1"/>
    <col min="11144" max="11145" width="6.6640625" style="37" customWidth="1"/>
    <col min="11146" max="11146" width="12.88671875" style="37" customWidth="1"/>
    <col min="11147" max="11147" width="6" style="37" customWidth="1"/>
    <col min="11148" max="11149" width="14.109375" style="37" customWidth="1"/>
    <col min="11150" max="11150" width="8.88671875" style="37" customWidth="1"/>
    <col min="11151" max="11151" width="50.88671875" style="37"/>
    <col min="11152" max="11152" width="68.33203125" style="37" customWidth="1"/>
    <col min="11153" max="11154" width="6.6640625" style="37" customWidth="1"/>
    <col min="11155" max="11155" width="14.88671875" style="37" customWidth="1"/>
    <col min="11156" max="11156" width="6" style="37" customWidth="1"/>
    <col min="11157" max="11157" width="16.109375" style="37" customWidth="1"/>
    <col min="11158" max="11158" width="14.109375" style="37" customWidth="1"/>
    <col min="11159" max="11159" width="11.109375" style="37" customWidth="1"/>
    <col min="11160" max="11398" width="8.88671875" style="37" customWidth="1"/>
    <col min="11399" max="11399" width="50.88671875" style="37" customWidth="1"/>
    <col min="11400" max="11401" width="6.6640625" style="37" customWidth="1"/>
    <col min="11402" max="11402" width="12.88671875" style="37" customWidth="1"/>
    <col min="11403" max="11403" width="6" style="37" customWidth="1"/>
    <col min="11404" max="11405" width="14.109375" style="37" customWidth="1"/>
    <col min="11406" max="11406" width="8.88671875" style="37" customWidth="1"/>
    <col min="11407" max="11407" width="50.88671875" style="37"/>
    <col min="11408" max="11408" width="68.33203125" style="37" customWidth="1"/>
    <col min="11409" max="11410" width="6.6640625" style="37" customWidth="1"/>
    <col min="11411" max="11411" width="14.88671875" style="37" customWidth="1"/>
    <col min="11412" max="11412" width="6" style="37" customWidth="1"/>
    <col min="11413" max="11413" width="16.109375" style="37" customWidth="1"/>
    <col min="11414" max="11414" width="14.109375" style="37" customWidth="1"/>
    <col min="11415" max="11415" width="11.109375" style="37" customWidth="1"/>
    <col min="11416" max="11654" width="8.88671875" style="37" customWidth="1"/>
    <col min="11655" max="11655" width="50.88671875" style="37" customWidth="1"/>
    <col min="11656" max="11657" width="6.6640625" style="37" customWidth="1"/>
    <col min="11658" max="11658" width="12.88671875" style="37" customWidth="1"/>
    <col min="11659" max="11659" width="6" style="37" customWidth="1"/>
    <col min="11660" max="11661" width="14.109375" style="37" customWidth="1"/>
    <col min="11662" max="11662" width="8.88671875" style="37" customWidth="1"/>
    <col min="11663" max="11663" width="50.88671875" style="37"/>
    <col min="11664" max="11664" width="68.33203125" style="37" customWidth="1"/>
    <col min="11665" max="11666" width="6.6640625" style="37" customWidth="1"/>
    <col min="11667" max="11667" width="14.88671875" style="37" customWidth="1"/>
    <col min="11668" max="11668" width="6" style="37" customWidth="1"/>
    <col min="11669" max="11669" width="16.109375" style="37" customWidth="1"/>
    <col min="11670" max="11670" width="14.109375" style="37" customWidth="1"/>
    <col min="11671" max="11671" width="11.109375" style="37" customWidth="1"/>
    <col min="11672" max="11910" width="8.88671875" style="37" customWidth="1"/>
    <col min="11911" max="11911" width="50.88671875" style="37" customWidth="1"/>
    <col min="11912" max="11913" width="6.6640625" style="37" customWidth="1"/>
    <col min="11914" max="11914" width="12.88671875" style="37" customWidth="1"/>
    <col min="11915" max="11915" width="6" style="37" customWidth="1"/>
    <col min="11916" max="11917" width="14.109375" style="37" customWidth="1"/>
    <col min="11918" max="11918" width="8.88671875" style="37" customWidth="1"/>
    <col min="11919" max="11919" width="50.88671875" style="37"/>
    <col min="11920" max="11920" width="68.33203125" style="37" customWidth="1"/>
    <col min="11921" max="11922" width="6.6640625" style="37" customWidth="1"/>
    <col min="11923" max="11923" width="14.88671875" style="37" customWidth="1"/>
    <col min="11924" max="11924" width="6" style="37" customWidth="1"/>
    <col min="11925" max="11925" width="16.109375" style="37" customWidth="1"/>
    <col min="11926" max="11926" width="14.109375" style="37" customWidth="1"/>
    <col min="11927" max="11927" width="11.109375" style="37" customWidth="1"/>
    <col min="11928" max="12166" width="8.88671875" style="37" customWidth="1"/>
    <col min="12167" max="12167" width="50.88671875" style="37" customWidth="1"/>
    <col min="12168" max="12169" width="6.6640625" style="37" customWidth="1"/>
    <col min="12170" max="12170" width="12.88671875" style="37" customWidth="1"/>
    <col min="12171" max="12171" width="6" style="37" customWidth="1"/>
    <col min="12172" max="12173" width="14.109375" style="37" customWidth="1"/>
    <col min="12174" max="12174" width="8.88671875" style="37" customWidth="1"/>
    <col min="12175" max="12175" width="50.88671875" style="37"/>
    <col min="12176" max="12176" width="68.33203125" style="37" customWidth="1"/>
    <col min="12177" max="12178" width="6.6640625" style="37" customWidth="1"/>
    <col min="12179" max="12179" width="14.88671875" style="37" customWidth="1"/>
    <col min="12180" max="12180" width="6" style="37" customWidth="1"/>
    <col min="12181" max="12181" width="16.109375" style="37" customWidth="1"/>
    <col min="12182" max="12182" width="14.109375" style="37" customWidth="1"/>
    <col min="12183" max="12183" width="11.109375" style="37" customWidth="1"/>
    <col min="12184" max="12422" width="8.88671875" style="37" customWidth="1"/>
    <col min="12423" max="12423" width="50.88671875" style="37" customWidth="1"/>
    <col min="12424" max="12425" width="6.6640625" style="37" customWidth="1"/>
    <col min="12426" max="12426" width="12.88671875" style="37" customWidth="1"/>
    <col min="12427" max="12427" width="6" style="37" customWidth="1"/>
    <col min="12428" max="12429" width="14.109375" style="37" customWidth="1"/>
    <col min="12430" max="12430" width="8.88671875" style="37" customWidth="1"/>
    <col min="12431" max="12431" width="50.88671875" style="37"/>
    <col min="12432" max="12432" width="68.33203125" style="37" customWidth="1"/>
    <col min="12433" max="12434" width="6.6640625" style="37" customWidth="1"/>
    <col min="12435" max="12435" width="14.88671875" style="37" customWidth="1"/>
    <col min="12436" max="12436" width="6" style="37" customWidth="1"/>
    <col min="12437" max="12437" width="16.109375" style="37" customWidth="1"/>
    <col min="12438" max="12438" width="14.109375" style="37" customWidth="1"/>
    <col min="12439" max="12439" width="11.109375" style="37" customWidth="1"/>
    <col min="12440" max="12678" width="8.88671875" style="37" customWidth="1"/>
    <col min="12679" max="12679" width="50.88671875" style="37" customWidth="1"/>
    <col min="12680" max="12681" width="6.6640625" style="37" customWidth="1"/>
    <col min="12682" max="12682" width="12.88671875" style="37" customWidth="1"/>
    <col min="12683" max="12683" width="6" style="37" customWidth="1"/>
    <col min="12684" max="12685" width="14.109375" style="37" customWidth="1"/>
    <col min="12686" max="12686" width="8.88671875" style="37" customWidth="1"/>
    <col min="12687" max="12687" width="50.88671875" style="37"/>
    <col min="12688" max="12688" width="68.33203125" style="37" customWidth="1"/>
    <col min="12689" max="12690" width="6.6640625" style="37" customWidth="1"/>
    <col min="12691" max="12691" width="14.88671875" style="37" customWidth="1"/>
    <col min="12692" max="12692" width="6" style="37" customWidth="1"/>
    <col min="12693" max="12693" width="16.109375" style="37" customWidth="1"/>
    <col min="12694" max="12694" width="14.109375" style="37" customWidth="1"/>
    <col min="12695" max="12695" width="11.109375" style="37" customWidth="1"/>
    <col min="12696" max="12934" width="8.88671875" style="37" customWidth="1"/>
    <col min="12935" max="12935" width="50.88671875" style="37" customWidth="1"/>
    <col min="12936" max="12937" width="6.6640625" style="37" customWidth="1"/>
    <col min="12938" max="12938" width="12.88671875" style="37" customWidth="1"/>
    <col min="12939" max="12939" width="6" style="37" customWidth="1"/>
    <col min="12940" max="12941" width="14.109375" style="37" customWidth="1"/>
    <col min="12942" max="12942" width="8.88671875" style="37" customWidth="1"/>
    <col min="12943" max="12943" width="50.88671875" style="37"/>
    <col min="12944" max="12944" width="68.33203125" style="37" customWidth="1"/>
    <col min="12945" max="12946" width="6.6640625" style="37" customWidth="1"/>
    <col min="12947" max="12947" width="14.88671875" style="37" customWidth="1"/>
    <col min="12948" max="12948" width="6" style="37" customWidth="1"/>
    <col min="12949" max="12949" width="16.109375" style="37" customWidth="1"/>
    <col min="12950" max="12950" width="14.109375" style="37" customWidth="1"/>
    <col min="12951" max="12951" width="11.109375" style="37" customWidth="1"/>
    <col min="12952" max="13190" width="8.88671875" style="37" customWidth="1"/>
    <col min="13191" max="13191" width="50.88671875" style="37" customWidth="1"/>
    <col min="13192" max="13193" width="6.6640625" style="37" customWidth="1"/>
    <col min="13194" max="13194" width="12.88671875" style="37" customWidth="1"/>
    <col min="13195" max="13195" width="6" style="37" customWidth="1"/>
    <col min="13196" max="13197" width="14.109375" style="37" customWidth="1"/>
    <col min="13198" max="13198" width="8.88671875" style="37" customWidth="1"/>
    <col min="13199" max="13199" width="50.88671875" style="37"/>
    <col min="13200" max="13200" width="68.33203125" style="37" customWidth="1"/>
    <col min="13201" max="13202" width="6.6640625" style="37" customWidth="1"/>
    <col min="13203" max="13203" width="14.88671875" style="37" customWidth="1"/>
    <col min="13204" max="13204" width="6" style="37" customWidth="1"/>
    <col min="13205" max="13205" width="16.109375" style="37" customWidth="1"/>
    <col min="13206" max="13206" width="14.109375" style="37" customWidth="1"/>
    <col min="13207" max="13207" width="11.109375" style="37" customWidth="1"/>
    <col min="13208" max="13446" width="8.88671875" style="37" customWidth="1"/>
    <col min="13447" max="13447" width="50.88671875" style="37" customWidth="1"/>
    <col min="13448" max="13449" width="6.6640625" style="37" customWidth="1"/>
    <col min="13450" max="13450" width="12.88671875" style="37" customWidth="1"/>
    <col min="13451" max="13451" width="6" style="37" customWidth="1"/>
    <col min="13452" max="13453" width="14.109375" style="37" customWidth="1"/>
    <col min="13454" max="13454" width="8.88671875" style="37" customWidth="1"/>
    <col min="13455" max="13455" width="50.88671875" style="37"/>
    <col min="13456" max="13456" width="68.33203125" style="37" customWidth="1"/>
    <col min="13457" max="13458" width="6.6640625" style="37" customWidth="1"/>
    <col min="13459" max="13459" width="14.88671875" style="37" customWidth="1"/>
    <col min="13460" max="13460" width="6" style="37" customWidth="1"/>
    <col min="13461" max="13461" width="16.109375" style="37" customWidth="1"/>
    <col min="13462" max="13462" width="14.109375" style="37" customWidth="1"/>
    <col min="13463" max="13463" width="11.109375" style="37" customWidth="1"/>
    <col min="13464" max="13702" width="8.88671875" style="37" customWidth="1"/>
    <col min="13703" max="13703" width="50.88671875" style="37" customWidth="1"/>
    <col min="13704" max="13705" width="6.6640625" style="37" customWidth="1"/>
    <col min="13706" max="13706" width="12.88671875" style="37" customWidth="1"/>
    <col min="13707" max="13707" width="6" style="37" customWidth="1"/>
    <col min="13708" max="13709" width="14.109375" style="37" customWidth="1"/>
    <col min="13710" max="13710" width="8.88671875" style="37" customWidth="1"/>
    <col min="13711" max="13711" width="50.88671875" style="37"/>
    <col min="13712" max="13712" width="68.33203125" style="37" customWidth="1"/>
    <col min="13713" max="13714" width="6.6640625" style="37" customWidth="1"/>
    <col min="13715" max="13715" width="14.88671875" style="37" customWidth="1"/>
    <col min="13716" max="13716" width="6" style="37" customWidth="1"/>
    <col min="13717" max="13717" width="16.109375" style="37" customWidth="1"/>
    <col min="13718" max="13718" width="14.109375" style="37" customWidth="1"/>
    <col min="13719" max="13719" width="11.109375" style="37" customWidth="1"/>
    <col min="13720" max="13958" width="8.88671875" style="37" customWidth="1"/>
    <col min="13959" max="13959" width="50.88671875" style="37" customWidth="1"/>
    <col min="13960" max="13961" width="6.6640625" style="37" customWidth="1"/>
    <col min="13962" max="13962" width="12.88671875" style="37" customWidth="1"/>
    <col min="13963" max="13963" width="6" style="37" customWidth="1"/>
    <col min="13964" max="13965" width="14.109375" style="37" customWidth="1"/>
    <col min="13966" max="13966" width="8.88671875" style="37" customWidth="1"/>
    <col min="13967" max="13967" width="50.88671875" style="37"/>
    <col min="13968" max="13968" width="68.33203125" style="37" customWidth="1"/>
    <col min="13969" max="13970" width="6.6640625" style="37" customWidth="1"/>
    <col min="13971" max="13971" width="14.88671875" style="37" customWidth="1"/>
    <col min="13972" max="13972" width="6" style="37" customWidth="1"/>
    <col min="13973" max="13973" width="16.109375" style="37" customWidth="1"/>
    <col min="13974" max="13974" width="14.109375" style="37" customWidth="1"/>
    <col min="13975" max="13975" width="11.109375" style="37" customWidth="1"/>
    <col min="13976" max="14214" width="8.88671875" style="37" customWidth="1"/>
    <col min="14215" max="14215" width="50.88671875" style="37" customWidth="1"/>
    <col min="14216" max="14217" width="6.6640625" style="37" customWidth="1"/>
    <col min="14218" max="14218" width="12.88671875" style="37" customWidth="1"/>
    <col min="14219" max="14219" width="6" style="37" customWidth="1"/>
    <col min="14220" max="14221" width="14.109375" style="37" customWidth="1"/>
    <col min="14222" max="14222" width="8.88671875" style="37" customWidth="1"/>
    <col min="14223" max="14223" width="50.88671875" style="37"/>
    <col min="14224" max="14224" width="68.33203125" style="37" customWidth="1"/>
    <col min="14225" max="14226" width="6.6640625" style="37" customWidth="1"/>
    <col min="14227" max="14227" width="14.88671875" style="37" customWidth="1"/>
    <col min="14228" max="14228" width="6" style="37" customWidth="1"/>
    <col min="14229" max="14229" width="16.109375" style="37" customWidth="1"/>
    <col min="14230" max="14230" width="14.109375" style="37" customWidth="1"/>
    <col min="14231" max="14231" width="11.109375" style="37" customWidth="1"/>
    <col min="14232" max="14470" width="8.88671875" style="37" customWidth="1"/>
    <col min="14471" max="14471" width="50.88671875" style="37" customWidth="1"/>
    <col min="14472" max="14473" width="6.6640625" style="37" customWidth="1"/>
    <col min="14474" max="14474" width="12.88671875" style="37" customWidth="1"/>
    <col min="14475" max="14475" width="6" style="37" customWidth="1"/>
    <col min="14476" max="14477" width="14.109375" style="37" customWidth="1"/>
    <col min="14478" max="14478" width="8.88671875" style="37" customWidth="1"/>
    <col min="14479" max="14479" width="50.88671875" style="37"/>
    <col min="14480" max="14480" width="68.33203125" style="37" customWidth="1"/>
    <col min="14481" max="14482" width="6.6640625" style="37" customWidth="1"/>
    <col min="14483" max="14483" width="14.88671875" style="37" customWidth="1"/>
    <col min="14484" max="14484" width="6" style="37" customWidth="1"/>
    <col min="14485" max="14485" width="16.109375" style="37" customWidth="1"/>
    <col min="14486" max="14486" width="14.109375" style="37" customWidth="1"/>
    <col min="14487" max="14487" width="11.109375" style="37" customWidth="1"/>
    <col min="14488" max="14726" width="8.88671875" style="37" customWidth="1"/>
    <col min="14727" max="14727" width="50.88671875" style="37" customWidth="1"/>
    <col min="14728" max="14729" width="6.6640625" style="37" customWidth="1"/>
    <col min="14730" max="14730" width="12.88671875" style="37" customWidth="1"/>
    <col min="14731" max="14731" width="6" style="37" customWidth="1"/>
    <col min="14732" max="14733" width="14.109375" style="37" customWidth="1"/>
    <col min="14734" max="14734" width="8.88671875" style="37" customWidth="1"/>
    <col min="14735" max="14735" width="50.88671875" style="37"/>
    <col min="14736" max="14736" width="68.33203125" style="37" customWidth="1"/>
    <col min="14737" max="14738" width="6.6640625" style="37" customWidth="1"/>
    <col min="14739" max="14739" width="14.88671875" style="37" customWidth="1"/>
    <col min="14740" max="14740" width="6" style="37" customWidth="1"/>
    <col min="14741" max="14741" width="16.109375" style="37" customWidth="1"/>
    <col min="14742" max="14742" width="14.109375" style="37" customWidth="1"/>
    <col min="14743" max="14743" width="11.109375" style="37" customWidth="1"/>
    <col min="14744" max="14982" width="8.88671875" style="37" customWidth="1"/>
    <col min="14983" max="14983" width="50.88671875" style="37" customWidth="1"/>
    <col min="14984" max="14985" width="6.6640625" style="37" customWidth="1"/>
    <col min="14986" max="14986" width="12.88671875" style="37" customWidth="1"/>
    <col min="14987" max="14987" width="6" style="37" customWidth="1"/>
    <col min="14988" max="14989" width="14.109375" style="37" customWidth="1"/>
    <col min="14990" max="14990" width="8.88671875" style="37" customWidth="1"/>
    <col min="14991" max="14991" width="50.88671875" style="37"/>
    <col min="14992" max="14992" width="68.33203125" style="37" customWidth="1"/>
    <col min="14993" max="14994" width="6.6640625" style="37" customWidth="1"/>
    <col min="14995" max="14995" width="14.88671875" style="37" customWidth="1"/>
    <col min="14996" max="14996" width="6" style="37" customWidth="1"/>
    <col min="14997" max="14997" width="16.109375" style="37" customWidth="1"/>
    <col min="14998" max="14998" width="14.109375" style="37" customWidth="1"/>
    <col min="14999" max="14999" width="11.109375" style="37" customWidth="1"/>
    <col min="15000" max="15238" width="8.88671875" style="37" customWidth="1"/>
    <col min="15239" max="15239" width="50.88671875" style="37" customWidth="1"/>
    <col min="15240" max="15241" width="6.6640625" style="37" customWidth="1"/>
    <col min="15242" max="15242" width="12.88671875" style="37" customWidth="1"/>
    <col min="15243" max="15243" width="6" style="37" customWidth="1"/>
    <col min="15244" max="15245" width="14.109375" style="37" customWidth="1"/>
    <col min="15246" max="15246" width="8.88671875" style="37" customWidth="1"/>
    <col min="15247" max="15247" width="50.88671875" style="37"/>
    <col min="15248" max="15248" width="68.33203125" style="37" customWidth="1"/>
    <col min="15249" max="15250" width="6.6640625" style="37" customWidth="1"/>
    <col min="15251" max="15251" width="14.88671875" style="37" customWidth="1"/>
    <col min="15252" max="15252" width="6" style="37" customWidth="1"/>
    <col min="15253" max="15253" width="16.109375" style="37" customWidth="1"/>
    <col min="15254" max="15254" width="14.109375" style="37" customWidth="1"/>
    <col min="15255" max="15255" width="11.109375" style="37" customWidth="1"/>
    <col min="15256" max="15494" width="8.88671875" style="37" customWidth="1"/>
    <col min="15495" max="15495" width="50.88671875" style="37" customWidth="1"/>
    <col min="15496" max="15497" width="6.6640625" style="37" customWidth="1"/>
    <col min="15498" max="15498" width="12.88671875" style="37" customWidth="1"/>
    <col min="15499" max="15499" width="6" style="37" customWidth="1"/>
    <col min="15500" max="15501" width="14.109375" style="37" customWidth="1"/>
    <col min="15502" max="15502" width="8.88671875" style="37" customWidth="1"/>
    <col min="15503" max="15503" width="50.88671875" style="37"/>
    <col min="15504" max="15504" width="68.33203125" style="37" customWidth="1"/>
    <col min="15505" max="15506" width="6.6640625" style="37" customWidth="1"/>
    <col min="15507" max="15507" width="14.88671875" style="37" customWidth="1"/>
    <col min="15508" max="15508" width="6" style="37" customWidth="1"/>
    <col min="15509" max="15509" width="16.109375" style="37" customWidth="1"/>
    <col min="15510" max="15510" width="14.109375" style="37" customWidth="1"/>
    <col min="15511" max="15511" width="11.109375" style="37" customWidth="1"/>
    <col min="15512" max="15750" width="8.88671875" style="37" customWidth="1"/>
    <col min="15751" max="15751" width="50.88671875" style="37" customWidth="1"/>
    <col min="15752" max="15753" width="6.6640625" style="37" customWidth="1"/>
    <col min="15754" max="15754" width="12.88671875" style="37" customWidth="1"/>
    <col min="15755" max="15755" width="6" style="37" customWidth="1"/>
    <col min="15756" max="15757" width="14.109375" style="37" customWidth="1"/>
    <col min="15758" max="15758" width="8.88671875" style="37" customWidth="1"/>
    <col min="15759" max="15759" width="50.88671875" style="37"/>
    <col min="15760" max="15760" width="68.33203125" style="37" customWidth="1"/>
    <col min="15761" max="15762" width="6.6640625" style="37" customWidth="1"/>
    <col min="15763" max="15763" width="14.88671875" style="37" customWidth="1"/>
    <col min="15764" max="15764" width="6" style="37" customWidth="1"/>
    <col min="15765" max="15765" width="16.109375" style="37" customWidth="1"/>
    <col min="15766" max="15766" width="14.109375" style="37" customWidth="1"/>
    <col min="15767" max="15767" width="11.109375" style="37" customWidth="1"/>
    <col min="15768" max="16006" width="8.88671875" style="37" customWidth="1"/>
    <col min="16007" max="16007" width="50.88671875" style="37" customWidth="1"/>
    <col min="16008" max="16009" width="6.6640625" style="37" customWidth="1"/>
    <col min="16010" max="16010" width="12.88671875" style="37" customWidth="1"/>
    <col min="16011" max="16011" width="6" style="37" customWidth="1"/>
    <col min="16012" max="16013" width="14.109375" style="37" customWidth="1"/>
    <col min="16014" max="16014" width="8.88671875" style="37" customWidth="1"/>
    <col min="16015" max="16015" width="50.88671875" style="37"/>
    <col min="16016" max="16016" width="68.33203125" style="37" customWidth="1"/>
    <col min="16017" max="16018" width="6.6640625" style="37" customWidth="1"/>
    <col min="16019" max="16019" width="14.88671875" style="37" customWidth="1"/>
    <col min="16020" max="16020" width="6" style="37" customWidth="1"/>
    <col min="16021" max="16021" width="16.109375" style="37" customWidth="1"/>
    <col min="16022" max="16022" width="14.109375" style="37" customWidth="1"/>
    <col min="16023" max="16023" width="11.109375" style="37" customWidth="1"/>
    <col min="16024" max="16262" width="8.88671875" style="37" customWidth="1"/>
    <col min="16263" max="16263" width="50.88671875" style="37" customWidth="1"/>
    <col min="16264" max="16265" width="6.6640625" style="37" customWidth="1"/>
    <col min="16266" max="16266" width="12.88671875" style="37" customWidth="1"/>
    <col min="16267" max="16267" width="6" style="37" customWidth="1"/>
    <col min="16268" max="16269" width="14.109375" style="37" customWidth="1"/>
    <col min="16270" max="16270" width="8.88671875" style="37" customWidth="1"/>
    <col min="16271" max="16384" width="50.88671875" style="37"/>
  </cols>
  <sheetData>
    <row r="1" spans="1:6" x14ac:dyDescent="0.25">
      <c r="A1" s="297" t="s">
        <v>471</v>
      </c>
      <c r="B1" s="297"/>
      <c r="C1" s="297"/>
      <c r="D1" s="297"/>
      <c r="E1" s="297"/>
      <c r="F1" s="297"/>
    </row>
    <row r="2" spans="1:6" x14ac:dyDescent="0.25">
      <c r="A2" s="297" t="s">
        <v>74</v>
      </c>
      <c r="B2" s="297"/>
      <c r="C2" s="297"/>
      <c r="D2" s="297"/>
      <c r="E2" s="297"/>
      <c r="F2" s="297"/>
    </row>
    <row r="3" spans="1:6" x14ac:dyDescent="0.25">
      <c r="A3" s="297" t="s">
        <v>479</v>
      </c>
      <c r="B3" s="297"/>
      <c r="C3" s="297"/>
      <c r="D3" s="297"/>
      <c r="E3" s="297"/>
      <c r="F3" s="297"/>
    </row>
    <row r="4" spans="1:6" x14ac:dyDescent="0.25">
      <c r="A4" s="297" t="s">
        <v>482</v>
      </c>
      <c r="B4" s="297"/>
      <c r="C4" s="297"/>
      <c r="D4" s="297"/>
      <c r="E4" s="297"/>
      <c r="F4" s="297"/>
    </row>
    <row r="5" spans="1:6" x14ac:dyDescent="0.25">
      <c r="A5" s="297" t="s">
        <v>74</v>
      </c>
      <c r="B5" s="297"/>
      <c r="C5" s="297"/>
      <c r="D5" s="297"/>
      <c r="E5" s="297"/>
      <c r="F5" s="297"/>
    </row>
    <row r="6" spans="1:6" x14ac:dyDescent="0.25">
      <c r="A6" s="297" t="s">
        <v>472</v>
      </c>
      <c r="B6" s="297"/>
      <c r="C6" s="297"/>
      <c r="D6" s="297"/>
      <c r="E6" s="297"/>
      <c r="F6" s="297"/>
    </row>
    <row r="7" spans="1:6" x14ac:dyDescent="0.25">
      <c r="A7" s="297"/>
      <c r="B7" s="297"/>
      <c r="C7" s="297"/>
      <c r="D7" s="297"/>
      <c r="E7" s="297"/>
      <c r="F7" s="297"/>
    </row>
    <row r="8" spans="1:6" x14ac:dyDescent="0.25">
      <c r="A8" s="38"/>
      <c r="B8" s="38"/>
      <c r="C8" s="38"/>
      <c r="D8" s="38"/>
      <c r="E8" s="38"/>
      <c r="F8" s="39"/>
    </row>
    <row r="9" spans="1:6" ht="28.2" customHeight="1" x14ac:dyDescent="0.3">
      <c r="A9" s="298" t="s">
        <v>75</v>
      </c>
      <c r="B9" s="298"/>
      <c r="C9" s="298"/>
      <c r="D9" s="298"/>
      <c r="E9" s="298"/>
      <c r="F9" s="298"/>
    </row>
    <row r="10" spans="1:6" ht="17.399999999999999" x14ac:dyDescent="0.3">
      <c r="A10" s="40"/>
      <c r="B10" s="40"/>
      <c r="C10" s="40"/>
      <c r="D10" s="40"/>
      <c r="E10" s="40"/>
      <c r="F10" s="41" t="s">
        <v>2</v>
      </c>
    </row>
    <row r="11" spans="1:6" x14ac:dyDescent="0.25">
      <c r="A11" s="299" t="s">
        <v>76</v>
      </c>
      <c r="B11" s="300" t="s">
        <v>77</v>
      </c>
      <c r="C11" s="300" t="s">
        <v>78</v>
      </c>
      <c r="D11" s="300" t="s">
        <v>79</v>
      </c>
      <c r="E11" s="300" t="s">
        <v>80</v>
      </c>
      <c r="F11" s="301" t="s">
        <v>81</v>
      </c>
    </row>
    <row r="12" spans="1:6" x14ac:dyDescent="0.25">
      <c r="A12" s="299"/>
      <c r="B12" s="300"/>
      <c r="C12" s="300"/>
      <c r="D12" s="300"/>
      <c r="E12" s="300"/>
      <c r="F12" s="301"/>
    </row>
    <row r="13" spans="1:6" x14ac:dyDescent="0.25">
      <c r="A13" s="42">
        <v>1</v>
      </c>
      <c r="B13" s="43" t="s">
        <v>82</v>
      </c>
      <c r="C13" s="43" t="s">
        <v>83</v>
      </c>
      <c r="D13" s="43" t="s">
        <v>84</v>
      </c>
      <c r="E13" s="43" t="s">
        <v>85</v>
      </c>
      <c r="F13" s="44">
        <v>6</v>
      </c>
    </row>
    <row r="14" spans="1:6" ht="15.6" x14ac:dyDescent="0.3">
      <c r="A14" s="45" t="s">
        <v>86</v>
      </c>
      <c r="B14" s="46" t="s">
        <v>87</v>
      </c>
      <c r="C14" s="46"/>
      <c r="D14" s="46"/>
      <c r="E14" s="46"/>
      <c r="F14" s="47">
        <f>SUM(F15+F19+F27+F40+F43+F37)</f>
        <v>157514.19999999998</v>
      </c>
    </row>
    <row r="15" spans="1:6" ht="27.6" x14ac:dyDescent="0.25">
      <c r="A15" s="48" t="s">
        <v>88</v>
      </c>
      <c r="B15" s="49" t="s">
        <v>87</v>
      </c>
      <c r="C15" s="49" t="s">
        <v>89</v>
      </c>
      <c r="D15" s="49"/>
      <c r="E15" s="49"/>
      <c r="F15" s="50">
        <f>SUM(F18)</f>
        <v>1999.3</v>
      </c>
    </row>
    <row r="16" spans="1:6" ht="13.8" x14ac:dyDescent="0.3">
      <c r="A16" s="51" t="s">
        <v>90</v>
      </c>
      <c r="B16" s="52" t="s">
        <v>87</v>
      </c>
      <c r="C16" s="52" t="s">
        <v>89</v>
      </c>
      <c r="D16" s="52" t="s">
        <v>91</v>
      </c>
      <c r="E16" s="52"/>
      <c r="F16" s="53">
        <f>SUM(F18)</f>
        <v>1999.3</v>
      </c>
    </row>
    <row r="17" spans="1:143" x14ac:dyDescent="0.25">
      <c r="A17" s="54" t="s">
        <v>92</v>
      </c>
      <c r="B17" s="55" t="s">
        <v>87</v>
      </c>
      <c r="C17" s="55" t="s">
        <v>89</v>
      </c>
      <c r="D17" s="55" t="s">
        <v>91</v>
      </c>
      <c r="E17" s="55"/>
      <c r="F17" s="56">
        <f>SUM(F18)</f>
        <v>1999.3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</row>
    <row r="18" spans="1:143" ht="43.2" customHeight="1" x14ac:dyDescent="0.25">
      <c r="A18" s="58" t="s">
        <v>93</v>
      </c>
      <c r="B18" s="59" t="s">
        <v>87</v>
      </c>
      <c r="C18" s="59" t="s">
        <v>89</v>
      </c>
      <c r="D18" s="59" t="s">
        <v>91</v>
      </c>
      <c r="E18" s="59" t="s">
        <v>94</v>
      </c>
      <c r="F18" s="60">
        <v>1999.3</v>
      </c>
    </row>
    <row r="19" spans="1:143" ht="27.6" x14ac:dyDescent="0.25">
      <c r="A19" s="48" t="s">
        <v>95</v>
      </c>
      <c r="B19" s="49" t="s">
        <v>87</v>
      </c>
      <c r="C19" s="49" t="s">
        <v>96</v>
      </c>
      <c r="D19" s="49"/>
      <c r="E19" s="49"/>
      <c r="F19" s="50">
        <f>SUM(F20+F22)</f>
        <v>5642.1</v>
      </c>
    </row>
    <row r="20" spans="1:143" ht="27.6" x14ac:dyDescent="0.3">
      <c r="A20" s="61" t="s">
        <v>97</v>
      </c>
      <c r="B20" s="62" t="s">
        <v>87</v>
      </c>
      <c r="C20" s="62" t="s">
        <v>96</v>
      </c>
      <c r="D20" s="62" t="s">
        <v>98</v>
      </c>
      <c r="E20" s="52"/>
      <c r="F20" s="53">
        <f>SUM(F21)</f>
        <v>1454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4"/>
    </row>
    <row r="21" spans="1:143" ht="39.6" x14ac:dyDescent="0.25">
      <c r="A21" s="54" t="s">
        <v>93</v>
      </c>
      <c r="B21" s="65" t="s">
        <v>87</v>
      </c>
      <c r="C21" s="65" t="s">
        <v>96</v>
      </c>
      <c r="D21" s="65" t="s">
        <v>98</v>
      </c>
      <c r="E21" s="55" t="s">
        <v>94</v>
      </c>
      <c r="F21" s="56">
        <v>1454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</row>
    <row r="22" spans="1:143" ht="13.8" x14ac:dyDescent="0.3">
      <c r="A22" s="51" t="s">
        <v>90</v>
      </c>
      <c r="B22" s="52" t="s">
        <v>87</v>
      </c>
      <c r="C22" s="52" t="s">
        <v>96</v>
      </c>
      <c r="D22" s="52" t="s">
        <v>99</v>
      </c>
      <c r="E22" s="52"/>
      <c r="F22" s="53">
        <f>SUM(F23)</f>
        <v>4188.1000000000004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</row>
    <row r="23" spans="1:143" x14ac:dyDescent="0.25">
      <c r="A23" s="58" t="s">
        <v>100</v>
      </c>
      <c r="B23" s="59" t="s">
        <v>87</v>
      </c>
      <c r="C23" s="59" t="s">
        <v>96</v>
      </c>
      <c r="D23" s="59" t="s">
        <v>99</v>
      </c>
      <c r="E23" s="59"/>
      <c r="F23" s="60">
        <f>SUM(F24+F25+F26)</f>
        <v>4188.1000000000004</v>
      </c>
    </row>
    <row r="24" spans="1:143" ht="39.6" x14ac:dyDescent="0.25">
      <c r="A24" s="54" t="s">
        <v>93</v>
      </c>
      <c r="B24" s="55" t="s">
        <v>87</v>
      </c>
      <c r="C24" s="55" t="s">
        <v>96</v>
      </c>
      <c r="D24" s="55" t="s">
        <v>99</v>
      </c>
      <c r="E24" s="55" t="s">
        <v>94</v>
      </c>
      <c r="F24" s="56">
        <v>2970.5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</row>
    <row r="25" spans="1:143" x14ac:dyDescent="0.25">
      <c r="A25" s="54" t="s">
        <v>101</v>
      </c>
      <c r="B25" s="55" t="s">
        <v>87</v>
      </c>
      <c r="C25" s="55" t="s">
        <v>96</v>
      </c>
      <c r="D25" s="55" t="s">
        <v>99</v>
      </c>
      <c r="E25" s="55" t="s">
        <v>102</v>
      </c>
      <c r="F25" s="56">
        <v>1217.5999999999999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</row>
    <row r="26" spans="1:143" x14ac:dyDescent="0.25">
      <c r="A26" s="54" t="s">
        <v>103</v>
      </c>
      <c r="B26" s="55" t="s">
        <v>87</v>
      </c>
      <c r="C26" s="55" t="s">
        <v>96</v>
      </c>
      <c r="D26" s="55" t="s">
        <v>99</v>
      </c>
      <c r="E26" s="55" t="s">
        <v>104</v>
      </c>
      <c r="F26" s="56"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</row>
    <row r="27" spans="1:143" ht="13.8" x14ac:dyDescent="0.25">
      <c r="A27" s="48" t="s">
        <v>105</v>
      </c>
      <c r="B27" s="66" t="s">
        <v>87</v>
      </c>
      <c r="C27" s="66" t="s">
        <v>106</v>
      </c>
      <c r="D27" s="66"/>
      <c r="E27" s="66"/>
      <c r="F27" s="67">
        <f>SUM(F30+F28)</f>
        <v>95446.819999999992</v>
      </c>
    </row>
    <row r="28" spans="1:143" ht="27.6" x14ac:dyDescent="0.3">
      <c r="A28" s="51" t="s">
        <v>107</v>
      </c>
      <c r="B28" s="69" t="s">
        <v>87</v>
      </c>
      <c r="C28" s="70" t="s">
        <v>106</v>
      </c>
      <c r="D28" s="52" t="s">
        <v>108</v>
      </c>
      <c r="E28" s="70"/>
      <c r="F28" s="53">
        <f>SUM(F29)</f>
        <v>2799.48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</row>
    <row r="29" spans="1:143" ht="39.6" x14ac:dyDescent="0.25">
      <c r="A29" s="54" t="s">
        <v>93</v>
      </c>
      <c r="B29" s="55" t="s">
        <v>87</v>
      </c>
      <c r="C29" s="55" t="s">
        <v>106</v>
      </c>
      <c r="D29" s="55" t="s">
        <v>108</v>
      </c>
      <c r="E29" s="55" t="s">
        <v>94</v>
      </c>
      <c r="F29" s="56">
        <v>2799.48</v>
      </c>
    </row>
    <row r="30" spans="1:143" ht="13.8" x14ac:dyDescent="0.3">
      <c r="A30" s="51" t="s">
        <v>90</v>
      </c>
      <c r="B30" s="52" t="s">
        <v>87</v>
      </c>
      <c r="C30" s="52" t="s">
        <v>106</v>
      </c>
      <c r="D30" s="52"/>
      <c r="E30" s="52"/>
      <c r="F30" s="53">
        <f>SUM(F33+F31)</f>
        <v>92647.34</v>
      </c>
    </row>
    <row r="31" spans="1:143" x14ac:dyDescent="0.25">
      <c r="A31" s="54" t="s">
        <v>109</v>
      </c>
      <c r="B31" s="55" t="s">
        <v>87</v>
      </c>
      <c r="C31" s="55" t="s">
        <v>106</v>
      </c>
      <c r="D31" s="55" t="s">
        <v>110</v>
      </c>
      <c r="E31" s="55"/>
      <c r="F31" s="56">
        <f>F32</f>
        <v>4258.95</v>
      </c>
    </row>
    <row r="32" spans="1:143" ht="39.6" x14ac:dyDescent="0.25">
      <c r="A32" s="58" t="s">
        <v>93</v>
      </c>
      <c r="B32" s="59" t="s">
        <v>87</v>
      </c>
      <c r="C32" s="59" t="s">
        <v>106</v>
      </c>
      <c r="D32" s="59" t="s">
        <v>110</v>
      </c>
      <c r="E32" s="59" t="s">
        <v>94</v>
      </c>
      <c r="F32" s="60">
        <v>4258.95</v>
      </c>
    </row>
    <row r="33" spans="1:143" x14ac:dyDescent="0.25">
      <c r="A33" s="54" t="s">
        <v>100</v>
      </c>
      <c r="B33" s="55" t="s">
        <v>87</v>
      </c>
      <c r="C33" s="55" t="s">
        <v>106</v>
      </c>
      <c r="D33" s="55" t="s">
        <v>99</v>
      </c>
      <c r="E33" s="55"/>
      <c r="F33" s="56">
        <f>SUM(F34+F35+F36)</f>
        <v>88388.39</v>
      </c>
    </row>
    <row r="34" spans="1:143" ht="39.6" x14ac:dyDescent="0.25">
      <c r="A34" s="58" t="s">
        <v>93</v>
      </c>
      <c r="B34" s="59" t="s">
        <v>87</v>
      </c>
      <c r="C34" s="59" t="s">
        <v>106</v>
      </c>
      <c r="D34" s="59" t="s">
        <v>99</v>
      </c>
      <c r="E34" s="59" t="s">
        <v>94</v>
      </c>
      <c r="F34" s="60">
        <v>79416.22</v>
      </c>
    </row>
    <row r="35" spans="1:143" x14ac:dyDescent="0.25">
      <c r="A35" s="58" t="s">
        <v>111</v>
      </c>
      <c r="B35" s="59" t="s">
        <v>87</v>
      </c>
      <c r="C35" s="59" t="s">
        <v>106</v>
      </c>
      <c r="D35" s="59" t="s">
        <v>99</v>
      </c>
      <c r="E35" s="59" t="s">
        <v>102</v>
      </c>
      <c r="F35" s="60">
        <v>8912.17</v>
      </c>
    </row>
    <row r="36" spans="1:143" x14ac:dyDescent="0.25">
      <c r="A36" s="58" t="s">
        <v>103</v>
      </c>
      <c r="B36" s="71" t="s">
        <v>87</v>
      </c>
      <c r="C36" s="72" t="s">
        <v>106</v>
      </c>
      <c r="D36" s="59" t="s">
        <v>99</v>
      </c>
      <c r="E36" s="72" t="s">
        <v>104</v>
      </c>
      <c r="F36" s="56">
        <v>60</v>
      </c>
    </row>
    <row r="37" spans="1:143" ht="14.4" x14ac:dyDescent="0.3">
      <c r="A37" s="48" t="s">
        <v>112</v>
      </c>
      <c r="B37" s="46" t="s">
        <v>87</v>
      </c>
      <c r="C37" s="73" t="s">
        <v>113</v>
      </c>
      <c r="D37" s="73"/>
      <c r="E37" s="73"/>
      <c r="F37" s="47">
        <f>SUM(F38)</f>
        <v>127.6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</row>
    <row r="38" spans="1:143" ht="41.4" x14ac:dyDescent="0.3">
      <c r="A38" s="51" t="s">
        <v>114</v>
      </c>
      <c r="B38" s="52" t="s">
        <v>87</v>
      </c>
      <c r="C38" s="52" t="s">
        <v>113</v>
      </c>
      <c r="D38" s="52" t="s">
        <v>115</v>
      </c>
      <c r="E38" s="52"/>
      <c r="F38" s="53">
        <f>SUM(F39)</f>
        <v>127.6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</row>
    <row r="39" spans="1:143" ht="27" x14ac:dyDescent="0.3">
      <c r="A39" s="54" t="s">
        <v>116</v>
      </c>
      <c r="B39" s="55" t="s">
        <v>87</v>
      </c>
      <c r="C39" s="55" t="s">
        <v>113</v>
      </c>
      <c r="D39" s="55" t="s">
        <v>115</v>
      </c>
      <c r="E39" s="55" t="s">
        <v>102</v>
      </c>
      <c r="F39" s="56">
        <v>127.6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</row>
    <row r="40" spans="1:143" ht="13.8" x14ac:dyDescent="0.25">
      <c r="A40" s="48" t="s">
        <v>117</v>
      </c>
      <c r="B40" s="46" t="s">
        <v>87</v>
      </c>
      <c r="C40" s="46" t="s">
        <v>118</v>
      </c>
      <c r="D40" s="46"/>
      <c r="E40" s="46"/>
      <c r="F40" s="47">
        <f>SUM(F41)</f>
        <v>2000</v>
      </c>
    </row>
    <row r="41" spans="1:143" ht="13.8" x14ac:dyDescent="0.3">
      <c r="A41" s="51" t="s">
        <v>119</v>
      </c>
      <c r="B41" s="69" t="s">
        <v>87</v>
      </c>
      <c r="C41" s="69" t="s">
        <v>118</v>
      </c>
      <c r="D41" s="69" t="s">
        <v>120</v>
      </c>
      <c r="E41" s="69"/>
      <c r="F41" s="53">
        <f>SUM(F42)</f>
        <v>2000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4"/>
    </row>
    <row r="42" spans="1:143" x14ac:dyDescent="0.25">
      <c r="A42" s="58" t="s">
        <v>103</v>
      </c>
      <c r="B42" s="71" t="s">
        <v>87</v>
      </c>
      <c r="C42" s="71" t="s">
        <v>118</v>
      </c>
      <c r="D42" s="71" t="s">
        <v>120</v>
      </c>
      <c r="E42" s="71" t="s">
        <v>104</v>
      </c>
      <c r="F42" s="60">
        <v>2000</v>
      </c>
    </row>
    <row r="43" spans="1:143" ht="13.8" x14ac:dyDescent="0.25">
      <c r="A43" s="48" t="s">
        <v>121</v>
      </c>
      <c r="B43" s="46" t="s">
        <v>87</v>
      </c>
      <c r="C43" s="46" t="s">
        <v>122</v>
      </c>
      <c r="D43" s="46"/>
      <c r="E43" s="46"/>
      <c r="F43" s="47">
        <f>SUM(F47+F58+F63+F52+F56+F83+F44)</f>
        <v>52298.380000000005</v>
      </c>
    </row>
    <row r="44" spans="1:143" ht="13.8" x14ac:dyDescent="0.3">
      <c r="A44" s="51" t="s">
        <v>90</v>
      </c>
      <c r="B44" s="52" t="s">
        <v>87</v>
      </c>
      <c r="C44" s="52" t="s">
        <v>122</v>
      </c>
      <c r="D44" s="52"/>
      <c r="E44" s="52"/>
      <c r="F44" s="53">
        <f>SUM(F45)</f>
        <v>1421.78</v>
      </c>
    </row>
    <row r="45" spans="1:143" x14ac:dyDescent="0.25">
      <c r="A45" s="54" t="s">
        <v>100</v>
      </c>
      <c r="B45" s="55" t="s">
        <v>87</v>
      </c>
      <c r="C45" s="55" t="s">
        <v>122</v>
      </c>
      <c r="D45" s="55" t="s">
        <v>99</v>
      </c>
      <c r="E45" s="55"/>
      <c r="F45" s="56">
        <f>SUM(F46)</f>
        <v>1421.78</v>
      </c>
    </row>
    <row r="46" spans="1:143" ht="39.6" x14ac:dyDescent="0.25">
      <c r="A46" s="58" t="s">
        <v>93</v>
      </c>
      <c r="B46" s="59" t="s">
        <v>87</v>
      </c>
      <c r="C46" s="59" t="s">
        <v>122</v>
      </c>
      <c r="D46" s="59" t="s">
        <v>99</v>
      </c>
      <c r="E46" s="59" t="s">
        <v>94</v>
      </c>
      <c r="F46" s="60">
        <v>1421.78</v>
      </c>
    </row>
    <row r="47" spans="1:143" ht="13.8" x14ac:dyDescent="0.3">
      <c r="A47" s="51" t="s">
        <v>90</v>
      </c>
      <c r="B47" s="52" t="s">
        <v>87</v>
      </c>
      <c r="C47" s="52" t="s">
        <v>122</v>
      </c>
      <c r="D47" s="52" t="s">
        <v>123</v>
      </c>
      <c r="E47" s="52"/>
      <c r="F47" s="53">
        <f>SUM(F48)</f>
        <v>1559.2000000000003</v>
      </c>
    </row>
    <row r="48" spans="1:143" x14ac:dyDescent="0.25">
      <c r="A48" s="58" t="s">
        <v>124</v>
      </c>
      <c r="B48" s="59" t="s">
        <v>125</v>
      </c>
      <c r="C48" s="59" t="s">
        <v>122</v>
      </c>
      <c r="D48" s="59" t="s">
        <v>123</v>
      </c>
      <c r="E48" s="59"/>
      <c r="F48" s="60">
        <f>SUM(F49+F50+F51)</f>
        <v>1559.2000000000003</v>
      </c>
    </row>
    <row r="49" spans="1:142" ht="39.6" x14ac:dyDescent="0.25">
      <c r="A49" s="54" t="s">
        <v>93</v>
      </c>
      <c r="B49" s="55" t="s">
        <v>87</v>
      </c>
      <c r="C49" s="55" t="s">
        <v>122</v>
      </c>
      <c r="D49" s="55" t="s">
        <v>123</v>
      </c>
      <c r="E49" s="55" t="s">
        <v>94</v>
      </c>
      <c r="F49" s="56">
        <v>1084.7</v>
      </c>
    </row>
    <row r="50" spans="1:142" x14ac:dyDescent="0.25">
      <c r="A50" s="54" t="s">
        <v>111</v>
      </c>
      <c r="B50" s="55" t="s">
        <v>87</v>
      </c>
      <c r="C50" s="55" t="s">
        <v>122</v>
      </c>
      <c r="D50" s="55" t="s">
        <v>123</v>
      </c>
      <c r="E50" s="55" t="s">
        <v>102</v>
      </c>
      <c r="F50" s="56">
        <v>270.64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</row>
    <row r="51" spans="1:142" ht="39.6" x14ac:dyDescent="0.25">
      <c r="A51" s="54" t="s">
        <v>93</v>
      </c>
      <c r="B51" s="55" t="s">
        <v>87</v>
      </c>
      <c r="C51" s="55" t="s">
        <v>122</v>
      </c>
      <c r="D51" s="55" t="s">
        <v>126</v>
      </c>
      <c r="E51" s="55" t="s">
        <v>94</v>
      </c>
      <c r="F51" s="56">
        <v>203.86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</row>
    <row r="52" spans="1:142" ht="27.6" x14ac:dyDescent="0.3">
      <c r="A52" s="51" t="s">
        <v>127</v>
      </c>
      <c r="B52" s="69" t="s">
        <v>87</v>
      </c>
      <c r="C52" s="69" t="s">
        <v>122</v>
      </c>
      <c r="D52" s="69" t="s">
        <v>128</v>
      </c>
      <c r="E52" s="69"/>
      <c r="F52" s="53">
        <f>SUM(F53)</f>
        <v>1058</v>
      </c>
    </row>
    <row r="53" spans="1:142" ht="26.4" x14ac:dyDescent="0.25">
      <c r="A53" s="58" t="s">
        <v>129</v>
      </c>
      <c r="B53" s="71" t="s">
        <v>87</v>
      </c>
      <c r="C53" s="71" t="s">
        <v>122</v>
      </c>
      <c r="D53" s="71" t="s">
        <v>128</v>
      </c>
      <c r="E53" s="71"/>
      <c r="F53" s="60">
        <f>SUM(F54+F55)</f>
        <v>1058</v>
      </c>
    </row>
    <row r="54" spans="1:142" ht="39.6" x14ac:dyDescent="0.25">
      <c r="A54" s="54" t="s">
        <v>93</v>
      </c>
      <c r="B54" s="55" t="s">
        <v>87</v>
      </c>
      <c r="C54" s="55" t="s">
        <v>122</v>
      </c>
      <c r="D54" s="75" t="s">
        <v>128</v>
      </c>
      <c r="E54" s="55" t="s">
        <v>94</v>
      </c>
      <c r="F54" s="56">
        <v>777.61</v>
      </c>
    </row>
    <row r="55" spans="1:142" x14ac:dyDescent="0.25">
      <c r="A55" s="54" t="s">
        <v>111</v>
      </c>
      <c r="B55" s="55" t="s">
        <v>87</v>
      </c>
      <c r="C55" s="55" t="s">
        <v>122</v>
      </c>
      <c r="D55" s="75" t="s">
        <v>128</v>
      </c>
      <c r="E55" s="55" t="s">
        <v>102</v>
      </c>
      <c r="F55" s="56">
        <v>280.39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</row>
    <row r="56" spans="1:142" ht="39.6" x14ac:dyDescent="0.25">
      <c r="A56" s="58" t="s">
        <v>130</v>
      </c>
      <c r="B56" s="59" t="s">
        <v>87</v>
      </c>
      <c r="C56" s="59" t="s">
        <v>122</v>
      </c>
      <c r="D56" s="59" t="s">
        <v>131</v>
      </c>
      <c r="E56" s="59"/>
      <c r="F56" s="60">
        <f>SUM(F57)</f>
        <v>0.31</v>
      </c>
    </row>
    <row r="57" spans="1:142" x14ac:dyDescent="0.25">
      <c r="A57" s="54" t="s">
        <v>111</v>
      </c>
      <c r="B57" s="55" t="s">
        <v>87</v>
      </c>
      <c r="C57" s="55" t="s">
        <v>122</v>
      </c>
      <c r="D57" s="55" t="s">
        <v>131</v>
      </c>
      <c r="E57" s="55" t="s">
        <v>102</v>
      </c>
      <c r="F57" s="56">
        <v>0.31</v>
      </c>
    </row>
    <row r="58" spans="1:142" ht="27.6" x14ac:dyDescent="0.3">
      <c r="A58" s="51" t="s">
        <v>132</v>
      </c>
      <c r="B58" s="52" t="s">
        <v>87</v>
      </c>
      <c r="C58" s="52" t="s">
        <v>122</v>
      </c>
      <c r="D58" s="52" t="s">
        <v>133</v>
      </c>
      <c r="E58" s="52"/>
      <c r="F58" s="53">
        <f>SUM(F59)</f>
        <v>8250.2200000000012</v>
      </c>
    </row>
    <row r="59" spans="1:142" x14ac:dyDescent="0.25">
      <c r="A59" s="54" t="s">
        <v>134</v>
      </c>
      <c r="B59" s="55" t="s">
        <v>87</v>
      </c>
      <c r="C59" s="55" t="s">
        <v>122</v>
      </c>
      <c r="D59" s="55" t="s">
        <v>133</v>
      </c>
      <c r="E59" s="55"/>
      <c r="F59" s="56">
        <f>SUM(F60+F62+F61)</f>
        <v>8250.2200000000012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</row>
    <row r="60" spans="1:142" x14ac:dyDescent="0.25">
      <c r="A60" s="54" t="s">
        <v>111</v>
      </c>
      <c r="B60" s="55" t="s">
        <v>87</v>
      </c>
      <c r="C60" s="55" t="s">
        <v>122</v>
      </c>
      <c r="D60" s="55" t="s">
        <v>135</v>
      </c>
      <c r="E60" s="55" t="s">
        <v>102</v>
      </c>
      <c r="F60" s="56">
        <v>6070.04</v>
      </c>
    </row>
    <row r="61" spans="1:142" x14ac:dyDescent="0.25">
      <c r="A61" s="54" t="s">
        <v>103</v>
      </c>
      <c r="B61" s="55" t="s">
        <v>87</v>
      </c>
      <c r="C61" s="55" t="s">
        <v>122</v>
      </c>
      <c r="D61" s="55" t="s">
        <v>135</v>
      </c>
      <c r="E61" s="55" t="s">
        <v>104</v>
      </c>
      <c r="F61" s="56">
        <v>200</v>
      </c>
    </row>
    <row r="62" spans="1:142" x14ac:dyDescent="0.25">
      <c r="A62" s="58" t="s">
        <v>103</v>
      </c>
      <c r="B62" s="59" t="s">
        <v>87</v>
      </c>
      <c r="C62" s="59" t="s">
        <v>122</v>
      </c>
      <c r="D62" s="59" t="s">
        <v>136</v>
      </c>
      <c r="E62" s="59" t="s">
        <v>104</v>
      </c>
      <c r="F62" s="60">
        <v>1980.18</v>
      </c>
    </row>
    <row r="63" spans="1:142" ht="13.8" x14ac:dyDescent="0.3">
      <c r="A63" s="51" t="s">
        <v>137</v>
      </c>
      <c r="B63" s="69" t="s">
        <v>87</v>
      </c>
      <c r="C63" s="69" t="s">
        <v>122</v>
      </c>
      <c r="D63" s="69" t="s">
        <v>138</v>
      </c>
      <c r="E63" s="52"/>
      <c r="F63" s="53">
        <f>SUM(F64+F68+F81+F80)</f>
        <v>40008.870000000003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</row>
    <row r="64" spans="1:142" ht="19.2" customHeight="1" x14ac:dyDescent="0.25">
      <c r="A64" s="76" t="s">
        <v>139</v>
      </c>
      <c r="B64" s="71" t="s">
        <v>87</v>
      </c>
      <c r="C64" s="71" t="s">
        <v>122</v>
      </c>
      <c r="D64" s="71" t="s">
        <v>140</v>
      </c>
      <c r="E64" s="71"/>
      <c r="F64" s="60">
        <f>SUM(F65+F66+F67)</f>
        <v>5353.17</v>
      </c>
    </row>
    <row r="65" spans="1:142" x14ac:dyDescent="0.25">
      <c r="A65" s="54" t="s">
        <v>111</v>
      </c>
      <c r="B65" s="75" t="s">
        <v>87</v>
      </c>
      <c r="C65" s="75" t="s">
        <v>122</v>
      </c>
      <c r="D65" s="75" t="s">
        <v>140</v>
      </c>
      <c r="E65" s="75" t="s">
        <v>102</v>
      </c>
      <c r="F65" s="56">
        <v>92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</row>
    <row r="66" spans="1:142" ht="39.6" x14ac:dyDescent="0.25">
      <c r="A66" s="54" t="s">
        <v>93</v>
      </c>
      <c r="B66" s="75" t="s">
        <v>87</v>
      </c>
      <c r="C66" s="75" t="s">
        <v>122</v>
      </c>
      <c r="D66" s="75" t="s">
        <v>141</v>
      </c>
      <c r="E66" s="75" t="s">
        <v>94</v>
      </c>
      <c r="F66" s="56">
        <v>4911.17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</row>
    <row r="67" spans="1:142" x14ac:dyDescent="0.25">
      <c r="A67" s="54" t="s">
        <v>111</v>
      </c>
      <c r="B67" s="75" t="s">
        <v>87</v>
      </c>
      <c r="C67" s="75" t="s">
        <v>122</v>
      </c>
      <c r="D67" s="75" t="s">
        <v>141</v>
      </c>
      <c r="E67" s="75" t="s">
        <v>102</v>
      </c>
      <c r="F67" s="56">
        <v>350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</row>
    <row r="68" spans="1:142" ht="26.4" x14ac:dyDescent="0.25">
      <c r="A68" s="77" t="s">
        <v>142</v>
      </c>
      <c r="B68" s="71" t="s">
        <v>87</v>
      </c>
      <c r="C68" s="71" t="s">
        <v>143</v>
      </c>
      <c r="D68" s="71" t="s">
        <v>144</v>
      </c>
      <c r="E68" s="71"/>
      <c r="F68" s="60">
        <f>SUM(F69+F73+F74+F77+F78+F79+F71+F70+F72+F75+F76)</f>
        <v>34525.700000000004</v>
      </c>
    </row>
    <row r="69" spans="1:142" x14ac:dyDescent="0.25">
      <c r="A69" s="54" t="s">
        <v>111</v>
      </c>
      <c r="B69" s="75" t="s">
        <v>87</v>
      </c>
      <c r="C69" s="75" t="s">
        <v>122</v>
      </c>
      <c r="D69" s="75" t="s">
        <v>144</v>
      </c>
      <c r="E69" s="75" t="s">
        <v>102</v>
      </c>
      <c r="F69" s="56">
        <v>3650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</row>
    <row r="70" spans="1:142" ht="26.4" x14ac:dyDescent="0.25">
      <c r="A70" s="54" t="s">
        <v>145</v>
      </c>
      <c r="B70" s="75" t="s">
        <v>87</v>
      </c>
      <c r="C70" s="75" t="s">
        <v>122</v>
      </c>
      <c r="D70" s="75" t="s">
        <v>144</v>
      </c>
      <c r="E70" s="75" t="s">
        <v>146</v>
      </c>
      <c r="F70" s="56">
        <v>2500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</row>
    <row r="71" spans="1:142" s="57" customFormat="1" ht="26.4" x14ac:dyDescent="0.25">
      <c r="A71" s="54" t="s">
        <v>147</v>
      </c>
      <c r="B71" s="75" t="s">
        <v>87</v>
      </c>
      <c r="C71" s="75" t="s">
        <v>122</v>
      </c>
      <c r="D71" s="75" t="s">
        <v>144</v>
      </c>
      <c r="E71" s="75" t="s">
        <v>148</v>
      </c>
      <c r="F71" s="56">
        <v>0</v>
      </c>
    </row>
    <row r="72" spans="1:142" s="57" customFormat="1" x14ac:dyDescent="0.25">
      <c r="A72" s="54" t="s">
        <v>103</v>
      </c>
      <c r="B72" s="75" t="s">
        <v>87</v>
      </c>
      <c r="C72" s="75" t="s">
        <v>122</v>
      </c>
      <c r="D72" s="75" t="s">
        <v>144</v>
      </c>
      <c r="E72" s="75" t="s">
        <v>104</v>
      </c>
      <c r="F72" s="56">
        <v>0</v>
      </c>
    </row>
    <row r="73" spans="1:142" ht="39.6" x14ac:dyDescent="0.25">
      <c r="A73" s="54" t="s">
        <v>93</v>
      </c>
      <c r="B73" s="75" t="s">
        <v>87</v>
      </c>
      <c r="C73" s="75" t="s">
        <v>122</v>
      </c>
      <c r="D73" s="75" t="s">
        <v>149</v>
      </c>
      <c r="E73" s="75" t="s">
        <v>94</v>
      </c>
      <c r="F73" s="56">
        <v>7342.4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</row>
    <row r="74" spans="1:142" x14ac:dyDescent="0.25">
      <c r="A74" s="54" t="s">
        <v>111</v>
      </c>
      <c r="B74" s="75" t="s">
        <v>87</v>
      </c>
      <c r="C74" s="75" t="s">
        <v>122</v>
      </c>
      <c r="D74" s="75" t="s">
        <v>149</v>
      </c>
      <c r="E74" s="75" t="s">
        <v>102</v>
      </c>
      <c r="F74" s="56">
        <v>9700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</row>
    <row r="75" spans="1:142" ht="39.6" x14ac:dyDescent="0.25">
      <c r="A75" s="54" t="s">
        <v>93</v>
      </c>
      <c r="B75" s="75" t="s">
        <v>87</v>
      </c>
      <c r="C75" s="75" t="s">
        <v>122</v>
      </c>
      <c r="D75" s="75" t="s">
        <v>150</v>
      </c>
      <c r="E75" s="75" t="s">
        <v>94</v>
      </c>
      <c r="F75" s="56">
        <v>8347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</row>
    <row r="76" spans="1:142" x14ac:dyDescent="0.25">
      <c r="A76" s="54" t="s">
        <v>111</v>
      </c>
      <c r="B76" s="75" t="s">
        <v>87</v>
      </c>
      <c r="C76" s="75" t="s">
        <v>122</v>
      </c>
      <c r="D76" s="75" t="s">
        <v>150</v>
      </c>
      <c r="E76" s="75" t="s">
        <v>102</v>
      </c>
      <c r="F76" s="56">
        <v>987.3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</row>
    <row r="77" spans="1:142" x14ac:dyDescent="0.25">
      <c r="A77" s="54" t="s">
        <v>111</v>
      </c>
      <c r="B77" s="75" t="s">
        <v>87</v>
      </c>
      <c r="C77" s="75" t="s">
        <v>122</v>
      </c>
      <c r="D77" s="75" t="s">
        <v>151</v>
      </c>
      <c r="E77" s="75" t="s">
        <v>102</v>
      </c>
      <c r="F77" s="56">
        <v>500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</row>
    <row r="78" spans="1:142" ht="39.6" x14ac:dyDescent="0.25">
      <c r="A78" s="54" t="s">
        <v>93</v>
      </c>
      <c r="B78" s="75" t="s">
        <v>87</v>
      </c>
      <c r="C78" s="75" t="s">
        <v>122</v>
      </c>
      <c r="D78" s="75" t="s">
        <v>152</v>
      </c>
      <c r="E78" s="75" t="s">
        <v>94</v>
      </c>
      <c r="F78" s="56">
        <v>455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</row>
    <row r="79" spans="1:142" x14ac:dyDescent="0.25">
      <c r="A79" s="54" t="s">
        <v>111</v>
      </c>
      <c r="B79" s="75" t="s">
        <v>87</v>
      </c>
      <c r="C79" s="75" t="s">
        <v>122</v>
      </c>
      <c r="D79" s="75" t="s">
        <v>152</v>
      </c>
      <c r="E79" s="75" t="s">
        <v>102</v>
      </c>
      <c r="F79" s="56">
        <v>1044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</row>
    <row r="80" spans="1:142" s="57" customFormat="1" ht="26.4" x14ac:dyDescent="0.25">
      <c r="A80" s="54" t="s">
        <v>145</v>
      </c>
      <c r="B80" s="55" t="s">
        <v>87</v>
      </c>
      <c r="C80" s="55" t="s">
        <v>122</v>
      </c>
      <c r="D80" s="55" t="s">
        <v>153</v>
      </c>
      <c r="E80" s="55" t="s">
        <v>146</v>
      </c>
      <c r="F80" s="56">
        <v>0</v>
      </c>
    </row>
    <row r="81" spans="1:143" ht="39.6" x14ac:dyDescent="0.25">
      <c r="A81" s="78" t="s">
        <v>154</v>
      </c>
      <c r="B81" s="71" t="s">
        <v>87</v>
      </c>
      <c r="C81" s="71" t="s">
        <v>122</v>
      </c>
      <c r="D81" s="71" t="s">
        <v>155</v>
      </c>
      <c r="E81" s="71"/>
      <c r="F81" s="60">
        <f>SUM(F82)</f>
        <v>130</v>
      </c>
    </row>
    <row r="82" spans="1:143" x14ac:dyDescent="0.25">
      <c r="A82" s="54" t="s">
        <v>111</v>
      </c>
      <c r="B82" s="75" t="s">
        <v>87</v>
      </c>
      <c r="C82" s="75" t="s">
        <v>122</v>
      </c>
      <c r="D82" s="75" t="s">
        <v>155</v>
      </c>
      <c r="E82" s="75" t="s">
        <v>102</v>
      </c>
      <c r="F82" s="56">
        <v>130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</row>
    <row r="83" spans="1:143" hidden="1" x14ac:dyDescent="0.25">
      <c r="A83" s="79" t="s">
        <v>156</v>
      </c>
      <c r="B83" s="80" t="s">
        <v>87</v>
      </c>
      <c r="C83" s="80" t="s">
        <v>122</v>
      </c>
      <c r="D83" s="80" t="s">
        <v>157</v>
      </c>
      <c r="E83" s="80"/>
      <c r="F83" s="50">
        <f>SUM(F84)</f>
        <v>0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</row>
    <row r="84" spans="1:143" hidden="1" x14ac:dyDescent="0.25">
      <c r="A84" s="54" t="s">
        <v>111</v>
      </c>
      <c r="B84" s="71" t="s">
        <v>87</v>
      </c>
      <c r="C84" s="71" t="s">
        <v>122</v>
      </c>
      <c r="D84" s="71" t="s">
        <v>157</v>
      </c>
      <c r="E84" s="75" t="s">
        <v>102</v>
      </c>
      <c r="F84" s="56">
        <v>0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</row>
    <row r="85" spans="1:143" ht="15.6" x14ac:dyDescent="0.3">
      <c r="A85" s="45" t="s">
        <v>158</v>
      </c>
      <c r="B85" s="81" t="s">
        <v>89</v>
      </c>
      <c r="C85" s="81"/>
      <c r="D85" s="81"/>
      <c r="E85" s="81"/>
      <c r="F85" s="82">
        <f t="shared" ref="F85:F87" si="0">SUM(F86)</f>
        <v>41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</row>
    <row r="86" spans="1:143" ht="13.8" x14ac:dyDescent="0.3">
      <c r="A86" s="51" t="s">
        <v>159</v>
      </c>
      <c r="B86" s="69" t="s">
        <v>89</v>
      </c>
      <c r="C86" s="69" t="s">
        <v>106</v>
      </c>
      <c r="D86" s="69"/>
      <c r="E86" s="69"/>
      <c r="F86" s="53">
        <f t="shared" si="0"/>
        <v>41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</row>
    <row r="87" spans="1:143" ht="27" x14ac:dyDescent="0.3">
      <c r="A87" s="76" t="s">
        <v>139</v>
      </c>
      <c r="B87" s="69" t="s">
        <v>89</v>
      </c>
      <c r="C87" s="69" t="s">
        <v>106</v>
      </c>
      <c r="D87" s="69" t="s">
        <v>140</v>
      </c>
      <c r="E87" s="69"/>
      <c r="F87" s="53">
        <f t="shared" si="0"/>
        <v>41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</row>
    <row r="88" spans="1:143" x14ac:dyDescent="0.25">
      <c r="A88" s="58" t="s">
        <v>111</v>
      </c>
      <c r="B88" s="75" t="s">
        <v>89</v>
      </c>
      <c r="C88" s="75" t="s">
        <v>106</v>
      </c>
      <c r="D88" s="75" t="s">
        <v>140</v>
      </c>
      <c r="E88" s="75" t="s">
        <v>102</v>
      </c>
      <c r="F88" s="56">
        <v>41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</row>
    <row r="89" spans="1:143" ht="15.6" x14ac:dyDescent="0.3">
      <c r="A89" s="45" t="s">
        <v>160</v>
      </c>
      <c r="B89" s="84" t="s">
        <v>96</v>
      </c>
      <c r="C89" s="84"/>
      <c r="D89" s="84"/>
      <c r="E89" s="84"/>
      <c r="F89" s="82">
        <f t="shared" ref="F89:F91" si="1">SUM(F90)</f>
        <v>550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</row>
    <row r="90" spans="1:143" ht="27.6" x14ac:dyDescent="0.3">
      <c r="A90" s="51" t="s">
        <v>161</v>
      </c>
      <c r="B90" s="52" t="s">
        <v>96</v>
      </c>
      <c r="C90" s="52" t="s">
        <v>162</v>
      </c>
      <c r="D90" s="52"/>
      <c r="E90" s="52"/>
      <c r="F90" s="53">
        <f t="shared" si="1"/>
        <v>550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</row>
    <row r="91" spans="1:143" ht="13.8" x14ac:dyDescent="0.3">
      <c r="A91" s="51" t="s">
        <v>137</v>
      </c>
      <c r="B91" s="52" t="s">
        <v>96</v>
      </c>
      <c r="C91" s="52" t="s">
        <v>162</v>
      </c>
      <c r="D91" s="52" t="s">
        <v>138</v>
      </c>
      <c r="E91" s="52"/>
      <c r="F91" s="53">
        <f t="shared" si="1"/>
        <v>550</v>
      </c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</row>
    <row r="92" spans="1:143" ht="26.4" x14ac:dyDescent="0.25">
      <c r="A92" s="58" t="s">
        <v>139</v>
      </c>
      <c r="B92" s="49" t="s">
        <v>96</v>
      </c>
      <c r="C92" s="49" t="s">
        <v>162</v>
      </c>
      <c r="D92" s="49" t="s">
        <v>140</v>
      </c>
      <c r="E92" s="49"/>
      <c r="F92" s="50">
        <f>SUM(F97+F94)</f>
        <v>550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</row>
    <row r="93" spans="1:143" x14ac:dyDescent="0.25">
      <c r="A93" s="54" t="s">
        <v>163</v>
      </c>
      <c r="B93" s="55" t="s">
        <v>96</v>
      </c>
      <c r="C93" s="55" t="s">
        <v>162</v>
      </c>
      <c r="D93" s="55" t="s">
        <v>140</v>
      </c>
      <c r="E93" s="55"/>
      <c r="F93" s="56">
        <f>SUM(F94)</f>
        <v>350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</row>
    <row r="94" spans="1:143" ht="39.6" x14ac:dyDescent="0.25">
      <c r="A94" s="54" t="s">
        <v>93</v>
      </c>
      <c r="B94" s="59" t="s">
        <v>96</v>
      </c>
      <c r="C94" s="59" t="s">
        <v>162</v>
      </c>
      <c r="D94" s="59" t="s">
        <v>140</v>
      </c>
      <c r="E94" s="59" t="s">
        <v>94</v>
      </c>
      <c r="F94" s="60">
        <v>350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</row>
    <row r="95" spans="1:143" ht="26.4" x14ac:dyDescent="0.25">
      <c r="A95" s="76" t="s">
        <v>139</v>
      </c>
      <c r="B95" s="55" t="s">
        <v>96</v>
      </c>
      <c r="C95" s="55" t="s">
        <v>162</v>
      </c>
      <c r="D95" s="55" t="s">
        <v>140</v>
      </c>
      <c r="E95" s="55"/>
      <c r="F95" s="56">
        <f>SUM(F97)</f>
        <v>200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</row>
    <row r="96" spans="1:143" ht="26.4" x14ac:dyDescent="0.25">
      <c r="A96" s="54" t="s">
        <v>164</v>
      </c>
      <c r="B96" s="55" t="s">
        <v>96</v>
      </c>
      <c r="C96" s="55" t="s">
        <v>162</v>
      </c>
      <c r="D96" s="55" t="s">
        <v>140</v>
      </c>
      <c r="E96" s="55"/>
      <c r="F96" s="56">
        <f>SUM(F97)</f>
        <v>200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</row>
    <row r="97" spans="1:142" ht="26.4" x14ac:dyDescent="0.25">
      <c r="A97" s="58" t="s">
        <v>147</v>
      </c>
      <c r="B97" s="59" t="s">
        <v>96</v>
      </c>
      <c r="C97" s="59" t="s">
        <v>162</v>
      </c>
      <c r="D97" s="59" t="s">
        <v>140</v>
      </c>
      <c r="E97" s="59" t="s">
        <v>148</v>
      </c>
      <c r="F97" s="60">
        <v>200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</row>
    <row r="98" spans="1:142" ht="15.6" x14ac:dyDescent="0.3">
      <c r="A98" s="45" t="s">
        <v>165</v>
      </c>
      <c r="B98" s="81" t="s">
        <v>106</v>
      </c>
      <c r="C98" s="81"/>
      <c r="D98" s="81"/>
      <c r="E98" s="81"/>
      <c r="F98" s="82">
        <f>SUM(F116+F105+F99)</f>
        <v>21263.940000000002</v>
      </c>
    </row>
    <row r="99" spans="1:142" x14ac:dyDescent="0.25">
      <c r="A99" s="79" t="s">
        <v>166</v>
      </c>
      <c r="B99" s="80" t="s">
        <v>106</v>
      </c>
      <c r="C99" s="80" t="s">
        <v>167</v>
      </c>
      <c r="D99" s="80"/>
      <c r="E99" s="80"/>
      <c r="F99" s="50">
        <f>SUM(F103+F100)</f>
        <v>10892</v>
      </c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</row>
    <row r="100" spans="1:142" ht="26.4" x14ac:dyDescent="0.25">
      <c r="A100" s="58" t="s">
        <v>168</v>
      </c>
      <c r="B100" s="71" t="s">
        <v>106</v>
      </c>
      <c r="C100" s="71" t="s">
        <v>167</v>
      </c>
      <c r="D100" s="59" t="s">
        <v>135</v>
      </c>
      <c r="E100" s="71"/>
      <c r="F100" s="60">
        <f>SUM(F102+F101)</f>
        <v>10880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</row>
    <row r="101" spans="1:142" x14ac:dyDescent="0.25">
      <c r="A101" s="54" t="s">
        <v>111</v>
      </c>
      <c r="B101" s="75" t="s">
        <v>106</v>
      </c>
      <c r="C101" s="75" t="s">
        <v>167</v>
      </c>
      <c r="D101" s="55" t="s">
        <v>135</v>
      </c>
      <c r="E101" s="75" t="s">
        <v>102</v>
      </c>
      <c r="F101" s="60">
        <v>9189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</row>
    <row r="102" spans="1:142" x14ac:dyDescent="0.25">
      <c r="A102" s="54" t="s">
        <v>103</v>
      </c>
      <c r="B102" s="75" t="s">
        <v>106</v>
      </c>
      <c r="C102" s="75" t="s">
        <v>167</v>
      </c>
      <c r="D102" s="55" t="s">
        <v>135</v>
      </c>
      <c r="E102" s="75" t="s">
        <v>104</v>
      </c>
      <c r="F102" s="60">
        <v>1691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</row>
    <row r="103" spans="1:142" ht="26.4" x14ac:dyDescent="0.25">
      <c r="A103" s="58" t="s">
        <v>169</v>
      </c>
      <c r="B103" s="71" t="s">
        <v>106</v>
      </c>
      <c r="C103" s="71" t="s">
        <v>167</v>
      </c>
      <c r="D103" s="71" t="s">
        <v>170</v>
      </c>
      <c r="E103" s="71"/>
      <c r="F103" s="60">
        <f>SUM(F104)</f>
        <v>12</v>
      </c>
    </row>
    <row r="104" spans="1:142" x14ac:dyDescent="0.25">
      <c r="A104" s="54" t="s">
        <v>111</v>
      </c>
      <c r="B104" s="75" t="s">
        <v>106</v>
      </c>
      <c r="C104" s="75" t="s">
        <v>167</v>
      </c>
      <c r="D104" s="75" t="s">
        <v>170</v>
      </c>
      <c r="E104" s="75" t="s">
        <v>102</v>
      </c>
      <c r="F104" s="56">
        <v>12</v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</row>
    <row r="105" spans="1:142" x14ac:dyDescent="0.25">
      <c r="A105" s="79" t="s">
        <v>171</v>
      </c>
      <c r="B105" s="49" t="s">
        <v>106</v>
      </c>
      <c r="C105" s="49" t="s">
        <v>172</v>
      </c>
      <c r="D105" s="49"/>
      <c r="E105" s="49"/>
      <c r="F105" s="50">
        <f>SUM(F110+F106+F108)</f>
        <v>10071.94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</row>
    <row r="106" spans="1:142" ht="26.4" x14ac:dyDescent="0.25">
      <c r="A106" s="58" t="s">
        <v>173</v>
      </c>
      <c r="B106" s="71" t="s">
        <v>106</v>
      </c>
      <c r="C106" s="71" t="s">
        <v>172</v>
      </c>
      <c r="D106" s="71" t="s">
        <v>174</v>
      </c>
      <c r="E106" s="71"/>
      <c r="F106" s="60">
        <v>0</v>
      </c>
    </row>
    <row r="107" spans="1:142" ht="26.4" x14ac:dyDescent="0.25">
      <c r="A107" s="54" t="s">
        <v>145</v>
      </c>
      <c r="B107" s="75" t="s">
        <v>106</v>
      </c>
      <c r="C107" s="75" t="s">
        <v>172</v>
      </c>
      <c r="D107" s="75" t="s">
        <v>174</v>
      </c>
      <c r="E107" s="75" t="s">
        <v>146</v>
      </c>
      <c r="F107" s="56">
        <v>0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</row>
    <row r="108" spans="1:142" ht="26.4" x14ac:dyDescent="0.25">
      <c r="A108" s="58" t="s">
        <v>175</v>
      </c>
      <c r="B108" s="71" t="s">
        <v>106</v>
      </c>
      <c r="C108" s="71" t="s">
        <v>172</v>
      </c>
      <c r="D108" s="71" t="s">
        <v>176</v>
      </c>
      <c r="E108" s="71"/>
      <c r="F108" s="60">
        <v>0</v>
      </c>
    </row>
    <row r="109" spans="1:142" x14ac:dyDescent="0.25">
      <c r="A109" s="54" t="s">
        <v>111</v>
      </c>
      <c r="B109" s="75" t="s">
        <v>106</v>
      </c>
      <c r="C109" s="75" t="s">
        <v>172</v>
      </c>
      <c r="D109" s="75" t="s">
        <v>176</v>
      </c>
      <c r="E109" s="75" t="s">
        <v>102</v>
      </c>
      <c r="F109" s="56">
        <v>0</v>
      </c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</row>
    <row r="110" spans="1:142" ht="13.8" x14ac:dyDescent="0.3">
      <c r="A110" s="51" t="s">
        <v>137</v>
      </c>
      <c r="B110" s="69" t="s">
        <v>106</v>
      </c>
      <c r="C110" s="69" t="s">
        <v>172</v>
      </c>
      <c r="D110" s="52" t="s">
        <v>138</v>
      </c>
      <c r="E110" s="69"/>
      <c r="F110" s="53">
        <f>SUM(F111)</f>
        <v>10071.94</v>
      </c>
    </row>
    <row r="111" spans="1:142" ht="39.6" x14ac:dyDescent="0.25">
      <c r="A111" s="85" t="s">
        <v>177</v>
      </c>
      <c r="B111" s="59" t="s">
        <v>106</v>
      </c>
      <c r="C111" s="59" t="s">
        <v>172</v>
      </c>
      <c r="D111" s="59" t="s">
        <v>178</v>
      </c>
      <c r="E111" s="59"/>
      <c r="F111" s="60">
        <f>SUM(F112:F115)</f>
        <v>10071.94</v>
      </c>
    </row>
    <row r="112" spans="1:142" x14ac:dyDescent="0.25">
      <c r="A112" s="54" t="s">
        <v>111</v>
      </c>
      <c r="B112" s="55" t="s">
        <v>106</v>
      </c>
      <c r="C112" s="55" t="s">
        <v>172</v>
      </c>
      <c r="D112" s="55" t="s">
        <v>178</v>
      </c>
      <c r="E112" s="55" t="s">
        <v>102</v>
      </c>
      <c r="F112" s="56">
        <v>7370</v>
      </c>
    </row>
    <row r="113" spans="1:143" ht="26.4" x14ac:dyDescent="0.25">
      <c r="A113" s="54" t="s">
        <v>145</v>
      </c>
      <c r="B113" s="55" t="s">
        <v>106</v>
      </c>
      <c r="C113" s="55" t="s">
        <v>172</v>
      </c>
      <c r="D113" s="55" t="s">
        <v>178</v>
      </c>
      <c r="E113" s="55" t="s">
        <v>146</v>
      </c>
      <c r="F113" s="56">
        <v>0</v>
      </c>
    </row>
    <row r="114" spans="1:143" x14ac:dyDescent="0.25">
      <c r="A114" s="54" t="s">
        <v>111</v>
      </c>
      <c r="B114" s="55" t="s">
        <v>106</v>
      </c>
      <c r="C114" s="55" t="s">
        <v>172</v>
      </c>
      <c r="D114" s="55" t="s">
        <v>179</v>
      </c>
      <c r="E114" s="55" t="s">
        <v>102</v>
      </c>
      <c r="F114" s="56">
        <v>0</v>
      </c>
    </row>
    <row r="115" spans="1:143" ht="26.4" x14ac:dyDescent="0.25">
      <c r="A115" s="54" t="s">
        <v>147</v>
      </c>
      <c r="B115" s="55" t="s">
        <v>180</v>
      </c>
      <c r="C115" s="55" t="s">
        <v>172</v>
      </c>
      <c r="D115" s="55" t="s">
        <v>178</v>
      </c>
      <c r="E115" s="55" t="s">
        <v>148</v>
      </c>
      <c r="F115" s="56">
        <v>2701.94</v>
      </c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</row>
    <row r="116" spans="1:143" x14ac:dyDescent="0.25">
      <c r="A116" s="79" t="s">
        <v>181</v>
      </c>
      <c r="B116" s="80" t="s">
        <v>106</v>
      </c>
      <c r="C116" s="80" t="s">
        <v>182</v>
      </c>
      <c r="D116" s="80"/>
      <c r="E116" s="80"/>
      <c r="F116" s="50">
        <f>SUM(F117)</f>
        <v>300</v>
      </c>
    </row>
    <row r="117" spans="1:143" ht="13.8" x14ac:dyDescent="0.3">
      <c r="A117" s="51" t="s">
        <v>137</v>
      </c>
      <c r="B117" s="80" t="s">
        <v>106</v>
      </c>
      <c r="C117" s="80" t="s">
        <v>182</v>
      </c>
      <c r="D117" s="52" t="s">
        <v>138</v>
      </c>
      <c r="E117" s="80"/>
      <c r="F117" s="50">
        <f>SUM(F120+F118)</f>
        <v>300</v>
      </c>
    </row>
    <row r="118" spans="1:143" ht="27" x14ac:dyDescent="0.3">
      <c r="A118" s="77" t="s">
        <v>183</v>
      </c>
      <c r="B118" s="69" t="s">
        <v>106</v>
      </c>
      <c r="C118" s="69" t="s">
        <v>182</v>
      </c>
      <c r="D118" s="52" t="s">
        <v>144</v>
      </c>
      <c r="E118" s="69"/>
      <c r="F118" s="53">
        <f>SUM(F119)</f>
        <v>250</v>
      </c>
    </row>
    <row r="119" spans="1:143" x14ac:dyDescent="0.25">
      <c r="A119" s="54" t="s">
        <v>111</v>
      </c>
      <c r="B119" s="55" t="s">
        <v>106</v>
      </c>
      <c r="C119" s="55" t="s">
        <v>182</v>
      </c>
      <c r="D119" s="55" t="s">
        <v>144</v>
      </c>
      <c r="E119" s="55" t="s">
        <v>102</v>
      </c>
      <c r="F119" s="87">
        <v>250</v>
      </c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</row>
    <row r="120" spans="1:143" ht="39.6" x14ac:dyDescent="0.25">
      <c r="A120" s="58" t="s">
        <v>184</v>
      </c>
      <c r="B120" s="71" t="s">
        <v>106</v>
      </c>
      <c r="C120" s="71" t="s">
        <v>182</v>
      </c>
      <c r="D120" s="71" t="s">
        <v>185</v>
      </c>
      <c r="E120" s="71"/>
      <c r="F120" s="60">
        <f>SUM(F121:F121)</f>
        <v>50</v>
      </c>
    </row>
    <row r="121" spans="1:143" x14ac:dyDescent="0.25">
      <c r="A121" s="54" t="s">
        <v>103</v>
      </c>
      <c r="B121" s="75" t="s">
        <v>106</v>
      </c>
      <c r="C121" s="75" t="s">
        <v>182</v>
      </c>
      <c r="D121" s="75" t="s">
        <v>185</v>
      </c>
      <c r="E121" s="55" t="s">
        <v>104</v>
      </c>
      <c r="F121" s="56">
        <v>50</v>
      </c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</row>
    <row r="122" spans="1:143" ht="15.6" x14ac:dyDescent="0.3">
      <c r="A122" s="45" t="s">
        <v>186</v>
      </c>
      <c r="B122" s="81" t="s">
        <v>113</v>
      </c>
      <c r="C122" s="81"/>
      <c r="D122" s="81"/>
      <c r="E122" s="81"/>
      <c r="F122" s="82">
        <f>SUM(F123+F150+F178+F136)</f>
        <v>293002.21000000002</v>
      </c>
    </row>
    <row r="123" spans="1:143" ht="14.4" x14ac:dyDescent="0.3">
      <c r="A123" s="88" t="s">
        <v>187</v>
      </c>
      <c r="B123" s="89" t="s">
        <v>113</v>
      </c>
      <c r="C123" s="89" t="s">
        <v>87</v>
      </c>
      <c r="D123" s="89"/>
      <c r="E123" s="89"/>
      <c r="F123" s="90">
        <f>SUM(F124+F134)</f>
        <v>22750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</row>
    <row r="124" spans="1:143" ht="13.8" x14ac:dyDescent="0.3">
      <c r="A124" s="51" t="s">
        <v>137</v>
      </c>
      <c r="B124" s="52" t="s">
        <v>113</v>
      </c>
      <c r="C124" s="52" t="s">
        <v>87</v>
      </c>
      <c r="D124" s="52" t="s">
        <v>138</v>
      </c>
      <c r="E124" s="52"/>
      <c r="F124" s="91">
        <f>SUM(F125+F132+F128)</f>
        <v>22750</v>
      </c>
    </row>
    <row r="125" spans="1:143" ht="39.6" x14ac:dyDescent="0.25">
      <c r="A125" s="58" t="s">
        <v>188</v>
      </c>
      <c r="B125" s="71" t="s">
        <v>113</v>
      </c>
      <c r="C125" s="71" t="s">
        <v>87</v>
      </c>
      <c r="D125" s="71" t="s">
        <v>189</v>
      </c>
      <c r="E125" s="71"/>
      <c r="F125" s="60">
        <f>SUM(F127+F126)</f>
        <v>22700</v>
      </c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</row>
    <row r="126" spans="1:143" ht="26.4" x14ac:dyDescent="0.25">
      <c r="A126" s="54" t="s">
        <v>147</v>
      </c>
      <c r="B126" s="75" t="s">
        <v>113</v>
      </c>
      <c r="C126" s="75" t="s">
        <v>87</v>
      </c>
      <c r="D126" s="75" t="s">
        <v>189</v>
      </c>
      <c r="E126" s="75" t="s">
        <v>148</v>
      </c>
      <c r="F126" s="56">
        <v>17700</v>
      </c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57"/>
    </row>
    <row r="127" spans="1:143" x14ac:dyDescent="0.25">
      <c r="A127" s="54" t="s">
        <v>111</v>
      </c>
      <c r="B127" s="55" t="s">
        <v>113</v>
      </c>
      <c r="C127" s="55" t="s">
        <v>87</v>
      </c>
      <c r="D127" s="55" t="s">
        <v>190</v>
      </c>
      <c r="E127" s="75" t="s">
        <v>102</v>
      </c>
      <c r="F127" s="56">
        <v>5000</v>
      </c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57"/>
    </row>
    <row r="128" spans="1:143" ht="39.6" x14ac:dyDescent="0.25">
      <c r="A128" s="58" t="s">
        <v>191</v>
      </c>
      <c r="B128" s="59" t="s">
        <v>113</v>
      </c>
      <c r="C128" s="59" t="s">
        <v>87</v>
      </c>
      <c r="D128" s="59"/>
      <c r="E128" s="71"/>
      <c r="F128" s="60">
        <f>SUM(F129+F130+F131)</f>
        <v>0</v>
      </c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</row>
    <row r="129" spans="1:143" ht="26.4" x14ac:dyDescent="0.25">
      <c r="A129" s="54" t="s">
        <v>145</v>
      </c>
      <c r="B129" s="55" t="s">
        <v>113</v>
      </c>
      <c r="C129" s="55" t="s">
        <v>87</v>
      </c>
      <c r="D129" s="55" t="s">
        <v>192</v>
      </c>
      <c r="E129" s="75" t="s">
        <v>146</v>
      </c>
      <c r="F129" s="56">
        <v>0</v>
      </c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57"/>
    </row>
    <row r="130" spans="1:143" ht="26.4" x14ac:dyDescent="0.25">
      <c r="A130" s="54" t="s">
        <v>145</v>
      </c>
      <c r="B130" s="55" t="s">
        <v>113</v>
      </c>
      <c r="C130" s="55" t="s">
        <v>87</v>
      </c>
      <c r="D130" s="55" t="s">
        <v>193</v>
      </c>
      <c r="E130" s="75" t="s">
        <v>146</v>
      </c>
      <c r="F130" s="56">
        <v>0</v>
      </c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57"/>
    </row>
    <row r="131" spans="1:143" ht="26.4" x14ac:dyDescent="0.25">
      <c r="A131" s="54" t="s">
        <v>145</v>
      </c>
      <c r="B131" s="55" t="s">
        <v>113</v>
      </c>
      <c r="C131" s="55" t="s">
        <v>87</v>
      </c>
      <c r="D131" s="55" t="s">
        <v>194</v>
      </c>
      <c r="E131" s="75" t="s">
        <v>146</v>
      </c>
      <c r="F131" s="56">
        <v>0</v>
      </c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57"/>
    </row>
    <row r="132" spans="1:143" ht="26.4" x14ac:dyDescent="0.25">
      <c r="A132" s="58" t="s">
        <v>195</v>
      </c>
      <c r="B132" s="59" t="s">
        <v>113</v>
      </c>
      <c r="C132" s="59" t="s">
        <v>87</v>
      </c>
      <c r="D132" s="59" t="s">
        <v>196</v>
      </c>
      <c r="E132" s="71"/>
      <c r="F132" s="60">
        <f>SUM(F133)</f>
        <v>50</v>
      </c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</row>
    <row r="133" spans="1:143" x14ac:dyDescent="0.25">
      <c r="A133" s="54" t="s">
        <v>111</v>
      </c>
      <c r="B133" s="55" t="s">
        <v>113</v>
      </c>
      <c r="C133" s="55" t="s">
        <v>87</v>
      </c>
      <c r="D133" s="55" t="s">
        <v>196</v>
      </c>
      <c r="E133" s="75" t="s">
        <v>102</v>
      </c>
      <c r="F133" s="56">
        <v>50</v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57"/>
    </row>
    <row r="134" spans="1:143" x14ac:dyDescent="0.25">
      <c r="A134" s="58" t="s">
        <v>197</v>
      </c>
      <c r="B134" s="55" t="s">
        <v>113</v>
      </c>
      <c r="C134" s="55" t="s">
        <v>87</v>
      </c>
      <c r="D134" s="55" t="s">
        <v>198</v>
      </c>
      <c r="E134" s="75"/>
      <c r="F134" s="56">
        <f>SUM(F135)</f>
        <v>0</v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57"/>
    </row>
    <row r="135" spans="1:143" ht="26.4" x14ac:dyDescent="0.25">
      <c r="A135" s="54" t="s">
        <v>145</v>
      </c>
      <c r="B135" s="55" t="s">
        <v>113</v>
      </c>
      <c r="C135" s="55" t="s">
        <v>87</v>
      </c>
      <c r="D135" s="55" t="s">
        <v>198</v>
      </c>
      <c r="E135" s="75" t="s">
        <v>146</v>
      </c>
      <c r="F135" s="56">
        <v>0</v>
      </c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57"/>
    </row>
    <row r="136" spans="1:143" ht="14.4" x14ac:dyDescent="0.3">
      <c r="A136" s="88" t="s">
        <v>199</v>
      </c>
      <c r="B136" s="94" t="s">
        <v>113</v>
      </c>
      <c r="C136" s="94" t="s">
        <v>89</v>
      </c>
      <c r="D136" s="94"/>
      <c r="E136" s="89"/>
      <c r="F136" s="90">
        <f>SUM(F141+F143+F139+F137)</f>
        <v>86081.08</v>
      </c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</row>
    <row r="137" spans="1:143" ht="14.4" x14ac:dyDescent="0.3">
      <c r="A137" s="58" t="s">
        <v>200</v>
      </c>
      <c r="B137" s="59" t="s">
        <v>113</v>
      </c>
      <c r="C137" s="59" t="s">
        <v>89</v>
      </c>
      <c r="D137" s="59" t="s">
        <v>201</v>
      </c>
      <c r="E137" s="89"/>
      <c r="F137" s="60">
        <f>SUM(F138)</f>
        <v>45904.97</v>
      </c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</row>
    <row r="138" spans="1:143" ht="14.4" x14ac:dyDescent="0.3">
      <c r="A138" s="54" t="s">
        <v>103</v>
      </c>
      <c r="B138" s="55" t="s">
        <v>113</v>
      </c>
      <c r="C138" s="55" t="s">
        <v>89</v>
      </c>
      <c r="D138" s="55" t="s">
        <v>201</v>
      </c>
      <c r="E138" s="75" t="s">
        <v>104</v>
      </c>
      <c r="F138" s="56">
        <v>45904.97</v>
      </c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</row>
    <row r="139" spans="1:143" ht="14.4" x14ac:dyDescent="0.3">
      <c r="A139" s="58" t="s">
        <v>200</v>
      </c>
      <c r="B139" s="59" t="s">
        <v>113</v>
      </c>
      <c r="C139" s="59" t="s">
        <v>89</v>
      </c>
      <c r="D139" s="59" t="s">
        <v>202</v>
      </c>
      <c r="E139" s="71"/>
      <c r="F139" s="60">
        <f>SUM(F140)</f>
        <v>0</v>
      </c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</row>
    <row r="140" spans="1:143" ht="14.4" x14ac:dyDescent="0.3">
      <c r="A140" s="54" t="s">
        <v>103</v>
      </c>
      <c r="B140" s="55" t="s">
        <v>113</v>
      </c>
      <c r="C140" s="55" t="s">
        <v>89</v>
      </c>
      <c r="D140" s="55" t="s">
        <v>202</v>
      </c>
      <c r="E140" s="75" t="s">
        <v>104</v>
      </c>
      <c r="F140" s="56">
        <v>0</v>
      </c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</row>
    <row r="141" spans="1:143" ht="13.8" x14ac:dyDescent="0.25">
      <c r="A141" s="58" t="s">
        <v>134</v>
      </c>
      <c r="B141" s="59" t="s">
        <v>113</v>
      </c>
      <c r="C141" s="59" t="s">
        <v>89</v>
      </c>
      <c r="D141" s="59" t="s">
        <v>135</v>
      </c>
      <c r="E141" s="59"/>
      <c r="F141" s="60">
        <f>SUM(F142)</f>
        <v>500</v>
      </c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</row>
    <row r="142" spans="1:143" ht="14.4" x14ac:dyDescent="0.3">
      <c r="A142" s="54" t="s">
        <v>103</v>
      </c>
      <c r="B142" s="55" t="s">
        <v>113</v>
      </c>
      <c r="C142" s="55" t="s">
        <v>89</v>
      </c>
      <c r="D142" s="55" t="s">
        <v>135</v>
      </c>
      <c r="E142" s="55" t="s">
        <v>104</v>
      </c>
      <c r="F142" s="56">
        <v>500</v>
      </c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</row>
    <row r="143" spans="1:143" ht="13.8" x14ac:dyDescent="0.3">
      <c r="A143" s="51" t="s">
        <v>137</v>
      </c>
      <c r="B143" s="69" t="s">
        <v>113</v>
      </c>
      <c r="C143" s="69" t="s">
        <v>89</v>
      </c>
      <c r="D143" s="52" t="s">
        <v>138</v>
      </c>
      <c r="E143" s="80"/>
      <c r="F143" s="50">
        <f>SUM(F144+F148+F149)</f>
        <v>39676.11</v>
      </c>
    </row>
    <row r="144" spans="1:143" ht="26.4" x14ac:dyDescent="0.25">
      <c r="A144" s="58" t="s">
        <v>203</v>
      </c>
      <c r="B144" s="59" t="s">
        <v>113</v>
      </c>
      <c r="C144" s="59" t="s">
        <v>89</v>
      </c>
      <c r="D144" s="71" t="s">
        <v>204</v>
      </c>
      <c r="E144" s="59"/>
      <c r="F144" s="60">
        <f>SUM(F145+F146)</f>
        <v>4000</v>
      </c>
    </row>
    <row r="145" spans="1:142" x14ac:dyDescent="0.25">
      <c r="A145" s="54" t="s">
        <v>111</v>
      </c>
      <c r="B145" s="55" t="s">
        <v>113</v>
      </c>
      <c r="C145" s="55" t="s">
        <v>89</v>
      </c>
      <c r="D145" s="75" t="s">
        <v>204</v>
      </c>
      <c r="E145" s="55" t="s">
        <v>102</v>
      </c>
      <c r="F145" s="60">
        <v>4000</v>
      </c>
    </row>
    <row r="146" spans="1:142" ht="26.4" x14ac:dyDescent="0.25">
      <c r="A146" s="54" t="s">
        <v>145</v>
      </c>
      <c r="B146" s="55" t="s">
        <v>113</v>
      </c>
      <c r="C146" s="55" t="s">
        <v>89</v>
      </c>
      <c r="D146" s="75" t="s">
        <v>204</v>
      </c>
      <c r="E146" s="55" t="s">
        <v>146</v>
      </c>
      <c r="F146" s="60">
        <v>0</v>
      </c>
    </row>
    <row r="147" spans="1:142" ht="26.4" x14ac:dyDescent="0.25">
      <c r="A147" s="58" t="s">
        <v>205</v>
      </c>
      <c r="B147" s="55" t="s">
        <v>113</v>
      </c>
      <c r="C147" s="55" t="s">
        <v>89</v>
      </c>
      <c r="D147" s="71"/>
      <c r="E147" s="55"/>
      <c r="F147" s="60">
        <f>SUM(F148:F149)</f>
        <v>35676.11</v>
      </c>
    </row>
    <row r="148" spans="1:142" ht="26.4" x14ac:dyDescent="0.25">
      <c r="A148" s="54" t="s">
        <v>145</v>
      </c>
      <c r="B148" s="55" t="s">
        <v>113</v>
      </c>
      <c r="C148" s="55" t="s">
        <v>89</v>
      </c>
      <c r="D148" s="75" t="s">
        <v>206</v>
      </c>
      <c r="E148" s="55" t="s">
        <v>146</v>
      </c>
      <c r="F148" s="60">
        <v>33892.300000000003</v>
      </c>
    </row>
    <row r="149" spans="1:142" ht="26.4" x14ac:dyDescent="0.25">
      <c r="A149" s="54" t="s">
        <v>145</v>
      </c>
      <c r="B149" s="55" t="s">
        <v>113</v>
      </c>
      <c r="C149" s="55" t="s">
        <v>89</v>
      </c>
      <c r="D149" s="75" t="s">
        <v>207</v>
      </c>
      <c r="E149" s="55" t="s">
        <v>146</v>
      </c>
      <c r="F149" s="60">
        <v>1783.81</v>
      </c>
    </row>
    <row r="150" spans="1:142" ht="13.8" x14ac:dyDescent="0.3">
      <c r="A150" s="51" t="s">
        <v>208</v>
      </c>
      <c r="B150" s="69" t="s">
        <v>113</v>
      </c>
      <c r="C150" s="69" t="s">
        <v>96</v>
      </c>
      <c r="D150" s="69"/>
      <c r="E150" s="69"/>
      <c r="F150" s="53">
        <f>SUM(F151+F176)</f>
        <v>149289.54999999999</v>
      </c>
    </row>
    <row r="151" spans="1:142" ht="13.8" x14ac:dyDescent="0.3">
      <c r="A151" s="51" t="s">
        <v>137</v>
      </c>
      <c r="B151" s="69" t="s">
        <v>113</v>
      </c>
      <c r="C151" s="69" t="s">
        <v>96</v>
      </c>
      <c r="D151" s="69" t="s">
        <v>138</v>
      </c>
      <c r="E151" s="69"/>
      <c r="F151" s="53">
        <f>SUM(F152+F173+F174)</f>
        <v>149289.54999999999</v>
      </c>
    </row>
    <row r="152" spans="1:142" ht="26.4" x14ac:dyDescent="0.25">
      <c r="A152" s="58" t="s">
        <v>209</v>
      </c>
      <c r="B152" s="59" t="s">
        <v>113</v>
      </c>
      <c r="C152" s="59" t="s">
        <v>96</v>
      </c>
      <c r="D152" s="59" t="s">
        <v>210</v>
      </c>
      <c r="E152" s="59"/>
      <c r="F152" s="97">
        <f>SUM(F154+F155+F162+F163+F164+F166+F167+F165+F153)</f>
        <v>142809.54999999999</v>
      </c>
    </row>
    <row r="153" spans="1:142" x14ac:dyDescent="0.25">
      <c r="A153" s="54" t="s">
        <v>111</v>
      </c>
      <c r="B153" s="55" t="s">
        <v>113</v>
      </c>
      <c r="C153" s="55" t="s">
        <v>96</v>
      </c>
      <c r="D153" s="55" t="s">
        <v>210</v>
      </c>
      <c r="E153" s="55" t="s">
        <v>102</v>
      </c>
      <c r="F153" s="87">
        <v>22500</v>
      </c>
    </row>
    <row r="154" spans="1:142" ht="26.4" x14ac:dyDescent="0.25">
      <c r="A154" s="54" t="s">
        <v>147</v>
      </c>
      <c r="B154" s="55" t="s">
        <v>113</v>
      </c>
      <c r="C154" s="55" t="s">
        <v>96</v>
      </c>
      <c r="D154" s="55" t="s">
        <v>210</v>
      </c>
      <c r="E154" s="55" t="s">
        <v>148</v>
      </c>
      <c r="F154" s="87">
        <v>8750</v>
      </c>
    </row>
    <row r="155" spans="1:142" x14ac:dyDescent="0.25">
      <c r="A155" s="58" t="s">
        <v>208</v>
      </c>
      <c r="B155" s="71" t="s">
        <v>113</v>
      </c>
      <c r="C155" s="71" t="s">
        <v>96</v>
      </c>
      <c r="D155" s="71" t="s">
        <v>210</v>
      </c>
      <c r="E155" s="71"/>
      <c r="F155" s="60">
        <f>SUM(F156+F160+F158)</f>
        <v>77600</v>
      </c>
    </row>
    <row r="156" spans="1:142" x14ac:dyDescent="0.25">
      <c r="A156" s="77" t="s">
        <v>211</v>
      </c>
      <c r="B156" s="71" t="s">
        <v>113</v>
      </c>
      <c r="C156" s="71" t="s">
        <v>96</v>
      </c>
      <c r="D156" s="71" t="s">
        <v>212</v>
      </c>
      <c r="E156" s="71"/>
      <c r="F156" s="60">
        <f>SUM(F157)</f>
        <v>10800</v>
      </c>
    </row>
    <row r="157" spans="1:142" ht="26.4" x14ac:dyDescent="0.25">
      <c r="A157" s="54" t="s">
        <v>147</v>
      </c>
      <c r="B157" s="75" t="s">
        <v>113</v>
      </c>
      <c r="C157" s="75" t="s">
        <v>96</v>
      </c>
      <c r="D157" s="75" t="s">
        <v>212</v>
      </c>
      <c r="E157" s="75" t="s">
        <v>148</v>
      </c>
      <c r="F157" s="56">
        <v>10800</v>
      </c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</row>
    <row r="158" spans="1:142" x14ac:dyDescent="0.25">
      <c r="A158" s="58" t="s">
        <v>213</v>
      </c>
      <c r="B158" s="71" t="s">
        <v>113</v>
      </c>
      <c r="C158" s="71" t="s">
        <v>96</v>
      </c>
      <c r="D158" s="71" t="s">
        <v>214</v>
      </c>
      <c r="E158" s="71"/>
      <c r="F158" s="60">
        <f>SUM(F159)</f>
        <v>62449</v>
      </c>
    </row>
    <row r="159" spans="1:142" ht="26.4" x14ac:dyDescent="0.25">
      <c r="A159" s="54" t="s">
        <v>147</v>
      </c>
      <c r="B159" s="75" t="s">
        <v>113</v>
      </c>
      <c r="C159" s="75" t="s">
        <v>96</v>
      </c>
      <c r="D159" s="75" t="s">
        <v>214</v>
      </c>
      <c r="E159" s="75" t="s">
        <v>148</v>
      </c>
      <c r="F159" s="56">
        <v>62449</v>
      </c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</row>
    <row r="160" spans="1:142" x14ac:dyDescent="0.25">
      <c r="A160" s="77" t="s">
        <v>215</v>
      </c>
      <c r="B160" s="71" t="s">
        <v>113</v>
      </c>
      <c r="C160" s="71" t="s">
        <v>96</v>
      </c>
      <c r="D160" s="71" t="s">
        <v>216</v>
      </c>
      <c r="E160" s="71"/>
      <c r="F160" s="60">
        <f>SUM(F161)</f>
        <v>4351</v>
      </c>
    </row>
    <row r="161" spans="1:142" ht="26.4" x14ac:dyDescent="0.25">
      <c r="A161" s="54" t="s">
        <v>147</v>
      </c>
      <c r="B161" s="75" t="s">
        <v>113</v>
      </c>
      <c r="C161" s="75" t="s">
        <v>96</v>
      </c>
      <c r="D161" s="75" t="s">
        <v>216</v>
      </c>
      <c r="E161" s="75" t="s">
        <v>148</v>
      </c>
      <c r="F161" s="56">
        <v>4351</v>
      </c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</row>
    <row r="162" spans="1:142" ht="39.6" x14ac:dyDescent="0.25">
      <c r="A162" s="54" t="s">
        <v>93</v>
      </c>
      <c r="B162" s="75" t="s">
        <v>113</v>
      </c>
      <c r="C162" s="98" t="s">
        <v>96</v>
      </c>
      <c r="D162" s="98" t="s">
        <v>217</v>
      </c>
      <c r="E162" s="98" t="s">
        <v>94</v>
      </c>
      <c r="F162" s="56">
        <v>0</v>
      </c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</row>
    <row r="163" spans="1:142" x14ac:dyDescent="0.25">
      <c r="A163" s="54" t="s">
        <v>111</v>
      </c>
      <c r="B163" s="75" t="s">
        <v>113</v>
      </c>
      <c r="C163" s="98" t="s">
        <v>96</v>
      </c>
      <c r="D163" s="98" t="s">
        <v>217</v>
      </c>
      <c r="E163" s="98" t="s">
        <v>102</v>
      </c>
      <c r="F163" s="56">
        <v>80</v>
      </c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</row>
    <row r="164" spans="1:142" ht="26.4" x14ac:dyDescent="0.25">
      <c r="A164" s="54" t="s">
        <v>145</v>
      </c>
      <c r="B164" s="75" t="s">
        <v>113</v>
      </c>
      <c r="C164" s="98" t="s">
        <v>96</v>
      </c>
      <c r="D164" s="98" t="s">
        <v>217</v>
      </c>
      <c r="E164" s="98" t="s">
        <v>146</v>
      </c>
      <c r="F164" s="56">
        <v>5079.55</v>
      </c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</row>
    <row r="165" spans="1:142" ht="39.6" x14ac:dyDescent="0.25">
      <c r="A165" s="54" t="s">
        <v>93</v>
      </c>
      <c r="B165" s="75" t="s">
        <v>113</v>
      </c>
      <c r="C165" s="98" t="s">
        <v>96</v>
      </c>
      <c r="D165" s="98" t="s">
        <v>218</v>
      </c>
      <c r="E165" s="98" t="s">
        <v>94</v>
      </c>
      <c r="F165" s="56">
        <v>0</v>
      </c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</row>
    <row r="166" spans="1:142" x14ac:dyDescent="0.25">
      <c r="A166" s="54" t="s">
        <v>111</v>
      </c>
      <c r="B166" s="75" t="s">
        <v>113</v>
      </c>
      <c r="C166" s="98" t="s">
        <v>96</v>
      </c>
      <c r="D166" s="98" t="s">
        <v>218</v>
      </c>
      <c r="E166" s="98" t="s">
        <v>102</v>
      </c>
      <c r="F166" s="56">
        <v>720</v>
      </c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</row>
    <row r="167" spans="1:142" ht="26.4" x14ac:dyDescent="0.25">
      <c r="A167" s="54" t="s">
        <v>145</v>
      </c>
      <c r="B167" s="75" t="s">
        <v>113</v>
      </c>
      <c r="C167" s="98" t="s">
        <v>96</v>
      </c>
      <c r="D167" s="98" t="s">
        <v>218</v>
      </c>
      <c r="E167" s="98" t="s">
        <v>146</v>
      </c>
      <c r="F167" s="56">
        <v>28080</v>
      </c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</row>
    <row r="168" spans="1:142" ht="27" x14ac:dyDescent="0.3">
      <c r="A168" s="76" t="s">
        <v>219</v>
      </c>
      <c r="B168" s="75" t="s">
        <v>113</v>
      </c>
      <c r="C168" s="98" t="s">
        <v>96</v>
      </c>
      <c r="D168" s="72" t="s">
        <v>220</v>
      </c>
      <c r="E168" s="98"/>
      <c r="F168" s="56">
        <f>SUM(F173+F170+F171+F172+F169)</f>
        <v>6400</v>
      </c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</row>
    <row r="169" spans="1:142" ht="13.8" x14ac:dyDescent="0.3">
      <c r="A169" s="54" t="s">
        <v>111</v>
      </c>
      <c r="B169" s="75" t="s">
        <v>113</v>
      </c>
      <c r="C169" s="98" t="s">
        <v>96</v>
      </c>
      <c r="D169" s="98" t="s">
        <v>220</v>
      </c>
      <c r="E169" s="98" t="s">
        <v>102</v>
      </c>
      <c r="F169" s="56">
        <v>0</v>
      </c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</row>
    <row r="170" spans="1:142" ht="13.8" x14ac:dyDescent="0.3">
      <c r="A170" s="54" t="s">
        <v>111</v>
      </c>
      <c r="B170" s="75" t="s">
        <v>113</v>
      </c>
      <c r="C170" s="98" t="s">
        <v>96</v>
      </c>
      <c r="D170" s="98" t="s">
        <v>221</v>
      </c>
      <c r="E170" s="98" t="s">
        <v>102</v>
      </c>
      <c r="F170" s="56">
        <v>0</v>
      </c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</row>
    <row r="171" spans="1:142" ht="40.200000000000003" x14ac:dyDescent="0.3">
      <c r="A171" s="54" t="s">
        <v>93</v>
      </c>
      <c r="B171" s="75" t="s">
        <v>113</v>
      </c>
      <c r="C171" s="98" t="s">
        <v>96</v>
      </c>
      <c r="D171" s="98" t="s">
        <v>222</v>
      </c>
      <c r="E171" s="98" t="s">
        <v>94</v>
      </c>
      <c r="F171" s="56">
        <v>0</v>
      </c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</row>
    <row r="172" spans="1:142" ht="13.8" x14ac:dyDescent="0.3">
      <c r="A172" s="54" t="s">
        <v>111</v>
      </c>
      <c r="B172" s="75" t="s">
        <v>113</v>
      </c>
      <c r="C172" s="98" t="s">
        <v>96</v>
      </c>
      <c r="D172" s="98" t="s">
        <v>222</v>
      </c>
      <c r="E172" s="98" t="s">
        <v>102</v>
      </c>
      <c r="F172" s="56">
        <v>0</v>
      </c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</row>
    <row r="173" spans="1:142" ht="27" x14ac:dyDescent="0.3">
      <c r="A173" s="99" t="s">
        <v>147</v>
      </c>
      <c r="B173" s="75" t="s">
        <v>113</v>
      </c>
      <c r="C173" s="75" t="s">
        <v>96</v>
      </c>
      <c r="D173" s="75" t="s">
        <v>223</v>
      </c>
      <c r="E173" s="75" t="s">
        <v>148</v>
      </c>
      <c r="F173" s="56">
        <v>6400</v>
      </c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</row>
    <row r="174" spans="1:142" ht="27" x14ac:dyDescent="0.3">
      <c r="A174" s="58" t="s">
        <v>139</v>
      </c>
      <c r="B174" s="71" t="s">
        <v>113</v>
      </c>
      <c r="C174" s="72" t="s">
        <v>96</v>
      </c>
      <c r="D174" s="71" t="s">
        <v>140</v>
      </c>
      <c r="E174" s="71"/>
      <c r="F174" s="60">
        <f>SUM(F175)</f>
        <v>80</v>
      </c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</row>
    <row r="175" spans="1:142" ht="27" x14ac:dyDescent="0.3">
      <c r="A175" s="54" t="s">
        <v>147</v>
      </c>
      <c r="B175" s="75" t="s">
        <v>113</v>
      </c>
      <c r="C175" s="98" t="s">
        <v>96</v>
      </c>
      <c r="D175" s="75" t="s">
        <v>140</v>
      </c>
      <c r="E175" s="75" t="s">
        <v>148</v>
      </c>
      <c r="F175" s="56">
        <v>80</v>
      </c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</row>
    <row r="176" spans="1:142" ht="13.8" x14ac:dyDescent="0.3">
      <c r="A176" s="79" t="s">
        <v>197</v>
      </c>
      <c r="B176" s="80" t="s">
        <v>113</v>
      </c>
      <c r="C176" s="100" t="s">
        <v>96</v>
      </c>
      <c r="D176" s="100" t="s">
        <v>198</v>
      </c>
      <c r="E176" s="100"/>
      <c r="F176" s="56">
        <f>SUM(F177)</f>
        <v>0</v>
      </c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</row>
    <row r="177" spans="1:143" ht="13.8" x14ac:dyDescent="0.3">
      <c r="A177" s="54" t="s">
        <v>111</v>
      </c>
      <c r="B177" s="75" t="s">
        <v>113</v>
      </c>
      <c r="C177" s="98" t="s">
        <v>96</v>
      </c>
      <c r="D177" s="98" t="s">
        <v>198</v>
      </c>
      <c r="E177" s="98" t="s">
        <v>102</v>
      </c>
      <c r="F177" s="56">
        <v>0</v>
      </c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</row>
    <row r="178" spans="1:143" ht="13.8" x14ac:dyDescent="0.25">
      <c r="A178" s="101" t="s">
        <v>224</v>
      </c>
      <c r="B178" s="66" t="s">
        <v>113</v>
      </c>
      <c r="C178" s="102" t="s">
        <v>113</v>
      </c>
      <c r="D178" s="73"/>
      <c r="E178" s="73"/>
      <c r="F178" s="47">
        <f>SUM(F179+F181+F185+F187)</f>
        <v>34881.58</v>
      </c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</row>
    <row r="179" spans="1:143" x14ac:dyDescent="0.25">
      <c r="A179" s="58" t="s">
        <v>134</v>
      </c>
      <c r="B179" s="59" t="s">
        <v>113</v>
      </c>
      <c r="C179" s="59" t="s">
        <v>113</v>
      </c>
      <c r="D179" s="59" t="s">
        <v>135</v>
      </c>
      <c r="E179" s="59"/>
      <c r="F179" s="97">
        <f>SUM(F180)</f>
        <v>500</v>
      </c>
    </row>
    <row r="180" spans="1:143" x14ac:dyDescent="0.25">
      <c r="A180" s="54" t="s">
        <v>103</v>
      </c>
      <c r="B180" s="55" t="s">
        <v>113</v>
      </c>
      <c r="C180" s="55" t="s">
        <v>113</v>
      </c>
      <c r="D180" s="55" t="s">
        <v>135</v>
      </c>
      <c r="E180" s="55" t="s">
        <v>104</v>
      </c>
      <c r="F180" s="56">
        <v>500</v>
      </c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</row>
    <row r="181" spans="1:143" ht="13.8" x14ac:dyDescent="0.3">
      <c r="A181" s="51" t="s">
        <v>137</v>
      </c>
      <c r="B181" s="49" t="s">
        <v>113</v>
      </c>
      <c r="C181" s="103" t="s">
        <v>113</v>
      </c>
      <c r="D181" s="100" t="s">
        <v>138</v>
      </c>
      <c r="E181" s="100"/>
      <c r="F181" s="50">
        <f>SUM(F182)</f>
        <v>500</v>
      </c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</row>
    <row r="182" spans="1:143" ht="26.4" x14ac:dyDescent="0.25">
      <c r="A182" s="105" t="s">
        <v>225</v>
      </c>
      <c r="B182" s="59" t="s">
        <v>113</v>
      </c>
      <c r="C182" s="106" t="s">
        <v>113</v>
      </c>
      <c r="D182" s="72" t="s">
        <v>226</v>
      </c>
      <c r="E182" s="72"/>
      <c r="F182" s="60">
        <f>SUM(F183+F184)</f>
        <v>500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</row>
    <row r="183" spans="1:143" ht="13.8" x14ac:dyDescent="0.25">
      <c r="A183" s="54" t="s">
        <v>111</v>
      </c>
      <c r="B183" s="55" t="s">
        <v>113</v>
      </c>
      <c r="C183" s="108" t="s">
        <v>113</v>
      </c>
      <c r="D183" s="98" t="s">
        <v>226</v>
      </c>
      <c r="E183" s="98" t="s">
        <v>102</v>
      </c>
      <c r="F183" s="56">
        <v>300</v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57"/>
    </row>
    <row r="184" spans="1:143" ht="26.4" x14ac:dyDescent="0.25">
      <c r="A184" s="54" t="s">
        <v>147</v>
      </c>
      <c r="B184" s="55" t="s">
        <v>113</v>
      </c>
      <c r="C184" s="108" t="s">
        <v>113</v>
      </c>
      <c r="D184" s="98" t="s">
        <v>226</v>
      </c>
      <c r="E184" s="98" t="s">
        <v>148</v>
      </c>
      <c r="F184" s="56">
        <v>200</v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57"/>
    </row>
    <row r="185" spans="1:143" ht="26.4" x14ac:dyDescent="0.25">
      <c r="A185" s="58" t="s">
        <v>227</v>
      </c>
      <c r="B185" s="71" t="s">
        <v>113</v>
      </c>
      <c r="C185" s="71" t="s">
        <v>113</v>
      </c>
      <c r="D185" s="71" t="s">
        <v>228</v>
      </c>
      <c r="E185" s="71"/>
      <c r="F185" s="60">
        <f>SUM(F186)</f>
        <v>25992.32</v>
      </c>
    </row>
    <row r="186" spans="1:143" x14ac:dyDescent="0.25">
      <c r="A186" s="54" t="s">
        <v>111</v>
      </c>
      <c r="B186" s="75" t="s">
        <v>113</v>
      </c>
      <c r="C186" s="75" t="s">
        <v>113</v>
      </c>
      <c r="D186" s="75" t="s">
        <v>228</v>
      </c>
      <c r="E186" s="75" t="s">
        <v>102</v>
      </c>
      <c r="F186" s="56">
        <v>25992.32</v>
      </c>
    </row>
    <row r="187" spans="1:143" ht="26.4" x14ac:dyDescent="0.25">
      <c r="A187" s="54" t="s">
        <v>229</v>
      </c>
      <c r="B187" s="75" t="s">
        <v>113</v>
      </c>
      <c r="C187" s="98" t="s">
        <v>113</v>
      </c>
      <c r="D187" s="110" t="s">
        <v>230</v>
      </c>
      <c r="E187" s="98"/>
      <c r="F187" s="56">
        <f>SUM(F188)</f>
        <v>7889.26</v>
      </c>
    </row>
    <row r="188" spans="1:143" x14ac:dyDescent="0.25">
      <c r="A188" s="58" t="s">
        <v>111</v>
      </c>
      <c r="B188" s="111" t="s">
        <v>113</v>
      </c>
      <c r="C188" s="112" t="s">
        <v>113</v>
      </c>
      <c r="D188" s="111" t="s">
        <v>230</v>
      </c>
      <c r="E188" s="72" t="s">
        <v>102</v>
      </c>
      <c r="F188" s="60">
        <v>7889.26</v>
      </c>
    </row>
    <row r="189" spans="1:143" ht="15.6" x14ac:dyDescent="0.3">
      <c r="A189" s="45" t="s">
        <v>231</v>
      </c>
      <c r="B189" s="113" t="s">
        <v>232</v>
      </c>
      <c r="C189" s="113"/>
      <c r="D189" s="113"/>
      <c r="E189" s="84"/>
      <c r="F189" s="114">
        <f>SUM(F195+F190)</f>
        <v>500</v>
      </c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</row>
    <row r="190" spans="1:143" x14ac:dyDescent="0.25">
      <c r="A190" s="79" t="s">
        <v>233</v>
      </c>
      <c r="B190" s="116" t="s">
        <v>232</v>
      </c>
      <c r="C190" s="116" t="s">
        <v>89</v>
      </c>
      <c r="D190" s="116"/>
      <c r="E190" s="49"/>
      <c r="F190" s="117">
        <f>SUM(F193+F191)</f>
        <v>0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</row>
    <row r="191" spans="1:143" ht="26.4" x14ac:dyDescent="0.25">
      <c r="A191" s="58" t="s">
        <v>234</v>
      </c>
      <c r="B191" s="111" t="s">
        <v>232</v>
      </c>
      <c r="C191" s="111" t="s">
        <v>89</v>
      </c>
      <c r="D191" s="111" t="s">
        <v>235</v>
      </c>
      <c r="E191" s="59"/>
      <c r="F191" s="97">
        <f>SUM(F192)</f>
        <v>0</v>
      </c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</row>
    <row r="192" spans="1:143" x14ac:dyDescent="0.25">
      <c r="A192" s="54" t="s">
        <v>111</v>
      </c>
      <c r="B192" s="110" t="s">
        <v>232</v>
      </c>
      <c r="C192" s="110" t="s">
        <v>89</v>
      </c>
      <c r="D192" s="110" t="s">
        <v>235</v>
      </c>
      <c r="E192" s="55" t="s">
        <v>102</v>
      </c>
      <c r="F192" s="97">
        <v>0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</row>
    <row r="193" spans="1:143" x14ac:dyDescent="0.25">
      <c r="A193" s="79" t="s">
        <v>197</v>
      </c>
      <c r="B193" s="116" t="s">
        <v>232</v>
      </c>
      <c r="C193" s="116" t="s">
        <v>89</v>
      </c>
      <c r="D193" s="116" t="s">
        <v>198</v>
      </c>
      <c r="E193" s="49"/>
      <c r="F193" s="117">
        <f>SUM(F194)</f>
        <v>0</v>
      </c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</row>
    <row r="194" spans="1:143" x14ac:dyDescent="0.25">
      <c r="A194" s="54" t="s">
        <v>111</v>
      </c>
      <c r="B194" s="110" t="s">
        <v>232</v>
      </c>
      <c r="C194" s="110" t="s">
        <v>89</v>
      </c>
      <c r="D194" s="110" t="s">
        <v>198</v>
      </c>
      <c r="E194" s="55" t="s">
        <v>102</v>
      </c>
      <c r="F194" s="87">
        <v>0</v>
      </c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</row>
    <row r="195" spans="1:143" x14ac:dyDescent="0.25">
      <c r="A195" s="79" t="s">
        <v>236</v>
      </c>
      <c r="B195" s="116" t="s">
        <v>232</v>
      </c>
      <c r="C195" s="116" t="s">
        <v>113</v>
      </c>
      <c r="D195" s="116"/>
      <c r="E195" s="49"/>
      <c r="F195" s="117">
        <f>SUM(F196)</f>
        <v>500</v>
      </c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</row>
    <row r="196" spans="1:143" ht="26.4" x14ac:dyDescent="0.25">
      <c r="A196" s="58" t="s">
        <v>234</v>
      </c>
      <c r="B196" s="111" t="s">
        <v>232</v>
      </c>
      <c r="C196" s="111" t="s">
        <v>113</v>
      </c>
      <c r="D196" s="111" t="s">
        <v>235</v>
      </c>
      <c r="E196" s="59"/>
      <c r="F196" s="97">
        <f>SUM(F198+F197)</f>
        <v>500</v>
      </c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</row>
    <row r="197" spans="1:143" x14ac:dyDescent="0.25">
      <c r="A197" s="54" t="s">
        <v>111</v>
      </c>
      <c r="B197" s="110" t="s">
        <v>232</v>
      </c>
      <c r="C197" s="110" t="s">
        <v>113</v>
      </c>
      <c r="D197" s="110" t="s">
        <v>235</v>
      </c>
      <c r="E197" s="55" t="s">
        <v>102</v>
      </c>
      <c r="F197" s="97">
        <v>500</v>
      </c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</row>
    <row r="198" spans="1:143" ht="26.4" x14ac:dyDescent="0.25">
      <c r="A198" s="54" t="s">
        <v>145</v>
      </c>
      <c r="B198" s="110" t="s">
        <v>232</v>
      </c>
      <c r="C198" s="110" t="s">
        <v>113</v>
      </c>
      <c r="D198" s="110" t="s">
        <v>235</v>
      </c>
      <c r="E198" s="55" t="s">
        <v>146</v>
      </c>
      <c r="F198" s="87">
        <v>0</v>
      </c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</row>
    <row r="199" spans="1:143" ht="15.6" x14ac:dyDescent="0.3">
      <c r="A199" s="45" t="s">
        <v>237</v>
      </c>
      <c r="B199" s="81" t="s">
        <v>238</v>
      </c>
      <c r="C199" s="81"/>
      <c r="D199" s="81"/>
      <c r="E199" s="81"/>
      <c r="F199" s="82">
        <f>SUM(F200+F260+F247+F214+F273)</f>
        <v>589041.90999999992</v>
      </c>
    </row>
    <row r="200" spans="1:143" x14ac:dyDescent="0.25">
      <c r="A200" s="79" t="s">
        <v>239</v>
      </c>
      <c r="B200" s="80" t="s">
        <v>238</v>
      </c>
      <c r="C200" s="80" t="s">
        <v>87</v>
      </c>
      <c r="D200" s="80"/>
      <c r="E200" s="80"/>
      <c r="F200" s="50">
        <f>SUM(F201+F204+F206+F209+F212)</f>
        <v>181063.58</v>
      </c>
    </row>
    <row r="201" spans="1:143" x14ac:dyDescent="0.25">
      <c r="A201" s="58" t="s">
        <v>240</v>
      </c>
      <c r="B201" s="71" t="s">
        <v>238</v>
      </c>
      <c r="C201" s="71" t="s">
        <v>87</v>
      </c>
      <c r="D201" s="71" t="s">
        <v>241</v>
      </c>
      <c r="E201" s="71"/>
      <c r="F201" s="60">
        <f>SUM(F203+F202)</f>
        <v>52941.17</v>
      </c>
    </row>
    <row r="202" spans="1:143" x14ac:dyDescent="0.25">
      <c r="A202" s="54" t="s">
        <v>111</v>
      </c>
      <c r="B202" s="75" t="s">
        <v>238</v>
      </c>
      <c r="C202" s="75" t="s">
        <v>87</v>
      </c>
      <c r="D202" s="75" t="s">
        <v>241</v>
      </c>
      <c r="E202" s="75" t="s">
        <v>102</v>
      </c>
      <c r="F202" s="56">
        <v>0</v>
      </c>
    </row>
    <row r="203" spans="1:143" ht="26.4" x14ac:dyDescent="0.25">
      <c r="A203" s="54" t="s">
        <v>147</v>
      </c>
      <c r="B203" s="75" t="s">
        <v>238</v>
      </c>
      <c r="C203" s="75" t="s">
        <v>87</v>
      </c>
      <c r="D203" s="75" t="s">
        <v>241</v>
      </c>
      <c r="E203" s="75" t="s">
        <v>148</v>
      </c>
      <c r="F203" s="56">
        <v>52941.17</v>
      </c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</row>
    <row r="204" spans="1:143" ht="77.400000000000006" customHeight="1" x14ac:dyDescent="0.25">
      <c r="A204" s="58" t="s">
        <v>242</v>
      </c>
      <c r="B204" s="71" t="s">
        <v>238</v>
      </c>
      <c r="C204" s="71" t="s">
        <v>87</v>
      </c>
      <c r="D204" s="71" t="s">
        <v>243</v>
      </c>
      <c r="E204" s="71"/>
      <c r="F204" s="60">
        <f>SUM(F205)</f>
        <v>125173.63</v>
      </c>
    </row>
    <row r="205" spans="1:143" ht="26.4" x14ac:dyDescent="0.25">
      <c r="A205" s="54" t="s">
        <v>147</v>
      </c>
      <c r="B205" s="75" t="s">
        <v>238</v>
      </c>
      <c r="C205" s="75" t="s">
        <v>87</v>
      </c>
      <c r="D205" s="75" t="s">
        <v>243</v>
      </c>
      <c r="E205" s="75" t="s">
        <v>148</v>
      </c>
      <c r="F205" s="56">
        <v>125173.63</v>
      </c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</row>
    <row r="206" spans="1:143" ht="26.4" x14ac:dyDescent="0.25">
      <c r="A206" s="58" t="s">
        <v>244</v>
      </c>
      <c r="B206" s="71" t="s">
        <v>238</v>
      </c>
      <c r="C206" s="71" t="s">
        <v>87</v>
      </c>
      <c r="D206" s="71" t="s">
        <v>245</v>
      </c>
      <c r="E206" s="71"/>
      <c r="F206" s="60">
        <f>SUM(F208+F207)</f>
        <v>2139.7800000000002</v>
      </c>
    </row>
    <row r="207" spans="1:143" hidden="1" x14ac:dyDescent="0.25">
      <c r="A207" s="54" t="s">
        <v>111</v>
      </c>
      <c r="B207" s="75" t="s">
        <v>238</v>
      </c>
      <c r="C207" s="75" t="s">
        <v>87</v>
      </c>
      <c r="D207" s="75" t="s">
        <v>245</v>
      </c>
      <c r="E207" s="75" t="s">
        <v>102</v>
      </c>
      <c r="F207" s="60">
        <v>0</v>
      </c>
    </row>
    <row r="208" spans="1:143" ht="26.4" x14ac:dyDescent="0.25">
      <c r="A208" s="54" t="s">
        <v>147</v>
      </c>
      <c r="B208" s="75" t="s">
        <v>238</v>
      </c>
      <c r="C208" s="75" t="s">
        <v>87</v>
      </c>
      <c r="D208" s="75" t="s">
        <v>245</v>
      </c>
      <c r="E208" s="75" t="s">
        <v>148</v>
      </c>
      <c r="F208" s="56">
        <v>2139.7800000000002</v>
      </c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</row>
    <row r="209" spans="1:143" ht="13.8" x14ac:dyDescent="0.3">
      <c r="A209" s="51" t="s">
        <v>137</v>
      </c>
      <c r="B209" s="69" t="s">
        <v>238</v>
      </c>
      <c r="C209" s="69" t="s">
        <v>87</v>
      </c>
      <c r="D209" s="69" t="s">
        <v>138</v>
      </c>
      <c r="E209" s="69"/>
      <c r="F209" s="53">
        <f>SUM(F210)</f>
        <v>809</v>
      </c>
    </row>
    <row r="210" spans="1:143" ht="26.4" x14ac:dyDescent="0.25">
      <c r="A210" s="58" t="s">
        <v>139</v>
      </c>
      <c r="B210" s="71" t="s">
        <v>238</v>
      </c>
      <c r="C210" s="71" t="s">
        <v>87</v>
      </c>
      <c r="D210" s="75" t="s">
        <v>140</v>
      </c>
      <c r="E210" s="71"/>
      <c r="F210" s="60">
        <f>SUM(F211)</f>
        <v>809</v>
      </c>
    </row>
    <row r="211" spans="1:143" ht="26.4" x14ac:dyDescent="0.25">
      <c r="A211" s="54" t="s">
        <v>147</v>
      </c>
      <c r="B211" s="75" t="s">
        <v>238</v>
      </c>
      <c r="C211" s="75" t="s">
        <v>87</v>
      </c>
      <c r="D211" s="75" t="s">
        <v>140</v>
      </c>
      <c r="E211" s="75" t="s">
        <v>148</v>
      </c>
      <c r="F211" s="56">
        <v>809</v>
      </c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</row>
    <row r="212" spans="1:143" x14ac:dyDescent="0.25">
      <c r="A212" s="58" t="s">
        <v>197</v>
      </c>
      <c r="B212" s="71" t="s">
        <v>238</v>
      </c>
      <c r="C212" s="71" t="s">
        <v>87</v>
      </c>
      <c r="D212" s="71" t="s">
        <v>198</v>
      </c>
      <c r="E212" s="71"/>
      <c r="F212" s="60">
        <f>SUM(F213)</f>
        <v>0</v>
      </c>
    </row>
    <row r="213" spans="1:143" s="57" customFormat="1" ht="26.4" x14ac:dyDescent="0.25">
      <c r="A213" s="54" t="s">
        <v>147</v>
      </c>
      <c r="B213" s="75" t="s">
        <v>238</v>
      </c>
      <c r="C213" s="75" t="s">
        <v>87</v>
      </c>
      <c r="D213" s="75" t="s">
        <v>198</v>
      </c>
      <c r="E213" s="75" t="s">
        <v>148</v>
      </c>
      <c r="F213" s="56">
        <v>0</v>
      </c>
    </row>
    <row r="214" spans="1:143" x14ac:dyDescent="0.25">
      <c r="A214" s="79" t="s">
        <v>246</v>
      </c>
      <c r="B214" s="80" t="s">
        <v>238</v>
      </c>
      <c r="C214" s="80" t="s">
        <v>89</v>
      </c>
      <c r="D214" s="80"/>
      <c r="E214" s="80"/>
      <c r="F214" s="50">
        <f>SUM(F215+F230+F232+F237+F239+F241+F235+F217+F219+F223+F221+F227+F245+F225+F243)</f>
        <v>340680.97</v>
      </c>
    </row>
    <row r="215" spans="1:143" x14ac:dyDescent="0.25">
      <c r="A215" s="58" t="s">
        <v>51</v>
      </c>
      <c r="B215" s="75" t="s">
        <v>238</v>
      </c>
      <c r="C215" s="75" t="s">
        <v>89</v>
      </c>
      <c r="D215" s="75" t="s">
        <v>247</v>
      </c>
      <c r="E215" s="75"/>
      <c r="F215" s="56">
        <f>F216</f>
        <v>17443.509999999998</v>
      </c>
    </row>
    <row r="216" spans="1:143" ht="26.4" x14ac:dyDescent="0.25">
      <c r="A216" s="54" t="s">
        <v>147</v>
      </c>
      <c r="B216" s="75" t="s">
        <v>238</v>
      </c>
      <c r="C216" s="75" t="s">
        <v>89</v>
      </c>
      <c r="D216" s="75" t="s">
        <v>247</v>
      </c>
      <c r="E216" s="75" t="s">
        <v>148</v>
      </c>
      <c r="F216" s="56">
        <v>17443.509999999998</v>
      </c>
    </row>
    <row r="217" spans="1:143" ht="26.4" x14ac:dyDescent="0.25">
      <c r="A217" s="58" t="s">
        <v>244</v>
      </c>
      <c r="B217" s="75" t="s">
        <v>238</v>
      </c>
      <c r="C217" s="75" t="s">
        <v>89</v>
      </c>
      <c r="D217" s="75" t="s">
        <v>248</v>
      </c>
      <c r="E217" s="75"/>
      <c r="F217" s="56">
        <f>F218</f>
        <v>7230</v>
      </c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</row>
    <row r="218" spans="1:143" x14ac:dyDescent="0.25">
      <c r="A218" s="54" t="s">
        <v>111</v>
      </c>
      <c r="B218" s="75" t="s">
        <v>238</v>
      </c>
      <c r="C218" s="75" t="s">
        <v>89</v>
      </c>
      <c r="D218" s="75" t="s">
        <v>248</v>
      </c>
      <c r="E218" s="75" t="s">
        <v>102</v>
      </c>
      <c r="F218" s="56">
        <v>7230</v>
      </c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</row>
    <row r="219" spans="1:143" ht="39.6" x14ac:dyDescent="0.25">
      <c r="A219" s="58" t="s">
        <v>249</v>
      </c>
      <c r="B219" s="71" t="s">
        <v>238</v>
      </c>
      <c r="C219" s="71" t="s">
        <v>89</v>
      </c>
      <c r="D219" s="71" t="s">
        <v>250</v>
      </c>
      <c r="E219" s="71"/>
      <c r="F219" s="60">
        <f>SUM(F220)</f>
        <v>1252.46</v>
      </c>
    </row>
    <row r="220" spans="1:143" ht="26.4" x14ac:dyDescent="0.25">
      <c r="A220" s="54" t="s">
        <v>147</v>
      </c>
      <c r="B220" s="75" t="s">
        <v>238</v>
      </c>
      <c r="C220" s="75" t="s">
        <v>89</v>
      </c>
      <c r="D220" s="75" t="s">
        <v>250</v>
      </c>
      <c r="E220" s="75" t="s">
        <v>148</v>
      </c>
      <c r="F220" s="56">
        <v>1252.46</v>
      </c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</row>
    <row r="221" spans="1:143" ht="26.4" x14ac:dyDescent="0.25">
      <c r="A221" s="58" t="s">
        <v>251</v>
      </c>
      <c r="B221" s="71" t="s">
        <v>238</v>
      </c>
      <c r="C221" s="71" t="s">
        <v>89</v>
      </c>
      <c r="D221" s="71" t="s">
        <v>252</v>
      </c>
      <c r="E221" s="71"/>
      <c r="F221" s="60">
        <f>SUM(F222)</f>
        <v>12733.56</v>
      </c>
    </row>
    <row r="222" spans="1:143" s="57" customFormat="1" ht="26.4" x14ac:dyDescent="0.25">
      <c r="A222" s="54" t="s">
        <v>147</v>
      </c>
      <c r="B222" s="75" t="s">
        <v>238</v>
      </c>
      <c r="C222" s="75" t="s">
        <v>89</v>
      </c>
      <c r="D222" s="75" t="s">
        <v>252</v>
      </c>
      <c r="E222" s="75" t="s">
        <v>148</v>
      </c>
      <c r="F222" s="56">
        <v>12733.56</v>
      </c>
    </row>
    <row r="223" spans="1:143" ht="39.6" x14ac:dyDescent="0.25">
      <c r="A223" s="58" t="s">
        <v>249</v>
      </c>
      <c r="B223" s="71" t="s">
        <v>238</v>
      </c>
      <c r="C223" s="71" t="s">
        <v>89</v>
      </c>
      <c r="D223" s="71" t="s">
        <v>253</v>
      </c>
      <c r="E223" s="71"/>
      <c r="F223" s="60">
        <f>SUM(F224)</f>
        <v>19669.09</v>
      </c>
    </row>
    <row r="224" spans="1:143" ht="26.4" x14ac:dyDescent="0.25">
      <c r="A224" s="54" t="s">
        <v>147</v>
      </c>
      <c r="B224" s="75" t="s">
        <v>238</v>
      </c>
      <c r="C224" s="75" t="s">
        <v>89</v>
      </c>
      <c r="D224" s="75" t="s">
        <v>253</v>
      </c>
      <c r="E224" s="75" t="s">
        <v>148</v>
      </c>
      <c r="F224" s="56">
        <v>19669.09</v>
      </c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</row>
    <row r="225" spans="1:143" ht="39.6" x14ac:dyDescent="0.25">
      <c r="A225" s="58" t="s">
        <v>467</v>
      </c>
      <c r="B225" s="71" t="s">
        <v>238</v>
      </c>
      <c r="C225" s="71" t="s">
        <v>89</v>
      </c>
      <c r="D225" s="71" t="s">
        <v>468</v>
      </c>
      <c r="E225" s="71"/>
      <c r="F225" s="60">
        <f>SUM(F226)</f>
        <v>1626.49</v>
      </c>
    </row>
    <row r="226" spans="1:143" x14ac:dyDescent="0.25">
      <c r="A226" s="54" t="s">
        <v>111</v>
      </c>
      <c r="B226" s="75" t="s">
        <v>238</v>
      </c>
      <c r="C226" s="75" t="s">
        <v>89</v>
      </c>
      <c r="D226" s="71" t="s">
        <v>468</v>
      </c>
      <c r="E226" s="75" t="s">
        <v>102</v>
      </c>
      <c r="F226" s="56">
        <v>1626.49</v>
      </c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</row>
    <row r="227" spans="1:143" ht="66" x14ac:dyDescent="0.25">
      <c r="A227" s="58" t="s">
        <v>254</v>
      </c>
      <c r="B227" s="71" t="s">
        <v>238</v>
      </c>
      <c r="C227" s="71" t="s">
        <v>89</v>
      </c>
      <c r="D227" s="71" t="s">
        <v>255</v>
      </c>
      <c r="E227" s="71"/>
      <c r="F227" s="60">
        <f>SUM(F228+F229)</f>
        <v>3079.68</v>
      </c>
    </row>
    <row r="228" spans="1:143" x14ac:dyDescent="0.25">
      <c r="A228" s="54" t="s">
        <v>111</v>
      </c>
      <c r="B228" s="75" t="s">
        <v>238</v>
      </c>
      <c r="C228" s="75" t="s">
        <v>89</v>
      </c>
      <c r="D228" s="75" t="s">
        <v>255</v>
      </c>
      <c r="E228" s="75" t="s">
        <v>102</v>
      </c>
      <c r="F228" s="56">
        <v>3079.68</v>
      </c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</row>
    <row r="229" spans="1:143" ht="26.4" x14ac:dyDescent="0.25">
      <c r="A229" s="54" t="s">
        <v>147</v>
      </c>
      <c r="B229" s="75" t="s">
        <v>238</v>
      </c>
      <c r="C229" s="75" t="s">
        <v>89</v>
      </c>
      <c r="D229" s="75" t="s">
        <v>255</v>
      </c>
      <c r="E229" s="75" t="s">
        <v>148</v>
      </c>
      <c r="F229" s="56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</row>
    <row r="230" spans="1:143" s="57" customFormat="1" ht="26.4" x14ac:dyDescent="0.25">
      <c r="A230" s="76" t="s">
        <v>139</v>
      </c>
      <c r="B230" s="118" t="s">
        <v>238</v>
      </c>
      <c r="C230" s="118" t="s">
        <v>89</v>
      </c>
      <c r="D230" s="71" t="s">
        <v>140</v>
      </c>
      <c r="E230" s="118"/>
      <c r="F230" s="119">
        <f>SUM(F231)</f>
        <v>602</v>
      </c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</row>
    <row r="231" spans="1:143" ht="26.4" x14ac:dyDescent="0.25">
      <c r="A231" s="54" t="s">
        <v>147</v>
      </c>
      <c r="B231" s="75" t="s">
        <v>238</v>
      </c>
      <c r="C231" s="75" t="s">
        <v>89</v>
      </c>
      <c r="D231" s="75" t="s">
        <v>140</v>
      </c>
      <c r="E231" s="75" t="s">
        <v>148</v>
      </c>
      <c r="F231" s="56">
        <v>602</v>
      </c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</row>
    <row r="232" spans="1:143" x14ac:dyDescent="0.25">
      <c r="A232" s="76" t="s">
        <v>240</v>
      </c>
      <c r="B232" s="71" t="s">
        <v>238</v>
      </c>
      <c r="C232" s="71" t="s">
        <v>89</v>
      </c>
      <c r="D232" s="71" t="s">
        <v>256</v>
      </c>
      <c r="E232" s="71"/>
      <c r="F232" s="60">
        <f>SUM(F234+F233)</f>
        <v>40320</v>
      </c>
    </row>
    <row r="233" spans="1:143" x14ac:dyDescent="0.25">
      <c r="A233" s="54" t="s">
        <v>111</v>
      </c>
      <c r="B233" s="75" t="s">
        <v>238</v>
      </c>
      <c r="C233" s="75" t="s">
        <v>89</v>
      </c>
      <c r="D233" s="75" t="s">
        <v>256</v>
      </c>
      <c r="E233" s="75" t="s">
        <v>102</v>
      </c>
      <c r="F233" s="56">
        <v>0</v>
      </c>
    </row>
    <row r="234" spans="1:143" ht="26.4" x14ac:dyDescent="0.25">
      <c r="A234" s="54" t="s">
        <v>147</v>
      </c>
      <c r="B234" s="75" t="s">
        <v>238</v>
      </c>
      <c r="C234" s="75" t="s">
        <v>89</v>
      </c>
      <c r="D234" s="75" t="s">
        <v>256</v>
      </c>
      <c r="E234" s="75" t="s">
        <v>148</v>
      </c>
      <c r="F234" s="56">
        <v>40320</v>
      </c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</row>
    <row r="235" spans="1:143" ht="26.4" x14ac:dyDescent="0.25">
      <c r="A235" s="58" t="s">
        <v>257</v>
      </c>
      <c r="B235" s="71" t="s">
        <v>238</v>
      </c>
      <c r="C235" s="71" t="s">
        <v>89</v>
      </c>
      <c r="D235" s="71" t="s">
        <v>258</v>
      </c>
      <c r="E235" s="71"/>
      <c r="F235" s="60">
        <f>SUM(F236)</f>
        <v>12218.54</v>
      </c>
    </row>
    <row r="236" spans="1:143" ht="26.4" x14ac:dyDescent="0.25">
      <c r="A236" s="54" t="s">
        <v>147</v>
      </c>
      <c r="B236" s="75" t="s">
        <v>238</v>
      </c>
      <c r="C236" s="75" t="s">
        <v>89</v>
      </c>
      <c r="D236" s="75" t="s">
        <v>258</v>
      </c>
      <c r="E236" s="75" t="s">
        <v>148</v>
      </c>
      <c r="F236" s="56">
        <v>12218.54</v>
      </c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</row>
    <row r="237" spans="1:143" ht="65.400000000000006" customHeight="1" x14ac:dyDescent="0.25">
      <c r="A237" s="58" t="s">
        <v>242</v>
      </c>
      <c r="B237" s="71" t="s">
        <v>238</v>
      </c>
      <c r="C237" s="71" t="s">
        <v>89</v>
      </c>
      <c r="D237" s="71" t="s">
        <v>259</v>
      </c>
      <c r="E237" s="71"/>
      <c r="F237" s="60">
        <f>SUM(F238)</f>
        <v>127535.84</v>
      </c>
    </row>
    <row r="238" spans="1:143" ht="26.4" x14ac:dyDescent="0.25">
      <c r="A238" s="54" t="s">
        <v>147</v>
      </c>
      <c r="B238" s="75" t="s">
        <v>238</v>
      </c>
      <c r="C238" s="75" t="s">
        <v>89</v>
      </c>
      <c r="D238" s="75" t="s">
        <v>259</v>
      </c>
      <c r="E238" s="75" t="s">
        <v>148</v>
      </c>
      <c r="F238" s="56">
        <v>127535.84</v>
      </c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</row>
    <row r="239" spans="1:143" x14ac:dyDescent="0.25">
      <c r="A239" s="76" t="s">
        <v>260</v>
      </c>
      <c r="B239" s="71" t="s">
        <v>238</v>
      </c>
      <c r="C239" s="71" t="s">
        <v>261</v>
      </c>
      <c r="D239" s="59" t="s">
        <v>262</v>
      </c>
      <c r="E239" s="71"/>
      <c r="F239" s="60">
        <f>SUM(F240)</f>
        <v>31169.53</v>
      </c>
    </row>
    <row r="240" spans="1:143" ht="26.4" x14ac:dyDescent="0.25">
      <c r="A240" s="54" t="s">
        <v>147</v>
      </c>
      <c r="B240" s="55" t="s">
        <v>238</v>
      </c>
      <c r="C240" s="55" t="s">
        <v>89</v>
      </c>
      <c r="D240" s="55" t="s">
        <v>262</v>
      </c>
      <c r="E240" s="55" t="s">
        <v>148</v>
      </c>
      <c r="F240" s="56">
        <v>31169.53</v>
      </c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</row>
    <row r="241" spans="1:143" ht="92.4" x14ac:dyDescent="0.25">
      <c r="A241" s="58" t="s">
        <v>242</v>
      </c>
      <c r="B241" s="59" t="s">
        <v>238</v>
      </c>
      <c r="C241" s="59" t="s">
        <v>89</v>
      </c>
      <c r="D241" s="71" t="s">
        <v>263</v>
      </c>
      <c r="E241" s="59"/>
      <c r="F241" s="97">
        <f>SUM(F242)</f>
        <v>65700.27</v>
      </c>
    </row>
    <row r="242" spans="1:143" ht="26.4" x14ac:dyDescent="0.25">
      <c r="A242" s="54" t="s">
        <v>147</v>
      </c>
      <c r="B242" s="55" t="s">
        <v>238</v>
      </c>
      <c r="C242" s="55" t="s">
        <v>89</v>
      </c>
      <c r="D242" s="75" t="s">
        <v>263</v>
      </c>
      <c r="E242" s="55" t="s">
        <v>148</v>
      </c>
      <c r="F242" s="87">
        <v>65700.27</v>
      </c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</row>
    <row r="243" spans="1:143" ht="39.6" x14ac:dyDescent="0.25">
      <c r="A243" s="58" t="s">
        <v>469</v>
      </c>
      <c r="B243" s="71" t="s">
        <v>238</v>
      </c>
      <c r="C243" s="71" t="s">
        <v>89</v>
      </c>
      <c r="D243" s="71" t="s">
        <v>470</v>
      </c>
      <c r="E243" s="71"/>
      <c r="F243" s="60">
        <f>SUM(F244)</f>
        <v>100</v>
      </c>
    </row>
    <row r="244" spans="1:143" ht="26.4" x14ac:dyDescent="0.25">
      <c r="A244" s="54" t="s">
        <v>147</v>
      </c>
      <c r="B244" s="75" t="s">
        <v>238</v>
      </c>
      <c r="C244" s="75" t="s">
        <v>89</v>
      </c>
      <c r="D244" s="75" t="s">
        <v>470</v>
      </c>
      <c r="E244" s="75" t="s">
        <v>148</v>
      </c>
      <c r="F244" s="56">
        <v>100</v>
      </c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</row>
    <row r="245" spans="1:143" x14ac:dyDescent="0.25">
      <c r="A245" s="58" t="s">
        <v>197</v>
      </c>
      <c r="B245" s="59" t="s">
        <v>238</v>
      </c>
      <c r="C245" s="59" t="s">
        <v>89</v>
      </c>
      <c r="D245" s="71" t="s">
        <v>198</v>
      </c>
      <c r="E245" s="59"/>
      <c r="F245" s="97">
        <f>SUM(F246)</f>
        <v>0</v>
      </c>
    </row>
    <row r="246" spans="1:143" ht="26.4" x14ac:dyDescent="0.25">
      <c r="A246" s="54" t="s">
        <v>147</v>
      </c>
      <c r="B246" s="55" t="s">
        <v>238</v>
      </c>
      <c r="C246" s="55" t="s">
        <v>89</v>
      </c>
      <c r="D246" s="75" t="s">
        <v>198</v>
      </c>
      <c r="E246" s="55" t="s">
        <v>148</v>
      </c>
      <c r="F246" s="87">
        <v>0</v>
      </c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</row>
    <row r="247" spans="1:143" x14ac:dyDescent="0.25">
      <c r="A247" s="79" t="s">
        <v>264</v>
      </c>
      <c r="B247" s="49" t="s">
        <v>238</v>
      </c>
      <c r="C247" s="49" t="s">
        <v>96</v>
      </c>
      <c r="D247" s="80"/>
      <c r="E247" s="49"/>
      <c r="F247" s="117">
        <f>SUM(F248+F250+F252+F254+F256+F258)</f>
        <v>58631.94</v>
      </c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</row>
    <row r="248" spans="1:143" ht="66" x14ac:dyDescent="0.25">
      <c r="A248" s="58" t="s">
        <v>47</v>
      </c>
      <c r="B248" s="59" t="s">
        <v>238</v>
      </c>
      <c r="C248" s="59" t="s">
        <v>96</v>
      </c>
      <c r="D248" s="59" t="s">
        <v>265</v>
      </c>
      <c r="E248" s="49"/>
      <c r="F248" s="97">
        <f>F249</f>
        <v>6245.6</v>
      </c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</row>
    <row r="249" spans="1:143" ht="26.4" x14ac:dyDescent="0.25">
      <c r="A249" s="54" t="s">
        <v>147</v>
      </c>
      <c r="B249" s="59" t="s">
        <v>238</v>
      </c>
      <c r="C249" s="59" t="s">
        <v>96</v>
      </c>
      <c r="D249" s="55" t="s">
        <v>265</v>
      </c>
      <c r="E249" s="55" t="s">
        <v>148</v>
      </c>
      <c r="F249" s="87">
        <v>6245.6</v>
      </c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</row>
    <row r="250" spans="1:143" ht="26.4" x14ac:dyDescent="0.25">
      <c r="A250" s="58" t="s">
        <v>48</v>
      </c>
      <c r="B250" s="59" t="s">
        <v>238</v>
      </c>
      <c r="C250" s="59" t="s">
        <v>96</v>
      </c>
      <c r="D250" s="59" t="s">
        <v>266</v>
      </c>
      <c r="E250" s="49"/>
      <c r="F250" s="97">
        <f>F251</f>
        <v>720</v>
      </c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</row>
    <row r="251" spans="1:143" ht="26.4" x14ac:dyDescent="0.25">
      <c r="A251" s="54" t="s">
        <v>147</v>
      </c>
      <c r="B251" s="59" t="s">
        <v>238</v>
      </c>
      <c r="C251" s="59" t="s">
        <v>96</v>
      </c>
      <c r="D251" s="55" t="s">
        <v>266</v>
      </c>
      <c r="E251" s="55" t="s">
        <v>148</v>
      </c>
      <c r="F251" s="87">
        <v>720</v>
      </c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</row>
    <row r="252" spans="1:143" ht="39.6" x14ac:dyDescent="0.25">
      <c r="A252" s="58" t="s">
        <v>267</v>
      </c>
      <c r="B252" s="59" t="s">
        <v>238</v>
      </c>
      <c r="C252" s="59" t="s">
        <v>96</v>
      </c>
      <c r="D252" s="59" t="s">
        <v>268</v>
      </c>
      <c r="E252" s="49"/>
      <c r="F252" s="97">
        <f>F253</f>
        <v>1020.34</v>
      </c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</row>
    <row r="253" spans="1:143" ht="26.4" x14ac:dyDescent="0.25">
      <c r="A253" s="54" t="s">
        <v>147</v>
      </c>
      <c r="B253" s="59" t="s">
        <v>238</v>
      </c>
      <c r="C253" s="59" t="s">
        <v>96</v>
      </c>
      <c r="D253" s="55" t="s">
        <v>268</v>
      </c>
      <c r="E253" s="55" t="s">
        <v>148</v>
      </c>
      <c r="F253" s="87">
        <v>1020.34</v>
      </c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</row>
    <row r="254" spans="1:143" x14ac:dyDescent="0.25">
      <c r="A254" s="76" t="s">
        <v>240</v>
      </c>
      <c r="B254" s="59" t="s">
        <v>238</v>
      </c>
      <c r="C254" s="59" t="s">
        <v>96</v>
      </c>
      <c r="D254" s="59" t="s">
        <v>269</v>
      </c>
      <c r="E254" s="71"/>
      <c r="F254" s="60">
        <f>SUM(F255)</f>
        <v>50500</v>
      </c>
    </row>
    <row r="255" spans="1:143" s="57" customFormat="1" ht="26.4" x14ac:dyDescent="0.25">
      <c r="A255" s="54" t="s">
        <v>147</v>
      </c>
      <c r="B255" s="55" t="s">
        <v>238</v>
      </c>
      <c r="C255" s="55" t="s">
        <v>96</v>
      </c>
      <c r="D255" s="55" t="s">
        <v>269</v>
      </c>
      <c r="E255" s="55" t="s">
        <v>148</v>
      </c>
      <c r="F255" s="56">
        <v>50500</v>
      </c>
    </row>
    <row r="256" spans="1:143" ht="26.4" x14ac:dyDescent="0.25">
      <c r="A256" s="76" t="s">
        <v>139</v>
      </c>
      <c r="B256" s="118" t="s">
        <v>238</v>
      </c>
      <c r="C256" s="118" t="s">
        <v>96</v>
      </c>
      <c r="D256" s="71" t="s">
        <v>140</v>
      </c>
      <c r="E256" s="118"/>
      <c r="F256" s="119">
        <f>SUM(F257)</f>
        <v>146</v>
      </c>
    </row>
    <row r="257" spans="1:142" s="57" customFormat="1" ht="26.4" x14ac:dyDescent="0.25">
      <c r="A257" s="54" t="s">
        <v>147</v>
      </c>
      <c r="B257" s="75" t="s">
        <v>238</v>
      </c>
      <c r="C257" s="75" t="s">
        <v>96</v>
      </c>
      <c r="D257" s="75" t="s">
        <v>140</v>
      </c>
      <c r="E257" s="75" t="s">
        <v>148</v>
      </c>
      <c r="F257" s="56">
        <v>146</v>
      </c>
    </row>
    <row r="258" spans="1:142" s="57" customFormat="1" x14ac:dyDescent="0.25">
      <c r="A258" s="58" t="s">
        <v>197</v>
      </c>
      <c r="B258" s="59" t="s">
        <v>238</v>
      </c>
      <c r="C258" s="59" t="s">
        <v>96</v>
      </c>
      <c r="D258" s="71" t="s">
        <v>198</v>
      </c>
      <c r="E258" s="59"/>
      <c r="F258" s="56">
        <f>SUM(F259)</f>
        <v>0</v>
      </c>
    </row>
    <row r="259" spans="1:142" s="57" customFormat="1" ht="26.4" x14ac:dyDescent="0.25">
      <c r="A259" s="54" t="s">
        <v>147</v>
      </c>
      <c r="B259" s="55" t="s">
        <v>238</v>
      </c>
      <c r="C259" s="55" t="s">
        <v>96</v>
      </c>
      <c r="D259" s="75" t="s">
        <v>198</v>
      </c>
      <c r="E259" s="55" t="s">
        <v>148</v>
      </c>
      <c r="F259" s="56">
        <v>0</v>
      </c>
    </row>
    <row r="260" spans="1:142" x14ac:dyDescent="0.25">
      <c r="A260" s="79" t="s">
        <v>270</v>
      </c>
      <c r="B260" s="80" t="s">
        <v>238</v>
      </c>
      <c r="C260" s="80" t="s">
        <v>238</v>
      </c>
      <c r="D260" s="80"/>
      <c r="E260" s="80"/>
      <c r="F260" s="50">
        <f>SUM(F261)</f>
        <v>8465.42</v>
      </c>
    </row>
    <row r="261" spans="1:142" ht="13.8" x14ac:dyDescent="0.3">
      <c r="A261" s="51" t="s">
        <v>271</v>
      </c>
      <c r="B261" s="69" t="s">
        <v>238</v>
      </c>
      <c r="C261" s="69" t="s">
        <v>238</v>
      </c>
      <c r="D261" s="69"/>
      <c r="E261" s="69"/>
      <c r="F261" s="53">
        <f>SUM(F264+F266+F268+F262+F271)</f>
        <v>8465.42</v>
      </c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</row>
    <row r="262" spans="1:142" ht="26.4" x14ac:dyDescent="0.25">
      <c r="A262" s="58" t="s">
        <v>272</v>
      </c>
      <c r="B262" s="71" t="s">
        <v>238</v>
      </c>
      <c r="C262" s="71" t="s">
        <v>238</v>
      </c>
      <c r="D262" s="71" t="s">
        <v>273</v>
      </c>
      <c r="E262" s="71"/>
      <c r="F262" s="60">
        <f>SUM(F263)</f>
        <v>1999.3</v>
      </c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</row>
    <row r="263" spans="1:142" x14ac:dyDescent="0.25">
      <c r="A263" s="54" t="s">
        <v>274</v>
      </c>
      <c r="B263" s="75" t="s">
        <v>238</v>
      </c>
      <c r="C263" s="75" t="s">
        <v>238</v>
      </c>
      <c r="D263" s="75" t="s">
        <v>273</v>
      </c>
      <c r="E263" s="75" t="s">
        <v>275</v>
      </c>
      <c r="F263" s="56">
        <v>1999.3</v>
      </c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3"/>
      <c r="CK263" s="93"/>
      <c r="CL263" s="93"/>
      <c r="CM263" s="93"/>
      <c r="CN263" s="93"/>
      <c r="CO263" s="93"/>
      <c r="CP263" s="93"/>
      <c r="CQ263" s="93"/>
      <c r="CR263" s="93"/>
      <c r="CS263" s="93"/>
      <c r="CT263" s="93"/>
      <c r="CU263" s="93"/>
      <c r="CV263" s="93"/>
      <c r="CW263" s="93"/>
      <c r="CX263" s="93"/>
      <c r="CY263" s="93"/>
      <c r="CZ263" s="93"/>
      <c r="DA263" s="93"/>
      <c r="DB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  <c r="DR263" s="93"/>
      <c r="DS263" s="93"/>
      <c r="DT263" s="93"/>
      <c r="DU263" s="93"/>
      <c r="DV263" s="93"/>
      <c r="DW263" s="93"/>
      <c r="DX263" s="93"/>
      <c r="DY263" s="93"/>
      <c r="DZ263" s="93"/>
      <c r="EA263" s="93"/>
      <c r="EB263" s="93"/>
      <c r="EC263" s="93"/>
      <c r="ED263" s="93"/>
      <c r="EE263" s="93"/>
      <c r="EF263" s="93"/>
      <c r="EG263" s="93"/>
      <c r="EH263" s="93"/>
      <c r="EI263" s="93"/>
      <c r="EJ263" s="93"/>
      <c r="EK263" s="93"/>
      <c r="EL263" s="93"/>
    </row>
    <row r="264" spans="1:142" ht="26.4" x14ac:dyDescent="0.25">
      <c r="A264" s="58" t="s">
        <v>276</v>
      </c>
      <c r="B264" s="71" t="s">
        <v>238</v>
      </c>
      <c r="C264" s="71" t="s">
        <v>238</v>
      </c>
      <c r="D264" s="75" t="s">
        <v>277</v>
      </c>
      <c r="E264" s="71"/>
      <c r="F264" s="60">
        <f>SUM(F265)</f>
        <v>5166.12</v>
      </c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</row>
    <row r="265" spans="1:142" ht="26.4" x14ac:dyDescent="0.25">
      <c r="A265" s="54" t="s">
        <v>147</v>
      </c>
      <c r="B265" s="75" t="s">
        <v>238</v>
      </c>
      <c r="C265" s="75" t="s">
        <v>238</v>
      </c>
      <c r="D265" s="75" t="s">
        <v>277</v>
      </c>
      <c r="E265" s="75" t="s">
        <v>148</v>
      </c>
      <c r="F265" s="56">
        <v>5166.12</v>
      </c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3"/>
      <c r="CK265" s="93"/>
      <c r="CL265" s="93"/>
      <c r="CM265" s="93"/>
      <c r="CN265" s="93"/>
      <c r="CO265" s="93"/>
      <c r="CP265" s="93"/>
      <c r="CQ265" s="93"/>
      <c r="CR265" s="93"/>
      <c r="CS265" s="93"/>
      <c r="CT265" s="93"/>
      <c r="CU265" s="93"/>
      <c r="CV265" s="93"/>
      <c r="CW265" s="93"/>
      <c r="CX265" s="93"/>
      <c r="CY265" s="93"/>
      <c r="CZ265" s="93"/>
      <c r="DA265" s="93"/>
      <c r="DB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  <c r="DR265" s="93"/>
      <c r="DS265" s="93"/>
      <c r="DT265" s="93"/>
      <c r="DU265" s="93"/>
      <c r="DV265" s="93"/>
      <c r="DW265" s="93"/>
      <c r="DX265" s="93"/>
      <c r="DY265" s="93"/>
      <c r="DZ265" s="93"/>
      <c r="EA265" s="93"/>
      <c r="EB265" s="93"/>
      <c r="EC265" s="93"/>
      <c r="ED265" s="93"/>
      <c r="EE265" s="93"/>
      <c r="EF265" s="93"/>
      <c r="EG265" s="93"/>
      <c r="EH265" s="93"/>
      <c r="EI265" s="93"/>
      <c r="EJ265" s="93"/>
      <c r="EK265" s="93"/>
      <c r="EL265" s="93"/>
    </row>
    <row r="266" spans="1:142" x14ac:dyDescent="0.25">
      <c r="A266" s="77" t="s">
        <v>260</v>
      </c>
      <c r="B266" s="71" t="s">
        <v>238</v>
      </c>
      <c r="C266" s="71" t="s">
        <v>238</v>
      </c>
      <c r="D266" s="59" t="s">
        <v>278</v>
      </c>
      <c r="E266" s="71"/>
      <c r="F266" s="60">
        <f>SUM(F267)</f>
        <v>1000</v>
      </c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2"/>
      <c r="DC266" s="92"/>
      <c r="DD266" s="92"/>
      <c r="DE266" s="92"/>
      <c r="DF266" s="92"/>
      <c r="DG266" s="92"/>
      <c r="DH266" s="92"/>
      <c r="DI266" s="92"/>
      <c r="DJ266" s="92"/>
      <c r="DK266" s="92"/>
      <c r="DL266" s="92"/>
      <c r="DM266" s="92"/>
      <c r="DN266" s="92"/>
      <c r="DO266" s="92"/>
      <c r="DP266" s="92"/>
      <c r="DQ266" s="92"/>
      <c r="DR266" s="92"/>
      <c r="DS266" s="92"/>
      <c r="DT266" s="92"/>
      <c r="DU266" s="92"/>
      <c r="DV266" s="92"/>
      <c r="DW266" s="92"/>
      <c r="DX266" s="92"/>
      <c r="DY266" s="92"/>
      <c r="DZ266" s="92"/>
      <c r="EA266" s="92"/>
      <c r="EB266" s="92"/>
      <c r="EC266" s="92"/>
      <c r="ED266" s="92"/>
      <c r="EE266" s="92"/>
      <c r="EF266" s="92"/>
      <c r="EG266" s="92"/>
      <c r="EH266" s="92"/>
      <c r="EI266" s="92"/>
      <c r="EJ266" s="92"/>
      <c r="EK266" s="92"/>
      <c r="EL266" s="92"/>
    </row>
    <row r="267" spans="1:142" s="57" customFormat="1" ht="26.4" x14ac:dyDescent="0.25">
      <c r="A267" s="54" t="s">
        <v>147</v>
      </c>
      <c r="B267" s="75" t="s">
        <v>238</v>
      </c>
      <c r="C267" s="75" t="s">
        <v>238</v>
      </c>
      <c r="D267" s="55" t="s">
        <v>278</v>
      </c>
      <c r="E267" s="75" t="s">
        <v>148</v>
      </c>
      <c r="F267" s="56">
        <v>1000</v>
      </c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  <c r="CJ267" s="93"/>
      <c r="CK267" s="93"/>
      <c r="CL267" s="93"/>
      <c r="CM267" s="93"/>
      <c r="CN267" s="93"/>
      <c r="CO267" s="93"/>
      <c r="CP267" s="93"/>
      <c r="CQ267" s="93"/>
      <c r="CR267" s="93"/>
      <c r="CS267" s="93"/>
      <c r="CT267" s="93"/>
      <c r="CU267" s="93"/>
      <c r="CV267" s="93"/>
      <c r="CW267" s="93"/>
      <c r="CX267" s="93"/>
      <c r="CY267" s="93"/>
      <c r="CZ267" s="93"/>
      <c r="DA267" s="93"/>
      <c r="DB267" s="93"/>
      <c r="DC267" s="93"/>
      <c r="DD267" s="93"/>
      <c r="DE267" s="93"/>
      <c r="DF267" s="93"/>
      <c r="DG267" s="93"/>
      <c r="DH267" s="93"/>
      <c r="DI267" s="93"/>
      <c r="DJ267" s="93"/>
      <c r="DK267" s="93"/>
      <c r="DL267" s="93"/>
      <c r="DM267" s="93"/>
      <c r="DN267" s="93"/>
      <c r="DO267" s="93"/>
      <c r="DP267" s="93"/>
      <c r="DQ267" s="93"/>
      <c r="DR267" s="93"/>
      <c r="DS267" s="93"/>
      <c r="DT267" s="93"/>
      <c r="DU267" s="93"/>
      <c r="DV267" s="93"/>
      <c r="DW267" s="93"/>
      <c r="DX267" s="93"/>
      <c r="DY267" s="93"/>
      <c r="DZ267" s="93"/>
      <c r="EA267" s="93"/>
      <c r="EB267" s="93"/>
      <c r="EC267" s="93"/>
      <c r="ED267" s="93"/>
      <c r="EE267" s="93"/>
      <c r="EF267" s="93"/>
      <c r="EG267" s="93"/>
      <c r="EH267" s="93"/>
      <c r="EI267" s="93"/>
      <c r="EJ267" s="93"/>
      <c r="EK267" s="93"/>
      <c r="EL267" s="93"/>
    </row>
    <row r="268" spans="1:142" x14ac:dyDescent="0.25">
      <c r="A268" s="77" t="s">
        <v>279</v>
      </c>
      <c r="B268" s="71" t="s">
        <v>238</v>
      </c>
      <c r="C268" s="71" t="s">
        <v>238</v>
      </c>
      <c r="D268" s="59" t="s">
        <v>280</v>
      </c>
      <c r="E268" s="59"/>
      <c r="F268" s="97">
        <f>SUM(F269+F270)</f>
        <v>300</v>
      </c>
    </row>
    <row r="269" spans="1:142" x14ac:dyDescent="0.25">
      <c r="A269" s="54" t="s">
        <v>111</v>
      </c>
      <c r="B269" s="75" t="s">
        <v>238</v>
      </c>
      <c r="C269" s="75" t="s">
        <v>238</v>
      </c>
      <c r="D269" s="55" t="s">
        <v>280</v>
      </c>
      <c r="E269" s="75" t="s">
        <v>102</v>
      </c>
      <c r="F269" s="56">
        <v>100</v>
      </c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</row>
    <row r="270" spans="1:142" ht="26.4" x14ac:dyDescent="0.25">
      <c r="A270" s="54" t="s">
        <v>147</v>
      </c>
      <c r="B270" s="75" t="s">
        <v>238</v>
      </c>
      <c r="C270" s="75" t="s">
        <v>238</v>
      </c>
      <c r="D270" s="55" t="s">
        <v>280</v>
      </c>
      <c r="E270" s="75" t="s">
        <v>148</v>
      </c>
      <c r="F270" s="56">
        <v>200</v>
      </c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</row>
    <row r="271" spans="1:142" ht="13.8" x14ac:dyDescent="0.3">
      <c r="A271" s="79" t="s">
        <v>197</v>
      </c>
      <c r="B271" s="69" t="s">
        <v>238</v>
      </c>
      <c r="C271" s="69" t="s">
        <v>238</v>
      </c>
      <c r="D271" s="52"/>
      <c r="E271" s="69"/>
      <c r="F271" s="53">
        <f>SUM(F272)</f>
        <v>0</v>
      </c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</row>
    <row r="272" spans="1:142" ht="26.4" x14ac:dyDescent="0.25">
      <c r="A272" s="54" t="s">
        <v>147</v>
      </c>
      <c r="B272" s="75" t="s">
        <v>238</v>
      </c>
      <c r="C272" s="75" t="s">
        <v>238</v>
      </c>
      <c r="D272" s="55" t="s">
        <v>198</v>
      </c>
      <c r="E272" s="75" t="s">
        <v>148</v>
      </c>
      <c r="F272" s="56">
        <v>0</v>
      </c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</row>
    <row r="273" spans="1:143" x14ac:dyDescent="0.25">
      <c r="A273" s="79" t="s">
        <v>281</v>
      </c>
      <c r="B273" s="80" t="s">
        <v>238</v>
      </c>
      <c r="C273" s="80" t="s">
        <v>172</v>
      </c>
      <c r="D273" s="80"/>
      <c r="E273" s="80"/>
      <c r="F273" s="50">
        <f>SUM(F274)</f>
        <v>200</v>
      </c>
    </row>
    <row r="274" spans="1:143" ht="13.8" x14ac:dyDescent="0.3">
      <c r="A274" s="51" t="s">
        <v>137</v>
      </c>
      <c r="B274" s="69" t="s">
        <v>238</v>
      </c>
      <c r="C274" s="69" t="s">
        <v>172</v>
      </c>
      <c r="D274" s="52" t="s">
        <v>138</v>
      </c>
      <c r="E274" s="52"/>
      <c r="F274" s="53">
        <f>SUM(F275)</f>
        <v>200</v>
      </c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</row>
    <row r="275" spans="1:143" x14ac:dyDescent="0.25">
      <c r="A275" s="77" t="s">
        <v>240</v>
      </c>
      <c r="B275" s="71" t="s">
        <v>238</v>
      </c>
      <c r="C275" s="71" t="s">
        <v>172</v>
      </c>
      <c r="D275" s="71" t="s">
        <v>278</v>
      </c>
      <c r="E275" s="71"/>
      <c r="F275" s="60">
        <f>F277</f>
        <v>200</v>
      </c>
    </row>
    <row r="276" spans="1:143" x14ac:dyDescent="0.25">
      <c r="A276" s="54" t="s">
        <v>111</v>
      </c>
      <c r="B276" s="75" t="s">
        <v>238</v>
      </c>
      <c r="C276" s="75" t="s">
        <v>172</v>
      </c>
      <c r="D276" s="75" t="s">
        <v>278</v>
      </c>
      <c r="E276" s="71" t="s">
        <v>102</v>
      </c>
      <c r="F276" s="60">
        <v>0</v>
      </c>
    </row>
    <row r="277" spans="1:143" ht="26.4" x14ac:dyDescent="0.25">
      <c r="A277" s="54" t="s">
        <v>147</v>
      </c>
      <c r="B277" s="75" t="s">
        <v>238</v>
      </c>
      <c r="C277" s="75" t="s">
        <v>172</v>
      </c>
      <c r="D277" s="75" t="s">
        <v>278</v>
      </c>
      <c r="E277" s="75" t="s">
        <v>148</v>
      </c>
      <c r="F277" s="56">
        <v>200</v>
      </c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</row>
    <row r="278" spans="1:143" ht="15.6" x14ac:dyDescent="0.3">
      <c r="A278" s="45" t="s">
        <v>282</v>
      </c>
      <c r="B278" s="81" t="s">
        <v>167</v>
      </c>
      <c r="C278" s="81"/>
      <c r="D278" s="81"/>
      <c r="E278" s="81"/>
      <c r="F278" s="82">
        <f>SUM(F279+F298)</f>
        <v>103395.77</v>
      </c>
    </row>
    <row r="279" spans="1:143" ht="13.8" x14ac:dyDescent="0.25">
      <c r="A279" s="48" t="s">
        <v>283</v>
      </c>
      <c r="B279" s="46" t="s">
        <v>167</v>
      </c>
      <c r="C279" s="46" t="s">
        <v>87</v>
      </c>
      <c r="D279" s="46"/>
      <c r="E279" s="46"/>
      <c r="F279" s="47">
        <f>SUM(F280+F290+F282+F288+F284+F286)</f>
        <v>41359.370000000003</v>
      </c>
    </row>
    <row r="280" spans="1:143" x14ac:dyDescent="0.25">
      <c r="A280" s="79" t="s">
        <v>284</v>
      </c>
      <c r="B280" s="80" t="s">
        <v>167</v>
      </c>
      <c r="C280" s="80" t="s">
        <v>87</v>
      </c>
      <c r="D280" s="80" t="s">
        <v>285</v>
      </c>
      <c r="E280" s="80"/>
      <c r="F280" s="50">
        <f>SUM(F281)</f>
        <v>372.37</v>
      </c>
    </row>
    <row r="281" spans="1:143" s="57" customFormat="1" ht="26.4" x14ac:dyDescent="0.25">
      <c r="A281" s="54" t="s">
        <v>147</v>
      </c>
      <c r="B281" s="75" t="s">
        <v>167</v>
      </c>
      <c r="C281" s="75" t="s">
        <v>87</v>
      </c>
      <c r="D281" s="75" t="s">
        <v>285</v>
      </c>
      <c r="E281" s="75" t="s">
        <v>148</v>
      </c>
      <c r="F281" s="56">
        <v>372.37</v>
      </c>
    </row>
    <row r="282" spans="1:143" x14ac:dyDescent="0.25">
      <c r="A282" s="79" t="s">
        <v>284</v>
      </c>
      <c r="B282" s="80" t="s">
        <v>167</v>
      </c>
      <c r="C282" s="80" t="s">
        <v>87</v>
      </c>
      <c r="D282" s="80" t="s">
        <v>286</v>
      </c>
      <c r="E282" s="80"/>
      <c r="F282" s="50">
        <f>SUM(F283)</f>
        <v>0</v>
      </c>
    </row>
    <row r="283" spans="1:143" s="57" customFormat="1" ht="26.4" x14ac:dyDescent="0.25">
      <c r="A283" s="54" t="s">
        <v>147</v>
      </c>
      <c r="B283" s="75" t="s">
        <v>167</v>
      </c>
      <c r="C283" s="75" t="s">
        <v>87</v>
      </c>
      <c r="D283" s="75" t="s">
        <v>286</v>
      </c>
      <c r="E283" s="75" t="s">
        <v>148</v>
      </c>
      <c r="F283" s="56">
        <v>0</v>
      </c>
    </row>
    <row r="284" spans="1:143" ht="26.4" x14ac:dyDescent="0.25">
      <c r="A284" s="77" t="s">
        <v>142</v>
      </c>
      <c r="B284" s="71" t="s">
        <v>167</v>
      </c>
      <c r="C284" s="71" t="s">
        <v>87</v>
      </c>
      <c r="D284" s="71" t="s">
        <v>144</v>
      </c>
      <c r="E284" s="71"/>
      <c r="F284" s="60">
        <f>SUM(F285)</f>
        <v>0</v>
      </c>
    </row>
    <row r="285" spans="1:143" ht="26.4" x14ac:dyDescent="0.25">
      <c r="A285" s="54" t="s">
        <v>145</v>
      </c>
      <c r="B285" s="75" t="s">
        <v>167</v>
      </c>
      <c r="C285" s="75" t="s">
        <v>87</v>
      </c>
      <c r="D285" s="75" t="s">
        <v>144</v>
      </c>
      <c r="E285" s="75" t="s">
        <v>146</v>
      </c>
      <c r="F285" s="56">
        <v>0</v>
      </c>
    </row>
    <row r="286" spans="1:143" ht="26.4" x14ac:dyDescent="0.25">
      <c r="A286" s="77" t="s">
        <v>142</v>
      </c>
      <c r="B286" s="75" t="s">
        <v>167</v>
      </c>
      <c r="C286" s="75" t="s">
        <v>87</v>
      </c>
      <c r="D286" s="75" t="s">
        <v>153</v>
      </c>
      <c r="E286" s="75"/>
      <c r="F286" s="56">
        <f>SUM(F287)</f>
        <v>0</v>
      </c>
    </row>
    <row r="287" spans="1:143" ht="26.4" x14ac:dyDescent="0.25">
      <c r="A287" s="54" t="s">
        <v>145</v>
      </c>
      <c r="B287" s="75" t="s">
        <v>167</v>
      </c>
      <c r="C287" s="75" t="s">
        <v>87</v>
      </c>
      <c r="D287" s="75" t="s">
        <v>153</v>
      </c>
      <c r="E287" s="75" t="s">
        <v>146</v>
      </c>
      <c r="F287" s="56">
        <v>0</v>
      </c>
    </row>
    <row r="288" spans="1:143" ht="26.4" x14ac:dyDescent="0.25">
      <c r="A288" s="76" t="s">
        <v>139</v>
      </c>
      <c r="B288" s="71" t="s">
        <v>167</v>
      </c>
      <c r="C288" s="71" t="s">
        <v>87</v>
      </c>
      <c r="D288" s="71" t="s">
        <v>140</v>
      </c>
      <c r="E288" s="71"/>
      <c r="F288" s="60">
        <f>SUM(F289)</f>
        <v>271</v>
      </c>
    </row>
    <row r="289" spans="1:142" s="57" customFormat="1" ht="26.4" x14ac:dyDescent="0.25">
      <c r="A289" s="54" t="s">
        <v>147</v>
      </c>
      <c r="B289" s="75" t="s">
        <v>167</v>
      </c>
      <c r="C289" s="75" t="s">
        <v>87</v>
      </c>
      <c r="D289" s="75" t="s">
        <v>140</v>
      </c>
      <c r="E289" s="75" t="s">
        <v>148</v>
      </c>
      <c r="F289" s="56">
        <v>271</v>
      </c>
    </row>
    <row r="290" spans="1:142" s="86" customFormat="1" ht="26.4" x14ac:dyDescent="0.25">
      <c r="A290" s="121" t="s">
        <v>287</v>
      </c>
      <c r="B290" s="122" t="s">
        <v>288</v>
      </c>
      <c r="C290" s="122" t="s">
        <v>87</v>
      </c>
      <c r="D290" s="122" t="s">
        <v>289</v>
      </c>
      <c r="E290" s="122"/>
      <c r="F290" s="50">
        <f>SUM(F291+F293+F295)</f>
        <v>40716</v>
      </c>
    </row>
    <row r="291" spans="1:142" x14ac:dyDescent="0.25">
      <c r="A291" s="79" t="s">
        <v>290</v>
      </c>
      <c r="B291" s="80" t="s">
        <v>167</v>
      </c>
      <c r="C291" s="80" t="s">
        <v>87</v>
      </c>
      <c r="D291" s="80" t="s">
        <v>291</v>
      </c>
      <c r="E291" s="80"/>
      <c r="F291" s="50">
        <f>SUM(F292)</f>
        <v>18700</v>
      </c>
    </row>
    <row r="292" spans="1:142" ht="26.4" x14ac:dyDescent="0.25">
      <c r="A292" s="54" t="s">
        <v>147</v>
      </c>
      <c r="B292" s="75" t="s">
        <v>167</v>
      </c>
      <c r="C292" s="75" t="s">
        <v>87</v>
      </c>
      <c r="D292" s="75" t="s">
        <v>291</v>
      </c>
      <c r="E292" s="75" t="s">
        <v>148</v>
      </c>
      <c r="F292" s="56">
        <v>18700</v>
      </c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</row>
    <row r="293" spans="1:142" x14ac:dyDescent="0.25">
      <c r="A293" s="79" t="s">
        <v>292</v>
      </c>
      <c r="B293" s="80" t="s">
        <v>167</v>
      </c>
      <c r="C293" s="80" t="s">
        <v>87</v>
      </c>
      <c r="D293" s="80" t="s">
        <v>293</v>
      </c>
      <c r="E293" s="80"/>
      <c r="F293" s="50">
        <f>SUM(F294)</f>
        <v>3100</v>
      </c>
    </row>
    <row r="294" spans="1:142" ht="26.4" x14ac:dyDescent="0.25">
      <c r="A294" s="54" t="s">
        <v>147</v>
      </c>
      <c r="B294" s="75" t="s">
        <v>167</v>
      </c>
      <c r="C294" s="75" t="s">
        <v>87</v>
      </c>
      <c r="D294" s="75" t="s">
        <v>293</v>
      </c>
      <c r="E294" s="75" t="s">
        <v>148</v>
      </c>
      <c r="F294" s="56">
        <v>3100</v>
      </c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</row>
    <row r="295" spans="1:142" x14ac:dyDescent="0.25">
      <c r="A295" s="79" t="s">
        <v>294</v>
      </c>
      <c r="B295" s="80" t="s">
        <v>167</v>
      </c>
      <c r="C295" s="80" t="s">
        <v>87</v>
      </c>
      <c r="D295" s="71" t="s">
        <v>295</v>
      </c>
      <c r="E295" s="80"/>
      <c r="F295" s="50">
        <f>SUM(F296)</f>
        <v>18916</v>
      </c>
    </row>
    <row r="296" spans="1:142" ht="26.4" x14ac:dyDescent="0.25">
      <c r="A296" s="54" t="s">
        <v>147</v>
      </c>
      <c r="B296" s="75" t="s">
        <v>167</v>
      </c>
      <c r="C296" s="75" t="s">
        <v>87</v>
      </c>
      <c r="D296" s="75" t="s">
        <v>295</v>
      </c>
      <c r="E296" s="75" t="s">
        <v>148</v>
      </c>
      <c r="F296" s="56">
        <v>18916</v>
      </c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</row>
    <row r="297" spans="1:142" x14ac:dyDescent="0.25">
      <c r="A297" s="123" t="s">
        <v>296</v>
      </c>
      <c r="B297" s="80" t="s">
        <v>167</v>
      </c>
      <c r="C297" s="80" t="s">
        <v>106</v>
      </c>
      <c r="D297" s="80"/>
      <c r="E297" s="80"/>
      <c r="F297" s="50">
        <f>SUM(F298)</f>
        <v>62036.4</v>
      </c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</row>
    <row r="298" spans="1:142" x14ac:dyDescent="0.25">
      <c r="A298" s="79" t="s">
        <v>137</v>
      </c>
      <c r="B298" s="80" t="s">
        <v>167</v>
      </c>
      <c r="C298" s="80" t="s">
        <v>106</v>
      </c>
      <c r="D298" s="80" t="s">
        <v>138</v>
      </c>
      <c r="E298" s="80"/>
      <c r="F298" s="50">
        <f>SUM(F299)</f>
        <v>62036.4</v>
      </c>
    </row>
    <row r="299" spans="1:142" ht="26.4" x14ac:dyDescent="0.25">
      <c r="A299" s="58" t="s">
        <v>297</v>
      </c>
      <c r="B299" s="71" t="s">
        <v>167</v>
      </c>
      <c r="C299" s="71" t="s">
        <v>106</v>
      </c>
      <c r="D299" s="71" t="s">
        <v>289</v>
      </c>
      <c r="E299" s="71"/>
      <c r="F299" s="60">
        <f>SUM(F300+F302+F306+F303+F304+F308+F305+F301+F307)</f>
        <v>62036.4</v>
      </c>
    </row>
    <row r="300" spans="1:142" s="57" customFormat="1" x14ac:dyDescent="0.25">
      <c r="A300" s="54" t="s">
        <v>111</v>
      </c>
      <c r="B300" s="75" t="s">
        <v>167</v>
      </c>
      <c r="C300" s="75" t="s">
        <v>106</v>
      </c>
      <c r="D300" s="75" t="s">
        <v>289</v>
      </c>
      <c r="E300" s="75" t="s">
        <v>102</v>
      </c>
      <c r="F300" s="56">
        <v>3000</v>
      </c>
    </row>
    <row r="301" spans="1:142" s="57" customFormat="1" ht="26.4" x14ac:dyDescent="0.25">
      <c r="A301" s="54" t="s">
        <v>147</v>
      </c>
      <c r="B301" s="75" t="s">
        <v>167</v>
      </c>
      <c r="C301" s="75" t="s">
        <v>106</v>
      </c>
      <c r="D301" s="75" t="s">
        <v>289</v>
      </c>
      <c r="E301" s="75" t="s">
        <v>148</v>
      </c>
      <c r="F301" s="56">
        <v>595</v>
      </c>
    </row>
    <row r="302" spans="1:142" s="57" customFormat="1" hidden="1" x14ac:dyDescent="0.25">
      <c r="A302" s="54" t="s">
        <v>111</v>
      </c>
      <c r="B302" s="75" t="s">
        <v>167</v>
      </c>
      <c r="C302" s="75" t="s">
        <v>106</v>
      </c>
      <c r="D302" s="75" t="s">
        <v>298</v>
      </c>
      <c r="E302" s="75" t="s">
        <v>102</v>
      </c>
      <c r="F302" s="56">
        <v>0</v>
      </c>
    </row>
    <row r="303" spans="1:142" s="57" customFormat="1" ht="39.6" hidden="1" x14ac:dyDescent="0.25">
      <c r="A303" s="54" t="s">
        <v>93</v>
      </c>
      <c r="B303" s="75" t="s">
        <v>167</v>
      </c>
      <c r="C303" s="75" t="s">
        <v>106</v>
      </c>
      <c r="D303" s="75" t="s">
        <v>299</v>
      </c>
      <c r="E303" s="75" t="s">
        <v>94</v>
      </c>
      <c r="F303" s="56">
        <v>0</v>
      </c>
    </row>
    <row r="304" spans="1:142" s="57" customFormat="1" hidden="1" x14ac:dyDescent="0.25">
      <c r="A304" s="54" t="s">
        <v>111</v>
      </c>
      <c r="B304" s="75" t="s">
        <v>167</v>
      </c>
      <c r="C304" s="75" t="s">
        <v>106</v>
      </c>
      <c r="D304" s="75" t="s">
        <v>299</v>
      </c>
      <c r="E304" s="75" t="s">
        <v>102</v>
      </c>
      <c r="F304" s="56">
        <v>0</v>
      </c>
    </row>
    <row r="305" spans="1:6" s="57" customFormat="1" ht="39.6" hidden="1" x14ac:dyDescent="0.25">
      <c r="A305" s="54" t="s">
        <v>93</v>
      </c>
      <c r="B305" s="75" t="s">
        <v>167</v>
      </c>
      <c r="C305" s="75" t="s">
        <v>106</v>
      </c>
      <c r="D305" s="75" t="s">
        <v>300</v>
      </c>
      <c r="E305" s="75" t="s">
        <v>94</v>
      </c>
      <c r="F305" s="56">
        <v>0</v>
      </c>
    </row>
    <row r="306" spans="1:6" s="57" customFormat="1" x14ac:dyDescent="0.25">
      <c r="A306" s="54" t="s">
        <v>111</v>
      </c>
      <c r="B306" s="75" t="s">
        <v>167</v>
      </c>
      <c r="C306" s="75" t="s">
        <v>106</v>
      </c>
      <c r="D306" s="75" t="s">
        <v>300</v>
      </c>
      <c r="E306" s="75" t="s">
        <v>102</v>
      </c>
      <c r="F306" s="56">
        <v>3881</v>
      </c>
    </row>
    <row r="307" spans="1:6" s="57" customFormat="1" ht="39.6" x14ac:dyDescent="0.25">
      <c r="A307" s="54" t="s">
        <v>93</v>
      </c>
      <c r="B307" s="75" t="s">
        <v>167</v>
      </c>
      <c r="C307" s="75" t="s">
        <v>106</v>
      </c>
      <c r="D307" s="75" t="s">
        <v>301</v>
      </c>
      <c r="E307" s="75" t="s">
        <v>94</v>
      </c>
      <c r="F307" s="56">
        <v>0</v>
      </c>
    </row>
    <row r="308" spans="1:6" s="57" customFormat="1" x14ac:dyDescent="0.25">
      <c r="A308" s="54" t="s">
        <v>111</v>
      </c>
      <c r="B308" s="75" t="s">
        <v>167</v>
      </c>
      <c r="C308" s="75" t="s">
        <v>106</v>
      </c>
      <c r="D308" s="75" t="s">
        <v>301</v>
      </c>
      <c r="E308" s="75" t="s">
        <v>102</v>
      </c>
      <c r="F308" s="56">
        <v>54560.4</v>
      </c>
    </row>
    <row r="309" spans="1:6" ht="15.6" x14ac:dyDescent="0.3">
      <c r="A309" s="45" t="s">
        <v>302</v>
      </c>
      <c r="B309" s="81" t="s">
        <v>303</v>
      </c>
      <c r="C309" s="81"/>
      <c r="D309" s="81"/>
      <c r="E309" s="81"/>
      <c r="F309" s="82">
        <f>SUM(F310+F315+F319+F341+F352)</f>
        <v>49633.849999999991</v>
      </c>
    </row>
    <row r="310" spans="1:6" ht="13.8" x14ac:dyDescent="0.25">
      <c r="A310" s="48" t="s">
        <v>304</v>
      </c>
      <c r="B310" s="46" t="s">
        <v>303</v>
      </c>
      <c r="C310" s="46" t="s">
        <v>87</v>
      </c>
      <c r="D310" s="49" t="s">
        <v>305</v>
      </c>
      <c r="E310" s="46"/>
      <c r="F310" s="47">
        <f>SUM(F311)</f>
        <v>2200</v>
      </c>
    </row>
    <row r="311" spans="1:6" ht="26.4" x14ac:dyDescent="0.25">
      <c r="A311" s="79" t="s">
        <v>306</v>
      </c>
      <c r="B311" s="80" t="s">
        <v>303</v>
      </c>
      <c r="C311" s="80" t="s">
        <v>87</v>
      </c>
      <c r="D311" s="49" t="s">
        <v>305</v>
      </c>
      <c r="E311" s="80"/>
      <c r="F311" s="50">
        <f>SUM(F312)</f>
        <v>2200</v>
      </c>
    </row>
    <row r="312" spans="1:6" ht="26.4" x14ac:dyDescent="0.25">
      <c r="A312" s="124" t="s">
        <v>307</v>
      </c>
      <c r="B312" s="71" t="s">
        <v>303</v>
      </c>
      <c r="C312" s="71" t="s">
        <v>87</v>
      </c>
      <c r="D312" s="59" t="s">
        <v>305</v>
      </c>
      <c r="E312" s="71"/>
      <c r="F312" s="60">
        <f>SUM(F314+F313)</f>
        <v>2200</v>
      </c>
    </row>
    <row r="313" spans="1:6" s="57" customFormat="1" x14ac:dyDescent="0.25">
      <c r="A313" s="54" t="s">
        <v>111</v>
      </c>
      <c r="B313" s="75" t="s">
        <v>303</v>
      </c>
      <c r="C313" s="75" t="s">
        <v>87</v>
      </c>
      <c r="D313" s="55" t="s">
        <v>305</v>
      </c>
      <c r="E313" s="75" t="s">
        <v>102</v>
      </c>
      <c r="F313" s="56">
        <v>10</v>
      </c>
    </row>
    <row r="314" spans="1:6" s="57" customFormat="1" x14ac:dyDescent="0.25">
      <c r="A314" s="54" t="s">
        <v>274</v>
      </c>
      <c r="B314" s="55" t="s">
        <v>303</v>
      </c>
      <c r="C314" s="55" t="s">
        <v>87</v>
      </c>
      <c r="D314" s="55" t="s">
        <v>305</v>
      </c>
      <c r="E314" s="55" t="s">
        <v>275</v>
      </c>
      <c r="F314" s="56">
        <v>2190</v>
      </c>
    </row>
    <row r="315" spans="1:6" ht="13.8" x14ac:dyDescent="0.25">
      <c r="A315" s="48" t="s">
        <v>308</v>
      </c>
      <c r="B315" s="66" t="s">
        <v>303</v>
      </c>
      <c r="C315" s="66" t="s">
        <v>89</v>
      </c>
      <c r="D315" s="66"/>
      <c r="E315" s="66"/>
      <c r="F315" s="47">
        <f t="shared" ref="F315:F317" si="2">SUM(F316)</f>
        <v>10077.459999999999</v>
      </c>
    </row>
    <row r="316" spans="1:6" ht="13.8" x14ac:dyDescent="0.3">
      <c r="A316" s="51" t="s">
        <v>309</v>
      </c>
      <c r="B316" s="52" t="s">
        <v>303</v>
      </c>
      <c r="C316" s="52" t="s">
        <v>89</v>
      </c>
      <c r="D316" s="49" t="s">
        <v>310</v>
      </c>
      <c r="E316" s="52"/>
      <c r="F316" s="53">
        <f t="shared" si="2"/>
        <v>10077.459999999999</v>
      </c>
    </row>
    <row r="317" spans="1:6" x14ac:dyDescent="0.25">
      <c r="A317" s="58" t="s">
        <v>311</v>
      </c>
      <c r="B317" s="59" t="s">
        <v>303</v>
      </c>
      <c r="C317" s="59" t="s">
        <v>89</v>
      </c>
      <c r="D317" s="59" t="s">
        <v>310</v>
      </c>
      <c r="E317" s="59"/>
      <c r="F317" s="60">
        <f t="shared" si="2"/>
        <v>10077.459999999999</v>
      </c>
    </row>
    <row r="318" spans="1:6" ht="26.4" x14ac:dyDescent="0.25">
      <c r="A318" s="54" t="s">
        <v>147</v>
      </c>
      <c r="B318" s="55" t="s">
        <v>303</v>
      </c>
      <c r="C318" s="55" t="s">
        <v>89</v>
      </c>
      <c r="D318" s="55" t="s">
        <v>310</v>
      </c>
      <c r="E318" s="55" t="s">
        <v>148</v>
      </c>
      <c r="F318" s="56">
        <v>10077.459999999999</v>
      </c>
    </row>
    <row r="319" spans="1:6" ht="13.8" x14ac:dyDescent="0.25">
      <c r="A319" s="125" t="s">
        <v>312</v>
      </c>
      <c r="B319" s="66" t="s">
        <v>303</v>
      </c>
      <c r="C319" s="66" t="s">
        <v>96</v>
      </c>
      <c r="D319" s="66"/>
      <c r="E319" s="66"/>
      <c r="F319" s="67">
        <f>SUM(F320)</f>
        <v>1225</v>
      </c>
    </row>
    <row r="320" spans="1:6" x14ac:dyDescent="0.25">
      <c r="A320" s="123" t="s">
        <v>313</v>
      </c>
      <c r="B320" s="49" t="s">
        <v>303</v>
      </c>
      <c r="C320" s="49" t="s">
        <v>96</v>
      </c>
      <c r="D320" s="49"/>
      <c r="E320" s="49"/>
      <c r="F320" s="117">
        <f>SUM(F321+F338)</f>
        <v>1225</v>
      </c>
    </row>
    <row r="321" spans="1:6" ht="26.4" x14ac:dyDescent="0.25">
      <c r="A321" s="79" t="s">
        <v>306</v>
      </c>
      <c r="B321" s="49" t="s">
        <v>303</v>
      </c>
      <c r="C321" s="49" t="s">
        <v>96</v>
      </c>
      <c r="D321" s="49" t="s">
        <v>314</v>
      </c>
      <c r="E321" s="49"/>
      <c r="F321" s="117">
        <f>SUM(F322)</f>
        <v>825</v>
      </c>
    </row>
    <row r="322" spans="1:6" x14ac:dyDescent="0.25">
      <c r="A322" s="58" t="s">
        <v>274</v>
      </c>
      <c r="B322" s="59" t="s">
        <v>303</v>
      </c>
      <c r="C322" s="59" t="s">
        <v>96</v>
      </c>
      <c r="D322" s="59" t="s">
        <v>314</v>
      </c>
      <c r="E322" s="59"/>
      <c r="F322" s="97">
        <f>SUM(F326+F329+F323+F332+F335)</f>
        <v>825</v>
      </c>
    </row>
    <row r="323" spans="1:6" ht="39.6" x14ac:dyDescent="0.25">
      <c r="A323" s="77" t="s">
        <v>315</v>
      </c>
      <c r="B323" s="59" t="s">
        <v>303</v>
      </c>
      <c r="C323" s="59" t="s">
        <v>96</v>
      </c>
      <c r="D323" s="59" t="s">
        <v>316</v>
      </c>
      <c r="E323" s="59"/>
      <c r="F323" s="97">
        <f>SUM(F325+F324)</f>
        <v>120</v>
      </c>
    </row>
    <row r="324" spans="1:6" s="57" customFormat="1" x14ac:dyDescent="0.25">
      <c r="A324" s="54" t="s">
        <v>111</v>
      </c>
      <c r="B324" s="55" t="s">
        <v>303</v>
      </c>
      <c r="C324" s="55" t="s">
        <v>96</v>
      </c>
      <c r="D324" s="55" t="s">
        <v>316</v>
      </c>
      <c r="E324" s="55" t="s">
        <v>102</v>
      </c>
      <c r="F324" s="87">
        <v>1</v>
      </c>
    </row>
    <row r="325" spans="1:6" s="57" customFormat="1" x14ac:dyDescent="0.25">
      <c r="A325" s="54" t="s">
        <v>274</v>
      </c>
      <c r="B325" s="55" t="s">
        <v>303</v>
      </c>
      <c r="C325" s="55" t="s">
        <v>96</v>
      </c>
      <c r="D325" s="55" t="s">
        <v>316</v>
      </c>
      <c r="E325" s="55" t="s">
        <v>275</v>
      </c>
      <c r="F325" s="87">
        <v>119</v>
      </c>
    </row>
    <row r="326" spans="1:6" ht="39.6" x14ac:dyDescent="0.25">
      <c r="A326" s="77" t="s">
        <v>317</v>
      </c>
      <c r="B326" s="59" t="s">
        <v>303</v>
      </c>
      <c r="C326" s="59" t="s">
        <v>96</v>
      </c>
      <c r="D326" s="59" t="s">
        <v>318</v>
      </c>
      <c r="E326" s="59"/>
      <c r="F326" s="97">
        <f>SUM(F328+F327)</f>
        <v>352</v>
      </c>
    </row>
    <row r="327" spans="1:6" s="57" customFormat="1" x14ac:dyDescent="0.25">
      <c r="A327" s="54" t="s">
        <v>111</v>
      </c>
      <c r="B327" s="55" t="s">
        <v>303</v>
      </c>
      <c r="C327" s="55" t="s">
        <v>96</v>
      </c>
      <c r="D327" s="55" t="s">
        <v>318</v>
      </c>
      <c r="E327" s="55" t="s">
        <v>102</v>
      </c>
      <c r="F327" s="87">
        <v>1</v>
      </c>
    </row>
    <row r="328" spans="1:6" s="57" customFormat="1" x14ac:dyDescent="0.25">
      <c r="A328" s="54" t="s">
        <v>274</v>
      </c>
      <c r="B328" s="55" t="s">
        <v>303</v>
      </c>
      <c r="C328" s="55" t="s">
        <v>96</v>
      </c>
      <c r="D328" s="55" t="s">
        <v>318</v>
      </c>
      <c r="E328" s="55" t="s">
        <v>275</v>
      </c>
      <c r="F328" s="87">
        <v>351</v>
      </c>
    </row>
    <row r="329" spans="1:6" ht="39.6" x14ac:dyDescent="0.25">
      <c r="A329" s="77" t="s">
        <v>319</v>
      </c>
      <c r="B329" s="59" t="s">
        <v>303</v>
      </c>
      <c r="C329" s="59" t="s">
        <v>96</v>
      </c>
      <c r="D329" s="59" t="s">
        <v>320</v>
      </c>
      <c r="E329" s="59"/>
      <c r="F329" s="97">
        <f>SUM(F331+F330)</f>
        <v>253</v>
      </c>
    </row>
    <row r="330" spans="1:6" s="57" customFormat="1" x14ac:dyDescent="0.25">
      <c r="A330" s="54" t="s">
        <v>111</v>
      </c>
      <c r="B330" s="55" t="s">
        <v>303</v>
      </c>
      <c r="C330" s="55" t="s">
        <v>96</v>
      </c>
      <c r="D330" s="55" t="s">
        <v>320</v>
      </c>
      <c r="E330" s="55" t="s">
        <v>102</v>
      </c>
      <c r="F330" s="87">
        <v>1</v>
      </c>
    </row>
    <row r="331" spans="1:6" s="57" customFormat="1" x14ac:dyDescent="0.25">
      <c r="A331" s="54" t="s">
        <v>274</v>
      </c>
      <c r="B331" s="55" t="s">
        <v>303</v>
      </c>
      <c r="C331" s="55" t="s">
        <v>96</v>
      </c>
      <c r="D331" s="55" t="s">
        <v>320</v>
      </c>
      <c r="E331" s="55" t="s">
        <v>275</v>
      </c>
      <c r="F331" s="87">
        <v>252</v>
      </c>
    </row>
    <row r="332" spans="1:6" ht="39.6" x14ac:dyDescent="0.25">
      <c r="A332" s="126" t="s">
        <v>321</v>
      </c>
      <c r="B332" s="55" t="s">
        <v>303</v>
      </c>
      <c r="C332" s="55" t="s">
        <v>96</v>
      </c>
      <c r="D332" s="55" t="s">
        <v>322</v>
      </c>
      <c r="E332" s="55"/>
      <c r="F332" s="97">
        <f>SUM(F333:F334)</f>
        <v>50</v>
      </c>
    </row>
    <row r="333" spans="1:6" x14ac:dyDescent="0.25">
      <c r="A333" s="58" t="s">
        <v>111</v>
      </c>
      <c r="B333" s="59" t="s">
        <v>303</v>
      </c>
      <c r="C333" s="59" t="s">
        <v>96</v>
      </c>
      <c r="D333" s="59" t="s">
        <v>322</v>
      </c>
      <c r="E333" s="59" t="s">
        <v>102</v>
      </c>
      <c r="F333" s="97">
        <v>1</v>
      </c>
    </row>
    <row r="334" spans="1:6" x14ac:dyDescent="0.25">
      <c r="A334" s="58" t="s">
        <v>274</v>
      </c>
      <c r="B334" s="59" t="s">
        <v>303</v>
      </c>
      <c r="C334" s="59" t="s">
        <v>96</v>
      </c>
      <c r="D334" s="59" t="s">
        <v>322</v>
      </c>
      <c r="E334" s="59" t="s">
        <v>275</v>
      </c>
      <c r="F334" s="97">
        <v>49</v>
      </c>
    </row>
    <row r="335" spans="1:6" ht="52.8" x14ac:dyDescent="0.25">
      <c r="A335" s="127" t="s">
        <v>323</v>
      </c>
      <c r="B335" s="55" t="s">
        <v>303</v>
      </c>
      <c r="C335" s="55" t="s">
        <v>96</v>
      </c>
      <c r="D335" s="55" t="s">
        <v>324</v>
      </c>
      <c r="E335" s="55"/>
      <c r="F335" s="87">
        <f>SUM(F336:F337)</f>
        <v>50</v>
      </c>
    </row>
    <row r="336" spans="1:6" x14ac:dyDescent="0.25">
      <c r="A336" s="58" t="s">
        <v>111</v>
      </c>
      <c r="B336" s="59" t="s">
        <v>303</v>
      </c>
      <c r="C336" s="59" t="s">
        <v>96</v>
      </c>
      <c r="D336" s="59" t="s">
        <v>324</v>
      </c>
      <c r="E336" s="59" t="s">
        <v>102</v>
      </c>
      <c r="F336" s="97">
        <v>1</v>
      </c>
    </row>
    <row r="337" spans="1:143" x14ac:dyDescent="0.25">
      <c r="A337" s="58" t="s">
        <v>274</v>
      </c>
      <c r="B337" s="59" t="s">
        <v>303</v>
      </c>
      <c r="C337" s="59" t="s">
        <v>96</v>
      </c>
      <c r="D337" s="59" t="s">
        <v>324</v>
      </c>
      <c r="E337" s="59" t="s">
        <v>275</v>
      </c>
      <c r="F337" s="97">
        <v>49</v>
      </c>
    </row>
    <row r="338" spans="1:143" ht="13.8" x14ac:dyDescent="0.3">
      <c r="A338" s="51" t="s">
        <v>137</v>
      </c>
      <c r="B338" s="52" t="s">
        <v>303</v>
      </c>
      <c r="C338" s="52" t="s">
        <v>96</v>
      </c>
      <c r="D338" s="52" t="s">
        <v>138</v>
      </c>
      <c r="E338" s="52"/>
      <c r="F338" s="91">
        <f>SUM(F339)</f>
        <v>400</v>
      </c>
    </row>
    <row r="339" spans="1:143" ht="52.8" x14ac:dyDescent="0.25">
      <c r="A339" s="128" t="s">
        <v>325</v>
      </c>
      <c r="B339" s="71" t="s">
        <v>303</v>
      </c>
      <c r="C339" s="71" t="s">
        <v>96</v>
      </c>
      <c r="D339" s="71" t="s">
        <v>326</v>
      </c>
      <c r="E339" s="71"/>
      <c r="F339" s="60">
        <f>SUM(F340)</f>
        <v>400</v>
      </c>
    </row>
    <row r="340" spans="1:143" x14ac:dyDescent="0.25">
      <c r="A340" s="54" t="s">
        <v>111</v>
      </c>
      <c r="B340" s="75" t="s">
        <v>303</v>
      </c>
      <c r="C340" s="75" t="s">
        <v>96</v>
      </c>
      <c r="D340" s="75" t="s">
        <v>326</v>
      </c>
      <c r="E340" s="75" t="s">
        <v>102</v>
      </c>
      <c r="F340" s="56">
        <v>400</v>
      </c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</row>
    <row r="341" spans="1:143" ht="13.8" x14ac:dyDescent="0.25">
      <c r="A341" s="125" t="s">
        <v>327</v>
      </c>
      <c r="B341" s="66" t="s">
        <v>303</v>
      </c>
      <c r="C341" s="66" t="s">
        <v>106</v>
      </c>
      <c r="D341" s="66"/>
      <c r="E341" s="66"/>
      <c r="F341" s="67">
        <f>SUM(F342)</f>
        <v>26994.449999999997</v>
      </c>
    </row>
    <row r="342" spans="1:143" ht="13.8" x14ac:dyDescent="0.25">
      <c r="A342" s="125" t="s">
        <v>328</v>
      </c>
      <c r="B342" s="66" t="s">
        <v>303</v>
      </c>
      <c r="C342" s="66" t="s">
        <v>106</v>
      </c>
      <c r="D342" s="66"/>
      <c r="E342" s="66"/>
      <c r="F342" s="67">
        <f>SUM(F343+F350)</f>
        <v>26994.449999999997</v>
      </c>
    </row>
    <row r="343" spans="1:143" ht="13.8" x14ac:dyDescent="0.3">
      <c r="A343" s="129" t="s">
        <v>329</v>
      </c>
      <c r="B343" s="52" t="s">
        <v>303</v>
      </c>
      <c r="C343" s="52" t="s">
        <v>106</v>
      </c>
      <c r="D343" s="52"/>
      <c r="E343" s="52"/>
      <c r="F343" s="91">
        <f>SUM(F344+F346+F348)</f>
        <v>22268.879999999997</v>
      </c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  <c r="DT343" s="64"/>
      <c r="DU343" s="64"/>
      <c r="DV343" s="64"/>
      <c r="DW343" s="64"/>
      <c r="DX343" s="64"/>
      <c r="DY343" s="64"/>
      <c r="DZ343" s="64"/>
      <c r="EA343" s="64"/>
      <c r="EB343" s="64"/>
      <c r="EC343" s="64"/>
      <c r="ED343" s="64"/>
      <c r="EE343" s="64"/>
      <c r="EF343" s="64"/>
      <c r="EG343" s="64"/>
      <c r="EH343" s="64"/>
      <c r="EI343" s="64"/>
      <c r="EJ343" s="64"/>
      <c r="EK343" s="64"/>
      <c r="EL343" s="64"/>
    </row>
    <row r="344" spans="1:143" x14ac:dyDescent="0.25">
      <c r="A344" s="126" t="s">
        <v>330</v>
      </c>
      <c r="B344" s="55" t="s">
        <v>303</v>
      </c>
      <c r="C344" s="55" t="s">
        <v>106</v>
      </c>
      <c r="D344" s="55" t="s">
        <v>331</v>
      </c>
      <c r="E344" s="55"/>
      <c r="F344" s="87">
        <f>SUM(F345)</f>
        <v>6500</v>
      </c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</row>
    <row r="345" spans="1:143" x14ac:dyDescent="0.25">
      <c r="A345" s="58" t="s">
        <v>274</v>
      </c>
      <c r="B345" s="59" t="s">
        <v>303</v>
      </c>
      <c r="C345" s="59" t="s">
        <v>106</v>
      </c>
      <c r="D345" s="59" t="s">
        <v>331</v>
      </c>
      <c r="E345" s="59" t="s">
        <v>275</v>
      </c>
      <c r="F345" s="97">
        <v>6500</v>
      </c>
    </row>
    <row r="346" spans="1:143" x14ac:dyDescent="0.25">
      <c r="A346" s="126" t="s">
        <v>332</v>
      </c>
      <c r="B346" s="55" t="s">
        <v>303</v>
      </c>
      <c r="C346" s="55" t="s">
        <v>106</v>
      </c>
      <c r="D346" s="59" t="s">
        <v>333</v>
      </c>
      <c r="E346" s="55"/>
      <c r="F346" s="87">
        <f>SUM(F347)</f>
        <v>6000</v>
      </c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</row>
    <row r="347" spans="1:143" x14ac:dyDescent="0.25">
      <c r="A347" s="54" t="s">
        <v>274</v>
      </c>
      <c r="B347" s="55" t="s">
        <v>303</v>
      </c>
      <c r="C347" s="55" t="s">
        <v>106</v>
      </c>
      <c r="D347" s="55" t="s">
        <v>333</v>
      </c>
      <c r="E347" s="55" t="s">
        <v>275</v>
      </c>
      <c r="F347" s="87">
        <v>6000</v>
      </c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</row>
    <row r="348" spans="1:143" x14ac:dyDescent="0.25">
      <c r="A348" s="126" t="s">
        <v>330</v>
      </c>
      <c r="B348" s="55" t="s">
        <v>303</v>
      </c>
      <c r="C348" s="55" t="s">
        <v>106</v>
      </c>
      <c r="D348" s="59" t="s">
        <v>334</v>
      </c>
      <c r="E348" s="55"/>
      <c r="F348" s="87">
        <f>SUM(F349)</f>
        <v>9768.8799999999992</v>
      </c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</row>
    <row r="349" spans="1:143" x14ac:dyDescent="0.25">
      <c r="A349" s="54" t="s">
        <v>274</v>
      </c>
      <c r="B349" s="59" t="s">
        <v>303</v>
      </c>
      <c r="C349" s="59" t="s">
        <v>106</v>
      </c>
      <c r="D349" s="59" t="s">
        <v>334</v>
      </c>
      <c r="E349" s="59" t="s">
        <v>275</v>
      </c>
      <c r="F349" s="97">
        <v>9768.8799999999992</v>
      </c>
    </row>
    <row r="350" spans="1:143" ht="52.8" x14ac:dyDescent="0.25">
      <c r="A350" s="76" t="s">
        <v>335</v>
      </c>
      <c r="B350" s="59" t="s">
        <v>303</v>
      </c>
      <c r="C350" s="59" t="s">
        <v>106</v>
      </c>
      <c r="D350" s="59" t="s">
        <v>336</v>
      </c>
      <c r="E350" s="59"/>
      <c r="F350" s="97">
        <f>SUM(F351)</f>
        <v>4725.57</v>
      </c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  <c r="CY350" s="92"/>
      <c r="CZ350" s="92"/>
      <c r="DA350" s="92"/>
      <c r="DB350" s="92"/>
      <c r="DC350" s="92"/>
      <c r="DD350" s="92"/>
      <c r="DE350" s="92"/>
      <c r="DF350" s="92"/>
      <c r="DG350" s="92"/>
      <c r="DH350" s="92"/>
      <c r="DI350" s="92"/>
      <c r="DJ350" s="92"/>
      <c r="DK350" s="92"/>
      <c r="DL350" s="92"/>
      <c r="DM350" s="92"/>
      <c r="DN350" s="92"/>
      <c r="DO350" s="92"/>
      <c r="DP350" s="92"/>
      <c r="DQ350" s="92"/>
      <c r="DR350" s="92"/>
      <c r="DS350" s="92"/>
      <c r="DT350" s="92"/>
      <c r="DU350" s="92"/>
      <c r="DV350" s="92"/>
      <c r="DW350" s="92"/>
      <c r="DX350" s="92"/>
      <c r="DY350" s="92"/>
      <c r="DZ350" s="92"/>
      <c r="EA350" s="92"/>
      <c r="EB350" s="92"/>
      <c r="EC350" s="92"/>
      <c r="ED350" s="92"/>
      <c r="EE350" s="92"/>
      <c r="EF350" s="92"/>
      <c r="EG350" s="92"/>
      <c r="EH350" s="92"/>
      <c r="EI350" s="92"/>
      <c r="EJ350" s="92"/>
      <c r="EK350" s="92"/>
      <c r="EL350" s="92"/>
    </row>
    <row r="351" spans="1:143" x14ac:dyDescent="0.25">
      <c r="A351" s="54" t="s">
        <v>274</v>
      </c>
      <c r="B351" s="55" t="s">
        <v>303</v>
      </c>
      <c r="C351" s="55" t="s">
        <v>106</v>
      </c>
      <c r="D351" s="55" t="s">
        <v>336</v>
      </c>
      <c r="E351" s="55" t="s">
        <v>275</v>
      </c>
      <c r="F351" s="87">
        <v>4725.57</v>
      </c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  <c r="BT351" s="93"/>
      <c r="BU351" s="93"/>
      <c r="BV351" s="93"/>
      <c r="BW351" s="93"/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  <c r="CI351" s="93"/>
      <c r="CJ351" s="93"/>
      <c r="CK351" s="93"/>
      <c r="CL351" s="93"/>
      <c r="CM351" s="93"/>
      <c r="CN351" s="93"/>
      <c r="CO351" s="93"/>
      <c r="CP351" s="93"/>
      <c r="CQ351" s="93"/>
      <c r="CR351" s="93"/>
      <c r="CS351" s="93"/>
      <c r="CT351" s="93"/>
      <c r="CU351" s="93"/>
      <c r="CV351" s="93"/>
      <c r="CW351" s="93"/>
      <c r="CX351" s="93"/>
      <c r="CY351" s="93"/>
      <c r="CZ351" s="93"/>
      <c r="DA351" s="93"/>
      <c r="DB351" s="93"/>
      <c r="DC351" s="93"/>
      <c r="DD351" s="93"/>
      <c r="DE351" s="93"/>
      <c r="DF351" s="93"/>
      <c r="DG351" s="93"/>
      <c r="DH351" s="93"/>
      <c r="DI351" s="93"/>
      <c r="DJ351" s="93"/>
      <c r="DK351" s="93"/>
      <c r="DL351" s="93"/>
      <c r="DM351" s="93"/>
      <c r="DN351" s="93"/>
      <c r="DO351" s="93"/>
      <c r="DP351" s="93"/>
      <c r="DQ351" s="93"/>
      <c r="DR351" s="93"/>
      <c r="DS351" s="93"/>
      <c r="DT351" s="93"/>
      <c r="DU351" s="93"/>
      <c r="DV351" s="93"/>
      <c r="DW351" s="93"/>
      <c r="DX351" s="93"/>
      <c r="DY351" s="93"/>
      <c r="DZ351" s="93"/>
      <c r="EA351" s="93"/>
      <c r="EB351" s="93"/>
      <c r="EC351" s="93"/>
      <c r="ED351" s="93"/>
      <c r="EE351" s="93"/>
      <c r="EF351" s="93"/>
      <c r="EG351" s="93"/>
      <c r="EH351" s="93"/>
      <c r="EI351" s="93"/>
      <c r="EJ351" s="93"/>
      <c r="EK351" s="93"/>
      <c r="EL351" s="93"/>
    </row>
    <row r="352" spans="1:143" ht="13.8" x14ac:dyDescent="0.25">
      <c r="A352" s="48" t="s">
        <v>337</v>
      </c>
      <c r="B352" s="46" t="s">
        <v>303</v>
      </c>
      <c r="C352" s="46" t="s">
        <v>232</v>
      </c>
      <c r="D352" s="46"/>
      <c r="E352" s="46"/>
      <c r="F352" s="47">
        <f>SUM(F353)</f>
        <v>9136.9399999999987</v>
      </c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  <c r="EC352" s="130"/>
      <c r="ED352" s="130"/>
      <c r="EE352" s="130"/>
      <c r="EF352" s="130"/>
      <c r="EG352" s="130"/>
      <c r="EH352" s="130"/>
      <c r="EI352" s="130"/>
      <c r="EJ352" s="130"/>
      <c r="EK352" s="130"/>
      <c r="EL352" s="130"/>
      <c r="EM352" s="130"/>
    </row>
    <row r="353" spans="1:142" ht="26.4" x14ac:dyDescent="0.25">
      <c r="A353" s="79" t="s">
        <v>127</v>
      </c>
      <c r="B353" s="80" t="s">
        <v>303</v>
      </c>
      <c r="C353" s="80" t="s">
        <v>232</v>
      </c>
      <c r="D353" s="80"/>
      <c r="E353" s="80"/>
      <c r="F353" s="50">
        <f>SUM(F354+F364+F357)</f>
        <v>9136.9399999999987</v>
      </c>
    </row>
    <row r="354" spans="1:142" x14ac:dyDescent="0.25">
      <c r="A354" s="58" t="s">
        <v>100</v>
      </c>
      <c r="B354" s="71" t="s">
        <v>303</v>
      </c>
      <c r="C354" s="71" t="s">
        <v>232</v>
      </c>
      <c r="D354" s="71"/>
      <c r="E354" s="71"/>
      <c r="F354" s="60">
        <f>SUM(F360+F355)</f>
        <v>3543.11</v>
      </c>
    </row>
    <row r="355" spans="1:142" ht="26.4" x14ac:dyDescent="0.25">
      <c r="A355" s="54" t="s">
        <v>338</v>
      </c>
      <c r="B355" s="75" t="s">
        <v>303</v>
      </c>
      <c r="C355" s="75" t="s">
        <v>232</v>
      </c>
      <c r="D355" s="75" t="s">
        <v>339</v>
      </c>
      <c r="E355" s="75"/>
      <c r="F355" s="56">
        <f>SUM(F356)</f>
        <v>250</v>
      </c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</row>
    <row r="356" spans="1:142" x14ac:dyDescent="0.25">
      <c r="A356" s="58" t="s">
        <v>111</v>
      </c>
      <c r="B356" s="71" t="s">
        <v>303</v>
      </c>
      <c r="C356" s="71" t="s">
        <v>232</v>
      </c>
      <c r="D356" s="71" t="s">
        <v>339</v>
      </c>
      <c r="E356" s="59" t="s">
        <v>102</v>
      </c>
      <c r="F356" s="60">
        <v>250</v>
      </c>
    </row>
    <row r="357" spans="1:142" ht="39.6" x14ac:dyDescent="0.25">
      <c r="A357" s="54" t="s">
        <v>340</v>
      </c>
      <c r="B357" s="71" t="s">
        <v>303</v>
      </c>
      <c r="C357" s="71" t="s">
        <v>232</v>
      </c>
      <c r="D357" s="75" t="s">
        <v>341</v>
      </c>
      <c r="E357" s="71"/>
      <c r="F357" s="60">
        <f>SUM(F358+F359)</f>
        <v>3311.29</v>
      </c>
    </row>
    <row r="358" spans="1:142" ht="39.6" x14ac:dyDescent="0.25">
      <c r="A358" s="58" t="s">
        <v>93</v>
      </c>
      <c r="B358" s="59" t="s">
        <v>303</v>
      </c>
      <c r="C358" s="59" t="s">
        <v>232</v>
      </c>
      <c r="D358" s="71" t="s">
        <v>341</v>
      </c>
      <c r="E358" s="59" t="s">
        <v>94</v>
      </c>
      <c r="F358" s="60">
        <v>2911.38</v>
      </c>
    </row>
    <row r="359" spans="1:142" x14ac:dyDescent="0.25">
      <c r="A359" s="58" t="s">
        <v>111</v>
      </c>
      <c r="B359" s="59" t="s">
        <v>303</v>
      </c>
      <c r="C359" s="59" t="s">
        <v>232</v>
      </c>
      <c r="D359" s="71" t="s">
        <v>341</v>
      </c>
      <c r="E359" s="59" t="s">
        <v>102</v>
      </c>
      <c r="F359" s="60">
        <v>399.91</v>
      </c>
    </row>
    <row r="360" spans="1:142" ht="26.4" x14ac:dyDescent="0.25">
      <c r="A360" s="54" t="s">
        <v>342</v>
      </c>
      <c r="B360" s="75" t="s">
        <v>303</v>
      </c>
      <c r="C360" s="75" t="s">
        <v>232</v>
      </c>
      <c r="D360" s="75" t="s">
        <v>343</v>
      </c>
      <c r="E360" s="75"/>
      <c r="F360" s="56">
        <f>SUM(F361+F362+F363)</f>
        <v>3293.11</v>
      </c>
    </row>
    <row r="361" spans="1:142" ht="39.6" x14ac:dyDescent="0.25">
      <c r="A361" s="54" t="s">
        <v>93</v>
      </c>
      <c r="B361" s="75" t="s">
        <v>303</v>
      </c>
      <c r="C361" s="75" t="s">
        <v>232</v>
      </c>
      <c r="D361" s="75" t="s">
        <v>343</v>
      </c>
      <c r="E361" s="55" t="s">
        <v>94</v>
      </c>
      <c r="F361" s="60">
        <v>3212.92</v>
      </c>
    </row>
    <row r="362" spans="1:142" x14ac:dyDescent="0.25">
      <c r="A362" s="54" t="s">
        <v>111</v>
      </c>
      <c r="B362" s="75" t="s">
        <v>303</v>
      </c>
      <c r="C362" s="75" t="s">
        <v>232</v>
      </c>
      <c r="D362" s="75" t="s">
        <v>343</v>
      </c>
      <c r="E362" s="55" t="s">
        <v>102</v>
      </c>
      <c r="F362" s="56">
        <v>80.19</v>
      </c>
    </row>
    <row r="363" spans="1:142" x14ac:dyDescent="0.25">
      <c r="A363" s="54" t="s">
        <v>103</v>
      </c>
      <c r="B363" s="75" t="s">
        <v>303</v>
      </c>
      <c r="C363" s="75" t="s">
        <v>232</v>
      </c>
      <c r="D363" s="75" t="s">
        <v>343</v>
      </c>
      <c r="E363" s="55" t="s">
        <v>104</v>
      </c>
      <c r="F363" s="56">
        <v>0</v>
      </c>
    </row>
    <row r="364" spans="1:142" ht="26.4" x14ac:dyDescent="0.25">
      <c r="A364" s="54" t="s">
        <v>344</v>
      </c>
      <c r="B364" s="75" t="s">
        <v>303</v>
      </c>
      <c r="C364" s="75" t="s">
        <v>232</v>
      </c>
      <c r="D364" s="75" t="s">
        <v>345</v>
      </c>
      <c r="E364" s="75"/>
      <c r="F364" s="56">
        <f>SUM(F365+F366)</f>
        <v>2282.54</v>
      </c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</row>
    <row r="365" spans="1:142" s="57" customFormat="1" ht="39.6" x14ac:dyDescent="0.25">
      <c r="A365" s="54" t="s">
        <v>93</v>
      </c>
      <c r="B365" s="75" t="s">
        <v>303</v>
      </c>
      <c r="C365" s="75" t="s">
        <v>232</v>
      </c>
      <c r="D365" s="75" t="s">
        <v>345</v>
      </c>
      <c r="E365" s="55" t="s">
        <v>94</v>
      </c>
      <c r="F365" s="56">
        <v>2133.1999999999998</v>
      </c>
    </row>
    <row r="366" spans="1:142" x14ac:dyDescent="0.25">
      <c r="A366" s="54" t="s">
        <v>111</v>
      </c>
      <c r="B366" s="75" t="s">
        <v>303</v>
      </c>
      <c r="C366" s="75" t="s">
        <v>232</v>
      </c>
      <c r="D366" s="75" t="s">
        <v>345</v>
      </c>
      <c r="E366" s="55" t="s">
        <v>102</v>
      </c>
      <c r="F366" s="56">
        <v>149.34</v>
      </c>
    </row>
    <row r="367" spans="1:142" ht="15.6" x14ac:dyDescent="0.3">
      <c r="A367" s="45" t="s">
        <v>346</v>
      </c>
      <c r="B367" s="81" t="s">
        <v>118</v>
      </c>
      <c r="C367" s="81"/>
      <c r="D367" s="81"/>
      <c r="E367" s="81"/>
      <c r="F367" s="82">
        <f>SUM(F368+F378+F371)</f>
        <v>169825</v>
      </c>
    </row>
    <row r="368" spans="1:142" ht="14.4" x14ac:dyDescent="0.3">
      <c r="A368" s="88" t="s">
        <v>347</v>
      </c>
      <c r="B368" s="89" t="s">
        <v>118</v>
      </c>
      <c r="C368" s="89" t="s">
        <v>87</v>
      </c>
      <c r="D368" s="89"/>
      <c r="E368" s="89"/>
      <c r="F368" s="90">
        <f>SUM(F369)</f>
        <v>6650</v>
      </c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  <c r="CU368" s="74"/>
      <c r="CV368" s="74"/>
      <c r="CW368" s="74"/>
      <c r="CX368" s="74"/>
      <c r="CY368" s="74"/>
      <c r="CZ368" s="74"/>
      <c r="DA368" s="74"/>
      <c r="DB368" s="74"/>
      <c r="DC368" s="74"/>
      <c r="DD368" s="74"/>
      <c r="DE368" s="74"/>
      <c r="DF368" s="74"/>
      <c r="DG368" s="74"/>
      <c r="DH368" s="74"/>
      <c r="DI368" s="74"/>
      <c r="DJ368" s="74"/>
      <c r="DK368" s="74"/>
      <c r="DL368" s="74"/>
      <c r="DM368" s="74"/>
      <c r="DN368" s="74"/>
      <c r="DO368" s="74"/>
      <c r="DP368" s="74"/>
      <c r="DQ368" s="74"/>
      <c r="DR368" s="74"/>
      <c r="DS368" s="74"/>
      <c r="DT368" s="74"/>
      <c r="DU368" s="74"/>
      <c r="DV368" s="74"/>
      <c r="DW368" s="74"/>
      <c r="DX368" s="74"/>
      <c r="DY368" s="74"/>
      <c r="DZ368" s="74"/>
      <c r="EA368" s="74"/>
      <c r="EB368" s="74"/>
      <c r="EC368" s="74"/>
      <c r="ED368" s="74"/>
      <c r="EE368" s="74"/>
      <c r="EF368" s="74"/>
      <c r="EG368" s="74"/>
      <c r="EH368" s="74"/>
      <c r="EI368" s="74"/>
      <c r="EJ368" s="74"/>
      <c r="EK368" s="74"/>
      <c r="EL368" s="74"/>
    </row>
    <row r="369" spans="1:142" ht="26.4" x14ac:dyDescent="0.25">
      <c r="A369" s="58" t="s">
        <v>348</v>
      </c>
      <c r="B369" s="71" t="s">
        <v>118</v>
      </c>
      <c r="C369" s="71" t="s">
        <v>87</v>
      </c>
      <c r="D369" s="71" t="s">
        <v>349</v>
      </c>
      <c r="E369" s="71"/>
      <c r="F369" s="60">
        <f>SUM(F370)</f>
        <v>6650</v>
      </c>
    </row>
    <row r="370" spans="1:142" ht="26.4" x14ac:dyDescent="0.25">
      <c r="A370" s="54" t="s">
        <v>147</v>
      </c>
      <c r="B370" s="75" t="s">
        <v>118</v>
      </c>
      <c r="C370" s="75" t="s">
        <v>87</v>
      </c>
      <c r="D370" s="75" t="s">
        <v>349</v>
      </c>
      <c r="E370" s="75" t="s">
        <v>148</v>
      </c>
      <c r="F370" s="56">
        <v>6650</v>
      </c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</row>
    <row r="371" spans="1:142" ht="13.8" x14ac:dyDescent="0.25">
      <c r="A371" s="48" t="s">
        <v>350</v>
      </c>
      <c r="B371" s="46" t="s">
        <v>118</v>
      </c>
      <c r="C371" s="46" t="s">
        <v>89</v>
      </c>
      <c r="D371" s="46"/>
      <c r="E371" s="46"/>
      <c r="F371" s="56">
        <f>SUM(F372)</f>
        <v>161175</v>
      </c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  <c r="DM371" s="57"/>
      <c r="DN371" s="57"/>
      <c r="DO371" s="57"/>
      <c r="DP371" s="57"/>
      <c r="DQ371" s="57"/>
      <c r="DR371" s="57"/>
      <c r="DS371" s="57"/>
      <c r="DT371" s="57"/>
      <c r="DU371" s="57"/>
      <c r="DV371" s="57"/>
      <c r="DW371" s="57"/>
      <c r="DX371" s="57"/>
      <c r="DY371" s="57"/>
      <c r="DZ371" s="57"/>
      <c r="EA371" s="57"/>
      <c r="EB371" s="57"/>
      <c r="EC371" s="57"/>
      <c r="ED371" s="57"/>
      <c r="EE371" s="57"/>
      <c r="EF371" s="57"/>
      <c r="EG371" s="57"/>
      <c r="EH371" s="57"/>
      <c r="EI371" s="57"/>
      <c r="EJ371" s="57"/>
      <c r="EK371" s="57"/>
      <c r="EL371" s="57"/>
    </row>
    <row r="372" spans="1:142" ht="26.4" x14ac:dyDescent="0.25">
      <c r="A372" s="58" t="s">
        <v>351</v>
      </c>
      <c r="B372" s="71" t="s">
        <v>118</v>
      </c>
      <c r="C372" s="71" t="s">
        <v>89</v>
      </c>
      <c r="D372" s="71"/>
      <c r="E372" s="71"/>
      <c r="F372" s="56">
        <f>SUM(F373+F374+F376+F375+F377)</f>
        <v>161175</v>
      </c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</row>
    <row r="373" spans="1:142" x14ac:dyDescent="0.25">
      <c r="A373" s="54" t="s">
        <v>111</v>
      </c>
      <c r="B373" s="75" t="s">
        <v>118</v>
      </c>
      <c r="C373" s="75" t="s">
        <v>89</v>
      </c>
      <c r="D373" s="75" t="s">
        <v>349</v>
      </c>
      <c r="E373" s="75" t="s">
        <v>102</v>
      </c>
      <c r="F373" s="56">
        <v>0</v>
      </c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</row>
    <row r="374" spans="1:142" ht="26.4" x14ac:dyDescent="0.25">
      <c r="A374" s="54" t="s">
        <v>145</v>
      </c>
      <c r="B374" s="75" t="s">
        <v>118</v>
      </c>
      <c r="C374" s="75" t="s">
        <v>89</v>
      </c>
      <c r="D374" s="75" t="s">
        <v>349</v>
      </c>
      <c r="E374" s="75" t="s">
        <v>146</v>
      </c>
      <c r="F374" s="56">
        <v>0</v>
      </c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</row>
    <row r="375" spans="1:142" ht="26.4" x14ac:dyDescent="0.25">
      <c r="A375" s="54" t="s">
        <v>147</v>
      </c>
      <c r="B375" s="75" t="s">
        <v>118</v>
      </c>
      <c r="C375" s="75" t="s">
        <v>89</v>
      </c>
      <c r="D375" s="75" t="s">
        <v>349</v>
      </c>
      <c r="E375" s="75" t="s">
        <v>146</v>
      </c>
      <c r="F375" s="56">
        <v>7675</v>
      </c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  <c r="DH375" s="57"/>
      <c r="DI375" s="57"/>
      <c r="DJ375" s="57"/>
      <c r="DK375" s="57"/>
      <c r="DL375" s="57"/>
      <c r="DM375" s="57"/>
      <c r="DN375" s="57"/>
      <c r="DO375" s="57"/>
      <c r="DP375" s="57"/>
      <c r="DQ375" s="57"/>
      <c r="DR375" s="57"/>
      <c r="DS375" s="57"/>
      <c r="DT375" s="57"/>
      <c r="DU375" s="57"/>
      <c r="DV375" s="57"/>
      <c r="DW375" s="57"/>
      <c r="DX375" s="57"/>
      <c r="DY375" s="57"/>
      <c r="DZ375" s="57"/>
      <c r="EA375" s="57"/>
      <c r="EB375" s="57"/>
      <c r="EC375" s="57"/>
      <c r="ED375" s="57"/>
      <c r="EE375" s="57"/>
      <c r="EF375" s="57"/>
      <c r="EG375" s="57"/>
      <c r="EH375" s="57"/>
      <c r="EI375" s="57"/>
      <c r="EJ375" s="57"/>
      <c r="EK375" s="57"/>
      <c r="EL375" s="57"/>
    </row>
    <row r="376" spans="1:142" x14ac:dyDescent="0.25">
      <c r="A376" s="54" t="s">
        <v>111</v>
      </c>
      <c r="B376" s="75" t="s">
        <v>118</v>
      </c>
      <c r="C376" s="75" t="s">
        <v>89</v>
      </c>
      <c r="D376" s="75" t="s">
        <v>352</v>
      </c>
      <c r="E376" s="75" t="s">
        <v>102</v>
      </c>
      <c r="F376" s="56">
        <v>0</v>
      </c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  <c r="CE376" s="57"/>
      <c r="CF376" s="57"/>
      <c r="CG376" s="57"/>
      <c r="CH376" s="57"/>
      <c r="CI376" s="57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57"/>
      <c r="CU376" s="57"/>
      <c r="CV376" s="57"/>
      <c r="CW376" s="57"/>
      <c r="CX376" s="57"/>
      <c r="CY376" s="57"/>
      <c r="CZ376" s="57"/>
      <c r="DA376" s="57"/>
      <c r="DB376" s="57"/>
      <c r="DC376" s="57"/>
      <c r="DD376" s="57"/>
      <c r="DE376" s="57"/>
      <c r="DF376" s="57"/>
      <c r="DG376" s="57"/>
      <c r="DH376" s="57"/>
      <c r="DI376" s="57"/>
      <c r="DJ376" s="57"/>
      <c r="DK376" s="57"/>
      <c r="DL376" s="57"/>
      <c r="DM376" s="57"/>
      <c r="DN376" s="57"/>
      <c r="DO376" s="57"/>
      <c r="DP376" s="57"/>
      <c r="DQ376" s="57"/>
      <c r="DR376" s="57"/>
      <c r="DS376" s="57"/>
      <c r="DT376" s="57"/>
      <c r="DU376" s="57"/>
      <c r="DV376" s="57"/>
      <c r="DW376" s="57"/>
      <c r="DX376" s="57"/>
      <c r="DY376" s="57"/>
      <c r="DZ376" s="57"/>
      <c r="EA376" s="57"/>
      <c r="EB376" s="57"/>
      <c r="EC376" s="57"/>
      <c r="ED376" s="57"/>
      <c r="EE376" s="57"/>
      <c r="EF376" s="57"/>
      <c r="EG376" s="57"/>
      <c r="EH376" s="57"/>
      <c r="EI376" s="57"/>
      <c r="EJ376" s="57"/>
      <c r="EK376" s="57"/>
      <c r="EL376" s="57"/>
    </row>
    <row r="377" spans="1:142" ht="26.4" x14ac:dyDescent="0.25">
      <c r="A377" s="54" t="s">
        <v>145</v>
      </c>
      <c r="B377" s="75" t="s">
        <v>118</v>
      </c>
      <c r="C377" s="75" t="s">
        <v>89</v>
      </c>
      <c r="D377" s="75" t="s">
        <v>353</v>
      </c>
      <c r="E377" s="75" t="s">
        <v>146</v>
      </c>
      <c r="F377" s="56">
        <v>153500</v>
      </c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  <c r="CE377" s="57"/>
      <c r="CF377" s="57"/>
      <c r="CG377" s="57"/>
      <c r="CH377" s="57"/>
      <c r="CI377" s="57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57"/>
      <c r="CU377" s="57"/>
      <c r="CV377" s="57"/>
      <c r="CW377" s="57"/>
      <c r="CX377" s="57"/>
      <c r="CY377" s="57"/>
      <c r="CZ377" s="57"/>
      <c r="DA377" s="57"/>
      <c r="DB377" s="57"/>
      <c r="DC377" s="57"/>
      <c r="DD377" s="57"/>
      <c r="DE377" s="57"/>
      <c r="DF377" s="57"/>
      <c r="DG377" s="57"/>
      <c r="DH377" s="57"/>
      <c r="DI377" s="57"/>
      <c r="DJ377" s="57"/>
      <c r="DK377" s="57"/>
      <c r="DL377" s="57"/>
      <c r="DM377" s="57"/>
      <c r="DN377" s="57"/>
      <c r="DO377" s="57"/>
      <c r="DP377" s="57"/>
      <c r="DQ377" s="57"/>
      <c r="DR377" s="57"/>
      <c r="DS377" s="57"/>
      <c r="DT377" s="57"/>
      <c r="DU377" s="57"/>
      <c r="DV377" s="57"/>
      <c r="DW377" s="57"/>
      <c r="DX377" s="57"/>
      <c r="DY377" s="57"/>
      <c r="DZ377" s="57"/>
      <c r="EA377" s="57"/>
      <c r="EB377" s="57"/>
      <c r="EC377" s="57"/>
      <c r="ED377" s="57"/>
      <c r="EE377" s="57"/>
      <c r="EF377" s="57"/>
      <c r="EG377" s="57"/>
      <c r="EH377" s="57"/>
      <c r="EI377" s="57"/>
      <c r="EJ377" s="57"/>
      <c r="EK377" s="57"/>
      <c r="EL377" s="57"/>
    </row>
    <row r="378" spans="1:142" ht="14.4" x14ac:dyDescent="0.3">
      <c r="A378" s="88" t="s">
        <v>354</v>
      </c>
      <c r="B378" s="89" t="s">
        <v>118</v>
      </c>
      <c r="C378" s="89" t="s">
        <v>113</v>
      </c>
      <c r="D378" s="89"/>
      <c r="E378" s="89"/>
      <c r="F378" s="90">
        <f>SUM(F379+F381)</f>
        <v>2000</v>
      </c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  <c r="CI378" s="74"/>
      <c r="CJ378" s="74"/>
      <c r="CK378" s="74"/>
      <c r="CL378" s="74"/>
      <c r="CM378" s="74"/>
      <c r="CN378" s="74"/>
      <c r="CO378" s="74"/>
      <c r="CP378" s="74"/>
      <c r="CQ378" s="74"/>
      <c r="CR378" s="74"/>
      <c r="CS378" s="74"/>
      <c r="CT378" s="74"/>
      <c r="CU378" s="74"/>
      <c r="CV378" s="74"/>
      <c r="CW378" s="74"/>
      <c r="CX378" s="74"/>
      <c r="CY378" s="74"/>
      <c r="CZ378" s="74"/>
      <c r="DA378" s="74"/>
      <c r="DB378" s="74"/>
      <c r="DC378" s="74"/>
      <c r="DD378" s="74"/>
      <c r="DE378" s="74"/>
      <c r="DF378" s="74"/>
      <c r="DG378" s="74"/>
      <c r="DH378" s="74"/>
      <c r="DI378" s="74"/>
      <c r="DJ378" s="74"/>
      <c r="DK378" s="74"/>
      <c r="DL378" s="74"/>
      <c r="DM378" s="74"/>
      <c r="DN378" s="74"/>
      <c r="DO378" s="74"/>
      <c r="DP378" s="74"/>
      <c r="DQ378" s="74"/>
      <c r="DR378" s="74"/>
      <c r="DS378" s="74"/>
      <c r="DT378" s="74"/>
      <c r="DU378" s="74"/>
      <c r="DV378" s="74"/>
      <c r="DW378" s="74"/>
      <c r="DX378" s="74"/>
      <c r="DY378" s="74"/>
      <c r="DZ378" s="74"/>
      <c r="EA378" s="74"/>
      <c r="EB378" s="74"/>
      <c r="EC378" s="74"/>
      <c r="ED378" s="74"/>
      <c r="EE378" s="74"/>
      <c r="EF378" s="74"/>
      <c r="EG378" s="74"/>
      <c r="EH378" s="74"/>
      <c r="EI378" s="74"/>
      <c r="EJ378" s="74"/>
      <c r="EK378" s="74"/>
      <c r="EL378" s="74"/>
    </row>
    <row r="379" spans="1:142" ht="26.4" x14ac:dyDescent="0.25">
      <c r="A379" s="58" t="s">
        <v>355</v>
      </c>
      <c r="B379" s="71" t="s">
        <v>118</v>
      </c>
      <c r="C379" s="71" t="s">
        <v>113</v>
      </c>
      <c r="D379" s="71" t="s">
        <v>349</v>
      </c>
      <c r="E379" s="71"/>
      <c r="F379" s="60">
        <f>SUM(F380)</f>
        <v>2000</v>
      </c>
    </row>
    <row r="380" spans="1:142" ht="26.4" x14ac:dyDescent="0.25">
      <c r="A380" s="54" t="s">
        <v>147</v>
      </c>
      <c r="B380" s="75" t="s">
        <v>118</v>
      </c>
      <c r="C380" s="75" t="s">
        <v>113</v>
      </c>
      <c r="D380" s="75" t="s">
        <v>349</v>
      </c>
      <c r="E380" s="75" t="s">
        <v>148</v>
      </c>
      <c r="F380" s="56">
        <v>2000</v>
      </c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  <c r="DH380" s="57"/>
      <c r="DI380" s="57"/>
      <c r="DJ380" s="57"/>
      <c r="DK380" s="57"/>
      <c r="DL380" s="57"/>
      <c r="DM380" s="57"/>
      <c r="DN380" s="57"/>
      <c r="DO380" s="57"/>
      <c r="DP380" s="57"/>
      <c r="DQ380" s="57"/>
      <c r="DR380" s="57"/>
      <c r="DS380" s="57"/>
      <c r="DT380" s="57"/>
      <c r="DU380" s="57"/>
      <c r="DV380" s="57"/>
      <c r="DW380" s="57"/>
      <c r="DX380" s="57"/>
      <c r="DY380" s="57"/>
      <c r="DZ380" s="57"/>
      <c r="EA380" s="57"/>
      <c r="EB380" s="57"/>
      <c r="EC380" s="57"/>
      <c r="ED380" s="57"/>
      <c r="EE380" s="57"/>
      <c r="EF380" s="57"/>
      <c r="EG380" s="57"/>
      <c r="EH380" s="57"/>
      <c r="EI380" s="57"/>
      <c r="EJ380" s="57"/>
      <c r="EK380" s="57"/>
      <c r="EL380" s="57"/>
    </row>
    <row r="381" spans="1:142" x14ac:dyDescent="0.25">
      <c r="A381" s="58" t="s">
        <v>197</v>
      </c>
      <c r="B381" s="71" t="s">
        <v>118</v>
      </c>
      <c r="C381" s="71" t="s">
        <v>113</v>
      </c>
      <c r="D381" s="71" t="s">
        <v>198</v>
      </c>
      <c r="E381" s="71"/>
      <c r="F381" s="60">
        <f>SUM(F382)</f>
        <v>0</v>
      </c>
    </row>
    <row r="382" spans="1:142" s="57" customFormat="1" ht="26.4" x14ac:dyDescent="0.25">
      <c r="A382" s="54" t="s">
        <v>147</v>
      </c>
      <c r="B382" s="75" t="s">
        <v>118</v>
      </c>
      <c r="C382" s="75" t="s">
        <v>113</v>
      </c>
      <c r="D382" s="75" t="s">
        <v>198</v>
      </c>
      <c r="E382" s="75" t="s">
        <v>148</v>
      </c>
      <c r="F382" s="56">
        <v>0</v>
      </c>
    </row>
    <row r="383" spans="1:142" ht="15.6" x14ac:dyDescent="0.3">
      <c r="A383" s="45" t="s">
        <v>356</v>
      </c>
      <c r="B383" s="81" t="s">
        <v>182</v>
      </c>
      <c r="C383" s="81"/>
      <c r="D383" s="81"/>
      <c r="E383" s="81"/>
      <c r="F383" s="82">
        <f>SUM(F384)</f>
        <v>2508.0500000000002</v>
      </c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  <c r="DN383" s="83"/>
      <c r="DO383" s="83"/>
      <c r="DP383" s="83"/>
      <c r="DQ383" s="83"/>
      <c r="DR383" s="83"/>
      <c r="DS383" s="83"/>
      <c r="DT383" s="83"/>
      <c r="DU383" s="83"/>
      <c r="DV383" s="83"/>
      <c r="DW383" s="83"/>
      <c r="DX383" s="83"/>
      <c r="DY383" s="83"/>
      <c r="DZ383" s="83"/>
      <c r="EA383" s="83"/>
      <c r="EB383" s="83"/>
      <c r="EC383" s="83"/>
      <c r="ED383" s="83"/>
      <c r="EE383" s="83"/>
      <c r="EF383" s="83"/>
      <c r="EG383" s="83"/>
      <c r="EH383" s="83"/>
      <c r="EI383" s="83"/>
      <c r="EJ383" s="83"/>
      <c r="EK383" s="83"/>
      <c r="EL383" s="83"/>
    </row>
    <row r="384" spans="1:142" ht="14.4" x14ac:dyDescent="0.3">
      <c r="A384" s="88" t="s">
        <v>357</v>
      </c>
      <c r="B384" s="89" t="s">
        <v>182</v>
      </c>
      <c r="C384" s="89" t="s">
        <v>89</v>
      </c>
      <c r="D384" s="89"/>
      <c r="E384" s="89"/>
      <c r="F384" s="90">
        <f>SUM(F385+F387)</f>
        <v>2508.0500000000002</v>
      </c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</row>
    <row r="385" spans="1:142" x14ac:dyDescent="0.25">
      <c r="A385" s="58" t="s">
        <v>357</v>
      </c>
      <c r="B385" s="71" t="s">
        <v>182</v>
      </c>
      <c r="C385" s="71" t="s">
        <v>89</v>
      </c>
      <c r="D385" s="71" t="s">
        <v>358</v>
      </c>
      <c r="E385" s="71"/>
      <c r="F385" s="60">
        <f>SUM(F386)</f>
        <v>2000</v>
      </c>
    </row>
    <row r="386" spans="1:142" s="57" customFormat="1" ht="26.4" x14ac:dyDescent="0.25">
      <c r="A386" s="54" t="s">
        <v>147</v>
      </c>
      <c r="B386" s="75" t="s">
        <v>182</v>
      </c>
      <c r="C386" s="75" t="s">
        <v>89</v>
      </c>
      <c r="D386" s="75" t="s">
        <v>358</v>
      </c>
      <c r="E386" s="75" t="s">
        <v>148</v>
      </c>
      <c r="F386" s="56">
        <v>2000</v>
      </c>
    </row>
    <row r="387" spans="1:142" x14ac:dyDescent="0.25">
      <c r="A387" s="58" t="s">
        <v>359</v>
      </c>
      <c r="B387" s="71" t="s">
        <v>360</v>
      </c>
      <c r="C387" s="71" t="s">
        <v>89</v>
      </c>
      <c r="D387" s="71" t="s">
        <v>361</v>
      </c>
      <c r="E387" s="71"/>
      <c r="F387" s="60">
        <f>SUM(F388)</f>
        <v>508.05</v>
      </c>
    </row>
    <row r="388" spans="1:142" s="57" customFormat="1" ht="26.4" x14ac:dyDescent="0.25">
      <c r="A388" s="54" t="s">
        <v>147</v>
      </c>
      <c r="B388" s="75" t="s">
        <v>182</v>
      </c>
      <c r="C388" s="75" t="s">
        <v>89</v>
      </c>
      <c r="D388" s="75" t="s">
        <v>361</v>
      </c>
      <c r="E388" s="75" t="s">
        <v>148</v>
      </c>
      <c r="F388" s="56">
        <v>508.05</v>
      </c>
    </row>
    <row r="389" spans="1:142" ht="15.6" x14ac:dyDescent="0.3">
      <c r="A389" s="45" t="s">
        <v>362</v>
      </c>
      <c r="B389" s="81" t="s">
        <v>122</v>
      </c>
      <c r="C389" s="81"/>
      <c r="D389" s="81"/>
      <c r="E389" s="81"/>
      <c r="F389" s="82">
        <f t="shared" ref="F389:F391" si="3">SUM(F390)</f>
        <v>200</v>
      </c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  <c r="CW389" s="131"/>
      <c r="CX389" s="131"/>
      <c r="CY389" s="131"/>
      <c r="CZ389" s="131"/>
      <c r="DA389" s="131"/>
      <c r="DB389" s="131"/>
      <c r="DC389" s="131"/>
      <c r="DD389" s="131"/>
      <c r="DE389" s="131"/>
      <c r="DF389" s="131"/>
      <c r="DG389" s="131"/>
      <c r="DH389" s="131"/>
      <c r="DI389" s="131"/>
      <c r="DJ389" s="131"/>
      <c r="DK389" s="131"/>
      <c r="DL389" s="131"/>
      <c r="DM389" s="131"/>
      <c r="DN389" s="131"/>
      <c r="DO389" s="131"/>
      <c r="DP389" s="131"/>
      <c r="DQ389" s="131"/>
      <c r="DR389" s="131"/>
      <c r="DS389" s="131"/>
      <c r="DT389" s="131"/>
      <c r="DU389" s="131"/>
      <c r="DV389" s="131"/>
      <c r="DW389" s="131"/>
      <c r="DX389" s="131"/>
      <c r="DY389" s="131"/>
      <c r="DZ389" s="131"/>
      <c r="EA389" s="131"/>
      <c r="EB389" s="131"/>
      <c r="EC389" s="131"/>
      <c r="ED389" s="131"/>
      <c r="EE389" s="131"/>
      <c r="EF389" s="131"/>
      <c r="EG389" s="131"/>
      <c r="EH389" s="131"/>
      <c r="EI389" s="131"/>
      <c r="EJ389" s="131"/>
      <c r="EK389" s="131"/>
      <c r="EL389" s="131"/>
    </row>
    <row r="390" spans="1:142" ht="13.8" x14ac:dyDescent="0.25">
      <c r="A390" s="48" t="s">
        <v>363</v>
      </c>
      <c r="B390" s="46" t="s">
        <v>122</v>
      </c>
      <c r="C390" s="46" t="s">
        <v>87</v>
      </c>
      <c r="D390" s="46"/>
      <c r="E390" s="46"/>
      <c r="F390" s="47">
        <f t="shared" si="3"/>
        <v>200</v>
      </c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  <c r="BP390" s="130"/>
      <c r="BQ390" s="130"/>
      <c r="BR390" s="130"/>
      <c r="BS390" s="130"/>
      <c r="BT390" s="130"/>
      <c r="BU390" s="130"/>
      <c r="BV390" s="130"/>
      <c r="BW390" s="130"/>
      <c r="BX390" s="130"/>
      <c r="BY390" s="130"/>
      <c r="BZ390" s="130"/>
      <c r="CA390" s="130"/>
      <c r="CB390" s="130"/>
      <c r="CC390" s="130"/>
      <c r="CD390" s="130"/>
      <c r="CE390" s="130"/>
      <c r="CF390" s="130"/>
      <c r="CG390" s="130"/>
      <c r="CH390" s="130"/>
      <c r="CI390" s="130"/>
      <c r="CJ390" s="130"/>
      <c r="CK390" s="130"/>
      <c r="CL390" s="130"/>
      <c r="CM390" s="130"/>
      <c r="CN390" s="130"/>
      <c r="CO390" s="130"/>
      <c r="CP390" s="130"/>
      <c r="CQ390" s="130"/>
      <c r="CR390" s="130"/>
      <c r="CS390" s="130"/>
      <c r="CT390" s="130"/>
      <c r="CU390" s="130"/>
      <c r="CV390" s="130"/>
      <c r="CW390" s="130"/>
      <c r="CX390" s="130"/>
      <c r="CY390" s="130"/>
      <c r="CZ390" s="130"/>
      <c r="DA390" s="130"/>
      <c r="DB390" s="130"/>
      <c r="DC390" s="130"/>
      <c r="DD390" s="130"/>
      <c r="DE390" s="130"/>
      <c r="DF390" s="130"/>
      <c r="DG390" s="130"/>
      <c r="DH390" s="130"/>
      <c r="DI390" s="130"/>
      <c r="DJ390" s="130"/>
      <c r="DK390" s="130"/>
      <c r="DL390" s="130"/>
      <c r="DM390" s="130"/>
      <c r="DN390" s="130"/>
      <c r="DO390" s="130"/>
      <c r="DP390" s="130"/>
      <c r="DQ390" s="130"/>
      <c r="DR390" s="130"/>
      <c r="DS390" s="130"/>
      <c r="DT390" s="130"/>
      <c r="DU390" s="130"/>
      <c r="DV390" s="130"/>
      <c r="DW390" s="130"/>
      <c r="DX390" s="130"/>
      <c r="DY390" s="130"/>
      <c r="DZ390" s="130"/>
      <c r="EA390" s="130"/>
      <c r="EB390" s="130"/>
      <c r="EC390" s="130"/>
      <c r="ED390" s="130"/>
      <c r="EE390" s="130"/>
      <c r="EF390" s="130"/>
      <c r="EG390" s="130"/>
      <c r="EH390" s="130"/>
      <c r="EI390" s="130"/>
      <c r="EJ390" s="130"/>
      <c r="EK390" s="130"/>
      <c r="EL390" s="130"/>
    </row>
    <row r="391" spans="1:142" x14ac:dyDescent="0.25">
      <c r="A391" s="58" t="s">
        <v>364</v>
      </c>
      <c r="B391" s="71" t="s">
        <v>122</v>
      </c>
      <c r="C391" s="71" t="s">
        <v>87</v>
      </c>
      <c r="D391" s="71" t="s">
        <v>365</v>
      </c>
      <c r="E391" s="71"/>
      <c r="F391" s="60">
        <f t="shared" si="3"/>
        <v>200</v>
      </c>
    </row>
    <row r="392" spans="1:142" s="57" customFormat="1" x14ac:dyDescent="0.25">
      <c r="A392" s="54" t="s">
        <v>366</v>
      </c>
      <c r="B392" s="75" t="s">
        <v>122</v>
      </c>
      <c r="C392" s="75" t="s">
        <v>87</v>
      </c>
      <c r="D392" s="75" t="s">
        <v>365</v>
      </c>
      <c r="E392" s="75" t="s">
        <v>367</v>
      </c>
      <c r="F392" s="56">
        <v>200</v>
      </c>
    </row>
    <row r="393" spans="1:142" ht="13.8" x14ac:dyDescent="0.25">
      <c r="A393" s="48" t="s">
        <v>368</v>
      </c>
      <c r="B393" s="46"/>
      <c r="C393" s="46"/>
      <c r="D393" s="46"/>
      <c r="E393" s="46"/>
      <c r="F393" s="47">
        <f>SUM(F14+F85+F89+F98+F122+F189+F199+F278+F309+F367+F383+F389)</f>
        <v>1387475.93</v>
      </c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  <c r="CS393" s="132"/>
      <c r="CT393" s="132"/>
      <c r="CU393" s="132"/>
      <c r="CV393" s="132"/>
      <c r="CW393" s="132"/>
      <c r="CX393" s="132"/>
      <c r="CY393" s="132"/>
      <c r="CZ393" s="132"/>
      <c r="DA393" s="132"/>
      <c r="DB393" s="132"/>
      <c r="DC393" s="132"/>
      <c r="DD393" s="132"/>
      <c r="DE393" s="132"/>
      <c r="DF393" s="132"/>
      <c r="DG393" s="132"/>
      <c r="DH393" s="132"/>
      <c r="DI393" s="132"/>
      <c r="DJ393" s="132"/>
      <c r="DK393" s="132"/>
      <c r="DL393" s="132"/>
      <c r="DM393" s="132"/>
      <c r="DN393" s="132"/>
      <c r="DO393" s="132"/>
      <c r="DP393" s="132"/>
      <c r="DQ393" s="132"/>
      <c r="DR393" s="132"/>
      <c r="DS393" s="132"/>
      <c r="DT393" s="132"/>
      <c r="DU393" s="132"/>
      <c r="DV393" s="132"/>
      <c r="DW393" s="132"/>
      <c r="DX393" s="132"/>
      <c r="DY393" s="132"/>
      <c r="DZ393" s="132"/>
      <c r="EA393" s="132"/>
      <c r="EB393" s="132"/>
      <c r="EC393" s="132"/>
      <c r="ED393" s="132"/>
      <c r="EE393" s="132"/>
      <c r="EF393" s="132"/>
      <c r="EG393" s="132"/>
      <c r="EH393" s="132"/>
      <c r="EI393" s="132"/>
      <c r="EJ393" s="132"/>
      <c r="EK393" s="132"/>
      <c r="EL393" s="132"/>
    </row>
    <row r="394" spans="1:142" ht="15.6" x14ac:dyDescent="0.3">
      <c r="A394" s="132"/>
      <c r="F394" s="294" t="s">
        <v>481</v>
      </c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  <c r="CS394" s="132"/>
      <c r="CT394" s="132"/>
      <c r="CU394" s="132"/>
      <c r="CV394" s="132"/>
      <c r="CW394" s="132"/>
      <c r="CX394" s="132"/>
      <c r="CY394" s="132"/>
      <c r="CZ394" s="132"/>
      <c r="DA394" s="132"/>
      <c r="DB394" s="132"/>
      <c r="DC394" s="132"/>
      <c r="DD394" s="132"/>
      <c r="DE394" s="132"/>
      <c r="DF394" s="132"/>
      <c r="DG394" s="132"/>
      <c r="DH394" s="132"/>
      <c r="DI394" s="132"/>
      <c r="DJ394" s="132"/>
      <c r="DK394" s="132"/>
      <c r="DL394" s="132"/>
      <c r="DM394" s="132"/>
      <c r="DN394" s="132"/>
      <c r="DO394" s="132"/>
      <c r="DP394" s="132"/>
      <c r="DQ394" s="132"/>
      <c r="DR394" s="132"/>
      <c r="DS394" s="132"/>
      <c r="DT394" s="132"/>
      <c r="DU394" s="132"/>
      <c r="DV394" s="132"/>
      <c r="DW394" s="132"/>
      <c r="DX394" s="132"/>
      <c r="DY394" s="132"/>
      <c r="DZ394" s="132"/>
      <c r="EA394" s="132"/>
      <c r="EB394" s="132"/>
      <c r="EC394" s="132"/>
      <c r="ED394" s="132"/>
      <c r="EE394" s="132"/>
      <c r="EF394" s="132"/>
      <c r="EG394" s="132"/>
      <c r="EH394" s="132"/>
      <c r="EI394" s="132"/>
      <c r="EJ394" s="132"/>
      <c r="EK394" s="132"/>
      <c r="EL394" s="132"/>
    </row>
    <row r="395" spans="1:142" x14ac:dyDescent="0.25">
      <c r="A395" s="132"/>
      <c r="F395" s="134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</row>
  </sheetData>
  <mergeCells count="14">
    <mergeCell ref="A1:F1"/>
    <mergeCell ref="A2:F2"/>
    <mergeCell ref="A3:F3"/>
    <mergeCell ref="A9:F9"/>
    <mergeCell ref="A11:A12"/>
    <mergeCell ref="B11:B12"/>
    <mergeCell ref="C11:C12"/>
    <mergeCell ref="D11:D12"/>
    <mergeCell ref="E11:E12"/>
    <mergeCell ref="F11:F12"/>
    <mergeCell ref="A4:F4"/>
    <mergeCell ref="A5:F5"/>
    <mergeCell ref="A6:F6"/>
    <mergeCell ref="A7:F7"/>
  </mergeCells>
  <pageMargins left="0.59055118110236227" right="0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9"/>
  <sheetViews>
    <sheetView topLeftCell="A394" workbookViewId="0">
      <selection activeCell="G417" sqref="G417"/>
    </sheetView>
  </sheetViews>
  <sheetFormatPr defaultColWidth="5.44140625" defaultRowHeight="13.2" x14ac:dyDescent="0.25"/>
  <cols>
    <col min="1" max="1" width="84.33203125" style="37" customWidth="1"/>
    <col min="2" max="2" width="6.88671875" style="276" customWidth="1"/>
    <col min="3" max="3" width="8" style="133" customWidth="1"/>
    <col min="4" max="4" width="7.88671875" style="133" customWidth="1"/>
    <col min="5" max="5" width="13.6640625" style="133" customWidth="1"/>
    <col min="6" max="6" width="6" style="133" customWidth="1"/>
    <col min="7" max="7" width="13.5546875" style="278" customWidth="1"/>
    <col min="8" max="254" width="8.88671875" style="136" customWidth="1"/>
    <col min="255" max="255" width="47.6640625" style="136" customWidth="1"/>
    <col min="256" max="256" width="5.44140625" style="136"/>
    <col min="257" max="257" width="55.44140625" style="136" customWidth="1"/>
    <col min="258" max="258" width="5.44140625" style="136" customWidth="1"/>
    <col min="259" max="259" width="6.6640625" style="136" customWidth="1"/>
    <col min="260" max="260" width="6.44140625" style="136" customWidth="1"/>
    <col min="261" max="261" width="13.6640625" style="136" customWidth="1"/>
    <col min="262" max="262" width="6" style="136" customWidth="1"/>
    <col min="263" max="263" width="13.5546875" style="136" customWidth="1"/>
    <col min="264" max="510" width="8.88671875" style="136" customWidth="1"/>
    <col min="511" max="511" width="47.6640625" style="136" customWidth="1"/>
    <col min="512" max="512" width="5.44140625" style="136"/>
    <col min="513" max="513" width="55.44140625" style="136" customWidth="1"/>
    <col min="514" max="514" width="5.44140625" style="136" customWidth="1"/>
    <col min="515" max="515" width="6.6640625" style="136" customWidth="1"/>
    <col min="516" max="516" width="6.44140625" style="136" customWidth="1"/>
    <col min="517" max="517" width="13.6640625" style="136" customWidth="1"/>
    <col min="518" max="518" width="6" style="136" customWidth="1"/>
    <col min="519" max="519" width="13.5546875" style="136" customWidth="1"/>
    <col min="520" max="766" width="8.88671875" style="136" customWidth="1"/>
    <col min="767" max="767" width="47.6640625" style="136" customWidth="1"/>
    <col min="768" max="768" width="5.44140625" style="136"/>
    <col min="769" max="769" width="55.44140625" style="136" customWidth="1"/>
    <col min="770" max="770" width="5.44140625" style="136" customWidth="1"/>
    <col min="771" max="771" width="6.6640625" style="136" customWidth="1"/>
    <col min="772" max="772" width="6.44140625" style="136" customWidth="1"/>
    <col min="773" max="773" width="13.6640625" style="136" customWidth="1"/>
    <col min="774" max="774" width="6" style="136" customWidth="1"/>
    <col min="775" max="775" width="13.5546875" style="136" customWidth="1"/>
    <col min="776" max="1022" width="8.88671875" style="136" customWidth="1"/>
    <col min="1023" max="1023" width="47.6640625" style="136" customWidth="1"/>
    <col min="1024" max="1024" width="5.44140625" style="136"/>
    <col min="1025" max="1025" width="55.44140625" style="136" customWidth="1"/>
    <col min="1026" max="1026" width="5.44140625" style="136" customWidth="1"/>
    <col min="1027" max="1027" width="6.6640625" style="136" customWidth="1"/>
    <col min="1028" max="1028" width="6.44140625" style="136" customWidth="1"/>
    <col min="1029" max="1029" width="13.6640625" style="136" customWidth="1"/>
    <col min="1030" max="1030" width="6" style="136" customWidth="1"/>
    <col min="1031" max="1031" width="13.5546875" style="136" customWidth="1"/>
    <col min="1032" max="1278" width="8.88671875" style="136" customWidth="1"/>
    <col min="1279" max="1279" width="47.6640625" style="136" customWidth="1"/>
    <col min="1280" max="1280" width="5.44140625" style="136"/>
    <col min="1281" max="1281" width="55.44140625" style="136" customWidth="1"/>
    <col min="1282" max="1282" width="5.44140625" style="136" customWidth="1"/>
    <col min="1283" max="1283" width="6.6640625" style="136" customWidth="1"/>
    <col min="1284" max="1284" width="6.44140625" style="136" customWidth="1"/>
    <col min="1285" max="1285" width="13.6640625" style="136" customWidth="1"/>
    <col min="1286" max="1286" width="6" style="136" customWidth="1"/>
    <col min="1287" max="1287" width="13.5546875" style="136" customWidth="1"/>
    <col min="1288" max="1534" width="8.88671875" style="136" customWidth="1"/>
    <col min="1535" max="1535" width="47.6640625" style="136" customWidth="1"/>
    <col min="1536" max="1536" width="5.44140625" style="136"/>
    <col min="1537" max="1537" width="55.44140625" style="136" customWidth="1"/>
    <col min="1538" max="1538" width="5.44140625" style="136" customWidth="1"/>
    <col min="1539" max="1539" width="6.6640625" style="136" customWidth="1"/>
    <col min="1540" max="1540" width="6.44140625" style="136" customWidth="1"/>
    <col min="1541" max="1541" width="13.6640625" style="136" customWidth="1"/>
    <col min="1542" max="1542" width="6" style="136" customWidth="1"/>
    <col min="1543" max="1543" width="13.5546875" style="136" customWidth="1"/>
    <col min="1544" max="1790" width="8.88671875" style="136" customWidth="1"/>
    <col min="1791" max="1791" width="47.6640625" style="136" customWidth="1"/>
    <col min="1792" max="1792" width="5.44140625" style="136"/>
    <col min="1793" max="1793" width="55.44140625" style="136" customWidth="1"/>
    <col min="1794" max="1794" width="5.44140625" style="136" customWidth="1"/>
    <col min="1795" max="1795" width="6.6640625" style="136" customWidth="1"/>
    <col min="1796" max="1796" width="6.44140625" style="136" customWidth="1"/>
    <col min="1797" max="1797" width="13.6640625" style="136" customWidth="1"/>
    <col min="1798" max="1798" width="6" style="136" customWidth="1"/>
    <col min="1799" max="1799" width="13.5546875" style="136" customWidth="1"/>
    <col min="1800" max="2046" width="8.88671875" style="136" customWidth="1"/>
    <col min="2047" max="2047" width="47.6640625" style="136" customWidth="1"/>
    <col min="2048" max="2048" width="5.44140625" style="136"/>
    <col min="2049" max="2049" width="55.44140625" style="136" customWidth="1"/>
    <col min="2050" max="2050" width="5.44140625" style="136" customWidth="1"/>
    <col min="2051" max="2051" width="6.6640625" style="136" customWidth="1"/>
    <col min="2052" max="2052" width="6.44140625" style="136" customWidth="1"/>
    <col min="2053" max="2053" width="13.6640625" style="136" customWidth="1"/>
    <col min="2054" max="2054" width="6" style="136" customWidth="1"/>
    <col min="2055" max="2055" width="13.5546875" style="136" customWidth="1"/>
    <col min="2056" max="2302" width="8.88671875" style="136" customWidth="1"/>
    <col min="2303" max="2303" width="47.6640625" style="136" customWidth="1"/>
    <col min="2304" max="2304" width="5.44140625" style="136"/>
    <col min="2305" max="2305" width="55.44140625" style="136" customWidth="1"/>
    <col min="2306" max="2306" width="5.44140625" style="136" customWidth="1"/>
    <col min="2307" max="2307" width="6.6640625" style="136" customWidth="1"/>
    <col min="2308" max="2308" width="6.44140625" style="136" customWidth="1"/>
    <col min="2309" max="2309" width="13.6640625" style="136" customWidth="1"/>
    <col min="2310" max="2310" width="6" style="136" customWidth="1"/>
    <col min="2311" max="2311" width="13.5546875" style="136" customWidth="1"/>
    <col min="2312" max="2558" width="8.88671875" style="136" customWidth="1"/>
    <col min="2559" max="2559" width="47.6640625" style="136" customWidth="1"/>
    <col min="2560" max="2560" width="5.44140625" style="136"/>
    <col min="2561" max="2561" width="55.44140625" style="136" customWidth="1"/>
    <col min="2562" max="2562" width="5.44140625" style="136" customWidth="1"/>
    <col min="2563" max="2563" width="6.6640625" style="136" customWidth="1"/>
    <col min="2564" max="2564" width="6.44140625" style="136" customWidth="1"/>
    <col min="2565" max="2565" width="13.6640625" style="136" customWidth="1"/>
    <col min="2566" max="2566" width="6" style="136" customWidth="1"/>
    <col min="2567" max="2567" width="13.5546875" style="136" customWidth="1"/>
    <col min="2568" max="2814" width="8.88671875" style="136" customWidth="1"/>
    <col min="2815" max="2815" width="47.6640625" style="136" customWidth="1"/>
    <col min="2816" max="2816" width="5.44140625" style="136"/>
    <col min="2817" max="2817" width="55.44140625" style="136" customWidth="1"/>
    <col min="2818" max="2818" width="5.44140625" style="136" customWidth="1"/>
    <col min="2819" max="2819" width="6.6640625" style="136" customWidth="1"/>
    <col min="2820" max="2820" width="6.44140625" style="136" customWidth="1"/>
    <col min="2821" max="2821" width="13.6640625" style="136" customWidth="1"/>
    <col min="2822" max="2822" width="6" style="136" customWidth="1"/>
    <col min="2823" max="2823" width="13.5546875" style="136" customWidth="1"/>
    <col min="2824" max="3070" width="8.88671875" style="136" customWidth="1"/>
    <col min="3071" max="3071" width="47.6640625" style="136" customWidth="1"/>
    <col min="3072" max="3072" width="5.44140625" style="136"/>
    <col min="3073" max="3073" width="55.44140625" style="136" customWidth="1"/>
    <col min="3074" max="3074" width="5.44140625" style="136" customWidth="1"/>
    <col min="3075" max="3075" width="6.6640625" style="136" customWidth="1"/>
    <col min="3076" max="3076" width="6.44140625" style="136" customWidth="1"/>
    <col min="3077" max="3077" width="13.6640625" style="136" customWidth="1"/>
    <col min="3078" max="3078" width="6" style="136" customWidth="1"/>
    <col min="3079" max="3079" width="13.5546875" style="136" customWidth="1"/>
    <col min="3080" max="3326" width="8.88671875" style="136" customWidth="1"/>
    <col min="3327" max="3327" width="47.6640625" style="136" customWidth="1"/>
    <col min="3328" max="3328" width="5.44140625" style="136"/>
    <col min="3329" max="3329" width="55.44140625" style="136" customWidth="1"/>
    <col min="3330" max="3330" width="5.44140625" style="136" customWidth="1"/>
    <col min="3331" max="3331" width="6.6640625" style="136" customWidth="1"/>
    <col min="3332" max="3332" width="6.44140625" style="136" customWidth="1"/>
    <col min="3333" max="3333" width="13.6640625" style="136" customWidth="1"/>
    <col min="3334" max="3334" width="6" style="136" customWidth="1"/>
    <col min="3335" max="3335" width="13.5546875" style="136" customWidth="1"/>
    <col min="3336" max="3582" width="8.88671875" style="136" customWidth="1"/>
    <col min="3583" max="3583" width="47.6640625" style="136" customWidth="1"/>
    <col min="3584" max="3584" width="5.44140625" style="136"/>
    <col min="3585" max="3585" width="55.44140625" style="136" customWidth="1"/>
    <col min="3586" max="3586" width="5.44140625" style="136" customWidth="1"/>
    <col min="3587" max="3587" width="6.6640625" style="136" customWidth="1"/>
    <col min="3588" max="3588" width="6.44140625" style="136" customWidth="1"/>
    <col min="3589" max="3589" width="13.6640625" style="136" customWidth="1"/>
    <col min="3590" max="3590" width="6" style="136" customWidth="1"/>
    <col min="3591" max="3591" width="13.5546875" style="136" customWidth="1"/>
    <col min="3592" max="3838" width="8.88671875" style="136" customWidth="1"/>
    <col min="3839" max="3839" width="47.6640625" style="136" customWidth="1"/>
    <col min="3840" max="3840" width="5.44140625" style="136"/>
    <col min="3841" max="3841" width="55.44140625" style="136" customWidth="1"/>
    <col min="3842" max="3842" width="5.44140625" style="136" customWidth="1"/>
    <col min="3843" max="3843" width="6.6640625" style="136" customWidth="1"/>
    <col min="3844" max="3844" width="6.44140625" style="136" customWidth="1"/>
    <col min="3845" max="3845" width="13.6640625" style="136" customWidth="1"/>
    <col min="3846" max="3846" width="6" style="136" customWidth="1"/>
    <col min="3847" max="3847" width="13.5546875" style="136" customWidth="1"/>
    <col min="3848" max="4094" width="8.88671875" style="136" customWidth="1"/>
    <col min="4095" max="4095" width="47.6640625" style="136" customWidth="1"/>
    <col min="4096" max="4096" width="5.44140625" style="136"/>
    <col min="4097" max="4097" width="55.44140625" style="136" customWidth="1"/>
    <col min="4098" max="4098" width="5.44140625" style="136" customWidth="1"/>
    <col min="4099" max="4099" width="6.6640625" style="136" customWidth="1"/>
    <col min="4100" max="4100" width="6.44140625" style="136" customWidth="1"/>
    <col min="4101" max="4101" width="13.6640625" style="136" customWidth="1"/>
    <col min="4102" max="4102" width="6" style="136" customWidth="1"/>
    <col min="4103" max="4103" width="13.5546875" style="136" customWidth="1"/>
    <col min="4104" max="4350" width="8.88671875" style="136" customWidth="1"/>
    <col min="4351" max="4351" width="47.6640625" style="136" customWidth="1"/>
    <col min="4352" max="4352" width="5.44140625" style="136"/>
    <col min="4353" max="4353" width="55.44140625" style="136" customWidth="1"/>
    <col min="4354" max="4354" width="5.44140625" style="136" customWidth="1"/>
    <col min="4355" max="4355" width="6.6640625" style="136" customWidth="1"/>
    <col min="4356" max="4356" width="6.44140625" style="136" customWidth="1"/>
    <col min="4357" max="4357" width="13.6640625" style="136" customWidth="1"/>
    <col min="4358" max="4358" width="6" style="136" customWidth="1"/>
    <col min="4359" max="4359" width="13.5546875" style="136" customWidth="1"/>
    <col min="4360" max="4606" width="8.88671875" style="136" customWidth="1"/>
    <col min="4607" max="4607" width="47.6640625" style="136" customWidth="1"/>
    <col min="4608" max="4608" width="5.44140625" style="136"/>
    <col min="4609" max="4609" width="55.44140625" style="136" customWidth="1"/>
    <col min="4610" max="4610" width="5.44140625" style="136" customWidth="1"/>
    <col min="4611" max="4611" width="6.6640625" style="136" customWidth="1"/>
    <col min="4612" max="4612" width="6.44140625" style="136" customWidth="1"/>
    <col min="4613" max="4613" width="13.6640625" style="136" customWidth="1"/>
    <col min="4614" max="4614" width="6" style="136" customWidth="1"/>
    <col min="4615" max="4615" width="13.5546875" style="136" customWidth="1"/>
    <col min="4616" max="4862" width="8.88671875" style="136" customWidth="1"/>
    <col min="4863" max="4863" width="47.6640625" style="136" customWidth="1"/>
    <col min="4864" max="4864" width="5.44140625" style="136"/>
    <col min="4865" max="4865" width="55.44140625" style="136" customWidth="1"/>
    <col min="4866" max="4866" width="5.44140625" style="136" customWidth="1"/>
    <col min="4867" max="4867" width="6.6640625" style="136" customWidth="1"/>
    <col min="4868" max="4868" width="6.44140625" style="136" customWidth="1"/>
    <col min="4869" max="4869" width="13.6640625" style="136" customWidth="1"/>
    <col min="4870" max="4870" width="6" style="136" customWidth="1"/>
    <col min="4871" max="4871" width="13.5546875" style="136" customWidth="1"/>
    <col min="4872" max="5118" width="8.88671875" style="136" customWidth="1"/>
    <col min="5119" max="5119" width="47.6640625" style="136" customWidth="1"/>
    <col min="5120" max="5120" width="5.44140625" style="136"/>
    <col min="5121" max="5121" width="55.44140625" style="136" customWidth="1"/>
    <col min="5122" max="5122" width="5.44140625" style="136" customWidth="1"/>
    <col min="5123" max="5123" width="6.6640625" style="136" customWidth="1"/>
    <col min="5124" max="5124" width="6.44140625" style="136" customWidth="1"/>
    <col min="5125" max="5125" width="13.6640625" style="136" customWidth="1"/>
    <col min="5126" max="5126" width="6" style="136" customWidth="1"/>
    <col min="5127" max="5127" width="13.5546875" style="136" customWidth="1"/>
    <col min="5128" max="5374" width="8.88671875" style="136" customWidth="1"/>
    <col min="5375" max="5375" width="47.6640625" style="136" customWidth="1"/>
    <col min="5376" max="5376" width="5.44140625" style="136"/>
    <col min="5377" max="5377" width="55.44140625" style="136" customWidth="1"/>
    <col min="5378" max="5378" width="5.44140625" style="136" customWidth="1"/>
    <col min="5379" max="5379" width="6.6640625" style="136" customWidth="1"/>
    <col min="5380" max="5380" width="6.44140625" style="136" customWidth="1"/>
    <col min="5381" max="5381" width="13.6640625" style="136" customWidth="1"/>
    <col min="5382" max="5382" width="6" style="136" customWidth="1"/>
    <col min="5383" max="5383" width="13.5546875" style="136" customWidth="1"/>
    <col min="5384" max="5630" width="8.88671875" style="136" customWidth="1"/>
    <col min="5631" max="5631" width="47.6640625" style="136" customWidth="1"/>
    <col min="5632" max="5632" width="5.44140625" style="136"/>
    <col min="5633" max="5633" width="55.44140625" style="136" customWidth="1"/>
    <col min="5634" max="5634" width="5.44140625" style="136" customWidth="1"/>
    <col min="5635" max="5635" width="6.6640625" style="136" customWidth="1"/>
    <col min="5636" max="5636" width="6.44140625" style="136" customWidth="1"/>
    <col min="5637" max="5637" width="13.6640625" style="136" customWidth="1"/>
    <col min="5638" max="5638" width="6" style="136" customWidth="1"/>
    <col min="5639" max="5639" width="13.5546875" style="136" customWidth="1"/>
    <col min="5640" max="5886" width="8.88671875" style="136" customWidth="1"/>
    <col min="5887" max="5887" width="47.6640625" style="136" customWidth="1"/>
    <col min="5888" max="5888" width="5.44140625" style="136"/>
    <col min="5889" max="5889" width="55.44140625" style="136" customWidth="1"/>
    <col min="5890" max="5890" width="5.44140625" style="136" customWidth="1"/>
    <col min="5891" max="5891" width="6.6640625" style="136" customWidth="1"/>
    <col min="5892" max="5892" width="6.44140625" style="136" customWidth="1"/>
    <col min="5893" max="5893" width="13.6640625" style="136" customWidth="1"/>
    <col min="5894" max="5894" width="6" style="136" customWidth="1"/>
    <col min="5895" max="5895" width="13.5546875" style="136" customWidth="1"/>
    <col min="5896" max="6142" width="8.88671875" style="136" customWidth="1"/>
    <col min="6143" max="6143" width="47.6640625" style="136" customWidth="1"/>
    <col min="6144" max="6144" width="5.44140625" style="136"/>
    <col min="6145" max="6145" width="55.44140625" style="136" customWidth="1"/>
    <col min="6146" max="6146" width="5.44140625" style="136" customWidth="1"/>
    <col min="6147" max="6147" width="6.6640625" style="136" customWidth="1"/>
    <col min="6148" max="6148" width="6.44140625" style="136" customWidth="1"/>
    <col min="6149" max="6149" width="13.6640625" style="136" customWidth="1"/>
    <col min="6150" max="6150" width="6" style="136" customWidth="1"/>
    <col min="6151" max="6151" width="13.5546875" style="136" customWidth="1"/>
    <col min="6152" max="6398" width="8.88671875" style="136" customWidth="1"/>
    <col min="6399" max="6399" width="47.6640625" style="136" customWidth="1"/>
    <col min="6400" max="6400" width="5.44140625" style="136"/>
    <col min="6401" max="6401" width="55.44140625" style="136" customWidth="1"/>
    <col min="6402" max="6402" width="5.44140625" style="136" customWidth="1"/>
    <col min="6403" max="6403" width="6.6640625" style="136" customWidth="1"/>
    <col min="6404" max="6404" width="6.44140625" style="136" customWidth="1"/>
    <col min="6405" max="6405" width="13.6640625" style="136" customWidth="1"/>
    <col min="6406" max="6406" width="6" style="136" customWidth="1"/>
    <col min="6407" max="6407" width="13.5546875" style="136" customWidth="1"/>
    <col min="6408" max="6654" width="8.88671875" style="136" customWidth="1"/>
    <col min="6655" max="6655" width="47.6640625" style="136" customWidth="1"/>
    <col min="6656" max="6656" width="5.44140625" style="136"/>
    <col min="6657" max="6657" width="55.44140625" style="136" customWidth="1"/>
    <col min="6658" max="6658" width="5.44140625" style="136" customWidth="1"/>
    <col min="6659" max="6659" width="6.6640625" style="136" customWidth="1"/>
    <col min="6660" max="6660" width="6.44140625" style="136" customWidth="1"/>
    <col min="6661" max="6661" width="13.6640625" style="136" customWidth="1"/>
    <col min="6662" max="6662" width="6" style="136" customWidth="1"/>
    <col min="6663" max="6663" width="13.5546875" style="136" customWidth="1"/>
    <col min="6664" max="6910" width="8.88671875" style="136" customWidth="1"/>
    <col min="6911" max="6911" width="47.6640625" style="136" customWidth="1"/>
    <col min="6912" max="6912" width="5.44140625" style="136"/>
    <col min="6913" max="6913" width="55.44140625" style="136" customWidth="1"/>
    <col min="6914" max="6914" width="5.44140625" style="136" customWidth="1"/>
    <col min="6915" max="6915" width="6.6640625" style="136" customWidth="1"/>
    <col min="6916" max="6916" width="6.44140625" style="136" customWidth="1"/>
    <col min="6917" max="6917" width="13.6640625" style="136" customWidth="1"/>
    <col min="6918" max="6918" width="6" style="136" customWidth="1"/>
    <col min="6919" max="6919" width="13.5546875" style="136" customWidth="1"/>
    <col min="6920" max="7166" width="8.88671875" style="136" customWidth="1"/>
    <col min="7167" max="7167" width="47.6640625" style="136" customWidth="1"/>
    <col min="7168" max="7168" width="5.44140625" style="136"/>
    <col min="7169" max="7169" width="55.44140625" style="136" customWidth="1"/>
    <col min="7170" max="7170" width="5.44140625" style="136" customWidth="1"/>
    <col min="7171" max="7171" width="6.6640625" style="136" customWidth="1"/>
    <col min="7172" max="7172" width="6.44140625" style="136" customWidth="1"/>
    <col min="7173" max="7173" width="13.6640625" style="136" customWidth="1"/>
    <col min="7174" max="7174" width="6" style="136" customWidth="1"/>
    <col min="7175" max="7175" width="13.5546875" style="136" customWidth="1"/>
    <col min="7176" max="7422" width="8.88671875" style="136" customWidth="1"/>
    <col min="7423" max="7423" width="47.6640625" style="136" customWidth="1"/>
    <col min="7424" max="7424" width="5.44140625" style="136"/>
    <col min="7425" max="7425" width="55.44140625" style="136" customWidth="1"/>
    <col min="7426" max="7426" width="5.44140625" style="136" customWidth="1"/>
    <col min="7427" max="7427" width="6.6640625" style="136" customWidth="1"/>
    <col min="7428" max="7428" width="6.44140625" style="136" customWidth="1"/>
    <col min="7429" max="7429" width="13.6640625" style="136" customWidth="1"/>
    <col min="7430" max="7430" width="6" style="136" customWidth="1"/>
    <col min="7431" max="7431" width="13.5546875" style="136" customWidth="1"/>
    <col min="7432" max="7678" width="8.88671875" style="136" customWidth="1"/>
    <col min="7679" max="7679" width="47.6640625" style="136" customWidth="1"/>
    <col min="7680" max="7680" width="5.44140625" style="136"/>
    <col min="7681" max="7681" width="55.44140625" style="136" customWidth="1"/>
    <col min="7682" max="7682" width="5.44140625" style="136" customWidth="1"/>
    <col min="7683" max="7683" width="6.6640625" style="136" customWidth="1"/>
    <col min="7684" max="7684" width="6.44140625" style="136" customWidth="1"/>
    <col min="7685" max="7685" width="13.6640625" style="136" customWidth="1"/>
    <col min="7686" max="7686" width="6" style="136" customWidth="1"/>
    <col min="7687" max="7687" width="13.5546875" style="136" customWidth="1"/>
    <col min="7688" max="7934" width="8.88671875" style="136" customWidth="1"/>
    <col min="7935" max="7935" width="47.6640625" style="136" customWidth="1"/>
    <col min="7936" max="7936" width="5.44140625" style="136"/>
    <col min="7937" max="7937" width="55.44140625" style="136" customWidth="1"/>
    <col min="7938" max="7938" width="5.44140625" style="136" customWidth="1"/>
    <col min="7939" max="7939" width="6.6640625" style="136" customWidth="1"/>
    <col min="7940" max="7940" width="6.44140625" style="136" customWidth="1"/>
    <col min="7941" max="7941" width="13.6640625" style="136" customWidth="1"/>
    <col min="7942" max="7942" width="6" style="136" customWidth="1"/>
    <col min="7943" max="7943" width="13.5546875" style="136" customWidth="1"/>
    <col min="7944" max="8190" width="8.88671875" style="136" customWidth="1"/>
    <col min="8191" max="8191" width="47.6640625" style="136" customWidth="1"/>
    <col min="8192" max="8192" width="5.44140625" style="136"/>
    <col min="8193" max="8193" width="55.44140625" style="136" customWidth="1"/>
    <col min="8194" max="8194" width="5.44140625" style="136" customWidth="1"/>
    <col min="8195" max="8195" width="6.6640625" style="136" customWidth="1"/>
    <col min="8196" max="8196" width="6.44140625" style="136" customWidth="1"/>
    <col min="8197" max="8197" width="13.6640625" style="136" customWidth="1"/>
    <col min="8198" max="8198" width="6" style="136" customWidth="1"/>
    <col min="8199" max="8199" width="13.5546875" style="136" customWidth="1"/>
    <col min="8200" max="8446" width="8.88671875" style="136" customWidth="1"/>
    <col min="8447" max="8447" width="47.6640625" style="136" customWidth="1"/>
    <col min="8448" max="8448" width="5.44140625" style="136"/>
    <col min="8449" max="8449" width="55.44140625" style="136" customWidth="1"/>
    <col min="8450" max="8450" width="5.44140625" style="136" customWidth="1"/>
    <col min="8451" max="8451" width="6.6640625" style="136" customWidth="1"/>
    <col min="8452" max="8452" width="6.44140625" style="136" customWidth="1"/>
    <col min="8453" max="8453" width="13.6640625" style="136" customWidth="1"/>
    <col min="8454" max="8454" width="6" style="136" customWidth="1"/>
    <col min="8455" max="8455" width="13.5546875" style="136" customWidth="1"/>
    <col min="8456" max="8702" width="8.88671875" style="136" customWidth="1"/>
    <col min="8703" max="8703" width="47.6640625" style="136" customWidth="1"/>
    <col min="8704" max="8704" width="5.44140625" style="136"/>
    <col min="8705" max="8705" width="55.44140625" style="136" customWidth="1"/>
    <col min="8706" max="8706" width="5.44140625" style="136" customWidth="1"/>
    <col min="8707" max="8707" width="6.6640625" style="136" customWidth="1"/>
    <col min="8708" max="8708" width="6.44140625" style="136" customWidth="1"/>
    <col min="8709" max="8709" width="13.6640625" style="136" customWidth="1"/>
    <col min="8710" max="8710" width="6" style="136" customWidth="1"/>
    <col min="8711" max="8711" width="13.5546875" style="136" customWidth="1"/>
    <col min="8712" max="8958" width="8.88671875" style="136" customWidth="1"/>
    <col min="8959" max="8959" width="47.6640625" style="136" customWidth="1"/>
    <col min="8960" max="8960" width="5.44140625" style="136"/>
    <col min="8961" max="8961" width="55.44140625" style="136" customWidth="1"/>
    <col min="8962" max="8962" width="5.44140625" style="136" customWidth="1"/>
    <col min="8963" max="8963" width="6.6640625" style="136" customWidth="1"/>
    <col min="8964" max="8964" width="6.44140625" style="136" customWidth="1"/>
    <col min="8965" max="8965" width="13.6640625" style="136" customWidth="1"/>
    <col min="8966" max="8966" width="6" style="136" customWidth="1"/>
    <col min="8967" max="8967" width="13.5546875" style="136" customWidth="1"/>
    <col min="8968" max="9214" width="8.88671875" style="136" customWidth="1"/>
    <col min="9215" max="9215" width="47.6640625" style="136" customWidth="1"/>
    <col min="9216" max="9216" width="5.44140625" style="136"/>
    <col min="9217" max="9217" width="55.44140625" style="136" customWidth="1"/>
    <col min="9218" max="9218" width="5.44140625" style="136" customWidth="1"/>
    <col min="9219" max="9219" width="6.6640625" style="136" customWidth="1"/>
    <col min="9220" max="9220" width="6.44140625" style="136" customWidth="1"/>
    <col min="9221" max="9221" width="13.6640625" style="136" customWidth="1"/>
    <col min="9222" max="9222" width="6" style="136" customWidth="1"/>
    <col min="9223" max="9223" width="13.5546875" style="136" customWidth="1"/>
    <col min="9224" max="9470" width="8.88671875" style="136" customWidth="1"/>
    <col min="9471" max="9471" width="47.6640625" style="136" customWidth="1"/>
    <col min="9472" max="9472" width="5.44140625" style="136"/>
    <col min="9473" max="9473" width="55.44140625" style="136" customWidth="1"/>
    <col min="9474" max="9474" width="5.44140625" style="136" customWidth="1"/>
    <col min="9475" max="9475" width="6.6640625" style="136" customWidth="1"/>
    <col min="9476" max="9476" width="6.44140625" style="136" customWidth="1"/>
    <col min="9477" max="9477" width="13.6640625" style="136" customWidth="1"/>
    <col min="9478" max="9478" width="6" style="136" customWidth="1"/>
    <col min="9479" max="9479" width="13.5546875" style="136" customWidth="1"/>
    <col min="9480" max="9726" width="8.88671875" style="136" customWidth="1"/>
    <col min="9727" max="9727" width="47.6640625" style="136" customWidth="1"/>
    <col min="9728" max="9728" width="5.44140625" style="136"/>
    <col min="9729" max="9729" width="55.44140625" style="136" customWidth="1"/>
    <col min="9730" max="9730" width="5.44140625" style="136" customWidth="1"/>
    <col min="9731" max="9731" width="6.6640625" style="136" customWidth="1"/>
    <col min="9732" max="9732" width="6.44140625" style="136" customWidth="1"/>
    <col min="9733" max="9733" width="13.6640625" style="136" customWidth="1"/>
    <col min="9734" max="9734" width="6" style="136" customWidth="1"/>
    <col min="9735" max="9735" width="13.5546875" style="136" customWidth="1"/>
    <col min="9736" max="9982" width="8.88671875" style="136" customWidth="1"/>
    <col min="9983" max="9983" width="47.6640625" style="136" customWidth="1"/>
    <col min="9984" max="9984" width="5.44140625" style="136"/>
    <col min="9985" max="9985" width="55.44140625" style="136" customWidth="1"/>
    <col min="9986" max="9986" width="5.44140625" style="136" customWidth="1"/>
    <col min="9987" max="9987" width="6.6640625" style="136" customWidth="1"/>
    <col min="9988" max="9988" width="6.44140625" style="136" customWidth="1"/>
    <col min="9989" max="9989" width="13.6640625" style="136" customWidth="1"/>
    <col min="9990" max="9990" width="6" style="136" customWidth="1"/>
    <col min="9991" max="9991" width="13.5546875" style="136" customWidth="1"/>
    <col min="9992" max="10238" width="8.88671875" style="136" customWidth="1"/>
    <col min="10239" max="10239" width="47.6640625" style="136" customWidth="1"/>
    <col min="10240" max="10240" width="5.44140625" style="136"/>
    <col min="10241" max="10241" width="55.44140625" style="136" customWidth="1"/>
    <col min="10242" max="10242" width="5.44140625" style="136" customWidth="1"/>
    <col min="10243" max="10243" width="6.6640625" style="136" customWidth="1"/>
    <col min="10244" max="10244" width="6.44140625" style="136" customWidth="1"/>
    <col min="10245" max="10245" width="13.6640625" style="136" customWidth="1"/>
    <col min="10246" max="10246" width="6" style="136" customWidth="1"/>
    <col min="10247" max="10247" width="13.5546875" style="136" customWidth="1"/>
    <col min="10248" max="10494" width="8.88671875" style="136" customWidth="1"/>
    <col min="10495" max="10495" width="47.6640625" style="136" customWidth="1"/>
    <col min="10496" max="10496" width="5.44140625" style="136"/>
    <col min="10497" max="10497" width="55.44140625" style="136" customWidth="1"/>
    <col min="10498" max="10498" width="5.44140625" style="136" customWidth="1"/>
    <col min="10499" max="10499" width="6.6640625" style="136" customWidth="1"/>
    <col min="10500" max="10500" width="6.44140625" style="136" customWidth="1"/>
    <col min="10501" max="10501" width="13.6640625" style="136" customWidth="1"/>
    <col min="10502" max="10502" width="6" style="136" customWidth="1"/>
    <col min="10503" max="10503" width="13.5546875" style="136" customWidth="1"/>
    <col min="10504" max="10750" width="8.88671875" style="136" customWidth="1"/>
    <col min="10751" max="10751" width="47.6640625" style="136" customWidth="1"/>
    <col min="10752" max="10752" width="5.44140625" style="136"/>
    <col min="10753" max="10753" width="55.44140625" style="136" customWidth="1"/>
    <col min="10754" max="10754" width="5.44140625" style="136" customWidth="1"/>
    <col min="10755" max="10755" width="6.6640625" style="136" customWidth="1"/>
    <col min="10756" max="10756" width="6.44140625" style="136" customWidth="1"/>
    <col min="10757" max="10757" width="13.6640625" style="136" customWidth="1"/>
    <col min="10758" max="10758" width="6" style="136" customWidth="1"/>
    <col min="10759" max="10759" width="13.5546875" style="136" customWidth="1"/>
    <col min="10760" max="11006" width="8.88671875" style="136" customWidth="1"/>
    <col min="11007" max="11007" width="47.6640625" style="136" customWidth="1"/>
    <col min="11008" max="11008" width="5.44140625" style="136"/>
    <col min="11009" max="11009" width="55.44140625" style="136" customWidth="1"/>
    <col min="11010" max="11010" width="5.44140625" style="136" customWidth="1"/>
    <col min="11011" max="11011" width="6.6640625" style="136" customWidth="1"/>
    <col min="11012" max="11012" width="6.44140625" style="136" customWidth="1"/>
    <col min="11013" max="11013" width="13.6640625" style="136" customWidth="1"/>
    <col min="11014" max="11014" width="6" style="136" customWidth="1"/>
    <col min="11015" max="11015" width="13.5546875" style="136" customWidth="1"/>
    <col min="11016" max="11262" width="8.88671875" style="136" customWidth="1"/>
    <col min="11263" max="11263" width="47.6640625" style="136" customWidth="1"/>
    <col min="11264" max="11264" width="5.44140625" style="136"/>
    <col min="11265" max="11265" width="55.44140625" style="136" customWidth="1"/>
    <col min="11266" max="11266" width="5.44140625" style="136" customWidth="1"/>
    <col min="11267" max="11267" width="6.6640625" style="136" customWidth="1"/>
    <col min="11268" max="11268" width="6.44140625" style="136" customWidth="1"/>
    <col min="11269" max="11269" width="13.6640625" style="136" customWidth="1"/>
    <col min="11270" max="11270" width="6" style="136" customWidth="1"/>
    <col min="11271" max="11271" width="13.5546875" style="136" customWidth="1"/>
    <col min="11272" max="11518" width="8.88671875" style="136" customWidth="1"/>
    <col min="11519" max="11519" width="47.6640625" style="136" customWidth="1"/>
    <col min="11520" max="11520" width="5.44140625" style="136"/>
    <col min="11521" max="11521" width="55.44140625" style="136" customWidth="1"/>
    <col min="11522" max="11522" width="5.44140625" style="136" customWidth="1"/>
    <col min="11523" max="11523" width="6.6640625" style="136" customWidth="1"/>
    <col min="11524" max="11524" width="6.44140625" style="136" customWidth="1"/>
    <col min="11525" max="11525" width="13.6640625" style="136" customWidth="1"/>
    <col min="11526" max="11526" width="6" style="136" customWidth="1"/>
    <col min="11527" max="11527" width="13.5546875" style="136" customWidth="1"/>
    <col min="11528" max="11774" width="8.88671875" style="136" customWidth="1"/>
    <col min="11775" max="11775" width="47.6640625" style="136" customWidth="1"/>
    <col min="11776" max="11776" width="5.44140625" style="136"/>
    <col min="11777" max="11777" width="55.44140625" style="136" customWidth="1"/>
    <col min="11778" max="11778" width="5.44140625" style="136" customWidth="1"/>
    <col min="11779" max="11779" width="6.6640625" style="136" customWidth="1"/>
    <col min="11780" max="11780" width="6.44140625" style="136" customWidth="1"/>
    <col min="11781" max="11781" width="13.6640625" style="136" customWidth="1"/>
    <col min="11782" max="11782" width="6" style="136" customWidth="1"/>
    <col min="11783" max="11783" width="13.5546875" style="136" customWidth="1"/>
    <col min="11784" max="12030" width="8.88671875" style="136" customWidth="1"/>
    <col min="12031" max="12031" width="47.6640625" style="136" customWidth="1"/>
    <col min="12032" max="12032" width="5.44140625" style="136"/>
    <col min="12033" max="12033" width="55.44140625" style="136" customWidth="1"/>
    <col min="12034" max="12034" width="5.44140625" style="136" customWidth="1"/>
    <col min="12035" max="12035" width="6.6640625" style="136" customWidth="1"/>
    <col min="12036" max="12036" width="6.44140625" style="136" customWidth="1"/>
    <col min="12037" max="12037" width="13.6640625" style="136" customWidth="1"/>
    <col min="12038" max="12038" width="6" style="136" customWidth="1"/>
    <col min="12039" max="12039" width="13.5546875" style="136" customWidth="1"/>
    <col min="12040" max="12286" width="8.88671875" style="136" customWidth="1"/>
    <col min="12287" max="12287" width="47.6640625" style="136" customWidth="1"/>
    <col min="12288" max="12288" width="5.44140625" style="136"/>
    <col min="12289" max="12289" width="55.44140625" style="136" customWidth="1"/>
    <col min="12290" max="12290" width="5.44140625" style="136" customWidth="1"/>
    <col min="12291" max="12291" width="6.6640625" style="136" customWidth="1"/>
    <col min="12292" max="12292" width="6.44140625" style="136" customWidth="1"/>
    <col min="12293" max="12293" width="13.6640625" style="136" customWidth="1"/>
    <col min="12294" max="12294" width="6" style="136" customWidth="1"/>
    <col min="12295" max="12295" width="13.5546875" style="136" customWidth="1"/>
    <col min="12296" max="12542" width="8.88671875" style="136" customWidth="1"/>
    <col min="12543" max="12543" width="47.6640625" style="136" customWidth="1"/>
    <col min="12544" max="12544" width="5.44140625" style="136"/>
    <col min="12545" max="12545" width="55.44140625" style="136" customWidth="1"/>
    <col min="12546" max="12546" width="5.44140625" style="136" customWidth="1"/>
    <col min="12547" max="12547" width="6.6640625" style="136" customWidth="1"/>
    <col min="12548" max="12548" width="6.44140625" style="136" customWidth="1"/>
    <col min="12549" max="12549" width="13.6640625" style="136" customWidth="1"/>
    <col min="12550" max="12550" width="6" style="136" customWidth="1"/>
    <col min="12551" max="12551" width="13.5546875" style="136" customWidth="1"/>
    <col min="12552" max="12798" width="8.88671875" style="136" customWidth="1"/>
    <col min="12799" max="12799" width="47.6640625" style="136" customWidth="1"/>
    <col min="12800" max="12800" width="5.44140625" style="136"/>
    <col min="12801" max="12801" width="55.44140625" style="136" customWidth="1"/>
    <col min="12802" max="12802" width="5.44140625" style="136" customWidth="1"/>
    <col min="12803" max="12803" width="6.6640625" style="136" customWidth="1"/>
    <col min="12804" max="12804" width="6.44140625" style="136" customWidth="1"/>
    <col min="12805" max="12805" width="13.6640625" style="136" customWidth="1"/>
    <col min="12806" max="12806" width="6" style="136" customWidth="1"/>
    <col min="12807" max="12807" width="13.5546875" style="136" customWidth="1"/>
    <col min="12808" max="13054" width="8.88671875" style="136" customWidth="1"/>
    <col min="13055" max="13055" width="47.6640625" style="136" customWidth="1"/>
    <col min="13056" max="13056" width="5.44140625" style="136"/>
    <col min="13057" max="13057" width="55.44140625" style="136" customWidth="1"/>
    <col min="13058" max="13058" width="5.44140625" style="136" customWidth="1"/>
    <col min="13059" max="13059" width="6.6640625" style="136" customWidth="1"/>
    <col min="13060" max="13060" width="6.44140625" style="136" customWidth="1"/>
    <col min="13061" max="13061" width="13.6640625" style="136" customWidth="1"/>
    <col min="13062" max="13062" width="6" style="136" customWidth="1"/>
    <col min="13063" max="13063" width="13.5546875" style="136" customWidth="1"/>
    <col min="13064" max="13310" width="8.88671875" style="136" customWidth="1"/>
    <col min="13311" max="13311" width="47.6640625" style="136" customWidth="1"/>
    <col min="13312" max="13312" width="5.44140625" style="136"/>
    <col min="13313" max="13313" width="55.44140625" style="136" customWidth="1"/>
    <col min="13314" max="13314" width="5.44140625" style="136" customWidth="1"/>
    <col min="13315" max="13315" width="6.6640625" style="136" customWidth="1"/>
    <col min="13316" max="13316" width="6.44140625" style="136" customWidth="1"/>
    <col min="13317" max="13317" width="13.6640625" style="136" customWidth="1"/>
    <col min="13318" max="13318" width="6" style="136" customWidth="1"/>
    <col min="13319" max="13319" width="13.5546875" style="136" customWidth="1"/>
    <col min="13320" max="13566" width="8.88671875" style="136" customWidth="1"/>
    <col min="13567" max="13567" width="47.6640625" style="136" customWidth="1"/>
    <col min="13568" max="13568" width="5.44140625" style="136"/>
    <col min="13569" max="13569" width="55.44140625" style="136" customWidth="1"/>
    <col min="13570" max="13570" width="5.44140625" style="136" customWidth="1"/>
    <col min="13571" max="13571" width="6.6640625" style="136" customWidth="1"/>
    <col min="13572" max="13572" width="6.44140625" style="136" customWidth="1"/>
    <col min="13573" max="13573" width="13.6640625" style="136" customWidth="1"/>
    <col min="13574" max="13574" width="6" style="136" customWidth="1"/>
    <col min="13575" max="13575" width="13.5546875" style="136" customWidth="1"/>
    <col min="13576" max="13822" width="8.88671875" style="136" customWidth="1"/>
    <col min="13823" max="13823" width="47.6640625" style="136" customWidth="1"/>
    <col min="13824" max="13824" width="5.44140625" style="136"/>
    <col min="13825" max="13825" width="55.44140625" style="136" customWidth="1"/>
    <col min="13826" max="13826" width="5.44140625" style="136" customWidth="1"/>
    <col min="13827" max="13827" width="6.6640625" style="136" customWidth="1"/>
    <col min="13828" max="13828" width="6.44140625" style="136" customWidth="1"/>
    <col min="13829" max="13829" width="13.6640625" style="136" customWidth="1"/>
    <col min="13830" max="13830" width="6" style="136" customWidth="1"/>
    <col min="13831" max="13831" width="13.5546875" style="136" customWidth="1"/>
    <col min="13832" max="14078" width="8.88671875" style="136" customWidth="1"/>
    <col min="14079" max="14079" width="47.6640625" style="136" customWidth="1"/>
    <col min="14080" max="14080" width="5.44140625" style="136"/>
    <col min="14081" max="14081" width="55.44140625" style="136" customWidth="1"/>
    <col min="14082" max="14082" width="5.44140625" style="136" customWidth="1"/>
    <col min="14083" max="14083" width="6.6640625" style="136" customWidth="1"/>
    <col min="14084" max="14084" width="6.44140625" style="136" customWidth="1"/>
    <col min="14085" max="14085" width="13.6640625" style="136" customWidth="1"/>
    <col min="14086" max="14086" width="6" style="136" customWidth="1"/>
    <col min="14087" max="14087" width="13.5546875" style="136" customWidth="1"/>
    <col min="14088" max="14334" width="8.88671875" style="136" customWidth="1"/>
    <col min="14335" max="14335" width="47.6640625" style="136" customWidth="1"/>
    <col min="14336" max="14336" width="5.44140625" style="136"/>
    <col min="14337" max="14337" width="55.44140625" style="136" customWidth="1"/>
    <col min="14338" max="14338" width="5.44140625" style="136" customWidth="1"/>
    <col min="14339" max="14339" width="6.6640625" style="136" customWidth="1"/>
    <col min="14340" max="14340" width="6.44140625" style="136" customWidth="1"/>
    <col min="14341" max="14341" width="13.6640625" style="136" customWidth="1"/>
    <col min="14342" max="14342" width="6" style="136" customWidth="1"/>
    <col min="14343" max="14343" width="13.5546875" style="136" customWidth="1"/>
    <col min="14344" max="14590" width="8.88671875" style="136" customWidth="1"/>
    <col min="14591" max="14591" width="47.6640625" style="136" customWidth="1"/>
    <col min="14592" max="14592" width="5.44140625" style="136"/>
    <col min="14593" max="14593" width="55.44140625" style="136" customWidth="1"/>
    <col min="14594" max="14594" width="5.44140625" style="136" customWidth="1"/>
    <col min="14595" max="14595" width="6.6640625" style="136" customWidth="1"/>
    <col min="14596" max="14596" width="6.44140625" style="136" customWidth="1"/>
    <col min="14597" max="14597" width="13.6640625" style="136" customWidth="1"/>
    <col min="14598" max="14598" width="6" style="136" customWidth="1"/>
    <col min="14599" max="14599" width="13.5546875" style="136" customWidth="1"/>
    <col min="14600" max="14846" width="8.88671875" style="136" customWidth="1"/>
    <col min="14847" max="14847" width="47.6640625" style="136" customWidth="1"/>
    <col min="14848" max="14848" width="5.44140625" style="136"/>
    <col min="14849" max="14849" width="55.44140625" style="136" customWidth="1"/>
    <col min="14850" max="14850" width="5.44140625" style="136" customWidth="1"/>
    <col min="14851" max="14851" width="6.6640625" style="136" customWidth="1"/>
    <col min="14852" max="14852" width="6.44140625" style="136" customWidth="1"/>
    <col min="14853" max="14853" width="13.6640625" style="136" customWidth="1"/>
    <col min="14854" max="14854" width="6" style="136" customWidth="1"/>
    <col min="14855" max="14855" width="13.5546875" style="136" customWidth="1"/>
    <col min="14856" max="15102" width="8.88671875" style="136" customWidth="1"/>
    <col min="15103" max="15103" width="47.6640625" style="136" customWidth="1"/>
    <col min="15104" max="15104" width="5.44140625" style="136"/>
    <col min="15105" max="15105" width="55.44140625" style="136" customWidth="1"/>
    <col min="15106" max="15106" width="5.44140625" style="136" customWidth="1"/>
    <col min="15107" max="15107" width="6.6640625" style="136" customWidth="1"/>
    <col min="15108" max="15108" width="6.44140625" style="136" customWidth="1"/>
    <col min="15109" max="15109" width="13.6640625" style="136" customWidth="1"/>
    <col min="15110" max="15110" width="6" style="136" customWidth="1"/>
    <col min="15111" max="15111" width="13.5546875" style="136" customWidth="1"/>
    <col min="15112" max="15358" width="8.88671875" style="136" customWidth="1"/>
    <col min="15359" max="15359" width="47.6640625" style="136" customWidth="1"/>
    <col min="15360" max="15360" width="5.44140625" style="136"/>
    <col min="15361" max="15361" width="55.44140625" style="136" customWidth="1"/>
    <col min="15362" max="15362" width="5.44140625" style="136" customWidth="1"/>
    <col min="15363" max="15363" width="6.6640625" style="136" customWidth="1"/>
    <col min="15364" max="15364" width="6.44140625" style="136" customWidth="1"/>
    <col min="15365" max="15365" width="13.6640625" style="136" customWidth="1"/>
    <col min="15366" max="15366" width="6" style="136" customWidth="1"/>
    <col min="15367" max="15367" width="13.5546875" style="136" customWidth="1"/>
    <col min="15368" max="15614" width="8.88671875" style="136" customWidth="1"/>
    <col min="15615" max="15615" width="47.6640625" style="136" customWidth="1"/>
    <col min="15616" max="15616" width="5.44140625" style="136"/>
    <col min="15617" max="15617" width="55.44140625" style="136" customWidth="1"/>
    <col min="15618" max="15618" width="5.44140625" style="136" customWidth="1"/>
    <col min="15619" max="15619" width="6.6640625" style="136" customWidth="1"/>
    <col min="15620" max="15620" width="6.44140625" style="136" customWidth="1"/>
    <col min="15621" max="15621" width="13.6640625" style="136" customWidth="1"/>
    <col min="15622" max="15622" width="6" style="136" customWidth="1"/>
    <col min="15623" max="15623" width="13.5546875" style="136" customWidth="1"/>
    <col min="15624" max="15870" width="8.88671875" style="136" customWidth="1"/>
    <col min="15871" max="15871" width="47.6640625" style="136" customWidth="1"/>
    <col min="15872" max="15872" width="5.44140625" style="136"/>
    <col min="15873" max="15873" width="55.44140625" style="136" customWidth="1"/>
    <col min="15874" max="15874" width="5.44140625" style="136" customWidth="1"/>
    <col min="15875" max="15875" width="6.6640625" style="136" customWidth="1"/>
    <col min="15876" max="15876" width="6.44140625" style="136" customWidth="1"/>
    <col min="15877" max="15877" width="13.6640625" style="136" customWidth="1"/>
    <col min="15878" max="15878" width="6" style="136" customWidth="1"/>
    <col min="15879" max="15879" width="13.5546875" style="136" customWidth="1"/>
    <col min="15880" max="16126" width="8.88671875" style="136" customWidth="1"/>
    <col min="16127" max="16127" width="47.6640625" style="136" customWidth="1"/>
    <col min="16128" max="16128" width="5.44140625" style="136"/>
    <col min="16129" max="16129" width="55.44140625" style="136" customWidth="1"/>
    <col min="16130" max="16130" width="5.44140625" style="136" customWidth="1"/>
    <col min="16131" max="16131" width="6.6640625" style="136" customWidth="1"/>
    <col min="16132" max="16132" width="6.44140625" style="136" customWidth="1"/>
    <col min="16133" max="16133" width="13.6640625" style="136" customWidth="1"/>
    <col min="16134" max="16134" width="6" style="136" customWidth="1"/>
    <col min="16135" max="16135" width="13.5546875" style="136" customWidth="1"/>
    <col min="16136" max="16382" width="8.88671875" style="136" customWidth="1"/>
    <col min="16383" max="16383" width="47.6640625" style="136" customWidth="1"/>
    <col min="16384" max="16384" width="5.44140625" style="136"/>
  </cols>
  <sheetData>
    <row r="1" spans="1:254" ht="14.4" x14ac:dyDescent="0.3">
      <c r="A1" s="305" t="s">
        <v>476</v>
      </c>
      <c r="B1" s="305"/>
      <c r="C1" s="305"/>
      <c r="D1" s="305"/>
      <c r="E1" s="305"/>
      <c r="F1" s="305"/>
      <c r="G1" s="306"/>
      <c r="H1" s="13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4.4" x14ac:dyDescent="0.3">
      <c r="A2" s="307" t="s">
        <v>74</v>
      </c>
      <c r="B2" s="307"/>
      <c r="C2" s="307"/>
      <c r="D2" s="307"/>
      <c r="E2" s="307"/>
      <c r="F2" s="307"/>
      <c r="G2" s="308"/>
      <c r="H2" s="13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ht="14.4" x14ac:dyDescent="0.3">
      <c r="A3" s="307" t="s">
        <v>479</v>
      </c>
      <c r="B3" s="307"/>
      <c r="C3" s="307"/>
      <c r="D3" s="307"/>
      <c r="E3" s="307"/>
      <c r="F3" s="307"/>
      <c r="G3" s="308"/>
      <c r="H3" s="13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ht="14.4" x14ac:dyDescent="0.3">
      <c r="A4" s="305" t="s">
        <v>483</v>
      </c>
      <c r="B4" s="305"/>
      <c r="C4" s="305"/>
      <c r="D4" s="305"/>
      <c r="E4" s="305"/>
      <c r="F4" s="305"/>
      <c r="G4" s="306"/>
      <c r="H4" s="135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ht="14.4" x14ac:dyDescent="0.3">
      <c r="A5" s="307" t="s">
        <v>74</v>
      </c>
      <c r="B5" s="307"/>
      <c r="C5" s="307"/>
      <c r="D5" s="307"/>
      <c r="E5" s="307"/>
      <c r="F5" s="307"/>
      <c r="G5" s="308"/>
      <c r="H5" s="135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</row>
    <row r="6" spans="1:254" ht="14.4" x14ac:dyDescent="0.3">
      <c r="A6" s="307" t="s">
        <v>473</v>
      </c>
      <c r="B6" s="307"/>
      <c r="C6" s="307"/>
      <c r="D6" s="307"/>
      <c r="E6" s="307"/>
      <c r="F6" s="307"/>
      <c r="G6" s="308"/>
      <c r="H6" s="135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ht="15.6" x14ac:dyDescent="0.3">
      <c r="A7" s="309" t="s">
        <v>369</v>
      </c>
      <c r="B7" s="309"/>
      <c r="C7" s="309"/>
      <c r="D7" s="309"/>
      <c r="E7" s="309"/>
      <c r="F7" s="309"/>
      <c r="G7" s="309"/>
      <c r="H7" s="137"/>
    </row>
    <row r="8" spans="1:254" x14ac:dyDescent="0.25">
      <c r="A8" s="310" t="s">
        <v>370</v>
      </c>
      <c r="B8" s="310"/>
      <c r="C8" s="310"/>
      <c r="D8" s="310"/>
      <c r="E8" s="310"/>
      <c r="F8" s="310"/>
      <c r="G8" s="310"/>
      <c r="H8" s="137"/>
    </row>
    <row r="9" spans="1:254" x14ac:dyDescent="0.25">
      <c r="A9" s="138"/>
      <c r="B9" s="138"/>
      <c r="C9" s="138"/>
      <c r="D9" s="138"/>
      <c r="E9" s="138"/>
      <c r="F9" s="138"/>
      <c r="G9" s="139" t="s">
        <v>2</v>
      </c>
      <c r="H9" s="137"/>
    </row>
    <row r="10" spans="1:254" x14ac:dyDescent="0.25">
      <c r="A10" s="311" t="s">
        <v>371</v>
      </c>
      <c r="B10" s="313" t="s">
        <v>372</v>
      </c>
      <c r="C10" s="314"/>
      <c r="D10" s="314"/>
      <c r="E10" s="314"/>
      <c r="F10" s="314"/>
      <c r="G10" s="315" t="s">
        <v>81</v>
      </c>
    </row>
    <row r="11" spans="1:254" x14ac:dyDescent="0.25">
      <c r="A11" s="312"/>
      <c r="B11" s="140" t="s">
        <v>373</v>
      </c>
      <c r="C11" s="141" t="s">
        <v>77</v>
      </c>
      <c r="D11" s="141" t="s">
        <v>374</v>
      </c>
      <c r="E11" s="142" t="s">
        <v>79</v>
      </c>
      <c r="F11" s="142" t="s">
        <v>80</v>
      </c>
      <c r="G11" s="316"/>
    </row>
    <row r="12" spans="1:254" x14ac:dyDescent="0.25">
      <c r="A12" s="140">
        <v>1</v>
      </c>
      <c r="B12" s="140">
        <v>2</v>
      </c>
      <c r="C12" s="141" t="s">
        <v>83</v>
      </c>
      <c r="D12" s="141" t="s">
        <v>84</v>
      </c>
      <c r="E12" s="142">
        <v>5</v>
      </c>
      <c r="F12" s="142">
        <v>6</v>
      </c>
      <c r="G12" s="143">
        <v>7</v>
      </c>
    </row>
    <row r="13" spans="1:254" ht="13.8" x14ac:dyDescent="0.25">
      <c r="A13" s="144" t="s">
        <v>375</v>
      </c>
      <c r="B13" s="145">
        <v>510</v>
      </c>
      <c r="C13" s="146"/>
      <c r="D13" s="146"/>
      <c r="E13" s="147"/>
      <c r="F13" s="147"/>
      <c r="G13" s="148">
        <f>SUM(G14+G27)</f>
        <v>7641.4000000000005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</row>
    <row r="14" spans="1:254" ht="15.6" x14ac:dyDescent="0.3">
      <c r="A14" s="150" t="s">
        <v>86</v>
      </c>
      <c r="B14" s="151">
        <v>510</v>
      </c>
      <c r="C14" s="152" t="s">
        <v>87</v>
      </c>
      <c r="D14" s="152"/>
      <c r="E14" s="152"/>
      <c r="F14" s="152"/>
      <c r="G14" s="153">
        <f>SUM(G15+G19)</f>
        <v>7641.4000000000005</v>
      </c>
    </row>
    <row r="15" spans="1:254" ht="13.8" x14ac:dyDescent="0.25">
      <c r="A15" s="154" t="s">
        <v>376</v>
      </c>
      <c r="B15" s="155" t="s">
        <v>377</v>
      </c>
      <c r="C15" s="156" t="s">
        <v>87</v>
      </c>
      <c r="D15" s="156" t="s">
        <v>89</v>
      </c>
      <c r="E15" s="156"/>
      <c r="F15" s="156"/>
      <c r="G15" s="157">
        <f>SUM(G18)</f>
        <v>1999.3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</row>
    <row r="16" spans="1:254" s="149" customFormat="1" ht="14.4" x14ac:dyDescent="0.3">
      <c r="A16" s="159" t="s">
        <v>90</v>
      </c>
      <c r="B16" s="160" t="s">
        <v>377</v>
      </c>
      <c r="C16" s="161" t="s">
        <v>87</v>
      </c>
      <c r="D16" s="161" t="s">
        <v>89</v>
      </c>
      <c r="E16" s="161" t="s">
        <v>91</v>
      </c>
      <c r="F16" s="161"/>
      <c r="G16" s="162">
        <f>SUM(G18)</f>
        <v>1999.3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</row>
    <row r="17" spans="1:254" ht="13.8" x14ac:dyDescent="0.25">
      <c r="A17" s="164" t="s">
        <v>92</v>
      </c>
      <c r="B17" s="165" t="s">
        <v>377</v>
      </c>
      <c r="C17" s="166" t="s">
        <v>87</v>
      </c>
      <c r="D17" s="166" t="s">
        <v>89</v>
      </c>
      <c r="E17" s="166" t="s">
        <v>91</v>
      </c>
      <c r="F17" s="166"/>
      <c r="G17" s="167">
        <f>SUM(G18)</f>
        <v>1999.3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168"/>
      <c r="IO17" s="168"/>
      <c r="IP17" s="168"/>
      <c r="IQ17" s="168"/>
      <c r="IR17" s="168"/>
      <c r="IS17" s="168"/>
      <c r="IT17" s="168"/>
    </row>
    <row r="18" spans="1:254" s="158" customFormat="1" ht="39.6" x14ac:dyDescent="0.25">
      <c r="A18" s="169" t="s">
        <v>378</v>
      </c>
      <c r="B18" s="170" t="s">
        <v>377</v>
      </c>
      <c r="C18" s="171" t="s">
        <v>87</v>
      </c>
      <c r="D18" s="171" t="s">
        <v>89</v>
      </c>
      <c r="E18" s="171" t="s">
        <v>91</v>
      </c>
      <c r="F18" s="171" t="s">
        <v>94</v>
      </c>
      <c r="G18" s="172">
        <v>1999.3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</row>
    <row r="19" spans="1:254" s="163" customFormat="1" ht="14.4" x14ac:dyDescent="0.3">
      <c r="A19" s="173" t="s">
        <v>95</v>
      </c>
      <c r="B19" s="155" t="s">
        <v>377</v>
      </c>
      <c r="C19" s="156" t="s">
        <v>87</v>
      </c>
      <c r="D19" s="156" t="s">
        <v>96</v>
      </c>
      <c r="E19" s="156"/>
      <c r="F19" s="156"/>
      <c r="G19" s="157">
        <f>SUM(G22+G20)</f>
        <v>5642.1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</row>
    <row r="20" spans="1:254" s="163" customFormat="1" ht="14.4" x14ac:dyDescent="0.3">
      <c r="A20" s="154" t="s">
        <v>97</v>
      </c>
      <c r="B20" s="155" t="s">
        <v>377</v>
      </c>
      <c r="C20" s="156" t="s">
        <v>87</v>
      </c>
      <c r="D20" s="156" t="s">
        <v>96</v>
      </c>
      <c r="E20" s="156" t="s">
        <v>98</v>
      </c>
      <c r="F20" s="156"/>
      <c r="G20" s="157">
        <f>SUM(G21)</f>
        <v>1454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  <c r="IR20" s="168"/>
      <c r="IS20" s="168"/>
      <c r="IT20" s="168"/>
    </row>
    <row r="21" spans="1:254" s="163" customFormat="1" ht="40.200000000000003" x14ac:dyDescent="0.3">
      <c r="A21" s="169" t="s">
        <v>378</v>
      </c>
      <c r="B21" s="174" t="s">
        <v>377</v>
      </c>
      <c r="C21" s="171" t="s">
        <v>87</v>
      </c>
      <c r="D21" s="171" t="s">
        <v>96</v>
      </c>
      <c r="E21" s="171" t="s">
        <v>98</v>
      </c>
      <c r="F21" s="171" t="s">
        <v>94</v>
      </c>
      <c r="G21" s="172">
        <v>1454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168"/>
      <c r="IK21" s="168"/>
      <c r="IL21" s="168"/>
      <c r="IM21" s="168"/>
      <c r="IN21" s="168"/>
      <c r="IO21" s="168"/>
      <c r="IP21" s="168"/>
      <c r="IQ21" s="168"/>
      <c r="IR21" s="168"/>
      <c r="IS21" s="168"/>
      <c r="IT21" s="168"/>
    </row>
    <row r="22" spans="1:254" s="168" customFormat="1" ht="13.8" x14ac:dyDescent="0.3">
      <c r="A22" s="159" t="s">
        <v>90</v>
      </c>
      <c r="B22" s="175" t="s">
        <v>377</v>
      </c>
      <c r="C22" s="161" t="s">
        <v>87</v>
      </c>
      <c r="D22" s="161" t="s">
        <v>96</v>
      </c>
      <c r="E22" s="161" t="s">
        <v>99</v>
      </c>
      <c r="F22" s="161"/>
      <c r="G22" s="162">
        <f>SUM(G23)</f>
        <v>4188.1000000000004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</row>
    <row r="23" spans="1:254" x14ac:dyDescent="0.25">
      <c r="A23" s="169" t="s">
        <v>100</v>
      </c>
      <c r="B23" s="176" t="s">
        <v>377</v>
      </c>
      <c r="C23" s="171" t="s">
        <v>87</v>
      </c>
      <c r="D23" s="171" t="s">
        <v>96</v>
      </c>
      <c r="E23" s="171" t="s">
        <v>99</v>
      </c>
      <c r="F23" s="171"/>
      <c r="G23" s="172">
        <f>SUM(G24+G25+G26)</f>
        <v>4188.1000000000004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</row>
    <row r="24" spans="1:254" s="168" customFormat="1" ht="39.6" x14ac:dyDescent="0.25">
      <c r="A24" s="164" t="s">
        <v>378</v>
      </c>
      <c r="B24" s="177" t="s">
        <v>377</v>
      </c>
      <c r="C24" s="166" t="s">
        <v>87</v>
      </c>
      <c r="D24" s="166" t="s">
        <v>96</v>
      </c>
      <c r="E24" s="166" t="s">
        <v>99</v>
      </c>
      <c r="F24" s="166" t="s">
        <v>94</v>
      </c>
      <c r="G24" s="167">
        <v>2970.5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</row>
    <row r="25" spans="1:254" ht="14.4" x14ac:dyDescent="0.3">
      <c r="A25" s="164" t="s">
        <v>379</v>
      </c>
      <c r="B25" s="177" t="s">
        <v>377</v>
      </c>
      <c r="C25" s="166" t="s">
        <v>87</v>
      </c>
      <c r="D25" s="166" t="s">
        <v>96</v>
      </c>
      <c r="E25" s="166" t="s">
        <v>99</v>
      </c>
      <c r="F25" s="166" t="s">
        <v>102</v>
      </c>
      <c r="G25" s="167">
        <v>1217.5999999999999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  <c r="IR25" s="178"/>
      <c r="IS25" s="178"/>
      <c r="IT25" s="178"/>
    </row>
    <row r="26" spans="1:254" ht="14.4" x14ac:dyDescent="0.3">
      <c r="A26" s="164" t="s">
        <v>103</v>
      </c>
      <c r="B26" s="177" t="s">
        <v>377</v>
      </c>
      <c r="C26" s="166" t="s">
        <v>87</v>
      </c>
      <c r="D26" s="166" t="s">
        <v>96</v>
      </c>
      <c r="E26" s="166" t="s">
        <v>99</v>
      </c>
      <c r="F26" s="166" t="s">
        <v>104</v>
      </c>
      <c r="G26" s="167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  <c r="IR26" s="178"/>
      <c r="IS26" s="178"/>
      <c r="IT26" s="178"/>
    </row>
    <row r="27" spans="1:254" ht="14.4" x14ac:dyDescent="0.3">
      <c r="A27" s="169" t="s">
        <v>297</v>
      </c>
      <c r="B27" s="171" t="s">
        <v>377</v>
      </c>
      <c r="C27" s="174" t="s">
        <v>167</v>
      </c>
      <c r="D27" s="174" t="s">
        <v>106</v>
      </c>
      <c r="E27" s="174" t="s">
        <v>289</v>
      </c>
      <c r="F27" s="174"/>
      <c r="G27" s="167">
        <f>SUM(G28)</f>
        <v>0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  <c r="IR27" s="178"/>
      <c r="IS27" s="178"/>
      <c r="IT27" s="178"/>
    </row>
    <row r="28" spans="1:254" ht="14.4" x14ac:dyDescent="0.3">
      <c r="A28" s="164" t="s">
        <v>379</v>
      </c>
      <c r="B28" s="179">
        <v>510</v>
      </c>
      <c r="C28" s="177" t="s">
        <v>167</v>
      </c>
      <c r="D28" s="177" t="s">
        <v>106</v>
      </c>
      <c r="E28" s="177" t="s">
        <v>298</v>
      </c>
      <c r="F28" s="177" t="s">
        <v>102</v>
      </c>
      <c r="G28" s="167">
        <v>0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  <c r="IR28" s="178"/>
      <c r="IS28" s="178"/>
      <c r="IT28" s="178"/>
    </row>
    <row r="29" spans="1:254" ht="13.8" x14ac:dyDescent="0.25">
      <c r="A29" s="180" t="s">
        <v>380</v>
      </c>
      <c r="B29" s="152" t="s">
        <v>377</v>
      </c>
      <c r="C29" s="171"/>
      <c r="D29" s="171"/>
      <c r="E29" s="171"/>
      <c r="F29" s="171"/>
      <c r="G29" s="153">
        <f>SUM(G30+G93+G117+G183+G194+G271++G302+G312+G327+G333+G85+G81)</f>
        <v>1306919.19</v>
      </c>
    </row>
    <row r="30" spans="1:254" s="178" customFormat="1" ht="14.4" x14ac:dyDescent="0.3">
      <c r="A30" s="181" t="s">
        <v>86</v>
      </c>
      <c r="B30" s="152" t="s">
        <v>377</v>
      </c>
      <c r="C30" s="182" t="s">
        <v>87</v>
      </c>
      <c r="D30" s="183"/>
      <c r="E30" s="183"/>
      <c r="F30" s="183"/>
      <c r="G30" s="153">
        <f>SUM(G31+G44+G48+G41)</f>
        <v>116813.15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  <c r="IP30" s="149"/>
      <c r="IQ30" s="149"/>
      <c r="IR30" s="149"/>
      <c r="IS30" s="149"/>
      <c r="IT30" s="149"/>
    </row>
    <row r="31" spans="1:254" s="178" customFormat="1" ht="14.4" x14ac:dyDescent="0.3">
      <c r="A31" s="154" t="s">
        <v>381</v>
      </c>
      <c r="B31" s="155" t="s">
        <v>377</v>
      </c>
      <c r="C31" s="156" t="s">
        <v>87</v>
      </c>
      <c r="D31" s="156" t="s">
        <v>106</v>
      </c>
      <c r="E31" s="156"/>
      <c r="F31" s="156"/>
      <c r="G31" s="184">
        <f>SUM(G32)</f>
        <v>95446.819999999992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</row>
    <row r="32" spans="1:254" ht="14.4" x14ac:dyDescent="0.3">
      <c r="A32" s="159" t="s">
        <v>90</v>
      </c>
      <c r="B32" s="160" t="s">
        <v>377</v>
      </c>
      <c r="C32" s="161" t="s">
        <v>87</v>
      </c>
      <c r="D32" s="161" t="s">
        <v>106</v>
      </c>
      <c r="E32" s="161"/>
      <c r="F32" s="161"/>
      <c r="G32" s="162">
        <f>SUM(G33+G35+G39)</f>
        <v>95446.819999999992</v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  <c r="HR32" s="185"/>
      <c r="HS32" s="185"/>
      <c r="HT32" s="185"/>
      <c r="HU32" s="185"/>
      <c r="HV32" s="185"/>
      <c r="HW32" s="185"/>
      <c r="HX32" s="185"/>
      <c r="HY32" s="185"/>
      <c r="HZ32" s="185"/>
      <c r="IA32" s="185"/>
      <c r="IB32" s="185"/>
      <c r="IC32" s="185"/>
      <c r="ID32" s="185"/>
      <c r="IE32" s="185"/>
      <c r="IF32" s="185"/>
      <c r="IG32" s="185"/>
      <c r="IH32" s="185"/>
      <c r="II32" s="185"/>
      <c r="IJ32" s="185"/>
      <c r="IK32" s="185"/>
      <c r="IL32" s="185"/>
      <c r="IM32" s="185"/>
      <c r="IN32" s="185"/>
      <c r="IO32" s="185"/>
      <c r="IP32" s="185"/>
      <c r="IQ32" s="185"/>
      <c r="IR32" s="185"/>
      <c r="IS32" s="185"/>
      <c r="IT32" s="185"/>
    </row>
    <row r="33" spans="1:254" s="149" customFormat="1" ht="13.8" x14ac:dyDescent="0.25">
      <c r="A33" s="164" t="s">
        <v>100</v>
      </c>
      <c r="B33" s="177" t="s">
        <v>377</v>
      </c>
      <c r="C33" s="166" t="s">
        <v>87</v>
      </c>
      <c r="D33" s="166" t="s">
        <v>106</v>
      </c>
      <c r="E33" s="166"/>
      <c r="F33" s="166"/>
      <c r="G33" s="167">
        <f>SUM(G34)</f>
        <v>4258.95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</row>
    <row r="34" spans="1:254" s="132" customFormat="1" ht="39.6" x14ac:dyDescent="0.25">
      <c r="A34" s="164" t="s">
        <v>378</v>
      </c>
      <c r="B34" s="170" t="s">
        <v>377</v>
      </c>
      <c r="C34" s="166" t="s">
        <v>87</v>
      </c>
      <c r="D34" s="166" t="s">
        <v>106</v>
      </c>
      <c r="E34" s="166" t="s">
        <v>382</v>
      </c>
      <c r="F34" s="166" t="s">
        <v>94</v>
      </c>
      <c r="G34" s="167">
        <v>4258.95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</row>
    <row r="35" spans="1:254" x14ac:dyDescent="0.25">
      <c r="A35" s="164" t="s">
        <v>100</v>
      </c>
      <c r="B35" s="177" t="s">
        <v>377</v>
      </c>
      <c r="C35" s="166" t="s">
        <v>87</v>
      </c>
      <c r="D35" s="166" t="s">
        <v>106</v>
      </c>
      <c r="E35" s="166"/>
      <c r="F35" s="166"/>
      <c r="G35" s="167">
        <f>SUM(G36+G37+G38)</f>
        <v>88388.39</v>
      </c>
    </row>
    <row r="36" spans="1:254" ht="39.6" x14ac:dyDescent="0.25">
      <c r="A36" s="164" t="s">
        <v>378</v>
      </c>
      <c r="B36" s="170" t="s">
        <v>377</v>
      </c>
      <c r="C36" s="166" t="s">
        <v>87</v>
      </c>
      <c r="D36" s="166" t="s">
        <v>106</v>
      </c>
      <c r="E36" s="166" t="s">
        <v>99</v>
      </c>
      <c r="F36" s="166" t="s">
        <v>94</v>
      </c>
      <c r="G36" s="167">
        <v>79416.22</v>
      </c>
    </row>
    <row r="37" spans="1:254" x14ac:dyDescent="0.25">
      <c r="A37" s="164" t="s">
        <v>379</v>
      </c>
      <c r="B37" s="177" t="s">
        <v>377</v>
      </c>
      <c r="C37" s="166" t="s">
        <v>87</v>
      </c>
      <c r="D37" s="166" t="s">
        <v>106</v>
      </c>
      <c r="E37" s="166" t="s">
        <v>99</v>
      </c>
      <c r="F37" s="166" t="s">
        <v>102</v>
      </c>
      <c r="G37" s="167">
        <v>8912.17</v>
      </c>
    </row>
    <row r="38" spans="1:254" ht="13.8" x14ac:dyDescent="0.25">
      <c r="A38" s="164" t="s">
        <v>103</v>
      </c>
      <c r="B38" s="177" t="s">
        <v>377</v>
      </c>
      <c r="C38" s="177" t="s">
        <v>87</v>
      </c>
      <c r="D38" s="177" t="s">
        <v>106</v>
      </c>
      <c r="E38" s="166" t="s">
        <v>99</v>
      </c>
      <c r="F38" s="177" t="s">
        <v>104</v>
      </c>
      <c r="G38" s="167">
        <v>60</v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186"/>
      <c r="IH38" s="186"/>
      <c r="II38" s="186"/>
      <c r="IJ38" s="186"/>
      <c r="IK38" s="186"/>
      <c r="IL38" s="186"/>
      <c r="IM38" s="186"/>
      <c r="IN38" s="186"/>
      <c r="IO38" s="186"/>
      <c r="IP38" s="186"/>
      <c r="IQ38" s="186"/>
      <c r="IR38" s="186"/>
      <c r="IS38" s="186"/>
      <c r="IT38" s="186"/>
    </row>
    <row r="39" spans="1:254" ht="27.6" x14ac:dyDescent="0.3">
      <c r="A39" s="159" t="s">
        <v>107</v>
      </c>
      <c r="B39" s="175" t="s">
        <v>377</v>
      </c>
      <c r="C39" s="175" t="s">
        <v>87</v>
      </c>
      <c r="D39" s="175" t="s">
        <v>106</v>
      </c>
      <c r="E39" s="175" t="s">
        <v>108</v>
      </c>
      <c r="F39" s="175"/>
      <c r="G39" s="162">
        <f>SUM(G40)</f>
        <v>2799.48</v>
      </c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  <c r="EE39" s="187"/>
      <c r="EF39" s="187"/>
      <c r="EG39" s="187"/>
      <c r="EH39" s="187"/>
      <c r="EI39" s="187"/>
      <c r="EJ39" s="187"/>
      <c r="EK39" s="187"/>
      <c r="EL39" s="187"/>
      <c r="EM39" s="187"/>
      <c r="EN39" s="187"/>
      <c r="EO39" s="187"/>
      <c r="EP39" s="187"/>
      <c r="EQ39" s="187"/>
      <c r="ER39" s="187"/>
      <c r="ES39" s="187"/>
      <c r="ET39" s="187"/>
      <c r="EU39" s="187"/>
      <c r="EV39" s="187"/>
      <c r="EW39" s="187"/>
      <c r="EX39" s="187"/>
      <c r="EY39" s="187"/>
      <c r="EZ39" s="187"/>
      <c r="FA39" s="187"/>
      <c r="FB39" s="187"/>
      <c r="FC39" s="187"/>
      <c r="FD39" s="187"/>
      <c r="FE39" s="187"/>
      <c r="FF39" s="187"/>
      <c r="FG39" s="187"/>
      <c r="FH39" s="187"/>
      <c r="FI39" s="187"/>
      <c r="FJ39" s="187"/>
      <c r="FK39" s="187"/>
      <c r="FL39" s="187"/>
      <c r="FM39" s="187"/>
      <c r="FN39" s="187"/>
      <c r="FO39" s="187"/>
      <c r="FP39" s="187"/>
      <c r="FQ39" s="187"/>
      <c r="FR39" s="187"/>
      <c r="FS39" s="187"/>
      <c r="FT39" s="187"/>
      <c r="FU39" s="187"/>
      <c r="FV39" s="187"/>
      <c r="FW39" s="187"/>
      <c r="FX39" s="187"/>
      <c r="FY39" s="187"/>
      <c r="FZ39" s="187"/>
      <c r="GA39" s="187"/>
      <c r="GB39" s="187"/>
      <c r="GC39" s="187"/>
      <c r="GD39" s="187"/>
      <c r="GE39" s="187"/>
      <c r="GF39" s="187"/>
      <c r="GG39" s="187"/>
      <c r="GH39" s="187"/>
      <c r="GI39" s="187"/>
      <c r="GJ39" s="187"/>
      <c r="GK39" s="187"/>
      <c r="GL39" s="187"/>
      <c r="GM39" s="187"/>
      <c r="GN39" s="187"/>
      <c r="GO39" s="187"/>
      <c r="GP39" s="187"/>
      <c r="GQ39" s="187"/>
      <c r="GR39" s="187"/>
      <c r="GS39" s="187"/>
      <c r="GT39" s="187"/>
      <c r="GU39" s="187"/>
      <c r="GV39" s="187"/>
      <c r="GW39" s="187"/>
      <c r="GX39" s="187"/>
      <c r="GY39" s="187"/>
      <c r="GZ39" s="187"/>
      <c r="HA39" s="187"/>
      <c r="HB39" s="187"/>
      <c r="HC39" s="187"/>
      <c r="HD39" s="187"/>
      <c r="HE39" s="187"/>
      <c r="HF39" s="187"/>
      <c r="HG39" s="187"/>
      <c r="HH39" s="187"/>
      <c r="HI39" s="187"/>
      <c r="HJ39" s="187"/>
      <c r="HK39" s="187"/>
      <c r="HL39" s="187"/>
      <c r="HM39" s="187"/>
      <c r="HN39" s="187"/>
      <c r="HO39" s="187"/>
      <c r="HP39" s="187"/>
      <c r="HQ39" s="187"/>
      <c r="HR39" s="187"/>
      <c r="HS39" s="187"/>
      <c r="HT39" s="187"/>
      <c r="HU39" s="187"/>
      <c r="HV39" s="187"/>
      <c r="HW39" s="187"/>
      <c r="HX39" s="187"/>
      <c r="HY39" s="187"/>
      <c r="HZ39" s="187"/>
      <c r="IA39" s="187"/>
      <c r="IB39" s="187"/>
      <c r="IC39" s="187"/>
      <c r="ID39" s="187"/>
      <c r="IE39" s="187"/>
      <c r="IF39" s="187"/>
      <c r="IG39" s="187"/>
      <c r="IH39" s="187"/>
      <c r="II39" s="187"/>
      <c r="IJ39" s="187"/>
      <c r="IK39" s="187"/>
      <c r="IL39" s="187"/>
      <c r="IM39" s="187"/>
      <c r="IN39" s="187"/>
      <c r="IO39" s="187"/>
      <c r="IP39" s="187"/>
      <c r="IQ39" s="187"/>
      <c r="IR39" s="187"/>
      <c r="IS39" s="187"/>
      <c r="IT39" s="187"/>
    </row>
    <row r="40" spans="1:254" ht="39.6" x14ac:dyDescent="0.25">
      <c r="A40" s="164" t="s">
        <v>378</v>
      </c>
      <c r="B40" s="170" t="s">
        <v>377</v>
      </c>
      <c r="C40" s="171" t="s">
        <v>87</v>
      </c>
      <c r="D40" s="171" t="s">
        <v>106</v>
      </c>
      <c r="E40" s="174" t="s">
        <v>108</v>
      </c>
      <c r="F40" s="171" t="s">
        <v>94</v>
      </c>
      <c r="G40" s="167">
        <v>2799.48</v>
      </c>
    </row>
    <row r="41" spans="1:254" s="186" customFormat="1" ht="13.8" x14ac:dyDescent="0.25">
      <c r="A41" s="173" t="s">
        <v>112</v>
      </c>
      <c r="B41" s="152" t="s">
        <v>377</v>
      </c>
      <c r="C41" s="182" t="s">
        <v>87</v>
      </c>
      <c r="D41" s="182" t="s">
        <v>113</v>
      </c>
      <c r="E41" s="152"/>
      <c r="F41" s="182"/>
      <c r="G41" s="153">
        <f>SUM(G42)</f>
        <v>127.6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8"/>
      <c r="EB41" s="188"/>
      <c r="EC41" s="188"/>
      <c r="ED41" s="188"/>
      <c r="EE41" s="188"/>
      <c r="EF41" s="188"/>
      <c r="EG41" s="188"/>
      <c r="EH41" s="188"/>
      <c r="EI41" s="188"/>
      <c r="EJ41" s="188"/>
      <c r="EK41" s="188"/>
      <c r="EL41" s="188"/>
      <c r="EM41" s="188"/>
      <c r="EN41" s="188"/>
      <c r="EO41" s="188"/>
      <c r="EP41" s="188"/>
      <c r="EQ41" s="188"/>
      <c r="ER41" s="188"/>
      <c r="ES41" s="188"/>
      <c r="ET41" s="188"/>
      <c r="EU41" s="188"/>
      <c r="EV41" s="188"/>
      <c r="EW41" s="188"/>
      <c r="EX41" s="188"/>
      <c r="EY41" s="188"/>
      <c r="EZ41" s="188"/>
      <c r="FA41" s="188"/>
      <c r="FB41" s="188"/>
      <c r="FC41" s="188"/>
      <c r="FD41" s="188"/>
      <c r="FE41" s="188"/>
      <c r="FF41" s="188"/>
      <c r="FG41" s="188"/>
      <c r="FH41" s="188"/>
      <c r="FI41" s="188"/>
      <c r="FJ41" s="188"/>
      <c r="FK41" s="188"/>
      <c r="FL41" s="188"/>
      <c r="FM41" s="188"/>
      <c r="FN41" s="188"/>
      <c r="FO41" s="188"/>
      <c r="FP41" s="188"/>
      <c r="FQ41" s="188"/>
      <c r="FR41" s="188"/>
      <c r="FS41" s="188"/>
      <c r="FT41" s="188"/>
      <c r="FU41" s="188"/>
      <c r="FV41" s="188"/>
      <c r="FW41" s="188"/>
      <c r="FX41" s="188"/>
      <c r="FY41" s="188"/>
      <c r="FZ41" s="188"/>
      <c r="GA41" s="188"/>
      <c r="GB41" s="188"/>
      <c r="GC41" s="188"/>
      <c r="GD41" s="188"/>
      <c r="GE41" s="188"/>
      <c r="GF41" s="188"/>
      <c r="GG41" s="188"/>
      <c r="GH41" s="188"/>
      <c r="GI41" s="188"/>
      <c r="GJ41" s="188"/>
      <c r="GK41" s="188"/>
      <c r="GL41" s="188"/>
      <c r="GM41" s="188"/>
      <c r="GN41" s="188"/>
      <c r="GO41" s="188"/>
      <c r="GP41" s="188"/>
      <c r="GQ41" s="188"/>
      <c r="GR41" s="188"/>
      <c r="GS41" s="188"/>
      <c r="GT41" s="188"/>
      <c r="GU41" s="188"/>
      <c r="GV41" s="188"/>
      <c r="GW41" s="188"/>
      <c r="GX41" s="188"/>
      <c r="GY41" s="188"/>
      <c r="GZ41" s="188"/>
      <c r="HA41" s="188"/>
      <c r="HB41" s="188"/>
      <c r="HC41" s="188"/>
      <c r="HD41" s="188"/>
      <c r="HE41" s="188"/>
      <c r="HF41" s="188"/>
      <c r="HG41" s="188"/>
      <c r="HH41" s="188"/>
      <c r="HI41" s="188"/>
      <c r="HJ41" s="188"/>
      <c r="HK41" s="188"/>
      <c r="HL41" s="188"/>
      <c r="HM41" s="188"/>
      <c r="HN41" s="188"/>
      <c r="HO41" s="188"/>
      <c r="HP41" s="188"/>
      <c r="HQ41" s="188"/>
      <c r="HR41" s="188"/>
      <c r="HS41" s="188"/>
      <c r="HT41" s="188"/>
      <c r="HU41" s="188"/>
      <c r="HV41" s="188"/>
      <c r="HW41" s="188"/>
      <c r="HX41" s="188"/>
      <c r="HY41" s="188"/>
      <c r="HZ41" s="188"/>
      <c r="IA41" s="188"/>
      <c r="IB41" s="188"/>
      <c r="IC41" s="188"/>
      <c r="ID41" s="188"/>
      <c r="IE41" s="188"/>
      <c r="IF41" s="188"/>
      <c r="IG41" s="188"/>
      <c r="IH41" s="188"/>
      <c r="II41" s="188"/>
      <c r="IJ41" s="188"/>
      <c r="IK41" s="188"/>
      <c r="IL41" s="188"/>
      <c r="IM41" s="188"/>
      <c r="IN41" s="188"/>
      <c r="IO41" s="188"/>
      <c r="IP41" s="188"/>
      <c r="IQ41" s="188"/>
      <c r="IR41" s="188"/>
      <c r="IS41" s="188"/>
      <c r="IT41" s="188"/>
    </row>
    <row r="42" spans="1:254" s="187" customFormat="1" ht="41.4" x14ac:dyDescent="0.3">
      <c r="A42" s="159" t="s">
        <v>114</v>
      </c>
      <c r="B42" s="175" t="s">
        <v>377</v>
      </c>
      <c r="C42" s="161" t="s">
        <v>87</v>
      </c>
      <c r="D42" s="161" t="s">
        <v>113</v>
      </c>
      <c r="E42" s="175" t="s">
        <v>115</v>
      </c>
      <c r="F42" s="161"/>
      <c r="G42" s="162">
        <f>SUM(G43)</f>
        <v>127.6</v>
      </c>
    </row>
    <row r="43" spans="1:254" x14ac:dyDescent="0.25">
      <c r="A43" s="164" t="s">
        <v>379</v>
      </c>
      <c r="B43" s="170" t="s">
        <v>377</v>
      </c>
      <c r="C43" s="171" t="s">
        <v>87</v>
      </c>
      <c r="D43" s="171" t="s">
        <v>113</v>
      </c>
      <c r="E43" s="174" t="s">
        <v>115</v>
      </c>
      <c r="F43" s="171" t="s">
        <v>102</v>
      </c>
      <c r="G43" s="167">
        <v>127.6</v>
      </c>
    </row>
    <row r="44" spans="1:254" s="188" customFormat="1" ht="14.4" x14ac:dyDescent="0.3">
      <c r="A44" s="181" t="s">
        <v>117</v>
      </c>
      <c r="B44" s="189" t="s">
        <v>377</v>
      </c>
      <c r="C44" s="152" t="s">
        <v>87</v>
      </c>
      <c r="D44" s="152" t="s">
        <v>118</v>
      </c>
      <c r="E44" s="152"/>
      <c r="F44" s="152"/>
      <c r="G44" s="153">
        <f>SUM(G45)</f>
        <v>2000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</row>
    <row r="45" spans="1:254" s="187" customFormat="1" ht="13.8" x14ac:dyDescent="0.3">
      <c r="A45" s="190" t="s">
        <v>117</v>
      </c>
      <c r="B45" s="156" t="s">
        <v>377</v>
      </c>
      <c r="C45" s="175" t="s">
        <v>87</v>
      </c>
      <c r="D45" s="175" t="s">
        <v>118</v>
      </c>
      <c r="E45" s="175" t="s">
        <v>383</v>
      </c>
      <c r="F45" s="175"/>
      <c r="G45" s="162">
        <f>SUM(G46)</f>
        <v>2000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</row>
    <row r="46" spans="1:254" x14ac:dyDescent="0.25">
      <c r="A46" s="164" t="s">
        <v>119</v>
      </c>
      <c r="B46" s="166" t="s">
        <v>377</v>
      </c>
      <c r="C46" s="177" t="s">
        <v>87</v>
      </c>
      <c r="D46" s="177" t="s">
        <v>118</v>
      </c>
      <c r="E46" s="177" t="s">
        <v>120</v>
      </c>
      <c r="F46" s="177"/>
      <c r="G46" s="167">
        <f>SUM(G47)</f>
        <v>2000</v>
      </c>
    </row>
    <row r="47" spans="1:254" x14ac:dyDescent="0.25">
      <c r="A47" s="169" t="s">
        <v>103</v>
      </c>
      <c r="B47" s="191" t="s">
        <v>377</v>
      </c>
      <c r="C47" s="174" t="s">
        <v>87</v>
      </c>
      <c r="D47" s="174" t="s">
        <v>118</v>
      </c>
      <c r="E47" s="174" t="s">
        <v>383</v>
      </c>
      <c r="F47" s="174" t="s">
        <v>104</v>
      </c>
      <c r="G47" s="172">
        <v>2000</v>
      </c>
    </row>
    <row r="48" spans="1:254" ht="13.8" x14ac:dyDescent="0.25">
      <c r="A48" s="181" t="s">
        <v>121</v>
      </c>
      <c r="B48" s="156" t="s">
        <v>377</v>
      </c>
      <c r="C48" s="152" t="s">
        <v>87</v>
      </c>
      <c r="D48" s="152" t="s">
        <v>122</v>
      </c>
      <c r="E48" s="152"/>
      <c r="F48" s="152"/>
      <c r="G48" s="153">
        <f>SUM(G49+G60+G65+G54+G58+G79)</f>
        <v>19238.730000000003</v>
      </c>
    </row>
    <row r="49" spans="1:254" ht="14.4" x14ac:dyDescent="0.3">
      <c r="A49" s="159" t="s">
        <v>90</v>
      </c>
      <c r="B49" s="160" t="s">
        <v>377</v>
      </c>
      <c r="C49" s="161" t="s">
        <v>87</v>
      </c>
      <c r="D49" s="161" t="s">
        <v>122</v>
      </c>
      <c r="E49" s="161" t="s">
        <v>123</v>
      </c>
      <c r="F49" s="161"/>
      <c r="G49" s="162">
        <f>SUM(G50)</f>
        <v>1559.2000000000003</v>
      </c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63"/>
      <c r="FZ49" s="163"/>
      <c r="GA49" s="163"/>
      <c r="GB49" s="163"/>
      <c r="GC49" s="163"/>
      <c r="GD49" s="163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3"/>
      <c r="HT49" s="163"/>
      <c r="HU49" s="163"/>
      <c r="HV49" s="163"/>
      <c r="HW49" s="163"/>
      <c r="HX49" s="163"/>
      <c r="HY49" s="163"/>
      <c r="HZ49" s="163"/>
      <c r="IA49" s="163"/>
      <c r="IB49" s="163"/>
      <c r="IC49" s="163"/>
      <c r="ID49" s="163"/>
      <c r="IE49" s="163"/>
      <c r="IF49" s="163"/>
      <c r="IG49" s="163"/>
      <c r="IH49" s="163"/>
      <c r="II49" s="163"/>
      <c r="IJ49" s="163"/>
      <c r="IK49" s="163"/>
      <c r="IL49" s="163"/>
      <c r="IM49" s="163"/>
      <c r="IN49" s="163"/>
      <c r="IO49" s="163"/>
      <c r="IP49" s="163"/>
      <c r="IQ49" s="163"/>
      <c r="IR49" s="163"/>
      <c r="IS49" s="163"/>
      <c r="IT49" s="163"/>
    </row>
    <row r="50" spans="1:254" x14ac:dyDescent="0.25">
      <c r="A50" s="169" t="s">
        <v>124</v>
      </c>
      <c r="B50" s="170" t="s">
        <v>377</v>
      </c>
      <c r="C50" s="171" t="s">
        <v>125</v>
      </c>
      <c r="D50" s="171" t="s">
        <v>122</v>
      </c>
      <c r="E50" s="171" t="s">
        <v>123</v>
      </c>
      <c r="F50" s="171"/>
      <c r="G50" s="172">
        <f>SUM(G51+G52+G53)</f>
        <v>1559.2000000000003</v>
      </c>
    </row>
    <row r="51" spans="1:254" ht="39.6" x14ac:dyDescent="0.25">
      <c r="A51" s="164" t="s">
        <v>378</v>
      </c>
      <c r="B51" s="177" t="s">
        <v>377</v>
      </c>
      <c r="C51" s="166" t="s">
        <v>87</v>
      </c>
      <c r="D51" s="166" t="s">
        <v>122</v>
      </c>
      <c r="E51" s="166" t="s">
        <v>123</v>
      </c>
      <c r="F51" s="166" t="s">
        <v>94</v>
      </c>
      <c r="G51" s="167">
        <v>1084.7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  <c r="HR51" s="192"/>
      <c r="HS51" s="192"/>
      <c r="HT51" s="192"/>
      <c r="HU51" s="192"/>
      <c r="HV51" s="192"/>
      <c r="HW51" s="192"/>
      <c r="HX51" s="192"/>
      <c r="HY51" s="192"/>
      <c r="HZ51" s="192"/>
      <c r="IA51" s="192"/>
      <c r="IB51" s="192"/>
      <c r="IC51" s="192"/>
      <c r="ID51" s="192"/>
      <c r="IE51" s="192"/>
      <c r="IF51" s="192"/>
      <c r="IG51" s="192"/>
      <c r="IH51" s="192"/>
      <c r="II51" s="192"/>
      <c r="IJ51" s="192"/>
      <c r="IK51" s="192"/>
      <c r="IL51" s="192"/>
      <c r="IM51" s="192"/>
      <c r="IN51" s="192"/>
      <c r="IO51" s="192"/>
      <c r="IP51" s="192"/>
      <c r="IQ51" s="192"/>
      <c r="IR51" s="192"/>
      <c r="IS51" s="192"/>
      <c r="IT51" s="192"/>
    </row>
    <row r="52" spans="1:254" s="163" customFormat="1" ht="14.4" x14ac:dyDescent="0.3">
      <c r="A52" s="164" t="s">
        <v>379</v>
      </c>
      <c r="B52" s="177" t="s">
        <v>377</v>
      </c>
      <c r="C52" s="166" t="s">
        <v>87</v>
      </c>
      <c r="D52" s="166" t="s">
        <v>122</v>
      </c>
      <c r="E52" s="166" t="s">
        <v>123</v>
      </c>
      <c r="F52" s="166" t="s">
        <v>102</v>
      </c>
      <c r="G52" s="167">
        <v>270.64</v>
      </c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8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68"/>
      <c r="EY52" s="168"/>
      <c r="EZ52" s="168"/>
      <c r="FA52" s="168"/>
      <c r="FB52" s="168"/>
      <c r="FC52" s="168"/>
      <c r="FD52" s="168"/>
      <c r="FE52" s="168"/>
      <c r="FF52" s="168"/>
      <c r="FG52" s="168"/>
      <c r="FH52" s="168"/>
      <c r="FI52" s="168"/>
      <c r="FJ52" s="168"/>
      <c r="FK52" s="168"/>
      <c r="FL52" s="168"/>
      <c r="FM52" s="168"/>
      <c r="FN52" s="168"/>
      <c r="FO52" s="168"/>
      <c r="FP52" s="168"/>
      <c r="FQ52" s="168"/>
      <c r="FR52" s="168"/>
      <c r="FS52" s="168"/>
      <c r="FT52" s="168"/>
      <c r="FU52" s="168"/>
      <c r="FV52" s="168"/>
      <c r="FW52" s="168"/>
      <c r="FX52" s="168"/>
      <c r="FY52" s="168"/>
      <c r="FZ52" s="168"/>
      <c r="GA52" s="168"/>
      <c r="GB52" s="168"/>
      <c r="GC52" s="168"/>
      <c r="GD52" s="168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  <c r="GO52" s="168"/>
      <c r="GP52" s="168"/>
      <c r="GQ52" s="168"/>
      <c r="GR52" s="168"/>
      <c r="GS52" s="168"/>
      <c r="GT52" s="168"/>
      <c r="GU52" s="168"/>
      <c r="GV52" s="168"/>
      <c r="GW52" s="168"/>
      <c r="GX52" s="168"/>
      <c r="GY52" s="168"/>
      <c r="GZ52" s="168"/>
      <c r="HA52" s="168"/>
      <c r="HB52" s="168"/>
      <c r="HC52" s="168"/>
      <c r="HD52" s="168"/>
      <c r="HE52" s="168"/>
      <c r="HF52" s="168"/>
      <c r="HG52" s="168"/>
      <c r="HH52" s="168"/>
      <c r="HI52" s="168"/>
      <c r="HJ52" s="168"/>
      <c r="HK52" s="168"/>
      <c r="HL52" s="168"/>
      <c r="HM52" s="168"/>
      <c r="HN52" s="168"/>
      <c r="HO52" s="168"/>
      <c r="HP52" s="168"/>
      <c r="HQ52" s="168"/>
      <c r="HR52" s="168"/>
      <c r="HS52" s="168"/>
      <c r="HT52" s="168"/>
      <c r="HU52" s="168"/>
      <c r="HV52" s="168"/>
      <c r="HW52" s="168"/>
      <c r="HX52" s="168"/>
      <c r="HY52" s="168"/>
      <c r="HZ52" s="168"/>
      <c r="IA52" s="168"/>
      <c r="IB52" s="168"/>
      <c r="IC52" s="168"/>
      <c r="ID52" s="168"/>
      <c r="IE52" s="168"/>
      <c r="IF52" s="168"/>
      <c r="IG52" s="168"/>
      <c r="IH52" s="168"/>
      <c r="II52" s="168"/>
      <c r="IJ52" s="168"/>
      <c r="IK52" s="168"/>
      <c r="IL52" s="168"/>
      <c r="IM52" s="168"/>
      <c r="IN52" s="168"/>
      <c r="IO52" s="168"/>
      <c r="IP52" s="168"/>
      <c r="IQ52" s="168"/>
      <c r="IR52" s="168"/>
      <c r="IS52" s="168"/>
      <c r="IT52" s="168"/>
    </row>
    <row r="53" spans="1:254" s="163" customFormat="1" ht="40.200000000000003" x14ac:dyDescent="0.3">
      <c r="A53" s="164" t="s">
        <v>378</v>
      </c>
      <c r="B53" s="177" t="s">
        <v>377</v>
      </c>
      <c r="C53" s="166" t="s">
        <v>87</v>
      </c>
      <c r="D53" s="166" t="s">
        <v>122</v>
      </c>
      <c r="E53" s="166" t="s">
        <v>384</v>
      </c>
      <c r="F53" s="166" t="s">
        <v>94</v>
      </c>
      <c r="G53" s="167">
        <v>203.86</v>
      </c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  <c r="FV53" s="168"/>
      <c r="FW53" s="168"/>
      <c r="FX53" s="168"/>
      <c r="FY53" s="168"/>
      <c r="FZ53" s="168"/>
      <c r="GA53" s="168"/>
      <c r="GB53" s="168"/>
      <c r="GC53" s="168"/>
      <c r="GD53" s="168"/>
      <c r="GE53" s="168"/>
      <c r="GF53" s="168"/>
      <c r="GG53" s="168"/>
      <c r="GH53" s="168"/>
      <c r="GI53" s="168"/>
      <c r="GJ53" s="168"/>
      <c r="GK53" s="168"/>
      <c r="GL53" s="168"/>
      <c r="GM53" s="168"/>
      <c r="GN53" s="168"/>
      <c r="GO53" s="168"/>
      <c r="GP53" s="168"/>
      <c r="GQ53" s="168"/>
      <c r="GR53" s="168"/>
      <c r="GS53" s="168"/>
      <c r="GT53" s="168"/>
      <c r="GU53" s="168"/>
      <c r="GV53" s="168"/>
      <c r="GW53" s="168"/>
      <c r="GX53" s="168"/>
      <c r="GY53" s="168"/>
      <c r="GZ53" s="168"/>
      <c r="HA53" s="168"/>
      <c r="HB53" s="168"/>
      <c r="HC53" s="168"/>
      <c r="HD53" s="168"/>
      <c r="HE53" s="168"/>
      <c r="HF53" s="168"/>
      <c r="HG53" s="168"/>
      <c r="HH53" s="168"/>
      <c r="HI53" s="168"/>
      <c r="HJ53" s="168"/>
      <c r="HK53" s="168"/>
      <c r="HL53" s="168"/>
      <c r="HM53" s="168"/>
      <c r="HN53" s="168"/>
      <c r="HO53" s="168"/>
      <c r="HP53" s="168"/>
      <c r="HQ53" s="168"/>
      <c r="HR53" s="168"/>
      <c r="HS53" s="168"/>
      <c r="HT53" s="168"/>
      <c r="HU53" s="168"/>
      <c r="HV53" s="168"/>
      <c r="HW53" s="168"/>
      <c r="HX53" s="168"/>
      <c r="HY53" s="168"/>
      <c r="HZ53" s="168"/>
      <c r="IA53" s="168"/>
      <c r="IB53" s="168"/>
      <c r="IC53" s="168"/>
      <c r="ID53" s="168"/>
      <c r="IE53" s="168"/>
      <c r="IF53" s="168"/>
      <c r="IG53" s="168"/>
      <c r="IH53" s="168"/>
      <c r="II53" s="168"/>
      <c r="IJ53" s="168"/>
      <c r="IK53" s="168"/>
      <c r="IL53" s="168"/>
      <c r="IM53" s="168"/>
      <c r="IN53" s="168"/>
      <c r="IO53" s="168"/>
      <c r="IP53" s="168"/>
      <c r="IQ53" s="168"/>
      <c r="IR53" s="168"/>
      <c r="IS53" s="168"/>
      <c r="IT53" s="168"/>
    </row>
    <row r="54" spans="1:254" s="192" customFormat="1" ht="13.8" x14ac:dyDescent="0.3">
      <c r="A54" s="159" t="s">
        <v>127</v>
      </c>
      <c r="B54" s="175" t="s">
        <v>377</v>
      </c>
      <c r="C54" s="175" t="s">
        <v>87</v>
      </c>
      <c r="D54" s="175" t="s">
        <v>122</v>
      </c>
      <c r="E54" s="175" t="s">
        <v>385</v>
      </c>
      <c r="F54" s="175"/>
      <c r="G54" s="162">
        <f>SUM(G55)</f>
        <v>1058</v>
      </c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8"/>
      <c r="FL54" s="168"/>
      <c r="FM54" s="168"/>
      <c r="FN54" s="168"/>
      <c r="FO54" s="168"/>
      <c r="FP54" s="168"/>
      <c r="FQ54" s="168"/>
      <c r="FR54" s="168"/>
      <c r="FS54" s="168"/>
      <c r="FT54" s="168"/>
      <c r="FU54" s="168"/>
      <c r="FV54" s="168"/>
      <c r="FW54" s="168"/>
      <c r="FX54" s="168"/>
      <c r="FY54" s="168"/>
      <c r="FZ54" s="168"/>
      <c r="GA54" s="168"/>
      <c r="GB54" s="168"/>
      <c r="GC54" s="168"/>
      <c r="GD54" s="168"/>
      <c r="GE54" s="168"/>
      <c r="GF54" s="168"/>
      <c r="GG54" s="168"/>
      <c r="GH54" s="168"/>
      <c r="GI54" s="168"/>
      <c r="GJ54" s="168"/>
      <c r="GK54" s="168"/>
      <c r="GL54" s="168"/>
      <c r="GM54" s="168"/>
      <c r="GN54" s="168"/>
      <c r="GO54" s="168"/>
      <c r="GP54" s="168"/>
      <c r="GQ54" s="168"/>
      <c r="GR54" s="168"/>
      <c r="GS54" s="168"/>
      <c r="GT54" s="168"/>
      <c r="GU54" s="168"/>
      <c r="GV54" s="168"/>
      <c r="GW54" s="168"/>
      <c r="GX54" s="168"/>
      <c r="GY54" s="168"/>
      <c r="GZ54" s="168"/>
      <c r="HA54" s="168"/>
      <c r="HB54" s="168"/>
      <c r="HC54" s="168"/>
      <c r="HD54" s="168"/>
      <c r="HE54" s="168"/>
      <c r="HF54" s="168"/>
      <c r="HG54" s="168"/>
      <c r="HH54" s="168"/>
      <c r="HI54" s="168"/>
      <c r="HJ54" s="168"/>
      <c r="HK54" s="168"/>
      <c r="HL54" s="168"/>
      <c r="HM54" s="168"/>
      <c r="HN54" s="168"/>
      <c r="HO54" s="168"/>
      <c r="HP54" s="168"/>
      <c r="HQ54" s="168"/>
      <c r="HR54" s="168"/>
      <c r="HS54" s="168"/>
      <c r="HT54" s="168"/>
      <c r="HU54" s="168"/>
      <c r="HV54" s="168"/>
      <c r="HW54" s="168"/>
      <c r="HX54" s="168"/>
      <c r="HY54" s="168"/>
      <c r="HZ54" s="168"/>
      <c r="IA54" s="168"/>
      <c r="IB54" s="168"/>
      <c r="IC54" s="168"/>
      <c r="ID54" s="168"/>
      <c r="IE54" s="168"/>
      <c r="IF54" s="168"/>
      <c r="IG54" s="168"/>
      <c r="IH54" s="168"/>
      <c r="II54" s="168"/>
      <c r="IJ54" s="168"/>
      <c r="IK54" s="168"/>
      <c r="IL54" s="168"/>
      <c r="IM54" s="168"/>
      <c r="IN54" s="168"/>
      <c r="IO54" s="168"/>
      <c r="IP54" s="168"/>
      <c r="IQ54" s="168"/>
      <c r="IR54" s="168"/>
      <c r="IS54" s="168"/>
      <c r="IT54" s="168"/>
    </row>
    <row r="55" spans="1:254" s="168" customFormat="1" ht="26.4" x14ac:dyDescent="0.25">
      <c r="A55" s="193" t="s">
        <v>129</v>
      </c>
      <c r="B55" s="170" t="s">
        <v>377</v>
      </c>
      <c r="C55" s="177" t="s">
        <v>87</v>
      </c>
      <c r="D55" s="177" t="s">
        <v>122</v>
      </c>
      <c r="E55" s="177" t="s">
        <v>385</v>
      </c>
      <c r="F55" s="177"/>
      <c r="G55" s="167">
        <f>SUM(G56+G57)</f>
        <v>1058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</row>
    <row r="56" spans="1:254" s="168" customFormat="1" ht="39.6" x14ac:dyDescent="0.25">
      <c r="A56" s="169" t="s">
        <v>378</v>
      </c>
      <c r="B56" s="174" t="s">
        <v>377</v>
      </c>
      <c r="C56" s="171" t="s">
        <v>87</v>
      </c>
      <c r="D56" s="171" t="s">
        <v>122</v>
      </c>
      <c r="E56" s="174" t="s">
        <v>385</v>
      </c>
      <c r="F56" s="171" t="s">
        <v>94</v>
      </c>
      <c r="G56" s="172">
        <v>777.61</v>
      </c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7"/>
      <c r="EL56" s="187"/>
      <c r="EM56" s="187"/>
      <c r="EN56" s="187"/>
      <c r="EO56" s="187"/>
      <c r="EP56" s="187"/>
      <c r="EQ56" s="187"/>
      <c r="ER56" s="187"/>
      <c r="ES56" s="187"/>
      <c r="ET56" s="187"/>
      <c r="EU56" s="187"/>
      <c r="EV56" s="187"/>
      <c r="EW56" s="187"/>
      <c r="EX56" s="187"/>
      <c r="EY56" s="187"/>
      <c r="EZ56" s="187"/>
      <c r="FA56" s="187"/>
      <c r="FB56" s="187"/>
      <c r="FC56" s="187"/>
      <c r="FD56" s="187"/>
      <c r="FE56" s="187"/>
      <c r="FF56" s="187"/>
      <c r="FG56" s="187"/>
      <c r="FH56" s="187"/>
      <c r="FI56" s="187"/>
      <c r="FJ56" s="187"/>
      <c r="FK56" s="187"/>
      <c r="FL56" s="187"/>
      <c r="FM56" s="187"/>
      <c r="FN56" s="187"/>
      <c r="FO56" s="187"/>
      <c r="FP56" s="187"/>
      <c r="FQ56" s="187"/>
      <c r="FR56" s="187"/>
      <c r="FS56" s="187"/>
      <c r="FT56" s="187"/>
      <c r="FU56" s="187"/>
      <c r="FV56" s="187"/>
      <c r="FW56" s="187"/>
      <c r="FX56" s="187"/>
      <c r="FY56" s="187"/>
      <c r="FZ56" s="187"/>
      <c r="GA56" s="187"/>
      <c r="GB56" s="187"/>
      <c r="GC56" s="187"/>
      <c r="GD56" s="187"/>
      <c r="GE56" s="187"/>
      <c r="GF56" s="187"/>
      <c r="GG56" s="187"/>
      <c r="GH56" s="187"/>
      <c r="GI56" s="187"/>
      <c r="GJ56" s="187"/>
      <c r="GK56" s="187"/>
      <c r="GL56" s="187"/>
      <c r="GM56" s="187"/>
      <c r="GN56" s="187"/>
      <c r="GO56" s="187"/>
      <c r="GP56" s="187"/>
      <c r="GQ56" s="187"/>
      <c r="GR56" s="187"/>
      <c r="GS56" s="187"/>
      <c r="GT56" s="187"/>
      <c r="GU56" s="187"/>
      <c r="GV56" s="187"/>
      <c r="GW56" s="187"/>
      <c r="GX56" s="187"/>
      <c r="GY56" s="187"/>
      <c r="GZ56" s="187"/>
      <c r="HA56" s="187"/>
      <c r="HB56" s="187"/>
      <c r="HC56" s="187"/>
      <c r="HD56" s="187"/>
      <c r="HE56" s="187"/>
      <c r="HF56" s="187"/>
      <c r="HG56" s="187"/>
      <c r="HH56" s="187"/>
      <c r="HI56" s="187"/>
      <c r="HJ56" s="187"/>
      <c r="HK56" s="187"/>
      <c r="HL56" s="187"/>
      <c r="HM56" s="187"/>
      <c r="HN56" s="187"/>
      <c r="HO56" s="187"/>
      <c r="HP56" s="187"/>
      <c r="HQ56" s="187"/>
      <c r="HR56" s="187"/>
      <c r="HS56" s="187"/>
      <c r="HT56" s="187"/>
      <c r="HU56" s="187"/>
      <c r="HV56" s="187"/>
      <c r="HW56" s="187"/>
      <c r="HX56" s="187"/>
      <c r="HY56" s="187"/>
      <c r="HZ56" s="187"/>
      <c r="IA56" s="187"/>
      <c r="IB56" s="187"/>
      <c r="IC56" s="187"/>
      <c r="ID56" s="187"/>
      <c r="IE56" s="187"/>
      <c r="IF56" s="187"/>
      <c r="IG56" s="187"/>
      <c r="IH56" s="187"/>
      <c r="II56" s="187"/>
      <c r="IJ56" s="187"/>
      <c r="IK56" s="187"/>
      <c r="IL56" s="187"/>
      <c r="IM56" s="187"/>
      <c r="IN56" s="187"/>
      <c r="IO56" s="187"/>
      <c r="IP56" s="187"/>
      <c r="IQ56" s="187"/>
      <c r="IR56" s="187"/>
      <c r="IS56" s="187"/>
      <c r="IT56" s="187"/>
    </row>
    <row r="57" spans="1:254" ht="13.8" x14ac:dyDescent="0.25">
      <c r="A57" s="169" t="s">
        <v>379</v>
      </c>
      <c r="B57" s="174" t="s">
        <v>377</v>
      </c>
      <c r="C57" s="171" t="s">
        <v>87</v>
      </c>
      <c r="D57" s="171" t="s">
        <v>122</v>
      </c>
      <c r="E57" s="174" t="s">
        <v>385</v>
      </c>
      <c r="F57" s="171" t="s">
        <v>102</v>
      </c>
      <c r="G57" s="172">
        <v>280.39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  <c r="DY57" s="188"/>
      <c r="DZ57" s="188"/>
      <c r="EA57" s="188"/>
      <c r="EB57" s="188"/>
      <c r="EC57" s="188"/>
      <c r="ED57" s="188"/>
      <c r="EE57" s="188"/>
      <c r="EF57" s="188"/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  <c r="ER57" s="188"/>
      <c r="ES57" s="188"/>
      <c r="ET57" s="188"/>
      <c r="EU57" s="188"/>
      <c r="EV57" s="188"/>
      <c r="EW57" s="188"/>
      <c r="EX57" s="188"/>
      <c r="EY57" s="188"/>
      <c r="EZ57" s="188"/>
      <c r="FA57" s="188"/>
      <c r="FB57" s="188"/>
      <c r="FC57" s="188"/>
      <c r="FD57" s="188"/>
      <c r="FE57" s="188"/>
      <c r="FF57" s="188"/>
      <c r="FG57" s="188"/>
      <c r="FH57" s="188"/>
      <c r="FI57" s="188"/>
      <c r="FJ57" s="188"/>
      <c r="FK57" s="188"/>
      <c r="FL57" s="188"/>
      <c r="FM57" s="188"/>
      <c r="FN57" s="188"/>
      <c r="FO57" s="188"/>
      <c r="FP57" s="188"/>
      <c r="FQ57" s="188"/>
      <c r="FR57" s="188"/>
      <c r="FS57" s="188"/>
      <c r="FT57" s="188"/>
      <c r="FU57" s="188"/>
      <c r="FV57" s="188"/>
      <c r="FW57" s="188"/>
      <c r="FX57" s="188"/>
      <c r="FY57" s="188"/>
      <c r="FZ57" s="188"/>
      <c r="GA57" s="188"/>
      <c r="GB57" s="188"/>
      <c r="GC57" s="188"/>
      <c r="GD57" s="188"/>
      <c r="GE57" s="188"/>
      <c r="GF57" s="188"/>
      <c r="GG57" s="188"/>
      <c r="GH57" s="188"/>
      <c r="GI57" s="188"/>
      <c r="GJ57" s="188"/>
      <c r="GK57" s="188"/>
      <c r="GL57" s="188"/>
      <c r="GM57" s="188"/>
      <c r="GN57" s="188"/>
      <c r="GO57" s="188"/>
      <c r="GP57" s="188"/>
      <c r="GQ57" s="188"/>
      <c r="GR57" s="188"/>
      <c r="GS57" s="188"/>
      <c r="GT57" s="188"/>
      <c r="GU57" s="188"/>
      <c r="GV57" s="188"/>
      <c r="GW57" s="188"/>
      <c r="GX57" s="188"/>
      <c r="GY57" s="188"/>
      <c r="GZ57" s="188"/>
      <c r="HA57" s="188"/>
      <c r="HB57" s="188"/>
      <c r="HC57" s="188"/>
      <c r="HD57" s="188"/>
      <c r="HE57" s="188"/>
      <c r="HF57" s="188"/>
      <c r="HG57" s="188"/>
      <c r="HH57" s="188"/>
      <c r="HI57" s="188"/>
      <c r="HJ57" s="188"/>
      <c r="HK57" s="188"/>
      <c r="HL57" s="188"/>
      <c r="HM57" s="188"/>
      <c r="HN57" s="188"/>
      <c r="HO57" s="188"/>
      <c r="HP57" s="188"/>
      <c r="HQ57" s="188"/>
      <c r="HR57" s="188"/>
      <c r="HS57" s="188"/>
      <c r="HT57" s="188"/>
      <c r="HU57" s="188"/>
      <c r="HV57" s="188"/>
      <c r="HW57" s="188"/>
      <c r="HX57" s="188"/>
      <c r="HY57" s="188"/>
      <c r="HZ57" s="188"/>
      <c r="IA57" s="188"/>
      <c r="IB57" s="188"/>
      <c r="IC57" s="188"/>
      <c r="ID57" s="188"/>
      <c r="IE57" s="188"/>
      <c r="IF57" s="188"/>
      <c r="IG57" s="188"/>
      <c r="IH57" s="188"/>
      <c r="II57" s="188"/>
      <c r="IJ57" s="188"/>
      <c r="IK57" s="188"/>
      <c r="IL57" s="188"/>
      <c r="IM57" s="188"/>
      <c r="IN57" s="188"/>
      <c r="IO57" s="188"/>
      <c r="IP57" s="188"/>
      <c r="IQ57" s="188"/>
      <c r="IR57" s="188"/>
      <c r="IS57" s="188"/>
      <c r="IT57" s="188"/>
    </row>
    <row r="58" spans="1:254" s="187" customFormat="1" ht="39.6" x14ac:dyDescent="0.25">
      <c r="A58" s="164" t="s">
        <v>130</v>
      </c>
      <c r="B58" s="177" t="s">
        <v>377</v>
      </c>
      <c r="C58" s="166" t="s">
        <v>87</v>
      </c>
      <c r="D58" s="166" t="s">
        <v>122</v>
      </c>
      <c r="E58" s="166" t="s">
        <v>131</v>
      </c>
      <c r="F58" s="166"/>
      <c r="G58" s="167">
        <f>SUM(G59)</f>
        <v>0.31</v>
      </c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5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  <c r="HR58" s="185"/>
      <c r="HS58" s="185"/>
      <c r="HT58" s="185"/>
      <c r="HU58" s="185"/>
      <c r="HV58" s="185"/>
      <c r="HW58" s="185"/>
      <c r="HX58" s="185"/>
      <c r="HY58" s="185"/>
      <c r="HZ58" s="185"/>
      <c r="IA58" s="185"/>
      <c r="IB58" s="185"/>
      <c r="IC58" s="185"/>
      <c r="ID58" s="185"/>
      <c r="IE58" s="185"/>
      <c r="IF58" s="185"/>
      <c r="IG58" s="185"/>
      <c r="IH58" s="185"/>
      <c r="II58" s="185"/>
      <c r="IJ58" s="185"/>
      <c r="IK58" s="185"/>
      <c r="IL58" s="185"/>
      <c r="IM58" s="185"/>
      <c r="IN58" s="185"/>
      <c r="IO58" s="185"/>
      <c r="IP58" s="185"/>
      <c r="IQ58" s="185"/>
      <c r="IR58" s="185"/>
      <c r="IS58" s="185"/>
      <c r="IT58" s="185"/>
    </row>
    <row r="59" spans="1:254" s="132" customFormat="1" x14ac:dyDescent="0.25">
      <c r="A59" s="169" t="s">
        <v>379</v>
      </c>
      <c r="B59" s="174" t="s">
        <v>377</v>
      </c>
      <c r="C59" s="171" t="s">
        <v>87</v>
      </c>
      <c r="D59" s="171" t="s">
        <v>122</v>
      </c>
      <c r="E59" s="171" t="s">
        <v>131</v>
      </c>
      <c r="F59" s="171" t="s">
        <v>102</v>
      </c>
      <c r="G59" s="172">
        <v>0.31</v>
      </c>
    </row>
    <row r="60" spans="1:254" s="188" customFormat="1" ht="14.4" x14ac:dyDescent="0.3">
      <c r="A60" s="159" t="s">
        <v>386</v>
      </c>
      <c r="B60" s="175" t="s">
        <v>377</v>
      </c>
      <c r="C60" s="161" t="s">
        <v>87</v>
      </c>
      <c r="D60" s="161" t="s">
        <v>122</v>
      </c>
      <c r="E60" s="161"/>
      <c r="F60" s="161"/>
      <c r="G60" s="162">
        <f>SUM(G61)</f>
        <v>8250.2200000000012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</row>
    <row r="61" spans="1:254" s="185" customFormat="1" ht="13.8" x14ac:dyDescent="0.25">
      <c r="A61" s="194" t="s">
        <v>134</v>
      </c>
      <c r="B61" s="170" t="s">
        <v>377</v>
      </c>
      <c r="C61" s="171" t="s">
        <v>87</v>
      </c>
      <c r="D61" s="171" t="s">
        <v>122</v>
      </c>
      <c r="E61" s="171" t="s">
        <v>133</v>
      </c>
      <c r="F61" s="171"/>
      <c r="G61" s="172">
        <f>SUM(G62+G64+G63)</f>
        <v>8250.2200000000012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M61" s="192"/>
      <c r="DN61" s="192"/>
      <c r="DO61" s="192"/>
      <c r="DP61" s="192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2"/>
      <c r="EB61" s="192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192"/>
      <c r="EQ61" s="192"/>
      <c r="ER61" s="192"/>
      <c r="ES61" s="192"/>
      <c r="ET61" s="192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192"/>
      <c r="FI61" s="192"/>
      <c r="FJ61" s="192"/>
      <c r="FK61" s="192"/>
      <c r="FL61" s="192"/>
      <c r="FM61" s="192"/>
      <c r="FN61" s="192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192"/>
      <c r="FZ61" s="192"/>
      <c r="GA61" s="192"/>
      <c r="GB61" s="192"/>
      <c r="GC61" s="192"/>
      <c r="GD61" s="192"/>
      <c r="GE61" s="192"/>
      <c r="GF61" s="192"/>
      <c r="GG61" s="192"/>
      <c r="GH61" s="192"/>
      <c r="GI61" s="192"/>
      <c r="GJ61" s="192"/>
      <c r="GK61" s="192"/>
      <c r="GL61" s="192"/>
      <c r="GM61" s="192"/>
      <c r="GN61" s="192"/>
      <c r="GO61" s="192"/>
      <c r="GP61" s="192"/>
      <c r="GQ61" s="192"/>
      <c r="GR61" s="192"/>
      <c r="GS61" s="192"/>
      <c r="GT61" s="192"/>
      <c r="GU61" s="192"/>
      <c r="GV61" s="192"/>
      <c r="GW61" s="192"/>
      <c r="GX61" s="192"/>
      <c r="GY61" s="192"/>
      <c r="GZ61" s="192"/>
      <c r="HA61" s="192"/>
      <c r="HB61" s="192"/>
      <c r="HC61" s="192"/>
      <c r="HD61" s="192"/>
      <c r="HE61" s="192"/>
      <c r="HF61" s="192"/>
      <c r="HG61" s="192"/>
      <c r="HH61" s="192"/>
      <c r="HI61" s="192"/>
      <c r="HJ61" s="192"/>
      <c r="HK61" s="192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92"/>
      <c r="HZ61" s="192"/>
      <c r="IA61" s="192"/>
      <c r="IB61" s="192"/>
      <c r="IC61" s="192"/>
      <c r="ID61" s="192"/>
      <c r="IE61" s="192"/>
      <c r="IF61" s="192"/>
      <c r="IG61" s="192"/>
      <c r="IH61" s="192"/>
      <c r="II61" s="192"/>
      <c r="IJ61" s="192"/>
      <c r="IK61" s="192"/>
      <c r="IL61" s="192"/>
      <c r="IM61" s="192"/>
      <c r="IN61" s="192"/>
      <c r="IO61" s="192"/>
      <c r="IP61" s="192"/>
      <c r="IQ61" s="192"/>
      <c r="IR61" s="192"/>
      <c r="IS61" s="192"/>
      <c r="IT61" s="192"/>
    </row>
    <row r="62" spans="1:254" s="132" customFormat="1" ht="13.8" x14ac:dyDescent="0.3">
      <c r="A62" s="164" t="s">
        <v>379</v>
      </c>
      <c r="B62" s="177" t="s">
        <v>377</v>
      </c>
      <c r="C62" s="166" t="s">
        <v>87</v>
      </c>
      <c r="D62" s="166" t="s">
        <v>122</v>
      </c>
      <c r="E62" s="166" t="s">
        <v>135</v>
      </c>
      <c r="F62" s="166" t="s">
        <v>102</v>
      </c>
      <c r="G62" s="167">
        <v>6070.04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</row>
    <row r="63" spans="1:254" ht="13.8" x14ac:dyDescent="0.3">
      <c r="A63" s="164" t="s">
        <v>103</v>
      </c>
      <c r="B63" s="177" t="s">
        <v>377</v>
      </c>
      <c r="C63" s="166" t="s">
        <v>87</v>
      </c>
      <c r="D63" s="166" t="s">
        <v>122</v>
      </c>
      <c r="E63" s="166" t="s">
        <v>135</v>
      </c>
      <c r="F63" s="166" t="s">
        <v>104</v>
      </c>
      <c r="G63" s="167">
        <v>200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</row>
    <row r="64" spans="1:254" s="192" customFormat="1" ht="13.8" x14ac:dyDescent="0.3">
      <c r="A64" s="164" t="s">
        <v>103</v>
      </c>
      <c r="B64" s="177" t="s">
        <v>377</v>
      </c>
      <c r="C64" s="166" t="s">
        <v>87</v>
      </c>
      <c r="D64" s="166" t="s">
        <v>122</v>
      </c>
      <c r="E64" s="166" t="s">
        <v>136</v>
      </c>
      <c r="F64" s="166" t="s">
        <v>104</v>
      </c>
      <c r="G64" s="167">
        <v>1980.18</v>
      </c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</row>
    <row r="65" spans="1:254" s="195" customFormat="1" ht="13.8" x14ac:dyDescent="0.3">
      <c r="A65" s="159" t="s">
        <v>137</v>
      </c>
      <c r="B65" s="175" t="s">
        <v>377</v>
      </c>
      <c r="C65" s="175" t="s">
        <v>87</v>
      </c>
      <c r="D65" s="175" t="s">
        <v>122</v>
      </c>
      <c r="E65" s="175" t="s">
        <v>138</v>
      </c>
      <c r="F65" s="161"/>
      <c r="G65" s="162">
        <f>SUM(G66+G68+G77+G76)</f>
        <v>8371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</row>
    <row r="66" spans="1:254" s="195" customFormat="1" ht="13.8" x14ac:dyDescent="0.3">
      <c r="A66" s="169" t="s">
        <v>387</v>
      </c>
      <c r="B66" s="170" t="s">
        <v>377</v>
      </c>
      <c r="C66" s="174" t="s">
        <v>87</v>
      </c>
      <c r="D66" s="174" t="s">
        <v>122</v>
      </c>
      <c r="E66" s="174" t="s">
        <v>388</v>
      </c>
      <c r="F66" s="174"/>
      <c r="G66" s="172">
        <f>SUM(G67)</f>
        <v>92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</row>
    <row r="67" spans="1:254" s="195" customFormat="1" ht="13.8" x14ac:dyDescent="0.3">
      <c r="A67" s="164" t="s">
        <v>379</v>
      </c>
      <c r="B67" s="170" t="s">
        <v>377</v>
      </c>
      <c r="C67" s="177" t="s">
        <v>87</v>
      </c>
      <c r="D67" s="177" t="s">
        <v>122</v>
      </c>
      <c r="E67" s="177" t="s">
        <v>388</v>
      </c>
      <c r="F67" s="177" t="s">
        <v>102</v>
      </c>
      <c r="G67" s="167">
        <v>92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</row>
    <row r="68" spans="1:254" ht="26.4" x14ac:dyDescent="0.25">
      <c r="A68" s="169" t="s">
        <v>142</v>
      </c>
      <c r="B68" s="174" t="s">
        <v>377</v>
      </c>
      <c r="C68" s="174" t="s">
        <v>87</v>
      </c>
      <c r="D68" s="174" t="s">
        <v>122</v>
      </c>
      <c r="E68" s="174" t="s">
        <v>144</v>
      </c>
      <c r="F68" s="174"/>
      <c r="G68" s="172">
        <f>SUM(G69:G75)</f>
        <v>8149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</row>
    <row r="69" spans="1:254" x14ac:dyDescent="0.25">
      <c r="A69" s="164" t="s">
        <v>379</v>
      </c>
      <c r="B69" s="170" t="s">
        <v>377</v>
      </c>
      <c r="C69" s="177" t="s">
        <v>87</v>
      </c>
      <c r="D69" s="177" t="s">
        <v>122</v>
      </c>
      <c r="E69" s="177" t="s">
        <v>144</v>
      </c>
      <c r="F69" s="177" t="s">
        <v>102</v>
      </c>
      <c r="G69" s="167">
        <v>3650</v>
      </c>
    </row>
    <row r="70" spans="1:254" x14ac:dyDescent="0.25">
      <c r="A70" s="164" t="s">
        <v>389</v>
      </c>
      <c r="B70" s="170" t="s">
        <v>377</v>
      </c>
      <c r="C70" s="177" t="s">
        <v>87</v>
      </c>
      <c r="D70" s="177" t="s">
        <v>122</v>
      </c>
      <c r="E70" s="177" t="s">
        <v>144</v>
      </c>
      <c r="F70" s="177" t="s">
        <v>146</v>
      </c>
      <c r="G70" s="167">
        <v>2500</v>
      </c>
    </row>
    <row r="71" spans="1:254" ht="26.4" x14ac:dyDescent="0.25">
      <c r="A71" s="164" t="s">
        <v>147</v>
      </c>
      <c r="B71" s="170" t="s">
        <v>377</v>
      </c>
      <c r="C71" s="177" t="s">
        <v>87</v>
      </c>
      <c r="D71" s="177" t="s">
        <v>122</v>
      </c>
      <c r="E71" s="177" t="s">
        <v>144</v>
      </c>
      <c r="F71" s="177" t="s">
        <v>148</v>
      </c>
      <c r="G71" s="167"/>
    </row>
    <row r="72" spans="1:254" x14ac:dyDescent="0.25">
      <c r="A72" s="164" t="s">
        <v>103</v>
      </c>
      <c r="B72" s="170" t="s">
        <v>377</v>
      </c>
      <c r="C72" s="177" t="s">
        <v>87</v>
      </c>
      <c r="D72" s="177" t="s">
        <v>122</v>
      </c>
      <c r="E72" s="177" t="s">
        <v>144</v>
      </c>
      <c r="F72" s="177" t="s">
        <v>104</v>
      </c>
      <c r="G72" s="167">
        <v>0</v>
      </c>
    </row>
    <row r="73" spans="1:254" x14ac:dyDescent="0.25">
      <c r="A73" s="164" t="s">
        <v>379</v>
      </c>
      <c r="B73" s="170" t="s">
        <v>377</v>
      </c>
      <c r="C73" s="177" t="s">
        <v>87</v>
      </c>
      <c r="D73" s="177" t="s">
        <v>122</v>
      </c>
      <c r="E73" s="177" t="s">
        <v>390</v>
      </c>
      <c r="F73" s="177" t="s">
        <v>102</v>
      </c>
      <c r="G73" s="167">
        <v>500</v>
      </c>
    </row>
    <row r="74" spans="1:254" s="168" customFormat="1" ht="39.6" x14ac:dyDescent="0.25">
      <c r="A74" s="164" t="s">
        <v>378</v>
      </c>
      <c r="B74" s="177" t="s">
        <v>377</v>
      </c>
      <c r="C74" s="177" t="s">
        <v>87</v>
      </c>
      <c r="D74" s="177" t="s">
        <v>122</v>
      </c>
      <c r="E74" s="177" t="s">
        <v>391</v>
      </c>
      <c r="F74" s="177" t="s">
        <v>94</v>
      </c>
      <c r="G74" s="167">
        <v>455</v>
      </c>
    </row>
    <row r="75" spans="1:254" x14ac:dyDescent="0.25">
      <c r="A75" s="164" t="s">
        <v>379</v>
      </c>
      <c r="B75" s="170" t="s">
        <v>377</v>
      </c>
      <c r="C75" s="177" t="s">
        <v>87</v>
      </c>
      <c r="D75" s="177" t="s">
        <v>122</v>
      </c>
      <c r="E75" s="177" t="s">
        <v>391</v>
      </c>
      <c r="F75" s="177" t="s">
        <v>102</v>
      </c>
      <c r="G75" s="167">
        <v>1044</v>
      </c>
    </row>
    <row r="76" spans="1:254" x14ac:dyDescent="0.25">
      <c r="A76" s="164" t="s">
        <v>389</v>
      </c>
      <c r="B76" s="170" t="s">
        <v>377</v>
      </c>
      <c r="C76" s="177" t="s">
        <v>87</v>
      </c>
      <c r="D76" s="177" t="s">
        <v>122</v>
      </c>
      <c r="E76" s="177" t="s">
        <v>153</v>
      </c>
      <c r="F76" s="177" t="s">
        <v>146</v>
      </c>
      <c r="G76" s="167">
        <v>0</v>
      </c>
    </row>
    <row r="77" spans="1:254" s="132" customFormat="1" ht="26.4" x14ac:dyDescent="0.25">
      <c r="A77" s="169" t="s">
        <v>392</v>
      </c>
      <c r="B77" s="174" t="s">
        <v>377</v>
      </c>
      <c r="C77" s="174" t="s">
        <v>87</v>
      </c>
      <c r="D77" s="174" t="s">
        <v>122</v>
      </c>
      <c r="E77" s="174" t="s">
        <v>155</v>
      </c>
      <c r="F77" s="174"/>
      <c r="G77" s="172">
        <f>SUM(G78)</f>
        <v>130</v>
      </c>
    </row>
    <row r="78" spans="1:254" s="168" customFormat="1" x14ac:dyDescent="0.25">
      <c r="A78" s="164" t="s">
        <v>379</v>
      </c>
      <c r="B78" s="177" t="s">
        <v>377</v>
      </c>
      <c r="C78" s="177" t="s">
        <v>87</v>
      </c>
      <c r="D78" s="177" t="s">
        <v>122</v>
      </c>
      <c r="E78" s="177" t="s">
        <v>155</v>
      </c>
      <c r="F78" s="177" t="s">
        <v>102</v>
      </c>
      <c r="G78" s="167">
        <v>130</v>
      </c>
    </row>
    <row r="79" spans="1:254" s="187" customFormat="1" x14ac:dyDescent="0.25">
      <c r="A79" s="154" t="s">
        <v>156</v>
      </c>
      <c r="B79" s="155" t="s">
        <v>377</v>
      </c>
      <c r="C79" s="155" t="s">
        <v>87</v>
      </c>
      <c r="D79" s="155" t="s">
        <v>122</v>
      </c>
      <c r="E79" s="155" t="s">
        <v>157</v>
      </c>
      <c r="F79" s="155"/>
      <c r="G79" s="157">
        <f>SUM(G80)</f>
        <v>0</v>
      </c>
    </row>
    <row r="80" spans="1:254" s="168" customFormat="1" x14ac:dyDescent="0.25">
      <c r="A80" s="164" t="s">
        <v>379</v>
      </c>
      <c r="B80" s="177" t="s">
        <v>377</v>
      </c>
      <c r="C80" s="177" t="s">
        <v>87</v>
      </c>
      <c r="D80" s="177" t="s">
        <v>122</v>
      </c>
      <c r="E80" s="177" t="s">
        <v>157</v>
      </c>
      <c r="F80" s="177" t="s">
        <v>102</v>
      </c>
      <c r="G80" s="167"/>
    </row>
    <row r="81" spans="1:254" ht="15.6" x14ac:dyDescent="0.3">
      <c r="A81" s="196" t="s">
        <v>158</v>
      </c>
      <c r="B81" s="197" t="s">
        <v>377</v>
      </c>
      <c r="C81" s="197" t="s">
        <v>89</v>
      </c>
      <c r="D81" s="197"/>
      <c r="E81" s="197"/>
      <c r="F81" s="197"/>
      <c r="G81" s="198">
        <f>SUM(G82)</f>
        <v>41</v>
      </c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199"/>
      <c r="CQ81" s="199"/>
      <c r="CR81" s="199"/>
      <c r="CS81" s="199"/>
      <c r="CT81" s="199"/>
      <c r="CU81" s="199"/>
      <c r="CV81" s="199"/>
      <c r="CW81" s="199"/>
      <c r="CX81" s="199"/>
      <c r="CY81" s="199"/>
      <c r="CZ81" s="199"/>
      <c r="DA81" s="199"/>
      <c r="DB81" s="199"/>
      <c r="DC81" s="199"/>
      <c r="DD81" s="199"/>
      <c r="DE81" s="199"/>
      <c r="DF81" s="199"/>
      <c r="DG81" s="199"/>
      <c r="DH81" s="199"/>
      <c r="DI81" s="199"/>
      <c r="DJ81" s="199"/>
      <c r="DK81" s="199"/>
      <c r="DL81" s="199"/>
      <c r="DM81" s="199"/>
      <c r="DN81" s="199"/>
      <c r="DO81" s="199"/>
      <c r="DP81" s="199"/>
      <c r="DQ81" s="199"/>
      <c r="DR81" s="199"/>
      <c r="DS81" s="199"/>
      <c r="DT81" s="199"/>
      <c r="DU81" s="199"/>
      <c r="DV81" s="199"/>
      <c r="DW81" s="199"/>
      <c r="DX81" s="199"/>
      <c r="DY81" s="199"/>
      <c r="DZ81" s="199"/>
      <c r="EA81" s="199"/>
      <c r="EB81" s="199"/>
      <c r="EC81" s="199"/>
      <c r="ED81" s="199"/>
      <c r="EE81" s="199"/>
      <c r="EF81" s="199"/>
      <c r="EG81" s="199"/>
      <c r="EH81" s="199"/>
      <c r="EI81" s="199"/>
      <c r="EJ81" s="199"/>
      <c r="EK81" s="199"/>
      <c r="EL81" s="199"/>
      <c r="EM81" s="199"/>
      <c r="EN81" s="199"/>
      <c r="EO81" s="199"/>
      <c r="EP81" s="199"/>
      <c r="EQ81" s="199"/>
      <c r="ER81" s="199"/>
      <c r="ES81" s="199"/>
      <c r="ET81" s="199"/>
      <c r="EU81" s="199"/>
      <c r="EV81" s="199"/>
      <c r="EW81" s="199"/>
      <c r="EX81" s="199"/>
      <c r="EY81" s="199"/>
      <c r="EZ81" s="199"/>
      <c r="FA81" s="199"/>
      <c r="FB81" s="199"/>
      <c r="FC81" s="199"/>
      <c r="FD81" s="199"/>
      <c r="FE81" s="199"/>
      <c r="FF81" s="199"/>
      <c r="FG81" s="199"/>
      <c r="FH81" s="199"/>
      <c r="FI81" s="199"/>
      <c r="FJ81" s="199"/>
      <c r="FK81" s="199"/>
      <c r="FL81" s="199"/>
      <c r="FM81" s="199"/>
      <c r="FN81" s="199"/>
      <c r="FO81" s="199"/>
      <c r="FP81" s="199"/>
      <c r="FQ81" s="199"/>
      <c r="FR81" s="199"/>
      <c r="FS81" s="199"/>
      <c r="FT81" s="199"/>
      <c r="FU81" s="199"/>
      <c r="FV81" s="199"/>
      <c r="FW81" s="199"/>
      <c r="FX81" s="199"/>
      <c r="FY81" s="199"/>
      <c r="FZ81" s="199"/>
      <c r="GA81" s="199"/>
      <c r="GB81" s="199"/>
      <c r="GC81" s="199"/>
      <c r="GD81" s="199"/>
      <c r="GE81" s="199"/>
      <c r="GF81" s="199"/>
      <c r="GG81" s="199"/>
      <c r="GH81" s="199"/>
      <c r="GI81" s="199"/>
      <c r="GJ81" s="199"/>
      <c r="GK81" s="199"/>
      <c r="GL81" s="199"/>
      <c r="GM81" s="199"/>
      <c r="GN81" s="199"/>
      <c r="GO81" s="199"/>
      <c r="GP81" s="199"/>
      <c r="GQ81" s="199"/>
      <c r="GR81" s="199"/>
      <c r="GS81" s="199"/>
      <c r="GT81" s="199"/>
      <c r="GU81" s="199"/>
      <c r="GV81" s="199"/>
      <c r="GW81" s="199"/>
      <c r="GX81" s="199"/>
      <c r="GY81" s="199"/>
      <c r="GZ81" s="199"/>
      <c r="HA81" s="199"/>
      <c r="HB81" s="199"/>
      <c r="HC81" s="199"/>
      <c r="HD81" s="199"/>
      <c r="HE81" s="199"/>
      <c r="HF81" s="199"/>
      <c r="HG81" s="199"/>
      <c r="HH81" s="199"/>
      <c r="HI81" s="199"/>
      <c r="HJ81" s="199"/>
      <c r="HK81" s="199"/>
      <c r="HL81" s="199"/>
      <c r="HM81" s="199"/>
      <c r="HN81" s="199"/>
      <c r="HO81" s="199"/>
      <c r="HP81" s="199"/>
      <c r="HQ81" s="199"/>
      <c r="HR81" s="199"/>
      <c r="HS81" s="199"/>
      <c r="HT81" s="199"/>
      <c r="HU81" s="199"/>
      <c r="HV81" s="199"/>
      <c r="HW81" s="199"/>
      <c r="HX81" s="199"/>
      <c r="HY81" s="199"/>
      <c r="HZ81" s="199"/>
      <c r="IA81" s="199"/>
      <c r="IB81" s="199"/>
      <c r="IC81" s="199"/>
      <c r="ID81" s="199"/>
      <c r="IE81" s="199"/>
      <c r="IF81" s="199"/>
      <c r="IG81" s="199"/>
      <c r="IH81" s="199"/>
      <c r="II81" s="199"/>
      <c r="IJ81" s="199"/>
      <c r="IK81" s="199"/>
      <c r="IL81" s="199"/>
      <c r="IM81" s="199"/>
      <c r="IN81" s="199"/>
      <c r="IO81" s="199"/>
      <c r="IP81" s="199"/>
      <c r="IQ81" s="199"/>
      <c r="IR81" s="199"/>
      <c r="IS81" s="199"/>
      <c r="IT81" s="199"/>
    </row>
    <row r="82" spans="1:254" s="132" customFormat="1" ht="13.8" x14ac:dyDescent="0.3">
      <c r="A82" s="200" t="s">
        <v>159</v>
      </c>
      <c r="B82" s="175" t="s">
        <v>377</v>
      </c>
      <c r="C82" s="175" t="s">
        <v>89</v>
      </c>
      <c r="D82" s="175" t="s">
        <v>106</v>
      </c>
      <c r="E82" s="175"/>
      <c r="F82" s="175"/>
      <c r="G82" s="162">
        <f>SUM(G83)</f>
        <v>41</v>
      </c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187"/>
      <c r="FG82" s="187"/>
      <c r="FH82" s="187"/>
      <c r="FI82" s="187"/>
      <c r="FJ82" s="187"/>
      <c r="FK82" s="187"/>
      <c r="FL82" s="187"/>
      <c r="FM82" s="187"/>
      <c r="FN82" s="187"/>
      <c r="FO82" s="187"/>
      <c r="FP82" s="187"/>
      <c r="FQ82" s="187"/>
      <c r="FR82" s="187"/>
      <c r="FS82" s="187"/>
      <c r="FT82" s="187"/>
      <c r="FU82" s="187"/>
      <c r="FV82" s="187"/>
      <c r="FW82" s="187"/>
      <c r="FX82" s="187"/>
      <c r="FY82" s="187"/>
      <c r="FZ82" s="187"/>
      <c r="GA82" s="187"/>
      <c r="GB82" s="187"/>
      <c r="GC82" s="187"/>
      <c r="GD82" s="187"/>
      <c r="GE82" s="187"/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  <c r="IP82" s="187"/>
      <c r="IQ82" s="187"/>
      <c r="IR82" s="187"/>
      <c r="IS82" s="187"/>
      <c r="IT82" s="187"/>
    </row>
    <row r="83" spans="1:254" s="199" customFormat="1" ht="15.6" x14ac:dyDescent="0.3">
      <c r="A83" s="159" t="s">
        <v>387</v>
      </c>
      <c r="B83" s="175" t="s">
        <v>377</v>
      </c>
      <c r="C83" s="175" t="s">
        <v>89</v>
      </c>
      <c r="D83" s="175" t="s">
        <v>106</v>
      </c>
      <c r="E83" s="175" t="s">
        <v>140</v>
      </c>
      <c r="F83" s="175"/>
      <c r="G83" s="162">
        <f>SUM(G84)</f>
        <v>41</v>
      </c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  <c r="DB83" s="187"/>
      <c r="DC83" s="187"/>
      <c r="DD83" s="187"/>
      <c r="DE83" s="187"/>
      <c r="DF83" s="187"/>
      <c r="DG83" s="187"/>
      <c r="DH83" s="187"/>
      <c r="DI83" s="187"/>
      <c r="DJ83" s="187"/>
      <c r="DK83" s="187"/>
      <c r="DL83" s="187"/>
      <c r="DM83" s="187"/>
      <c r="DN83" s="187"/>
      <c r="DO83" s="187"/>
      <c r="DP83" s="187"/>
      <c r="DQ83" s="187"/>
      <c r="DR83" s="187"/>
      <c r="DS83" s="187"/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7"/>
      <c r="EE83" s="187"/>
      <c r="EF83" s="187"/>
      <c r="EG83" s="187"/>
      <c r="EH83" s="187"/>
      <c r="EI83" s="187"/>
      <c r="EJ83" s="187"/>
      <c r="EK83" s="187"/>
      <c r="EL83" s="187"/>
      <c r="EM83" s="187"/>
      <c r="EN83" s="187"/>
      <c r="EO83" s="187"/>
      <c r="EP83" s="187"/>
      <c r="EQ83" s="187"/>
      <c r="ER83" s="187"/>
      <c r="ES83" s="187"/>
      <c r="ET83" s="187"/>
      <c r="EU83" s="187"/>
      <c r="EV83" s="187"/>
      <c r="EW83" s="187"/>
      <c r="EX83" s="187"/>
      <c r="EY83" s="187"/>
      <c r="EZ83" s="187"/>
      <c r="FA83" s="187"/>
      <c r="FB83" s="187"/>
      <c r="FC83" s="187"/>
      <c r="FD83" s="187"/>
      <c r="FE83" s="187"/>
      <c r="FF83" s="187"/>
      <c r="FG83" s="187"/>
      <c r="FH83" s="187"/>
      <c r="FI83" s="187"/>
      <c r="FJ83" s="187"/>
      <c r="FK83" s="187"/>
      <c r="FL83" s="187"/>
      <c r="FM83" s="187"/>
      <c r="FN83" s="187"/>
      <c r="FO83" s="187"/>
      <c r="FP83" s="187"/>
      <c r="FQ83" s="187"/>
      <c r="FR83" s="187"/>
      <c r="FS83" s="187"/>
      <c r="FT83" s="187"/>
      <c r="FU83" s="187"/>
      <c r="FV83" s="187"/>
      <c r="FW83" s="187"/>
      <c r="FX83" s="187"/>
      <c r="FY83" s="187"/>
      <c r="FZ83" s="187"/>
      <c r="GA83" s="187"/>
      <c r="GB83" s="187"/>
      <c r="GC83" s="187"/>
      <c r="GD83" s="187"/>
      <c r="GE83" s="187"/>
      <c r="GF83" s="187"/>
      <c r="GG83" s="187"/>
      <c r="GH83" s="187"/>
      <c r="GI83" s="187"/>
      <c r="GJ83" s="187"/>
      <c r="GK83" s="187"/>
      <c r="GL83" s="187"/>
      <c r="GM83" s="187"/>
      <c r="GN83" s="187"/>
      <c r="GO83" s="187"/>
      <c r="GP83" s="187"/>
      <c r="GQ83" s="187"/>
      <c r="GR83" s="187"/>
      <c r="GS83" s="187"/>
      <c r="GT83" s="187"/>
      <c r="GU83" s="187"/>
      <c r="GV83" s="187"/>
      <c r="GW83" s="187"/>
      <c r="GX83" s="187"/>
      <c r="GY83" s="187"/>
      <c r="GZ83" s="187"/>
      <c r="HA83" s="187"/>
      <c r="HB83" s="187"/>
      <c r="HC83" s="187"/>
      <c r="HD83" s="187"/>
      <c r="HE83" s="187"/>
      <c r="HF83" s="187"/>
      <c r="HG83" s="187"/>
      <c r="HH83" s="187"/>
      <c r="HI83" s="187"/>
      <c r="HJ83" s="187"/>
      <c r="HK83" s="187"/>
      <c r="HL83" s="187"/>
      <c r="HM83" s="187"/>
      <c r="HN83" s="187"/>
      <c r="HO83" s="187"/>
      <c r="HP83" s="187"/>
      <c r="HQ83" s="187"/>
      <c r="HR83" s="187"/>
      <c r="HS83" s="187"/>
      <c r="HT83" s="187"/>
      <c r="HU83" s="187"/>
      <c r="HV83" s="187"/>
      <c r="HW83" s="187"/>
      <c r="HX83" s="187"/>
      <c r="HY83" s="187"/>
      <c r="HZ83" s="187"/>
      <c r="IA83" s="187"/>
      <c r="IB83" s="187"/>
      <c r="IC83" s="187"/>
      <c r="ID83" s="187"/>
      <c r="IE83" s="187"/>
      <c r="IF83" s="187"/>
      <c r="IG83" s="187"/>
      <c r="IH83" s="187"/>
      <c r="II83" s="187"/>
      <c r="IJ83" s="187"/>
      <c r="IK83" s="187"/>
      <c r="IL83" s="187"/>
      <c r="IM83" s="187"/>
      <c r="IN83" s="187"/>
      <c r="IO83" s="187"/>
      <c r="IP83" s="187"/>
      <c r="IQ83" s="187"/>
      <c r="IR83" s="187"/>
      <c r="IS83" s="187"/>
      <c r="IT83" s="187"/>
    </row>
    <row r="84" spans="1:254" s="187" customFormat="1" x14ac:dyDescent="0.25">
      <c r="A84" s="164" t="s">
        <v>379</v>
      </c>
      <c r="B84" s="177" t="s">
        <v>377</v>
      </c>
      <c r="C84" s="177" t="s">
        <v>89</v>
      </c>
      <c r="D84" s="177" t="s">
        <v>106</v>
      </c>
      <c r="E84" s="177" t="s">
        <v>140</v>
      </c>
      <c r="F84" s="177" t="s">
        <v>102</v>
      </c>
      <c r="G84" s="167">
        <v>41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</row>
    <row r="85" spans="1:254" s="187" customFormat="1" ht="15.6" x14ac:dyDescent="0.3">
      <c r="A85" s="201" t="s">
        <v>160</v>
      </c>
      <c r="B85" s="152" t="s">
        <v>377</v>
      </c>
      <c r="C85" s="202" t="s">
        <v>96</v>
      </c>
      <c r="D85" s="202"/>
      <c r="E85" s="202"/>
      <c r="F85" s="202"/>
      <c r="G85" s="198">
        <f>SUM(G86)</f>
        <v>550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  <c r="HQ85" s="136"/>
      <c r="HR85" s="136"/>
      <c r="HS85" s="136"/>
      <c r="HT85" s="136"/>
      <c r="HU85" s="136"/>
      <c r="HV85" s="136"/>
      <c r="HW85" s="136"/>
      <c r="HX85" s="136"/>
      <c r="HY85" s="136"/>
      <c r="HZ85" s="136"/>
      <c r="IA85" s="136"/>
      <c r="IB85" s="136"/>
      <c r="IC85" s="136"/>
      <c r="ID85" s="136"/>
      <c r="IE85" s="136"/>
      <c r="IF85" s="136"/>
      <c r="IG85" s="136"/>
      <c r="IH85" s="136"/>
      <c r="II85" s="136"/>
      <c r="IJ85" s="136"/>
      <c r="IK85" s="136"/>
      <c r="IL85" s="136"/>
      <c r="IM85" s="136"/>
      <c r="IN85" s="136"/>
      <c r="IO85" s="136"/>
      <c r="IP85" s="136"/>
      <c r="IQ85" s="136"/>
      <c r="IR85" s="136"/>
      <c r="IS85" s="136"/>
      <c r="IT85" s="136"/>
    </row>
    <row r="86" spans="1:254" ht="13.8" x14ac:dyDescent="0.3">
      <c r="A86" s="159" t="s">
        <v>161</v>
      </c>
      <c r="B86" s="175" t="s">
        <v>377</v>
      </c>
      <c r="C86" s="161" t="s">
        <v>96</v>
      </c>
      <c r="D86" s="161" t="s">
        <v>162</v>
      </c>
      <c r="E86" s="161"/>
      <c r="F86" s="161"/>
      <c r="G86" s="162">
        <f>SUM(G87)</f>
        <v>550</v>
      </c>
    </row>
    <row r="87" spans="1:254" ht="13.8" x14ac:dyDescent="0.3">
      <c r="A87" s="159" t="s">
        <v>393</v>
      </c>
      <c r="B87" s="175" t="s">
        <v>377</v>
      </c>
      <c r="C87" s="161" t="s">
        <v>96</v>
      </c>
      <c r="D87" s="161" t="s">
        <v>162</v>
      </c>
      <c r="E87" s="161" t="s">
        <v>138</v>
      </c>
      <c r="F87" s="161"/>
      <c r="G87" s="162">
        <f>SUM(G88)</f>
        <v>550</v>
      </c>
    </row>
    <row r="88" spans="1:254" ht="13.8" x14ac:dyDescent="0.3">
      <c r="A88" s="159" t="s">
        <v>387</v>
      </c>
      <c r="B88" s="155" t="s">
        <v>377</v>
      </c>
      <c r="C88" s="156" t="s">
        <v>96</v>
      </c>
      <c r="D88" s="156" t="s">
        <v>162</v>
      </c>
      <c r="E88" s="156" t="s">
        <v>140</v>
      </c>
      <c r="F88" s="156"/>
      <c r="G88" s="157">
        <f>SUM(G91+G89)</f>
        <v>550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7"/>
      <c r="IT88" s="187"/>
    </row>
    <row r="89" spans="1:254" x14ac:dyDescent="0.25">
      <c r="A89" s="169" t="s">
        <v>163</v>
      </c>
      <c r="B89" s="170" t="s">
        <v>377</v>
      </c>
      <c r="C89" s="171" t="s">
        <v>96</v>
      </c>
      <c r="D89" s="171" t="s">
        <v>162</v>
      </c>
      <c r="E89" s="171" t="s">
        <v>140</v>
      </c>
      <c r="F89" s="171"/>
      <c r="G89" s="172">
        <f>SUM(G90)</f>
        <v>350</v>
      </c>
    </row>
    <row r="90" spans="1:254" s="187" customFormat="1" ht="39.6" x14ac:dyDescent="0.25">
      <c r="A90" s="164" t="s">
        <v>378</v>
      </c>
      <c r="B90" s="177" t="s">
        <v>377</v>
      </c>
      <c r="C90" s="166" t="s">
        <v>96</v>
      </c>
      <c r="D90" s="166" t="s">
        <v>162</v>
      </c>
      <c r="E90" s="166" t="s">
        <v>140</v>
      </c>
      <c r="F90" s="166" t="s">
        <v>94</v>
      </c>
      <c r="G90" s="172">
        <v>350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</row>
    <row r="91" spans="1:254" ht="26.4" x14ac:dyDescent="0.25">
      <c r="A91" s="169" t="s">
        <v>164</v>
      </c>
      <c r="B91" s="170" t="s">
        <v>377</v>
      </c>
      <c r="C91" s="171" t="s">
        <v>96</v>
      </c>
      <c r="D91" s="171" t="s">
        <v>162</v>
      </c>
      <c r="E91" s="171" t="s">
        <v>140</v>
      </c>
      <c r="F91" s="171"/>
      <c r="G91" s="172">
        <f>SUM(G92)</f>
        <v>200</v>
      </c>
    </row>
    <row r="92" spans="1:254" ht="26.4" x14ac:dyDescent="0.25">
      <c r="A92" s="164" t="s">
        <v>147</v>
      </c>
      <c r="B92" s="177" t="s">
        <v>377</v>
      </c>
      <c r="C92" s="166" t="s">
        <v>96</v>
      </c>
      <c r="D92" s="166" t="s">
        <v>162</v>
      </c>
      <c r="E92" s="166" t="s">
        <v>140</v>
      </c>
      <c r="F92" s="166" t="s">
        <v>148</v>
      </c>
      <c r="G92" s="167">
        <v>200</v>
      </c>
    </row>
    <row r="93" spans="1:254" ht="15.6" x14ac:dyDescent="0.3">
      <c r="A93" s="150" t="s">
        <v>165</v>
      </c>
      <c r="B93" s="152" t="s">
        <v>377</v>
      </c>
      <c r="C93" s="197" t="s">
        <v>106</v>
      </c>
      <c r="D93" s="197"/>
      <c r="E93" s="197"/>
      <c r="F93" s="197"/>
      <c r="G93" s="198">
        <f>SUM(G111+G100+G94)</f>
        <v>21263.940000000002</v>
      </c>
    </row>
    <row r="94" spans="1:254" s="163" customFormat="1" ht="14.4" x14ac:dyDescent="0.3">
      <c r="A94" s="154" t="s">
        <v>166</v>
      </c>
      <c r="B94" s="155" t="s">
        <v>377</v>
      </c>
      <c r="C94" s="155" t="s">
        <v>106</v>
      </c>
      <c r="D94" s="155" t="s">
        <v>167</v>
      </c>
      <c r="E94" s="155"/>
      <c r="F94" s="155"/>
      <c r="G94" s="157">
        <f>SUM(G98+G95)</f>
        <v>10892</v>
      </c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I94" s="187"/>
      <c r="EJ94" s="187"/>
      <c r="EK94" s="187"/>
      <c r="EL94" s="187"/>
      <c r="EM94" s="187"/>
      <c r="EN94" s="187"/>
      <c r="EO94" s="187"/>
      <c r="EP94" s="187"/>
      <c r="EQ94" s="187"/>
      <c r="ER94" s="187"/>
      <c r="ES94" s="187"/>
      <c r="ET94" s="187"/>
      <c r="EU94" s="187"/>
      <c r="EV94" s="187"/>
      <c r="EW94" s="187"/>
      <c r="EX94" s="187"/>
      <c r="EY94" s="187"/>
      <c r="EZ94" s="187"/>
      <c r="FA94" s="187"/>
      <c r="FB94" s="187"/>
      <c r="FC94" s="187"/>
      <c r="FD94" s="187"/>
      <c r="FE94" s="187"/>
      <c r="FF94" s="187"/>
      <c r="FG94" s="187"/>
      <c r="FH94" s="187"/>
      <c r="FI94" s="187"/>
      <c r="FJ94" s="187"/>
      <c r="FK94" s="187"/>
      <c r="FL94" s="187"/>
      <c r="FM94" s="187"/>
      <c r="FN94" s="187"/>
      <c r="FO94" s="187"/>
      <c r="FP94" s="187"/>
      <c r="FQ94" s="187"/>
      <c r="FR94" s="187"/>
      <c r="FS94" s="187"/>
      <c r="FT94" s="187"/>
      <c r="FU94" s="187"/>
      <c r="FV94" s="187"/>
      <c r="FW94" s="187"/>
      <c r="FX94" s="187"/>
      <c r="FY94" s="187"/>
      <c r="FZ94" s="187"/>
      <c r="GA94" s="187"/>
      <c r="GB94" s="187"/>
      <c r="GC94" s="187"/>
      <c r="GD94" s="187"/>
      <c r="GE94" s="187"/>
      <c r="GF94" s="187"/>
      <c r="GG94" s="187"/>
      <c r="GH94" s="187"/>
      <c r="GI94" s="187"/>
      <c r="GJ94" s="187"/>
      <c r="GK94" s="187"/>
      <c r="GL94" s="187"/>
      <c r="GM94" s="187"/>
      <c r="GN94" s="187"/>
      <c r="GO94" s="187"/>
      <c r="GP94" s="187"/>
      <c r="GQ94" s="187"/>
      <c r="GR94" s="187"/>
      <c r="GS94" s="187"/>
      <c r="GT94" s="187"/>
      <c r="GU94" s="187"/>
      <c r="GV94" s="187"/>
      <c r="GW94" s="187"/>
      <c r="GX94" s="187"/>
      <c r="GY94" s="187"/>
      <c r="GZ94" s="187"/>
      <c r="HA94" s="187"/>
      <c r="HB94" s="187"/>
      <c r="HC94" s="187"/>
      <c r="HD94" s="187"/>
      <c r="HE94" s="187"/>
      <c r="HF94" s="187"/>
      <c r="HG94" s="187"/>
      <c r="HH94" s="187"/>
      <c r="HI94" s="187"/>
      <c r="HJ94" s="187"/>
      <c r="HK94" s="187"/>
      <c r="HL94" s="187"/>
      <c r="HM94" s="187"/>
      <c r="HN94" s="187"/>
      <c r="HO94" s="187"/>
      <c r="HP94" s="187"/>
      <c r="HQ94" s="187"/>
      <c r="HR94" s="187"/>
      <c r="HS94" s="187"/>
      <c r="HT94" s="187"/>
      <c r="HU94" s="187"/>
      <c r="HV94" s="187"/>
      <c r="HW94" s="187"/>
      <c r="HX94" s="187"/>
      <c r="HY94" s="187"/>
      <c r="HZ94" s="187"/>
      <c r="IA94" s="187"/>
      <c r="IB94" s="187"/>
      <c r="IC94" s="187"/>
      <c r="ID94" s="187"/>
      <c r="IE94" s="187"/>
      <c r="IF94" s="187"/>
      <c r="IG94" s="187"/>
      <c r="IH94" s="187"/>
      <c r="II94" s="187"/>
      <c r="IJ94" s="187"/>
      <c r="IK94" s="187"/>
      <c r="IL94" s="187"/>
      <c r="IM94" s="187"/>
      <c r="IN94" s="187"/>
      <c r="IO94" s="187"/>
      <c r="IP94" s="187"/>
      <c r="IQ94" s="187"/>
      <c r="IR94" s="187"/>
      <c r="IS94" s="187"/>
      <c r="IT94" s="187"/>
    </row>
    <row r="95" spans="1:254" s="163" customFormat="1" ht="14.4" x14ac:dyDescent="0.3">
      <c r="A95" s="169" t="s">
        <v>168</v>
      </c>
      <c r="B95" s="174" t="s">
        <v>377</v>
      </c>
      <c r="C95" s="174" t="s">
        <v>106</v>
      </c>
      <c r="D95" s="174" t="s">
        <v>167</v>
      </c>
      <c r="E95" s="174" t="s">
        <v>135</v>
      </c>
      <c r="F95" s="174"/>
      <c r="G95" s="172">
        <f>SUM(G97+G96)</f>
        <v>10880</v>
      </c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  <c r="DD95" s="187"/>
      <c r="DE95" s="187"/>
      <c r="DF95" s="187"/>
      <c r="DG95" s="187"/>
      <c r="DH95" s="187"/>
      <c r="DI95" s="187"/>
      <c r="DJ95" s="187"/>
      <c r="DK95" s="187"/>
      <c r="DL95" s="187"/>
      <c r="DM95" s="187"/>
      <c r="DN95" s="187"/>
      <c r="DO95" s="187"/>
      <c r="DP95" s="187"/>
      <c r="DQ95" s="187"/>
      <c r="DR95" s="187"/>
      <c r="DS95" s="187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7"/>
      <c r="EE95" s="187"/>
      <c r="EF95" s="187"/>
      <c r="EG95" s="187"/>
      <c r="EH95" s="187"/>
      <c r="EI95" s="187"/>
      <c r="EJ95" s="187"/>
      <c r="EK95" s="187"/>
      <c r="EL95" s="187"/>
      <c r="EM95" s="187"/>
      <c r="EN95" s="187"/>
      <c r="EO95" s="187"/>
      <c r="EP95" s="187"/>
      <c r="EQ95" s="187"/>
      <c r="ER95" s="187"/>
      <c r="ES95" s="187"/>
      <c r="ET95" s="187"/>
      <c r="EU95" s="187"/>
      <c r="EV95" s="187"/>
      <c r="EW95" s="187"/>
      <c r="EX95" s="187"/>
      <c r="EY95" s="187"/>
      <c r="EZ95" s="187"/>
      <c r="FA95" s="187"/>
      <c r="FB95" s="187"/>
      <c r="FC95" s="187"/>
      <c r="FD95" s="187"/>
      <c r="FE95" s="187"/>
      <c r="FF95" s="187"/>
      <c r="FG95" s="187"/>
      <c r="FH95" s="187"/>
      <c r="FI95" s="187"/>
      <c r="FJ95" s="187"/>
      <c r="FK95" s="187"/>
      <c r="FL95" s="187"/>
      <c r="FM95" s="187"/>
      <c r="FN95" s="187"/>
      <c r="FO95" s="187"/>
      <c r="FP95" s="187"/>
      <c r="FQ95" s="187"/>
      <c r="FR95" s="187"/>
      <c r="FS95" s="187"/>
      <c r="FT95" s="187"/>
      <c r="FU95" s="187"/>
      <c r="FV95" s="187"/>
      <c r="FW95" s="187"/>
      <c r="FX95" s="187"/>
      <c r="FY95" s="187"/>
      <c r="FZ95" s="187"/>
      <c r="GA95" s="187"/>
      <c r="GB95" s="187"/>
      <c r="GC95" s="187"/>
      <c r="GD95" s="187"/>
      <c r="GE95" s="187"/>
      <c r="GF95" s="187"/>
      <c r="GG95" s="187"/>
      <c r="GH95" s="187"/>
      <c r="GI95" s="187"/>
      <c r="GJ95" s="187"/>
      <c r="GK95" s="187"/>
      <c r="GL95" s="187"/>
      <c r="GM95" s="187"/>
      <c r="GN95" s="187"/>
      <c r="GO95" s="187"/>
      <c r="GP95" s="187"/>
      <c r="GQ95" s="187"/>
      <c r="GR95" s="187"/>
      <c r="GS95" s="187"/>
      <c r="GT95" s="187"/>
      <c r="GU95" s="187"/>
      <c r="GV95" s="187"/>
      <c r="GW95" s="187"/>
      <c r="GX95" s="187"/>
      <c r="GY95" s="187"/>
      <c r="GZ95" s="187"/>
      <c r="HA95" s="187"/>
      <c r="HB95" s="187"/>
      <c r="HC95" s="187"/>
      <c r="HD95" s="187"/>
      <c r="HE95" s="187"/>
      <c r="HF95" s="187"/>
      <c r="HG95" s="187"/>
      <c r="HH95" s="187"/>
      <c r="HI95" s="187"/>
      <c r="HJ95" s="187"/>
      <c r="HK95" s="187"/>
      <c r="HL95" s="187"/>
      <c r="HM95" s="187"/>
      <c r="HN95" s="187"/>
      <c r="HO95" s="187"/>
      <c r="HP95" s="187"/>
      <c r="HQ95" s="187"/>
      <c r="HR95" s="187"/>
      <c r="HS95" s="187"/>
      <c r="HT95" s="187"/>
      <c r="HU95" s="187"/>
      <c r="HV95" s="187"/>
      <c r="HW95" s="187"/>
      <c r="HX95" s="187"/>
      <c r="HY95" s="187"/>
      <c r="HZ95" s="187"/>
      <c r="IA95" s="187"/>
      <c r="IB95" s="187"/>
      <c r="IC95" s="187"/>
      <c r="ID95" s="187"/>
      <c r="IE95" s="187"/>
      <c r="IF95" s="187"/>
      <c r="IG95" s="187"/>
      <c r="IH95" s="187"/>
      <c r="II95" s="187"/>
      <c r="IJ95" s="187"/>
      <c r="IK95" s="187"/>
      <c r="IL95" s="187"/>
      <c r="IM95" s="187"/>
      <c r="IN95" s="187"/>
      <c r="IO95" s="187"/>
      <c r="IP95" s="187"/>
      <c r="IQ95" s="187"/>
      <c r="IR95" s="187"/>
      <c r="IS95" s="187"/>
      <c r="IT95" s="187"/>
    </row>
    <row r="96" spans="1:254" s="163" customFormat="1" ht="14.4" x14ac:dyDescent="0.3">
      <c r="A96" s="164" t="s">
        <v>379</v>
      </c>
      <c r="B96" s="177" t="s">
        <v>377</v>
      </c>
      <c r="C96" s="177" t="s">
        <v>106</v>
      </c>
      <c r="D96" s="177" t="s">
        <v>167</v>
      </c>
      <c r="E96" s="177" t="s">
        <v>135</v>
      </c>
      <c r="F96" s="177" t="s">
        <v>102</v>
      </c>
      <c r="G96" s="172">
        <v>9189</v>
      </c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7"/>
      <c r="CU96" s="187"/>
      <c r="CV96" s="187"/>
      <c r="CW96" s="187"/>
      <c r="CX96" s="187"/>
      <c r="CY96" s="187"/>
      <c r="CZ96" s="187"/>
      <c r="DA96" s="187"/>
      <c r="DB96" s="187"/>
      <c r="DC96" s="187"/>
      <c r="DD96" s="187"/>
      <c r="DE96" s="187"/>
      <c r="DF96" s="187"/>
      <c r="DG96" s="187"/>
      <c r="DH96" s="187"/>
      <c r="DI96" s="187"/>
      <c r="DJ96" s="187"/>
      <c r="DK96" s="187"/>
      <c r="DL96" s="187"/>
      <c r="DM96" s="187"/>
      <c r="DN96" s="187"/>
      <c r="DO96" s="187"/>
      <c r="DP96" s="187"/>
      <c r="DQ96" s="187"/>
      <c r="DR96" s="187"/>
      <c r="DS96" s="187"/>
      <c r="DT96" s="187"/>
      <c r="DU96" s="187"/>
      <c r="DV96" s="187"/>
      <c r="DW96" s="187"/>
      <c r="DX96" s="187"/>
      <c r="DY96" s="187"/>
      <c r="DZ96" s="187"/>
      <c r="EA96" s="187"/>
      <c r="EB96" s="187"/>
      <c r="EC96" s="187"/>
      <c r="ED96" s="187"/>
      <c r="EE96" s="187"/>
      <c r="EF96" s="187"/>
      <c r="EG96" s="187"/>
      <c r="EH96" s="187"/>
      <c r="EI96" s="187"/>
      <c r="EJ96" s="187"/>
      <c r="EK96" s="187"/>
      <c r="EL96" s="187"/>
      <c r="EM96" s="187"/>
      <c r="EN96" s="187"/>
      <c r="EO96" s="187"/>
      <c r="EP96" s="187"/>
      <c r="EQ96" s="187"/>
      <c r="ER96" s="187"/>
      <c r="ES96" s="187"/>
      <c r="ET96" s="187"/>
      <c r="EU96" s="187"/>
      <c r="EV96" s="187"/>
      <c r="EW96" s="187"/>
      <c r="EX96" s="187"/>
      <c r="EY96" s="187"/>
      <c r="EZ96" s="187"/>
      <c r="FA96" s="187"/>
      <c r="FB96" s="187"/>
      <c r="FC96" s="187"/>
      <c r="FD96" s="187"/>
      <c r="FE96" s="187"/>
      <c r="FF96" s="187"/>
      <c r="FG96" s="187"/>
      <c r="FH96" s="187"/>
      <c r="FI96" s="187"/>
      <c r="FJ96" s="187"/>
      <c r="FK96" s="187"/>
      <c r="FL96" s="187"/>
      <c r="FM96" s="187"/>
      <c r="FN96" s="187"/>
      <c r="FO96" s="187"/>
      <c r="FP96" s="187"/>
      <c r="FQ96" s="187"/>
      <c r="FR96" s="187"/>
      <c r="FS96" s="187"/>
      <c r="FT96" s="187"/>
      <c r="FU96" s="187"/>
      <c r="FV96" s="187"/>
      <c r="FW96" s="187"/>
      <c r="FX96" s="187"/>
      <c r="FY96" s="187"/>
      <c r="FZ96" s="187"/>
      <c r="GA96" s="187"/>
      <c r="GB96" s="187"/>
      <c r="GC96" s="187"/>
      <c r="GD96" s="187"/>
      <c r="GE96" s="187"/>
      <c r="GF96" s="187"/>
      <c r="GG96" s="187"/>
      <c r="GH96" s="187"/>
      <c r="GI96" s="187"/>
      <c r="GJ96" s="187"/>
      <c r="GK96" s="187"/>
      <c r="GL96" s="187"/>
      <c r="GM96" s="187"/>
      <c r="GN96" s="187"/>
      <c r="GO96" s="187"/>
      <c r="GP96" s="187"/>
      <c r="GQ96" s="187"/>
      <c r="GR96" s="187"/>
      <c r="GS96" s="187"/>
      <c r="GT96" s="187"/>
      <c r="GU96" s="187"/>
      <c r="GV96" s="187"/>
      <c r="GW96" s="187"/>
      <c r="GX96" s="187"/>
      <c r="GY96" s="187"/>
      <c r="GZ96" s="187"/>
      <c r="HA96" s="187"/>
      <c r="HB96" s="187"/>
      <c r="HC96" s="187"/>
      <c r="HD96" s="187"/>
      <c r="HE96" s="187"/>
      <c r="HF96" s="187"/>
      <c r="HG96" s="187"/>
      <c r="HH96" s="187"/>
      <c r="HI96" s="187"/>
      <c r="HJ96" s="187"/>
      <c r="HK96" s="187"/>
      <c r="HL96" s="187"/>
      <c r="HM96" s="187"/>
      <c r="HN96" s="187"/>
      <c r="HO96" s="187"/>
      <c r="HP96" s="187"/>
      <c r="HQ96" s="187"/>
      <c r="HR96" s="187"/>
      <c r="HS96" s="187"/>
      <c r="HT96" s="187"/>
      <c r="HU96" s="187"/>
      <c r="HV96" s="187"/>
      <c r="HW96" s="187"/>
      <c r="HX96" s="187"/>
      <c r="HY96" s="187"/>
      <c r="HZ96" s="187"/>
      <c r="IA96" s="187"/>
      <c r="IB96" s="187"/>
      <c r="IC96" s="187"/>
      <c r="ID96" s="187"/>
      <c r="IE96" s="187"/>
      <c r="IF96" s="187"/>
      <c r="IG96" s="187"/>
      <c r="IH96" s="187"/>
      <c r="II96" s="187"/>
      <c r="IJ96" s="187"/>
      <c r="IK96" s="187"/>
      <c r="IL96" s="187"/>
      <c r="IM96" s="187"/>
      <c r="IN96" s="187"/>
      <c r="IO96" s="187"/>
      <c r="IP96" s="187"/>
      <c r="IQ96" s="187"/>
      <c r="IR96" s="187"/>
      <c r="IS96" s="187"/>
      <c r="IT96" s="187"/>
    </row>
    <row r="97" spans="1:254" s="163" customFormat="1" ht="14.4" x14ac:dyDescent="0.3">
      <c r="A97" s="164" t="s">
        <v>103</v>
      </c>
      <c r="B97" s="177" t="s">
        <v>377</v>
      </c>
      <c r="C97" s="177" t="s">
        <v>106</v>
      </c>
      <c r="D97" s="177" t="s">
        <v>167</v>
      </c>
      <c r="E97" s="177" t="s">
        <v>135</v>
      </c>
      <c r="F97" s="177" t="s">
        <v>104</v>
      </c>
      <c r="G97" s="167">
        <v>1691</v>
      </c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  <c r="FH97" s="187"/>
      <c r="FI97" s="187"/>
      <c r="FJ97" s="187"/>
      <c r="FK97" s="187"/>
      <c r="FL97" s="187"/>
      <c r="FM97" s="187"/>
      <c r="FN97" s="187"/>
      <c r="FO97" s="187"/>
      <c r="FP97" s="187"/>
      <c r="FQ97" s="187"/>
      <c r="FR97" s="187"/>
      <c r="FS97" s="187"/>
      <c r="FT97" s="187"/>
      <c r="FU97" s="187"/>
      <c r="FV97" s="187"/>
      <c r="FW97" s="187"/>
      <c r="FX97" s="187"/>
      <c r="FY97" s="187"/>
      <c r="FZ97" s="187"/>
      <c r="GA97" s="187"/>
      <c r="GB97" s="187"/>
      <c r="GC97" s="187"/>
      <c r="GD97" s="187"/>
      <c r="GE97" s="187"/>
      <c r="GF97" s="187"/>
      <c r="GG97" s="187"/>
      <c r="GH97" s="187"/>
      <c r="GI97" s="187"/>
      <c r="GJ97" s="187"/>
      <c r="GK97" s="187"/>
      <c r="GL97" s="187"/>
      <c r="GM97" s="187"/>
      <c r="GN97" s="187"/>
      <c r="GO97" s="187"/>
      <c r="GP97" s="187"/>
      <c r="GQ97" s="187"/>
      <c r="GR97" s="187"/>
      <c r="GS97" s="187"/>
      <c r="GT97" s="187"/>
      <c r="GU97" s="187"/>
      <c r="GV97" s="187"/>
      <c r="GW97" s="187"/>
      <c r="GX97" s="187"/>
      <c r="GY97" s="187"/>
      <c r="GZ97" s="187"/>
      <c r="HA97" s="187"/>
      <c r="HB97" s="187"/>
      <c r="HC97" s="187"/>
      <c r="HD97" s="187"/>
      <c r="HE97" s="187"/>
      <c r="HF97" s="187"/>
      <c r="HG97" s="187"/>
      <c r="HH97" s="187"/>
      <c r="HI97" s="187"/>
      <c r="HJ97" s="187"/>
      <c r="HK97" s="187"/>
      <c r="HL97" s="187"/>
      <c r="HM97" s="187"/>
      <c r="HN97" s="187"/>
      <c r="HO97" s="187"/>
      <c r="HP97" s="187"/>
      <c r="HQ97" s="187"/>
      <c r="HR97" s="187"/>
      <c r="HS97" s="187"/>
      <c r="HT97" s="187"/>
      <c r="HU97" s="187"/>
      <c r="HV97" s="187"/>
      <c r="HW97" s="187"/>
      <c r="HX97" s="187"/>
      <c r="HY97" s="187"/>
      <c r="HZ97" s="187"/>
      <c r="IA97" s="187"/>
      <c r="IB97" s="187"/>
      <c r="IC97" s="187"/>
      <c r="ID97" s="187"/>
      <c r="IE97" s="187"/>
      <c r="IF97" s="187"/>
      <c r="IG97" s="187"/>
      <c r="IH97" s="187"/>
      <c r="II97" s="187"/>
      <c r="IJ97" s="187"/>
      <c r="IK97" s="187"/>
      <c r="IL97" s="187"/>
      <c r="IM97" s="187"/>
      <c r="IN97" s="187"/>
      <c r="IO97" s="187"/>
      <c r="IP97" s="187"/>
      <c r="IQ97" s="187"/>
      <c r="IR97" s="187"/>
      <c r="IS97" s="187"/>
      <c r="IT97" s="187"/>
    </row>
    <row r="98" spans="1:254" s="163" customFormat="1" ht="27" x14ac:dyDescent="0.3">
      <c r="A98" s="169" t="s">
        <v>394</v>
      </c>
      <c r="B98" s="174" t="s">
        <v>377</v>
      </c>
      <c r="C98" s="174" t="s">
        <v>106</v>
      </c>
      <c r="D98" s="174" t="s">
        <v>167</v>
      </c>
      <c r="E98" s="174" t="s">
        <v>170</v>
      </c>
      <c r="F98" s="174"/>
      <c r="G98" s="172">
        <f>SUM(G99)</f>
        <v>12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  <c r="CP98" s="188"/>
      <c r="CQ98" s="188"/>
      <c r="CR98" s="188"/>
      <c r="CS98" s="188"/>
      <c r="CT98" s="188"/>
      <c r="CU98" s="188"/>
      <c r="CV98" s="188"/>
      <c r="CW98" s="188"/>
      <c r="CX98" s="188"/>
      <c r="CY98" s="188"/>
      <c r="CZ98" s="188"/>
      <c r="DA98" s="188"/>
      <c r="DB98" s="188"/>
      <c r="DC98" s="188"/>
      <c r="DD98" s="188"/>
      <c r="DE98" s="188"/>
      <c r="DF98" s="188"/>
      <c r="DG98" s="188"/>
      <c r="DH98" s="188"/>
      <c r="DI98" s="188"/>
      <c r="DJ98" s="188"/>
      <c r="DK98" s="188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S98" s="188"/>
      <c r="ET98" s="188"/>
      <c r="EU98" s="188"/>
      <c r="EV98" s="188"/>
      <c r="EW98" s="188"/>
      <c r="EX98" s="188"/>
      <c r="EY98" s="188"/>
      <c r="EZ98" s="188"/>
      <c r="FA98" s="188"/>
      <c r="FB98" s="188"/>
      <c r="FC98" s="188"/>
      <c r="FD98" s="188"/>
      <c r="FE98" s="188"/>
      <c r="FF98" s="188"/>
      <c r="FG98" s="188"/>
      <c r="FH98" s="188"/>
      <c r="FI98" s="188"/>
      <c r="FJ98" s="188"/>
      <c r="FK98" s="188"/>
      <c r="FL98" s="188"/>
      <c r="FM98" s="188"/>
      <c r="FN98" s="188"/>
      <c r="FO98" s="188"/>
      <c r="FP98" s="188"/>
      <c r="FQ98" s="188"/>
      <c r="FR98" s="188"/>
      <c r="FS98" s="188"/>
      <c r="FT98" s="188"/>
      <c r="FU98" s="188"/>
      <c r="FV98" s="188"/>
      <c r="FW98" s="188"/>
      <c r="FX98" s="188"/>
      <c r="FY98" s="188"/>
      <c r="FZ98" s="188"/>
      <c r="GA98" s="188"/>
      <c r="GB98" s="188"/>
      <c r="GC98" s="188"/>
      <c r="GD98" s="188"/>
      <c r="GE98" s="188"/>
      <c r="GF98" s="188"/>
      <c r="GG98" s="188"/>
      <c r="GH98" s="188"/>
      <c r="GI98" s="188"/>
      <c r="GJ98" s="188"/>
      <c r="GK98" s="188"/>
      <c r="GL98" s="188"/>
      <c r="GM98" s="188"/>
      <c r="GN98" s="188"/>
      <c r="GO98" s="188"/>
      <c r="GP98" s="188"/>
      <c r="GQ98" s="188"/>
      <c r="GR98" s="188"/>
      <c r="GS98" s="188"/>
      <c r="GT98" s="188"/>
      <c r="GU98" s="188"/>
      <c r="GV98" s="188"/>
      <c r="GW98" s="188"/>
      <c r="GX98" s="188"/>
      <c r="GY98" s="188"/>
      <c r="GZ98" s="188"/>
      <c r="HA98" s="188"/>
      <c r="HB98" s="188"/>
      <c r="HC98" s="188"/>
      <c r="HD98" s="188"/>
      <c r="HE98" s="188"/>
      <c r="HF98" s="188"/>
      <c r="HG98" s="188"/>
      <c r="HH98" s="188"/>
      <c r="HI98" s="188"/>
      <c r="HJ98" s="188"/>
      <c r="HK98" s="188"/>
      <c r="HL98" s="188"/>
      <c r="HM98" s="188"/>
      <c r="HN98" s="188"/>
      <c r="HO98" s="188"/>
      <c r="HP98" s="188"/>
      <c r="HQ98" s="188"/>
      <c r="HR98" s="188"/>
      <c r="HS98" s="188"/>
      <c r="HT98" s="188"/>
      <c r="HU98" s="188"/>
      <c r="HV98" s="188"/>
      <c r="HW98" s="188"/>
      <c r="HX98" s="188"/>
      <c r="HY98" s="188"/>
      <c r="HZ98" s="188"/>
      <c r="IA98" s="188"/>
      <c r="IB98" s="188"/>
      <c r="IC98" s="188"/>
      <c r="ID98" s="188"/>
      <c r="IE98" s="188"/>
      <c r="IF98" s="188"/>
      <c r="IG98" s="188"/>
      <c r="IH98" s="188"/>
      <c r="II98" s="188"/>
      <c r="IJ98" s="188"/>
      <c r="IK98" s="188"/>
      <c r="IL98" s="188"/>
      <c r="IM98" s="188"/>
      <c r="IN98" s="188"/>
      <c r="IO98" s="188"/>
      <c r="IP98" s="188"/>
      <c r="IQ98" s="188"/>
      <c r="IR98" s="188"/>
      <c r="IS98" s="188"/>
      <c r="IT98" s="188"/>
    </row>
    <row r="99" spans="1:254" s="187" customFormat="1" ht="14.4" x14ac:dyDescent="0.3">
      <c r="A99" s="164" t="s">
        <v>379</v>
      </c>
      <c r="B99" s="177" t="s">
        <v>377</v>
      </c>
      <c r="C99" s="177" t="s">
        <v>106</v>
      </c>
      <c r="D99" s="177" t="s">
        <v>167</v>
      </c>
      <c r="E99" s="177" t="s">
        <v>170</v>
      </c>
      <c r="F99" s="177" t="s">
        <v>102</v>
      </c>
      <c r="G99" s="167">
        <v>12</v>
      </c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3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3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3"/>
      <c r="FT99" s="163"/>
      <c r="FU99" s="163"/>
      <c r="FV99" s="163"/>
      <c r="FW99" s="163"/>
      <c r="FX99" s="163"/>
      <c r="FY99" s="163"/>
      <c r="FZ99" s="163"/>
      <c r="GA99" s="163"/>
      <c r="GB99" s="163"/>
      <c r="GC99" s="163"/>
      <c r="GD99" s="163"/>
      <c r="GE99" s="163"/>
      <c r="GF99" s="163"/>
      <c r="GG99" s="163"/>
      <c r="GH99" s="163"/>
      <c r="GI99" s="163"/>
      <c r="GJ99" s="163"/>
      <c r="GK99" s="163"/>
      <c r="GL99" s="163"/>
      <c r="GM99" s="163"/>
      <c r="GN99" s="163"/>
      <c r="GO99" s="163"/>
      <c r="GP99" s="163"/>
      <c r="GQ99" s="163"/>
      <c r="GR99" s="163"/>
      <c r="GS99" s="163"/>
      <c r="GT99" s="163"/>
      <c r="GU99" s="163"/>
      <c r="GV99" s="163"/>
      <c r="GW99" s="163"/>
      <c r="GX99" s="163"/>
      <c r="GY99" s="163"/>
      <c r="GZ99" s="163"/>
      <c r="HA99" s="163"/>
      <c r="HB99" s="163"/>
      <c r="HC99" s="163"/>
      <c r="HD99" s="163"/>
      <c r="HE99" s="163"/>
      <c r="HF99" s="163"/>
      <c r="HG99" s="163"/>
      <c r="HH99" s="163"/>
      <c r="HI99" s="163"/>
      <c r="HJ99" s="163"/>
      <c r="HK99" s="163"/>
      <c r="HL99" s="163"/>
      <c r="HM99" s="163"/>
      <c r="HN99" s="163"/>
      <c r="HO99" s="163"/>
      <c r="HP99" s="163"/>
      <c r="HQ99" s="163"/>
      <c r="HR99" s="163"/>
      <c r="HS99" s="163"/>
      <c r="HT99" s="163"/>
      <c r="HU99" s="163"/>
      <c r="HV99" s="163"/>
      <c r="HW99" s="163"/>
      <c r="HX99" s="163"/>
      <c r="HY99" s="163"/>
      <c r="HZ99" s="163"/>
      <c r="IA99" s="163"/>
      <c r="IB99" s="163"/>
      <c r="IC99" s="163"/>
      <c r="ID99" s="163"/>
      <c r="IE99" s="163"/>
      <c r="IF99" s="163"/>
      <c r="IG99" s="163"/>
      <c r="IH99" s="163"/>
      <c r="II99" s="163"/>
      <c r="IJ99" s="163"/>
      <c r="IK99" s="163"/>
      <c r="IL99" s="163"/>
      <c r="IM99" s="163"/>
      <c r="IN99" s="163"/>
      <c r="IO99" s="163"/>
      <c r="IP99" s="163"/>
      <c r="IQ99" s="163"/>
      <c r="IR99" s="163"/>
      <c r="IS99" s="163"/>
      <c r="IT99" s="163"/>
    </row>
    <row r="100" spans="1:254" s="188" customFormat="1" ht="13.8" x14ac:dyDescent="0.25">
      <c r="A100" s="154" t="s">
        <v>171</v>
      </c>
      <c r="B100" s="155" t="s">
        <v>377</v>
      </c>
      <c r="C100" s="156" t="s">
        <v>106</v>
      </c>
      <c r="D100" s="156" t="s">
        <v>172</v>
      </c>
      <c r="E100" s="156"/>
      <c r="F100" s="156"/>
      <c r="G100" s="157">
        <f>SUM(G105+G101+G103)</f>
        <v>10071.94</v>
      </c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</row>
    <row r="101" spans="1:254" s="149" customFormat="1" ht="26.4" x14ac:dyDescent="0.25">
      <c r="A101" s="169" t="s">
        <v>395</v>
      </c>
      <c r="B101" s="174" t="s">
        <v>377</v>
      </c>
      <c r="C101" s="171" t="s">
        <v>106</v>
      </c>
      <c r="D101" s="171" t="s">
        <v>172</v>
      </c>
      <c r="E101" s="171" t="s">
        <v>174</v>
      </c>
      <c r="F101" s="171"/>
      <c r="G101" s="172">
        <f>SUM(G102)</f>
        <v>0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2"/>
      <c r="EM101" s="132"/>
      <c r="EN101" s="132"/>
      <c r="EO101" s="132"/>
      <c r="EP101" s="132"/>
      <c r="EQ101" s="132"/>
      <c r="ER101" s="132"/>
      <c r="ES101" s="132"/>
      <c r="ET101" s="132"/>
      <c r="EU101" s="132"/>
      <c r="EV101" s="132"/>
      <c r="EW101" s="132"/>
      <c r="EX101" s="132"/>
      <c r="EY101" s="132"/>
      <c r="EZ101" s="132"/>
      <c r="FA101" s="132"/>
      <c r="FB101" s="132"/>
      <c r="FC101" s="132"/>
      <c r="FD101" s="132"/>
      <c r="FE101" s="132"/>
      <c r="FF101" s="132"/>
      <c r="FG101" s="132"/>
      <c r="FH101" s="132"/>
      <c r="FI101" s="132"/>
      <c r="FJ101" s="132"/>
      <c r="FK101" s="132"/>
      <c r="FL101" s="132"/>
      <c r="FM101" s="132"/>
      <c r="FN101" s="132"/>
      <c r="FO101" s="132"/>
      <c r="FP101" s="132"/>
      <c r="FQ101" s="132"/>
      <c r="FR101" s="132"/>
      <c r="FS101" s="132"/>
      <c r="FT101" s="132"/>
      <c r="FU101" s="132"/>
      <c r="FV101" s="132"/>
      <c r="FW101" s="132"/>
      <c r="FX101" s="132"/>
      <c r="FY101" s="132"/>
      <c r="FZ101" s="132"/>
      <c r="GA101" s="132"/>
      <c r="GB101" s="132"/>
      <c r="GC101" s="132"/>
      <c r="GD101" s="132"/>
      <c r="GE101" s="132"/>
      <c r="GF101" s="132"/>
      <c r="GG101" s="132"/>
      <c r="GH101" s="132"/>
      <c r="GI101" s="132"/>
      <c r="GJ101" s="132"/>
      <c r="GK101" s="132"/>
      <c r="GL101" s="132"/>
      <c r="GM101" s="132"/>
      <c r="GN101" s="132"/>
      <c r="GO101" s="132"/>
      <c r="GP101" s="132"/>
      <c r="GQ101" s="132"/>
      <c r="GR101" s="132"/>
      <c r="GS101" s="132"/>
      <c r="GT101" s="132"/>
      <c r="GU101" s="132"/>
      <c r="GV101" s="132"/>
      <c r="GW101" s="132"/>
      <c r="GX101" s="132"/>
      <c r="GY101" s="132"/>
      <c r="GZ101" s="132"/>
      <c r="HA101" s="132"/>
      <c r="HB101" s="132"/>
      <c r="HC101" s="132"/>
      <c r="HD101" s="132"/>
      <c r="HE101" s="132"/>
      <c r="HF101" s="132"/>
      <c r="HG101" s="132"/>
      <c r="HH101" s="132"/>
      <c r="HI101" s="132"/>
      <c r="HJ101" s="132"/>
      <c r="HK101" s="132"/>
      <c r="HL101" s="132"/>
      <c r="HM101" s="132"/>
      <c r="HN101" s="132"/>
      <c r="HO101" s="132"/>
      <c r="HP101" s="132"/>
      <c r="HQ101" s="132"/>
      <c r="HR101" s="132"/>
      <c r="HS101" s="132"/>
      <c r="HT101" s="132"/>
      <c r="HU101" s="132"/>
      <c r="HV101" s="132"/>
      <c r="HW101" s="132"/>
      <c r="HX101" s="132"/>
      <c r="HY101" s="132"/>
      <c r="HZ101" s="132"/>
      <c r="IA101" s="132"/>
      <c r="IB101" s="132"/>
      <c r="IC101" s="132"/>
      <c r="ID101" s="132"/>
      <c r="IE101" s="132"/>
      <c r="IF101" s="132"/>
      <c r="IG101" s="132"/>
      <c r="IH101" s="132"/>
      <c r="II101" s="132"/>
      <c r="IJ101" s="132"/>
      <c r="IK101" s="132"/>
      <c r="IL101" s="132"/>
      <c r="IM101" s="132"/>
      <c r="IN101" s="132"/>
      <c r="IO101" s="132"/>
      <c r="IP101" s="132"/>
      <c r="IQ101" s="132"/>
      <c r="IR101" s="132"/>
      <c r="IS101" s="132"/>
      <c r="IT101" s="132"/>
    </row>
    <row r="102" spans="1:254" s="178" customFormat="1" ht="14.4" x14ac:dyDescent="0.3">
      <c r="A102" s="164" t="s">
        <v>389</v>
      </c>
      <c r="B102" s="177" t="s">
        <v>377</v>
      </c>
      <c r="C102" s="166" t="s">
        <v>106</v>
      </c>
      <c r="D102" s="166" t="s">
        <v>172</v>
      </c>
      <c r="E102" s="166" t="s">
        <v>174</v>
      </c>
      <c r="F102" s="166" t="s">
        <v>146</v>
      </c>
      <c r="G102" s="167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  <c r="BS102" s="168"/>
      <c r="BT102" s="168"/>
      <c r="BU102" s="168"/>
      <c r="BV102" s="168"/>
      <c r="BW102" s="168"/>
      <c r="BX102" s="168"/>
      <c r="BY102" s="168"/>
      <c r="BZ102" s="168"/>
      <c r="CA102" s="168"/>
      <c r="CB102" s="168"/>
      <c r="CC102" s="168"/>
      <c r="CD102" s="168"/>
      <c r="CE102" s="168"/>
      <c r="CF102" s="168"/>
      <c r="CG102" s="168"/>
      <c r="CH102" s="168"/>
      <c r="CI102" s="168"/>
      <c r="CJ102" s="168"/>
      <c r="CK102" s="168"/>
      <c r="CL102" s="168"/>
      <c r="CM102" s="168"/>
      <c r="CN102" s="168"/>
      <c r="CO102" s="168"/>
      <c r="CP102" s="168"/>
      <c r="CQ102" s="168"/>
      <c r="CR102" s="168"/>
      <c r="CS102" s="168"/>
      <c r="CT102" s="168"/>
      <c r="CU102" s="168"/>
      <c r="CV102" s="168"/>
      <c r="CW102" s="168"/>
      <c r="CX102" s="168"/>
      <c r="CY102" s="168"/>
      <c r="CZ102" s="168"/>
      <c r="DA102" s="168"/>
      <c r="DB102" s="168"/>
      <c r="DC102" s="168"/>
      <c r="DD102" s="168"/>
      <c r="DE102" s="168"/>
      <c r="DF102" s="168"/>
      <c r="DG102" s="168"/>
      <c r="DH102" s="168"/>
      <c r="DI102" s="168"/>
      <c r="DJ102" s="168"/>
      <c r="DK102" s="168"/>
      <c r="DL102" s="168"/>
      <c r="DM102" s="168"/>
      <c r="DN102" s="168"/>
      <c r="DO102" s="168"/>
      <c r="DP102" s="168"/>
      <c r="DQ102" s="168"/>
      <c r="DR102" s="168"/>
      <c r="DS102" s="168"/>
      <c r="DT102" s="168"/>
      <c r="DU102" s="168"/>
      <c r="DV102" s="168"/>
      <c r="DW102" s="168"/>
      <c r="DX102" s="168"/>
      <c r="DY102" s="168"/>
      <c r="DZ102" s="168"/>
      <c r="EA102" s="168"/>
      <c r="EB102" s="168"/>
      <c r="EC102" s="168"/>
      <c r="ED102" s="168"/>
      <c r="EE102" s="168"/>
      <c r="EF102" s="168"/>
      <c r="EG102" s="168"/>
      <c r="EH102" s="168"/>
      <c r="EI102" s="168"/>
      <c r="EJ102" s="168"/>
      <c r="EK102" s="168"/>
      <c r="EL102" s="168"/>
      <c r="EM102" s="168"/>
      <c r="EN102" s="168"/>
      <c r="EO102" s="168"/>
      <c r="EP102" s="168"/>
      <c r="EQ102" s="168"/>
      <c r="ER102" s="168"/>
      <c r="ES102" s="168"/>
      <c r="ET102" s="168"/>
      <c r="EU102" s="168"/>
      <c r="EV102" s="168"/>
      <c r="EW102" s="168"/>
      <c r="EX102" s="168"/>
      <c r="EY102" s="168"/>
      <c r="EZ102" s="168"/>
      <c r="FA102" s="168"/>
      <c r="FB102" s="168"/>
      <c r="FC102" s="168"/>
      <c r="FD102" s="168"/>
      <c r="FE102" s="168"/>
      <c r="FF102" s="168"/>
      <c r="FG102" s="168"/>
      <c r="FH102" s="168"/>
      <c r="FI102" s="168"/>
      <c r="FJ102" s="168"/>
      <c r="FK102" s="168"/>
      <c r="FL102" s="168"/>
      <c r="FM102" s="168"/>
      <c r="FN102" s="168"/>
      <c r="FO102" s="168"/>
      <c r="FP102" s="168"/>
      <c r="FQ102" s="168"/>
      <c r="FR102" s="168"/>
      <c r="FS102" s="168"/>
      <c r="FT102" s="168"/>
      <c r="FU102" s="168"/>
      <c r="FV102" s="168"/>
      <c r="FW102" s="168"/>
      <c r="FX102" s="168"/>
      <c r="FY102" s="168"/>
      <c r="FZ102" s="168"/>
      <c r="GA102" s="168"/>
      <c r="GB102" s="168"/>
      <c r="GC102" s="168"/>
      <c r="GD102" s="168"/>
      <c r="GE102" s="168"/>
      <c r="GF102" s="168"/>
      <c r="GG102" s="168"/>
      <c r="GH102" s="168"/>
      <c r="GI102" s="168"/>
      <c r="GJ102" s="168"/>
      <c r="GK102" s="168"/>
      <c r="GL102" s="168"/>
      <c r="GM102" s="168"/>
      <c r="GN102" s="168"/>
      <c r="GO102" s="168"/>
      <c r="GP102" s="168"/>
      <c r="GQ102" s="168"/>
      <c r="GR102" s="168"/>
      <c r="GS102" s="168"/>
      <c r="GT102" s="168"/>
      <c r="GU102" s="168"/>
      <c r="GV102" s="168"/>
      <c r="GW102" s="168"/>
      <c r="GX102" s="168"/>
      <c r="GY102" s="168"/>
      <c r="GZ102" s="168"/>
      <c r="HA102" s="168"/>
      <c r="HB102" s="168"/>
      <c r="HC102" s="168"/>
      <c r="HD102" s="168"/>
      <c r="HE102" s="168"/>
      <c r="HF102" s="168"/>
      <c r="HG102" s="168"/>
      <c r="HH102" s="168"/>
      <c r="HI102" s="168"/>
      <c r="HJ102" s="168"/>
      <c r="HK102" s="168"/>
      <c r="HL102" s="168"/>
      <c r="HM102" s="168"/>
      <c r="HN102" s="168"/>
      <c r="HO102" s="168"/>
      <c r="HP102" s="168"/>
      <c r="HQ102" s="168"/>
      <c r="HR102" s="168"/>
      <c r="HS102" s="168"/>
      <c r="HT102" s="168"/>
      <c r="HU102" s="168"/>
      <c r="HV102" s="168"/>
      <c r="HW102" s="168"/>
      <c r="HX102" s="168"/>
      <c r="HY102" s="168"/>
      <c r="HZ102" s="168"/>
      <c r="IA102" s="168"/>
      <c r="IB102" s="168"/>
      <c r="IC102" s="168"/>
      <c r="ID102" s="168"/>
      <c r="IE102" s="168"/>
      <c r="IF102" s="168"/>
      <c r="IG102" s="168"/>
      <c r="IH102" s="168"/>
      <c r="II102" s="168"/>
      <c r="IJ102" s="168"/>
      <c r="IK102" s="168"/>
      <c r="IL102" s="168"/>
      <c r="IM102" s="168"/>
      <c r="IN102" s="168"/>
      <c r="IO102" s="168"/>
      <c r="IP102" s="168"/>
      <c r="IQ102" s="168"/>
      <c r="IR102" s="168"/>
      <c r="IS102" s="168"/>
      <c r="IT102" s="168"/>
    </row>
    <row r="103" spans="1:254" s="188" customFormat="1" ht="26.4" x14ac:dyDescent="0.25">
      <c r="A103" s="169" t="s">
        <v>395</v>
      </c>
      <c r="B103" s="174" t="s">
        <v>377</v>
      </c>
      <c r="C103" s="171" t="s">
        <v>106</v>
      </c>
      <c r="D103" s="171" t="s">
        <v>172</v>
      </c>
      <c r="E103" s="171" t="s">
        <v>396</v>
      </c>
      <c r="F103" s="171"/>
      <c r="G103" s="172">
        <f>SUM(G104)</f>
        <v>0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2"/>
      <c r="FL103" s="132"/>
      <c r="FM103" s="132"/>
      <c r="FN103" s="132"/>
      <c r="FO103" s="132"/>
      <c r="FP103" s="132"/>
      <c r="FQ103" s="132"/>
      <c r="FR103" s="132"/>
      <c r="FS103" s="132"/>
      <c r="FT103" s="132"/>
      <c r="FU103" s="132"/>
      <c r="FV103" s="132"/>
      <c r="FW103" s="132"/>
      <c r="FX103" s="132"/>
      <c r="FY103" s="132"/>
      <c r="FZ103" s="132"/>
      <c r="GA103" s="132"/>
      <c r="GB103" s="132"/>
      <c r="GC103" s="132"/>
      <c r="GD103" s="132"/>
      <c r="GE103" s="132"/>
      <c r="GF103" s="132"/>
      <c r="GG103" s="132"/>
      <c r="GH103" s="132"/>
      <c r="GI103" s="132"/>
      <c r="GJ103" s="132"/>
      <c r="GK103" s="132"/>
      <c r="GL103" s="132"/>
      <c r="GM103" s="132"/>
      <c r="GN103" s="132"/>
      <c r="GO103" s="132"/>
      <c r="GP103" s="132"/>
      <c r="GQ103" s="132"/>
      <c r="GR103" s="132"/>
      <c r="GS103" s="132"/>
      <c r="GT103" s="132"/>
      <c r="GU103" s="132"/>
      <c r="GV103" s="132"/>
      <c r="GW103" s="132"/>
      <c r="GX103" s="132"/>
      <c r="GY103" s="132"/>
      <c r="GZ103" s="132"/>
      <c r="HA103" s="132"/>
      <c r="HB103" s="132"/>
      <c r="HC103" s="132"/>
      <c r="HD103" s="132"/>
      <c r="HE103" s="132"/>
      <c r="HF103" s="132"/>
      <c r="HG103" s="132"/>
      <c r="HH103" s="132"/>
      <c r="HI103" s="132"/>
      <c r="HJ103" s="132"/>
      <c r="HK103" s="132"/>
      <c r="HL103" s="132"/>
      <c r="HM103" s="132"/>
      <c r="HN103" s="132"/>
      <c r="HO103" s="132"/>
      <c r="HP103" s="132"/>
      <c r="HQ103" s="132"/>
      <c r="HR103" s="132"/>
      <c r="HS103" s="132"/>
      <c r="HT103" s="132"/>
      <c r="HU103" s="132"/>
      <c r="HV103" s="132"/>
      <c r="HW103" s="132"/>
      <c r="HX103" s="132"/>
      <c r="HY103" s="132"/>
      <c r="HZ103" s="132"/>
      <c r="IA103" s="132"/>
      <c r="IB103" s="132"/>
      <c r="IC103" s="132"/>
      <c r="ID103" s="132"/>
      <c r="IE103" s="132"/>
      <c r="IF103" s="132"/>
      <c r="IG103" s="132"/>
      <c r="IH103" s="132"/>
      <c r="II103" s="132"/>
      <c r="IJ103" s="132"/>
      <c r="IK103" s="132"/>
      <c r="IL103" s="132"/>
      <c r="IM103" s="132"/>
      <c r="IN103" s="132"/>
      <c r="IO103" s="132"/>
      <c r="IP103" s="132"/>
      <c r="IQ103" s="132"/>
      <c r="IR103" s="132"/>
      <c r="IS103" s="132"/>
      <c r="IT103" s="132"/>
    </row>
    <row r="104" spans="1:254" s="178" customFormat="1" ht="14.4" x14ac:dyDescent="0.3">
      <c r="A104" s="164" t="s">
        <v>379</v>
      </c>
      <c r="B104" s="177" t="s">
        <v>377</v>
      </c>
      <c r="C104" s="166" t="s">
        <v>106</v>
      </c>
      <c r="D104" s="166" t="s">
        <v>172</v>
      </c>
      <c r="E104" s="166" t="s">
        <v>396</v>
      </c>
      <c r="F104" s="166" t="s">
        <v>102</v>
      </c>
      <c r="G104" s="167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8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8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8"/>
      <c r="FT104" s="168"/>
      <c r="FU104" s="168"/>
      <c r="FV104" s="168"/>
      <c r="FW104" s="168"/>
      <c r="FX104" s="168"/>
      <c r="FY104" s="168"/>
      <c r="FZ104" s="168"/>
      <c r="GA104" s="168"/>
      <c r="GB104" s="168"/>
      <c r="GC104" s="168"/>
      <c r="GD104" s="168"/>
      <c r="GE104" s="168"/>
      <c r="GF104" s="168"/>
      <c r="GG104" s="168"/>
      <c r="GH104" s="168"/>
      <c r="GI104" s="168"/>
      <c r="GJ104" s="168"/>
      <c r="GK104" s="168"/>
      <c r="GL104" s="168"/>
      <c r="GM104" s="168"/>
      <c r="GN104" s="168"/>
      <c r="GO104" s="168"/>
      <c r="GP104" s="168"/>
      <c r="GQ104" s="168"/>
      <c r="GR104" s="168"/>
      <c r="GS104" s="168"/>
      <c r="GT104" s="168"/>
      <c r="GU104" s="168"/>
      <c r="GV104" s="168"/>
      <c r="GW104" s="168"/>
      <c r="GX104" s="168"/>
      <c r="GY104" s="168"/>
      <c r="GZ104" s="168"/>
      <c r="HA104" s="168"/>
      <c r="HB104" s="168"/>
      <c r="HC104" s="168"/>
      <c r="HD104" s="168"/>
      <c r="HE104" s="168"/>
      <c r="HF104" s="168"/>
      <c r="HG104" s="168"/>
      <c r="HH104" s="168"/>
      <c r="HI104" s="168"/>
      <c r="HJ104" s="168"/>
      <c r="HK104" s="168"/>
      <c r="HL104" s="168"/>
      <c r="HM104" s="168"/>
      <c r="HN104" s="168"/>
      <c r="HO104" s="168"/>
      <c r="HP104" s="168"/>
      <c r="HQ104" s="168"/>
      <c r="HR104" s="168"/>
      <c r="HS104" s="168"/>
      <c r="HT104" s="168"/>
      <c r="HU104" s="168"/>
      <c r="HV104" s="168"/>
      <c r="HW104" s="168"/>
      <c r="HX104" s="168"/>
      <c r="HY104" s="168"/>
      <c r="HZ104" s="168"/>
      <c r="IA104" s="168"/>
      <c r="IB104" s="168"/>
      <c r="IC104" s="168"/>
      <c r="ID104" s="168"/>
      <c r="IE104" s="168"/>
      <c r="IF104" s="168"/>
      <c r="IG104" s="168"/>
      <c r="IH104" s="168"/>
      <c r="II104" s="168"/>
      <c r="IJ104" s="168"/>
      <c r="IK104" s="168"/>
      <c r="IL104" s="168"/>
      <c r="IM104" s="168"/>
      <c r="IN104" s="168"/>
      <c r="IO104" s="168"/>
      <c r="IP104" s="168"/>
      <c r="IQ104" s="168"/>
      <c r="IR104" s="168"/>
      <c r="IS104" s="168"/>
      <c r="IT104" s="168"/>
    </row>
    <row r="105" spans="1:254" ht="13.8" x14ac:dyDescent="0.3">
      <c r="A105" s="190" t="s">
        <v>393</v>
      </c>
      <c r="B105" s="175" t="s">
        <v>377</v>
      </c>
      <c r="C105" s="175" t="s">
        <v>106</v>
      </c>
      <c r="D105" s="175" t="s">
        <v>172</v>
      </c>
      <c r="E105" s="175" t="s">
        <v>138</v>
      </c>
      <c r="F105" s="175"/>
      <c r="G105" s="162">
        <f>SUM(G106)</f>
        <v>10071.94</v>
      </c>
    </row>
    <row r="106" spans="1:254" ht="26.4" x14ac:dyDescent="0.25">
      <c r="A106" s="169" t="s">
        <v>397</v>
      </c>
      <c r="B106" s="174" t="s">
        <v>377</v>
      </c>
      <c r="C106" s="171" t="s">
        <v>106</v>
      </c>
      <c r="D106" s="171" t="s">
        <v>172</v>
      </c>
      <c r="E106" s="171" t="s">
        <v>178</v>
      </c>
      <c r="F106" s="171"/>
      <c r="G106" s="172">
        <f>SUM(G107:G110)</f>
        <v>10071.94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  <c r="CW106" s="132"/>
      <c r="CX106" s="132"/>
      <c r="CY106" s="132"/>
      <c r="CZ106" s="132"/>
      <c r="DA106" s="132"/>
      <c r="DB106" s="132"/>
      <c r="DC106" s="132"/>
      <c r="DD106" s="132"/>
      <c r="DE106" s="132"/>
      <c r="DF106" s="132"/>
      <c r="DG106" s="132"/>
      <c r="DH106" s="132"/>
      <c r="DI106" s="132"/>
      <c r="DJ106" s="132"/>
      <c r="DK106" s="132"/>
      <c r="DL106" s="132"/>
      <c r="DM106" s="132"/>
      <c r="DN106" s="132"/>
      <c r="DO106" s="132"/>
      <c r="DP106" s="132"/>
      <c r="DQ106" s="132"/>
      <c r="DR106" s="132"/>
      <c r="DS106" s="132"/>
      <c r="DT106" s="132"/>
      <c r="DU106" s="132"/>
      <c r="DV106" s="132"/>
      <c r="DW106" s="132"/>
      <c r="DX106" s="132"/>
      <c r="DY106" s="132"/>
      <c r="DZ106" s="132"/>
      <c r="EA106" s="132"/>
      <c r="EB106" s="132"/>
      <c r="EC106" s="132"/>
      <c r="ED106" s="132"/>
      <c r="EE106" s="132"/>
      <c r="EF106" s="132"/>
      <c r="EG106" s="132"/>
      <c r="EH106" s="132"/>
      <c r="EI106" s="132"/>
      <c r="EJ106" s="132"/>
      <c r="EK106" s="132"/>
      <c r="EL106" s="132"/>
      <c r="EM106" s="132"/>
      <c r="EN106" s="132"/>
      <c r="EO106" s="132"/>
      <c r="EP106" s="132"/>
      <c r="EQ106" s="132"/>
      <c r="ER106" s="132"/>
      <c r="ES106" s="132"/>
      <c r="ET106" s="132"/>
      <c r="EU106" s="132"/>
      <c r="EV106" s="132"/>
      <c r="EW106" s="132"/>
      <c r="EX106" s="132"/>
      <c r="EY106" s="132"/>
      <c r="EZ106" s="132"/>
      <c r="FA106" s="132"/>
      <c r="FB106" s="132"/>
      <c r="FC106" s="132"/>
      <c r="FD106" s="132"/>
      <c r="FE106" s="132"/>
      <c r="FF106" s="132"/>
      <c r="FG106" s="132"/>
      <c r="FH106" s="132"/>
      <c r="FI106" s="132"/>
      <c r="FJ106" s="132"/>
      <c r="FK106" s="132"/>
      <c r="FL106" s="132"/>
      <c r="FM106" s="132"/>
      <c r="FN106" s="132"/>
      <c r="FO106" s="132"/>
      <c r="FP106" s="132"/>
      <c r="FQ106" s="132"/>
      <c r="FR106" s="132"/>
      <c r="FS106" s="132"/>
      <c r="FT106" s="132"/>
      <c r="FU106" s="132"/>
      <c r="FV106" s="132"/>
      <c r="FW106" s="132"/>
      <c r="FX106" s="132"/>
      <c r="FY106" s="132"/>
      <c r="FZ106" s="132"/>
      <c r="GA106" s="132"/>
      <c r="GB106" s="132"/>
      <c r="GC106" s="132"/>
      <c r="GD106" s="132"/>
      <c r="GE106" s="132"/>
      <c r="GF106" s="132"/>
      <c r="GG106" s="132"/>
      <c r="GH106" s="132"/>
      <c r="GI106" s="132"/>
      <c r="GJ106" s="132"/>
      <c r="GK106" s="132"/>
      <c r="GL106" s="132"/>
      <c r="GM106" s="132"/>
      <c r="GN106" s="132"/>
      <c r="GO106" s="132"/>
      <c r="GP106" s="132"/>
      <c r="GQ106" s="132"/>
      <c r="GR106" s="132"/>
      <c r="GS106" s="132"/>
      <c r="GT106" s="132"/>
      <c r="GU106" s="132"/>
      <c r="GV106" s="132"/>
      <c r="GW106" s="132"/>
      <c r="GX106" s="132"/>
      <c r="GY106" s="132"/>
      <c r="GZ106" s="132"/>
      <c r="HA106" s="132"/>
      <c r="HB106" s="132"/>
      <c r="HC106" s="132"/>
      <c r="HD106" s="132"/>
      <c r="HE106" s="132"/>
      <c r="HF106" s="132"/>
      <c r="HG106" s="132"/>
      <c r="HH106" s="132"/>
      <c r="HI106" s="132"/>
      <c r="HJ106" s="132"/>
      <c r="HK106" s="132"/>
      <c r="HL106" s="132"/>
      <c r="HM106" s="132"/>
      <c r="HN106" s="132"/>
      <c r="HO106" s="132"/>
      <c r="HP106" s="132"/>
      <c r="HQ106" s="132"/>
      <c r="HR106" s="132"/>
      <c r="HS106" s="132"/>
      <c r="HT106" s="132"/>
      <c r="HU106" s="132"/>
      <c r="HV106" s="132"/>
      <c r="HW106" s="132"/>
      <c r="HX106" s="132"/>
      <c r="HY106" s="132"/>
      <c r="HZ106" s="132"/>
      <c r="IA106" s="132"/>
      <c r="IB106" s="132"/>
      <c r="IC106" s="132"/>
      <c r="ID106" s="132"/>
      <c r="IE106" s="132"/>
      <c r="IF106" s="132"/>
      <c r="IG106" s="132"/>
      <c r="IH106" s="132"/>
      <c r="II106" s="132"/>
      <c r="IJ106" s="132"/>
      <c r="IK106" s="132"/>
      <c r="IL106" s="132"/>
      <c r="IM106" s="132"/>
      <c r="IN106" s="132"/>
      <c r="IO106" s="132"/>
      <c r="IP106" s="132"/>
      <c r="IQ106" s="132"/>
      <c r="IR106" s="132"/>
      <c r="IS106" s="132"/>
      <c r="IT106" s="132"/>
    </row>
    <row r="107" spans="1:254" x14ac:dyDescent="0.25">
      <c r="A107" s="164" t="s">
        <v>379</v>
      </c>
      <c r="B107" s="177" t="s">
        <v>377</v>
      </c>
      <c r="C107" s="166" t="s">
        <v>106</v>
      </c>
      <c r="D107" s="166" t="s">
        <v>172</v>
      </c>
      <c r="E107" s="166" t="s">
        <v>178</v>
      </c>
      <c r="F107" s="166" t="s">
        <v>102</v>
      </c>
      <c r="G107" s="167">
        <v>7370</v>
      </c>
    </row>
    <row r="108" spans="1:254" x14ac:dyDescent="0.25">
      <c r="A108" s="164" t="s">
        <v>389</v>
      </c>
      <c r="B108" s="177" t="s">
        <v>377</v>
      </c>
      <c r="C108" s="166" t="s">
        <v>106</v>
      </c>
      <c r="D108" s="166" t="s">
        <v>172</v>
      </c>
      <c r="E108" s="166" t="s">
        <v>178</v>
      </c>
      <c r="F108" s="166" t="s">
        <v>146</v>
      </c>
      <c r="G108" s="167"/>
    </row>
    <row r="109" spans="1:254" x14ac:dyDescent="0.25">
      <c r="A109" s="164" t="s">
        <v>379</v>
      </c>
      <c r="B109" s="177" t="s">
        <v>377</v>
      </c>
      <c r="C109" s="166" t="s">
        <v>106</v>
      </c>
      <c r="D109" s="166" t="s">
        <v>172</v>
      </c>
      <c r="E109" s="166" t="s">
        <v>179</v>
      </c>
      <c r="F109" s="166" t="s">
        <v>102</v>
      </c>
      <c r="G109" s="167">
        <v>0</v>
      </c>
    </row>
    <row r="110" spans="1:254" ht="26.4" x14ac:dyDescent="0.25">
      <c r="A110" s="164" t="s">
        <v>147</v>
      </c>
      <c r="B110" s="177" t="s">
        <v>377</v>
      </c>
      <c r="C110" s="166" t="s">
        <v>106</v>
      </c>
      <c r="D110" s="166" t="s">
        <v>172</v>
      </c>
      <c r="E110" s="166" t="s">
        <v>178</v>
      </c>
      <c r="F110" s="166" t="s">
        <v>148</v>
      </c>
      <c r="G110" s="167">
        <v>2701.94</v>
      </c>
    </row>
    <row r="111" spans="1:254" ht="13.8" x14ac:dyDescent="0.3">
      <c r="A111" s="154" t="s">
        <v>181</v>
      </c>
      <c r="B111" s="155" t="s">
        <v>377</v>
      </c>
      <c r="C111" s="155" t="s">
        <v>106</v>
      </c>
      <c r="D111" s="155" t="s">
        <v>182</v>
      </c>
      <c r="E111" s="155"/>
      <c r="F111" s="155"/>
      <c r="G111" s="157">
        <f>SUM(G112)</f>
        <v>300</v>
      </c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3"/>
      <c r="DY111" s="203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3"/>
      <c r="EU111" s="203"/>
      <c r="EV111" s="203"/>
      <c r="EW111" s="203"/>
      <c r="EX111" s="203"/>
      <c r="EY111" s="203"/>
      <c r="EZ111" s="203"/>
      <c r="FA111" s="203"/>
      <c r="FB111" s="203"/>
      <c r="FC111" s="203"/>
      <c r="FD111" s="203"/>
      <c r="FE111" s="203"/>
      <c r="FF111" s="203"/>
      <c r="FG111" s="203"/>
      <c r="FH111" s="203"/>
      <c r="FI111" s="203"/>
      <c r="FJ111" s="203"/>
      <c r="FK111" s="203"/>
      <c r="FL111" s="203"/>
      <c r="FM111" s="203"/>
      <c r="FN111" s="203"/>
      <c r="FO111" s="203"/>
      <c r="FP111" s="203"/>
      <c r="FQ111" s="203"/>
      <c r="FR111" s="203"/>
      <c r="FS111" s="203"/>
      <c r="FT111" s="203"/>
      <c r="FU111" s="203"/>
      <c r="FV111" s="203"/>
      <c r="FW111" s="203"/>
      <c r="FX111" s="203"/>
      <c r="FY111" s="203"/>
      <c r="FZ111" s="203"/>
      <c r="GA111" s="203"/>
      <c r="GB111" s="203"/>
      <c r="GC111" s="203"/>
      <c r="GD111" s="203"/>
      <c r="GE111" s="203"/>
      <c r="GF111" s="203"/>
      <c r="GG111" s="203"/>
      <c r="GH111" s="203"/>
      <c r="GI111" s="203"/>
      <c r="GJ111" s="203"/>
      <c r="GK111" s="203"/>
      <c r="GL111" s="203"/>
      <c r="GM111" s="203"/>
      <c r="GN111" s="203"/>
      <c r="GO111" s="203"/>
      <c r="GP111" s="203"/>
      <c r="GQ111" s="203"/>
      <c r="GR111" s="203"/>
      <c r="GS111" s="203"/>
      <c r="GT111" s="203"/>
      <c r="GU111" s="203"/>
      <c r="GV111" s="203"/>
      <c r="GW111" s="203"/>
      <c r="GX111" s="203"/>
      <c r="GY111" s="203"/>
      <c r="GZ111" s="203"/>
      <c r="HA111" s="203"/>
      <c r="HB111" s="203"/>
      <c r="HC111" s="203"/>
      <c r="HD111" s="203"/>
      <c r="HE111" s="203"/>
      <c r="HF111" s="203"/>
      <c r="HG111" s="203"/>
      <c r="HH111" s="203"/>
      <c r="HI111" s="203"/>
      <c r="HJ111" s="203"/>
      <c r="HK111" s="203"/>
      <c r="HL111" s="203"/>
      <c r="HM111" s="203"/>
      <c r="HN111" s="203"/>
      <c r="HO111" s="203"/>
      <c r="HP111" s="203"/>
      <c r="HQ111" s="203"/>
      <c r="HR111" s="203"/>
      <c r="HS111" s="203"/>
      <c r="HT111" s="203"/>
      <c r="HU111" s="203"/>
      <c r="HV111" s="203"/>
      <c r="HW111" s="203"/>
      <c r="HX111" s="203"/>
      <c r="HY111" s="203"/>
      <c r="HZ111" s="203"/>
      <c r="IA111" s="203"/>
      <c r="IB111" s="203"/>
      <c r="IC111" s="203"/>
      <c r="ID111" s="203"/>
      <c r="IE111" s="203"/>
      <c r="IF111" s="203"/>
      <c r="IG111" s="203"/>
      <c r="IH111" s="203"/>
      <c r="II111" s="203"/>
      <c r="IJ111" s="203"/>
      <c r="IK111" s="203"/>
      <c r="IL111" s="203"/>
      <c r="IM111" s="203"/>
      <c r="IN111" s="203"/>
      <c r="IO111" s="203"/>
      <c r="IP111" s="203"/>
      <c r="IQ111" s="203"/>
      <c r="IR111" s="203"/>
      <c r="IS111" s="203"/>
      <c r="IT111" s="203"/>
    </row>
    <row r="112" spans="1:254" ht="13.8" x14ac:dyDescent="0.3">
      <c r="A112" s="159" t="s">
        <v>137</v>
      </c>
      <c r="B112" s="166" t="s">
        <v>377</v>
      </c>
      <c r="C112" s="155" t="s">
        <v>106</v>
      </c>
      <c r="D112" s="155" t="s">
        <v>182</v>
      </c>
      <c r="E112" s="155" t="s">
        <v>398</v>
      </c>
      <c r="F112" s="155"/>
      <c r="G112" s="157">
        <f>SUM(G115+G113)</f>
        <v>300</v>
      </c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  <c r="CW112" s="168"/>
      <c r="CX112" s="168"/>
      <c r="CY112" s="168"/>
      <c r="CZ112" s="168"/>
      <c r="DA112" s="168"/>
      <c r="DB112" s="168"/>
      <c r="DC112" s="168"/>
      <c r="DD112" s="168"/>
      <c r="DE112" s="168"/>
      <c r="DF112" s="168"/>
      <c r="DG112" s="168"/>
      <c r="DH112" s="168"/>
      <c r="DI112" s="168"/>
      <c r="DJ112" s="168"/>
      <c r="DK112" s="168"/>
      <c r="DL112" s="168"/>
      <c r="DM112" s="168"/>
      <c r="DN112" s="168"/>
      <c r="DO112" s="168"/>
      <c r="DP112" s="168"/>
      <c r="DQ112" s="168"/>
      <c r="DR112" s="168"/>
      <c r="DS112" s="168"/>
      <c r="DT112" s="168"/>
      <c r="DU112" s="168"/>
      <c r="DV112" s="168"/>
      <c r="DW112" s="168"/>
      <c r="DX112" s="168"/>
      <c r="DY112" s="168"/>
      <c r="DZ112" s="168"/>
      <c r="EA112" s="168"/>
      <c r="EB112" s="168"/>
      <c r="EC112" s="168"/>
      <c r="ED112" s="168"/>
      <c r="EE112" s="168"/>
      <c r="EF112" s="168"/>
      <c r="EG112" s="168"/>
      <c r="EH112" s="168"/>
      <c r="EI112" s="168"/>
      <c r="EJ112" s="168"/>
      <c r="EK112" s="168"/>
      <c r="EL112" s="168"/>
      <c r="EM112" s="168"/>
      <c r="EN112" s="168"/>
      <c r="EO112" s="168"/>
      <c r="EP112" s="168"/>
      <c r="EQ112" s="168"/>
      <c r="ER112" s="168"/>
      <c r="ES112" s="168"/>
      <c r="ET112" s="168"/>
      <c r="EU112" s="168"/>
      <c r="EV112" s="168"/>
      <c r="EW112" s="168"/>
      <c r="EX112" s="168"/>
      <c r="EY112" s="168"/>
      <c r="EZ112" s="168"/>
      <c r="FA112" s="168"/>
      <c r="FB112" s="168"/>
      <c r="FC112" s="168"/>
      <c r="FD112" s="168"/>
      <c r="FE112" s="168"/>
      <c r="FF112" s="168"/>
      <c r="FG112" s="168"/>
      <c r="FH112" s="168"/>
      <c r="FI112" s="168"/>
      <c r="FJ112" s="168"/>
      <c r="FK112" s="168"/>
      <c r="FL112" s="168"/>
      <c r="FM112" s="168"/>
      <c r="FN112" s="168"/>
      <c r="FO112" s="168"/>
      <c r="FP112" s="168"/>
      <c r="FQ112" s="168"/>
      <c r="FR112" s="168"/>
      <c r="FS112" s="168"/>
      <c r="FT112" s="168"/>
      <c r="FU112" s="168"/>
      <c r="FV112" s="168"/>
      <c r="FW112" s="168"/>
      <c r="FX112" s="168"/>
      <c r="FY112" s="168"/>
      <c r="FZ112" s="168"/>
      <c r="GA112" s="168"/>
      <c r="GB112" s="168"/>
      <c r="GC112" s="168"/>
      <c r="GD112" s="168"/>
      <c r="GE112" s="168"/>
      <c r="GF112" s="168"/>
      <c r="GG112" s="168"/>
      <c r="GH112" s="168"/>
      <c r="GI112" s="168"/>
      <c r="GJ112" s="168"/>
      <c r="GK112" s="168"/>
      <c r="GL112" s="168"/>
      <c r="GM112" s="168"/>
      <c r="GN112" s="168"/>
      <c r="GO112" s="168"/>
      <c r="GP112" s="168"/>
      <c r="GQ112" s="168"/>
      <c r="GR112" s="168"/>
      <c r="GS112" s="168"/>
      <c r="GT112" s="168"/>
      <c r="GU112" s="168"/>
      <c r="GV112" s="168"/>
      <c r="GW112" s="168"/>
      <c r="GX112" s="168"/>
      <c r="GY112" s="168"/>
      <c r="GZ112" s="168"/>
      <c r="HA112" s="168"/>
      <c r="HB112" s="168"/>
      <c r="HC112" s="168"/>
      <c r="HD112" s="168"/>
      <c r="HE112" s="168"/>
      <c r="HF112" s="168"/>
      <c r="HG112" s="168"/>
      <c r="HH112" s="168"/>
      <c r="HI112" s="168"/>
      <c r="HJ112" s="168"/>
      <c r="HK112" s="168"/>
      <c r="HL112" s="168"/>
      <c r="HM112" s="168"/>
      <c r="HN112" s="168"/>
      <c r="HO112" s="168"/>
      <c r="HP112" s="168"/>
      <c r="HQ112" s="168"/>
      <c r="HR112" s="168"/>
      <c r="HS112" s="168"/>
      <c r="HT112" s="168"/>
      <c r="HU112" s="168"/>
      <c r="HV112" s="168"/>
      <c r="HW112" s="168"/>
      <c r="HX112" s="168"/>
      <c r="HY112" s="168"/>
      <c r="HZ112" s="168"/>
      <c r="IA112" s="168"/>
      <c r="IB112" s="168"/>
      <c r="IC112" s="168"/>
      <c r="ID112" s="168"/>
      <c r="IE112" s="168"/>
      <c r="IF112" s="168"/>
      <c r="IG112" s="168"/>
      <c r="IH112" s="168"/>
      <c r="II112" s="168"/>
      <c r="IJ112" s="168"/>
      <c r="IK112" s="168"/>
      <c r="IL112" s="168"/>
      <c r="IM112" s="168"/>
      <c r="IN112" s="168"/>
      <c r="IO112" s="168"/>
      <c r="IP112" s="168"/>
      <c r="IQ112" s="168"/>
      <c r="IR112" s="168"/>
      <c r="IS112" s="168"/>
      <c r="IT112" s="168"/>
    </row>
    <row r="113" spans="1:254" s="203" customFormat="1" ht="27" x14ac:dyDescent="0.3">
      <c r="A113" s="169" t="s">
        <v>399</v>
      </c>
      <c r="B113" s="204" t="s">
        <v>377</v>
      </c>
      <c r="C113" s="174" t="s">
        <v>106</v>
      </c>
      <c r="D113" s="174" t="s">
        <v>182</v>
      </c>
      <c r="E113" s="174" t="s">
        <v>144</v>
      </c>
      <c r="F113" s="174"/>
      <c r="G113" s="172">
        <f>SUM(G114)</f>
        <v>250</v>
      </c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</row>
    <row r="114" spans="1:254" s="168" customFormat="1" x14ac:dyDescent="0.25">
      <c r="A114" s="164" t="s">
        <v>379</v>
      </c>
      <c r="B114" s="204" t="s">
        <v>377</v>
      </c>
      <c r="C114" s="166" t="s">
        <v>106</v>
      </c>
      <c r="D114" s="166" t="s">
        <v>182</v>
      </c>
      <c r="E114" s="166" t="s">
        <v>144</v>
      </c>
      <c r="F114" s="166" t="s">
        <v>102</v>
      </c>
      <c r="G114" s="205">
        <v>250</v>
      </c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</row>
    <row r="115" spans="1:254" s="132" customFormat="1" ht="26.4" x14ac:dyDescent="0.25">
      <c r="A115" s="169" t="s">
        <v>400</v>
      </c>
      <c r="B115" s="174" t="s">
        <v>377</v>
      </c>
      <c r="C115" s="171" t="s">
        <v>106</v>
      </c>
      <c r="D115" s="171" t="s">
        <v>182</v>
      </c>
      <c r="E115" s="171" t="s">
        <v>185</v>
      </c>
      <c r="F115" s="171"/>
      <c r="G115" s="167">
        <f>SUM(G116)</f>
        <v>50</v>
      </c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206"/>
      <c r="FD115" s="206"/>
      <c r="FE115" s="206"/>
      <c r="FF115" s="206"/>
      <c r="FG115" s="206"/>
      <c r="FH115" s="206"/>
      <c r="FI115" s="206"/>
      <c r="FJ115" s="206"/>
      <c r="FK115" s="206"/>
      <c r="FL115" s="206"/>
      <c r="FM115" s="206"/>
      <c r="FN115" s="206"/>
      <c r="FO115" s="206"/>
      <c r="FP115" s="206"/>
      <c r="FQ115" s="206"/>
      <c r="FR115" s="206"/>
      <c r="FS115" s="206"/>
      <c r="FT115" s="206"/>
      <c r="FU115" s="206"/>
      <c r="FV115" s="206"/>
      <c r="FW115" s="206"/>
      <c r="FX115" s="206"/>
      <c r="FY115" s="206"/>
      <c r="FZ115" s="206"/>
      <c r="GA115" s="206"/>
      <c r="GB115" s="206"/>
      <c r="GC115" s="206"/>
      <c r="GD115" s="206"/>
      <c r="GE115" s="206"/>
      <c r="GF115" s="206"/>
      <c r="GG115" s="206"/>
      <c r="GH115" s="206"/>
      <c r="GI115" s="206"/>
      <c r="GJ115" s="206"/>
      <c r="GK115" s="206"/>
      <c r="GL115" s="206"/>
      <c r="GM115" s="206"/>
      <c r="GN115" s="206"/>
      <c r="GO115" s="206"/>
      <c r="GP115" s="206"/>
      <c r="GQ115" s="206"/>
      <c r="GR115" s="206"/>
      <c r="GS115" s="206"/>
      <c r="GT115" s="206"/>
      <c r="GU115" s="206"/>
      <c r="GV115" s="206"/>
      <c r="GW115" s="206"/>
      <c r="GX115" s="206"/>
      <c r="GY115" s="206"/>
      <c r="GZ115" s="206"/>
      <c r="HA115" s="206"/>
      <c r="HB115" s="206"/>
      <c r="HC115" s="206"/>
      <c r="HD115" s="206"/>
      <c r="HE115" s="206"/>
      <c r="HF115" s="206"/>
      <c r="HG115" s="206"/>
      <c r="HH115" s="206"/>
      <c r="HI115" s="206"/>
      <c r="HJ115" s="206"/>
      <c r="HK115" s="206"/>
      <c r="HL115" s="206"/>
      <c r="HM115" s="206"/>
      <c r="HN115" s="206"/>
      <c r="HO115" s="206"/>
      <c r="HP115" s="206"/>
      <c r="HQ115" s="206"/>
      <c r="HR115" s="206"/>
      <c r="HS115" s="206"/>
      <c r="HT115" s="206"/>
      <c r="HU115" s="206"/>
      <c r="HV115" s="206"/>
      <c r="HW115" s="206"/>
      <c r="HX115" s="206"/>
      <c r="HY115" s="206"/>
      <c r="HZ115" s="206"/>
      <c r="IA115" s="206"/>
      <c r="IB115" s="206"/>
      <c r="IC115" s="206"/>
      <c r="ID115" s="206"/>
      <c r="IE115" s="206"/>
      <c r="IF115" s="206"/>
      <c r="IG115" s="206"/>
      <c r="IH115" s="206"/>
      <c r="II115" s="206"/>
      <c r="IJ115" s="206"/>
      <c r="IK115" s="206"/>
      <c r="IL115" s="206"/>
      <c r="IM115" s="206"/>
      <c r="IN115" s="206"/>
      <c r="IO115" s="206"/>
      <c r="IP115" s="206"/>
      <c r="IQ115" s="206"/>
      <c r="IR115" s="206"/>
      <c r="IS115" s="206"/>
      <c r="IT115" s="206"/>
    </row>
    <row r="116" spans="1:254" s="132" customFormat="1" x14ac:dyDescent="0.25">
      <c r="A116" s="164" t="s">
        <v>103</v>
      </c>
      <c r="B116" s="177" t="s">
        <v>377</v>
      </c>
      <c r="C116" s="166" t="s">
        <v>106</v>
      </c>
      <c r="D116" s="166" t="s">
        <v>182</v>
      </c>
      <c r="E116" s="166" t="s">
        <v>185</v>
      </c>
      <c r="F116" s="166" t="s">
        <v>104</v>
      </c>
      <c r="G116" s="167">
        <v>50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</row>
    <row r="117" spans="1:254" s="206" customFormat="1" ht="15.6" x14ac:dyDescent="0.3">
      <c r="A117" s="150" t="s">
        <v>186</v>
      </c>
      <c r="B117" s="152" t="s">
        <v>377</v>
      </c>
      <c r="C117" s="152" t="s">
        <v>113</v>
      </c>
      <c r="D117" s="197"/>
      <c r="E117" s="197"/>
      <c r="F117" s="197"/>
      <c r="G117" s="198">
        <f>SUM(G118+G146+G174+G131)</f>
        <v>292502.21000000002</v>
      </c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  <c r="DN117" s="203"/>
      <c r="DO117" s="203"/>
      <c r="DP117" s="203"/>
      <c r="DQ117" s="203"/>
      <c r="DR117" s="203"/>
      <c r="DS117" s="203"/>
      <c r="DT117" s="203"/>
      <c r="DU117" s="203"/>
      <c r="DV117" s="203"/>
      <c r="DW117" s="203"/>
      <c r="DX117" s="203"/>
      <c r="DY117" s="203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  <c r="EM117" s="203"/>
      <c r="EN117" s="203"/>
      <c r="EO117" s="203"/>
      <c r="EP117" s="203"/>
      <c r="EQ117" s="203"/>
      <c r="ER117" s="203"/>
      <c r="ES117" s="203"/>
      <c r="ET117" s="203"/>
      <c r="EU117" s="203"/>
      <c r="EV117" s="203"/>
      <c r="EW117" s="203"/>
      <c r="EX117" s="203"/>
      <c r="EY117" s="203"/>
      <c r="EZ117" s="203"/>
      <c r="FA117" s="203"/>
      <c r="FB117" s="203"/>
      <c r="FC117" s="203"/>
      <c r="FD117" s="203"/>
      <c r="FE117" s="203"/>
      <c r="FF117" s="203"/>
      <c r="FG117" s="203"/>
      <c r="FH117" s="203"/>
      <c r="FI117" s="203"/>
      <c r="FJ117" s="203"/>
      <c r="FK117" s="203"/>
      <c r="FL117" s="203"/>
      <c r="FM117" s="203"/>
      <c r="FN117" s="203"/>
      <c r="FO117" s="203"/>
      <c r="FP117" s="203"/>
      <c r="FQ117" s="203"/>
      <c r="FR117" s="203"/>
      <c r="FS117" s="203"/>
      <c r="FT117" s="203"/>
      <c r="FU117" s="203"/>
      <c r="FV117" s="203"/>
      <c r="FW117" s="203"/>
      <c r="FX117" s="203"/>
      <c r="FY117" s="203"/>
      <c r="FZ117" s="203"/>
      <c r="GA117" s="203"/>
      <c r="GB117" s="203"/>
      <c r="GC117" s="203"/>
      <c r="GD117" s="203"/>
      <c r="GE117" s="203"/>
      <c r="GF117" s="203"/>
      <c r="GG117" s="203"/>
      <c r="GH117" s="203"/>
      <c r="GI117" s="203"/>
      <c r="GJ117" s="203"/>
      <c r="GK117" s="203"/>
      <c r="GL117" s="203"/>
      <c r="GM117" s="203"/>
      <c r="GN117" s="203"/>
      <c r="GO117" s="203"/>
      <c r="GP117" s="203"/>
      <c r="GQ117" s="203"/>
      <c r="GR117" s="203"/>
      <c r="GS117" s="203"/>
      <c r="GT117" s="203"/>
      <c r="GU117" s="203"/>
      <c r="GV117" s="203"/>
      <c r="GW117" s="203"/>
      <c r="GX117" s="203"/>
      <c r="GY117" s="203"/>
      <c r="GZ117" s="203"/>
      <c r="HA117" s="203"/>
      <c r="HB117" s="203"/>
      <c r="HC117" s="203"/>
      <c r="HD117" s="203"/>
      <c r="HE117" s="203"/>
      <c r="HF117" s="203"/>
      <c r="HG117" s="203"/>
      <c r="HH117" s="203"/>
      <c r="HI117" s="203"/>
      <c r="HJ117" s="203"/>
      <c r="HK117" s="203"/>
      <c r="HL117" s="203"/>
      <c r="HM117" s="203"/>
      <c r="HN117" s="203"/>
      <c r="HO117" s="203"/>
      <c r="HP117" s="203"/>
      <c r="HQ117" s="203"/>
      <c r="HR117" s="203"/>
      <c r="HS117" s="203"/>
      <c r="HT117" s="203"/>
      <c r="HU117" s="203"/>
      <c r="HV117" s="203"/>
      <c r="HW117" s="203"/>
      <c r="HX117" s="203"/>
      <c r="HY117" s="203"/>
      <c r="HZ117" s="203"/>
      <c r="IA117" s="203"/>
      <c r="IB117" s="203"/>
      <c r="IC117" s="203"/>
      <c r="ID117" s="203"/>
      <c r="IE117" s="203"/>
      <c r="IF117" s="203"/>
      <c r="IG117" s="203"/>
      <c r="IH117" s="203"/>
      <c r="II117" s="203"/>
      <c r="IJ117" s="203"/>
      <c r="IK117" s="203"/>
      <c r="IL117" s="203"/>
      <c r="IM117" s="203"/>
      <c r="IN117" s="203"/>
      <c r="IO117" s="203"/>
      <c r="IP117" s="203"/>
      <c r="IQ117" s="203"/>
      <c r="IR117" s="203"/>
      <c r="IS117" s="203"/>
      <c r="IT117" s="203"/>
    </row>
    <row r="118" spans="1:254" ht="14.4" x14ac:dyDescent="0.3">
      <c r="A118" s="207" t="s">
        <v>187</v>
      </c>
      <c r="B118" s="175" t="s">
        <v>377</v>
      </c>
      <c r="C118" s="208" t="s">
        <v>113</v>
      </c>
      <c r="D118" s="208" t="s">
        <v>87</v>
      </c>
      <c r="E118" s="208"/>
      <c r="F118" s="208"/>
      <c r="G118" s="209">
        <f>SUM(G119+G129)</f>
        <v>22750</v>
      </c>
    </row>
    <row r="119" spans="1:254" s="132" customFormat="1" ht="13.8" x14ac:dyDescent="0.3">
      <c r="A119" s="159" t="s">
        <v>137</v>
      </c>
      <c r="B119" s="175" t="s">
        <v>377</v>
      </c>
      <c r="C119" s="161" t="s">
        <v>113</v>
      </c>
      <c r="D119" s="161" t="s">
        <v>87</v>
      </c>
      <c r="E119" s="161" t="s">
        <v>138</v>
      </c>
      <c r="F119" s="161"/>
      <c r="G119" s="210">
        <f>SUM(G120+G127+G123)</f>
        <v>22750</v>
      </c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</row>
    <row r="120" spans="1:254" s="168" customFormat="1" ht="26.4" x14ac:dyDescent="0.25">
      <c r="A120" s="164" t="s">
        <v>401</v>
      </c>
      <c r="B120" s="177" t="s">
        <v>377</v>
      </c>
      <c r="C120" s="177" t="s">
        <v>402</v>
      </c>
      <c r="D120" s="177" t="s">
        <v>87</v>
      </c>
      <c r="E120" s="177" t="s">
        <v>189</v>
      </c>
      <c r="F120" s="177"/>
      <c r="G120" s="167">
        <f>SUM(G122+G121)</f>
        <v>22700</v>
      </c>
    </row>
    <row r="121" spans="1:254" s="132" customFormat="1" ht="26.4" x14ac:dyDescent="0.25">
      <c r="A121" s="169" t="s">
        <v>147</v>
      </c>
      <c r="B121" s="174" t="s">
        <v>377</v>
      </c>
      <c r="C121" s="174" t="s">
        <v>113</v>
      </c>
      <c r="D121" s="174" t="s">
        <v>87</v>
      </c>
      <c r="E121" s="174" t="s">
        <v>189</v>
      </c>
      <c r="F121" s="174" t="s">
        <v>148</v>
      </c>
      <c r="G121" s="172">
        <v>17700</v>
      </c>
    </row>
    <row r="122" spans="1:254" s="132" customFormat="1" x14ac:dyDescent="0.25">
      <c r="A122" s="169" t="s">
        <v>379</v>
      </c>
      <c r="B122" s="174" t="s">
        <v>377</v>
      </c>
      <c r="C122" s="174" t="s">
        <v>113</v>
      </c>
      <c r="D122" s="174" t="s">
        <v>87</v>
      </c>
      <c r="E122" s="174" t="s">
        <v>190</v>
      </c>
      <c r="F122" s="174" t="s">
        <v>102</v>
      </c>
      <c r="G122" s="172">
        <v>5000</v>
      </c>
    </row>
    <row r="123" spans="1:254" s="168" customFormat="1" ht="26.4" x14ac:dyDescent="0.25">
      <c r="A123" s="164" t="s">
        <v>191</v>
      </c>
      <c r="B123" s="177" t="s">
        <v>377</v>
      </c>
      <c r="C123" s="177" t="s">
        <v>113</v>
      </c>
      <c r="D123" s="177" t="s">
        <v>87</v>
      </c>
      <c r="E123" s="177"/>
      <c r="F123" s="177"/>
      <c r="G123" s="167">
        <f>SUM(G124+G125+G126)</f>
        <v>0</v>
      </c>
    </row>
    <row r="124" spans="1:254" s="132" customFormat="1" x14ac:dyDescent="0.25">
      <c r="A124" s="169" t="s">
        <v>389</v>
      </c>
      <c r="B124" s="174" t="s">
        <v>377</v>
      </c>
      <c r="C124" s="174" t="s">
        <v>113</v>
      </c>
      <c r="D124" s="174" t="s">
        <v>87</v>
      </c>
      <c r="E124" s="174" t="s">
        <v>192</v>
      </c>
      <c r="F124" s="174" t="s">
        <v>146</v>
      </c>
      <c r="G124" s="172"/>
    </row>
    <row r="125" spans="1:254" s="132" customFormat="1" x14ac:dyDescent="0.25">
      <c r="A125" s="169" t="s">
        <v>389</v>
      </c>
      <c r="B125" s="174" t="s">
        <v>377</v>
      </c>
      <c r="C125" s="174" t="s">
        <v>113</v>
      </c>
      <c r="D125" s="174" t="s">
        <v>87</v>
      </c>
      <c r="E125" s="174" t="s">
        <v>193</v>
      </c>
      <c r="F125" s="174" t="s">
        <v>146</v>
      </c>
      <c r="G125" s="172"/>
    </row>
    <row r="126" spans="1:254" s="132" customFormat="1" x14ac:dyDescent="0.25">
      <c r="A126" s="169" t="s">
        <v>389</v>
      </c>
      <c r="B126" s="174" t="s">
        <v>377</v>
      </c>
      <c r="C126" s="174" t="s">
        <v>113</v>
      </c>
      <c r="D126" s="174" t="s">
        <v>87</v>
      </c>
      <c r="E126" s="174" t="s">
        <v>194</v>
      </c>
      <c r="F126" s="174" t="s">
        <v>146</v>
      </c>
      <c r="G126" s="172"/>
    </row>
    <row r="127" spans="1:254" s="168" customFormat="1" ht="26.4" x14ac:dyDescent="0.25">
      <c r="A127" s="169" t="s">
        <v>195</v>
      </c>
      <c r="B127" s="174" t="s">
        <v>377</v>
      </c>
      <c r="C127" s="174" t="s">
        <v>113</v>
      </c>
      <c r="D127" s="174" t="s">
        <v>87</v>
      </c>
      <c r="E127" s="174"/>
      <c r="F127" s="174"/>
      <c r="G127" s="172">
        <f>SUM(G128)</f>
        <v>50</v>
      </c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  <c r="CO127" s="132"/>
      <c r="CP127" s="132"/>
      <c r="CQ127" s="132"/>
      <c r="CR127" s="132"/>
      <c r="CS127" s="132"/>
      <c r="CT127" s="132"/>
      <c r="CU127" s="132"/>
      <c r="CV127" s="132"/>
      <c r="CW127" s="132"/>
      <c r="CX127" s="132"/>
      <c r="CY127" s="132"/>
      <c r="CZ127" s="132"/>
      <c r="DA127" s="132"/>
      <c r="DB127" s="132"/>
      <c r="DC127" s="132"/>
      <c r="DD127" s="132"/>
      <c r="DE127" s="132"/>
      <c r="DF127" s="132"/>
      <c r="DG127" s="132"/>
      <c r="DH127" s="132"/>
      <c r="DI127" s="132"/>
      <c r="DJ127" s="132"/>
      <c r="DK127" s="132"/>
      <c r="DL127" s="132"/>
      <c r="DM127" s="132"/>
      <c r="DN127" s="132"/>
      <c r="DO127" s="132"/>
      <c r="DP127" s="132"/>
      <c r="DQ127" s="132"/>
      <c r="DR127" s="132"/>
      <c r="DS127" s="132"/>
      <c r="DT127" s="132"/>
      <c r="DU127" s="132"/>
      <c r="DV127" s="132"/>
      <c r="DW127" s="132"/>
      <c r="DX127" s="132"/>
      <c r="DY127" s="132"/>
      <c r="DZ127" s="132"/>
      <c r="EA127" s="132"/>
      <c r="EB127" s="132"/>
      <c r="EC127" s="132"/>
      <c r="ED127" s="132"/>
      <c r="EE127" s="132"/>
      <c r="EF127" s="132"/>
      <c r="EG127" s="132"/>
      <c r="EH127" s="132"/>
      <c r="EI127" s="132"/>
      <c r="EJ127" s="132"/>
      <c r="EK127" s="132"/>
      <c r="EL127" s="132"/>
      <c r="EM127" s="132"/>
      <c r="EN127" s="132"/>
      <c r="EO127" s="132"/>
      <c r="EP127" s="132"/>
      <c r="EQ127" s="132"/>
      <c r="ER127" s="132"/>
      <c r="ES127" s="132"/>
      <c r="ET127" s="132"/>
      <c r="EU127" s="132"/>
      <c r="EV127" s="132"/>
      <c r="EW127" s="132"/>
      <c r="EX127" s="132"/>
      <c r="EY127" s="132"/>
      <c r="EZ127" s="132"/>
      <c r="FA127" s="132"/>
      <c r="FB127" s="132"/>
      <c r="FC127" s="132"/>
      <c r="FD127" s="132"/>
      <c r="FE127" s="132"/>
      <c r="FF127" s="132"/>
      <c r="FG127" s="132"/>
      <c r="FH127" s="132"/>
      <c r="FI127" s="132"/>
      <c r="FJ127" s="132"/>
      <c r="FK127" s="132"/>
      <c r="FL127" s="132"/>
      <c r="FM127" s="132"/>
      <c r="FN127" s="132"/>
      <c r="FO127" s="132"/>
      <c r="FP127" s="132"/>
      <c r="FQ127" s="132"/>
      <c r="FR127" s="132"/>
      <c r="FS127" s="132"/>
      <c r="FT127" s="132"/>
      <c r="FU127" s="132"/>
      <c r="FV127" s="132"/>
      <c r="FW127" s="132"/>
      <c r="FX127" s="132"/>
      <c r="FY127" s="132"/>
      <c r="FZ127" s="132"/>
      <c r="GA127" s="132"/>
      <c r="GB127" s="132"/>
      <c r="GC127" s="132"/>
      <c r="GD127" s="132"/>
      <c r="GE127" s="132"/>
      <c r="GF127" s="132"/>
      <c r="GG127" s="132"/>
      <c r="GH127" s="132"/>
      <c r="GI127" s="132"/>
      <c r="GJ127" s="132"/>
      <c r="GK127" s="132"/>
      <c r="GL127" s="132"/>
      <c r="GM127" s="132"/>
      <c r="GN127" s="132"/>
      <c r="GO127" s="132"/>
      <c r="GP127" s="132"/>
      <c r="GQ127" s="132"/>
      <c r="GR127" s="132"/>
      <c r="GS127" s="132"/>
      <c r="GT127" s="132"/>
      <c r="GU127" s="132"/>
      <c r="GV127" s="132"/>
      <c r="GW127" s="132"/>
      <c r="GX127" s="132"/>
      <c r="GY127" s="132"/>
      <c r="GZ127" s="132"/>
      <c r="HA127" s="132"/>
      <c r="HB127" s="132"/>
      <c r="HC127" s="132"/>
      <c r="HD127" s="132"/>
      <c r="HE127" s="132"/>
      <c r="HF127" s="132"/>
      <c r="HG127" s="132"/>
      <c r="HH127" s="132"/>
      <c r="HI127" s="132"/>
      <c r="HJ127" s="132"/>
      <c r="HK127" s="132"/>
      <c r="HL127" s="132"/>
      <c r="HM127" s="132"/>
      <c r="HN127" s="132"/>
      <c r="HO127" s="132"/>
      <c r="HP127" s="132"/>
      <c r="HQ127" s="132"/>
      <c r="HR127" s="132"/>
      <c r="HS127" s="132"/>
      <c r="HT127" s="132"/>
      <c r="HU127" s="132"/>
      <c r="HV127" s="132"/>
      <c r="HW127" s="132"/>
      <c r="HX127" s="132"/>
      <c r="HY127" s="132"/>
      <c r="HZ127" s="132"/>
      <c r="IA127" s="132"/>
      <c r="IB127" s="132"/>
      <c r="IC127" s="132"/>
      <c r="ID127" s="132"/>
      <c r="IE127" s="132"/>
      <c r="IF127" s="132"/>
      <c r="IG127" s="132"/>
      <c r="IH127" s="132"/>
      <c r="II127" s="132"/>
      <c r="IJ127" s="132"/>
      <c r="IK127" s="132"/>
      <c r="IL127" s="132"/>
      <c r="IM127" s="132"/>
      <c r="IN127" s="132"/>
      <c r="IO127" s="132"/>
      <c r="IP127" s="132"/>
      <c r="IQ127" s="132"/>
      <c r="IR127" s="132"/>
      <c r="IS127" s="132"/>
      <c r="IT127" s="132"/>
    </row>
    <row r="128" spans="1:254" s="168" customFormat="1" x14ac:dyDescent="0.25">
      <c r="A128" s="164" t="s">
        <v>379</v>
      </c>
      <c r="B128" s="177" t="s">
        <v>377</v>
      </c>
      <c r="C128" s="177" t="s">
        <v>113</v>
      </c>
      <c r="D128" s="177" t="s">
        <v>87</v>
      </c>
      <c r="E128" s="177" t="s">
        <v>196</v>
      </c>
      <c r="F128" s="177" t="s">
        <v>102</v>
      </c>
      <c r="G128" s="172">
        <v>50</v>
      </c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  <c r="CX128" s="132"/>
      <c r="CY128" s="132"/>
      <c r="CZ128" s="132"/>
      <c r="DA128" s="132"/>
      <c r="DB128" s="132"/>
      <c r="DC128" s="132"/>
      <c r="DD128" s="132"/>
      <c r="DE128" s="132"/>
      <c r="DF128" s="132"/>
      <c r="DG128" s="132"/>
      <c r="DH128" s="132"/>
      <c r="DI128" s="132"/>
      <c r="DJ128" s="132"/>
      <c r="DK128" s="132"/>
      <c r="DL128" s="132"/>
      <c r="DM128" s="132"/>
      <c r="DN128" s="132"/>
      <c r="DO128" s="132"/>
      <c r="DP128" s="132"/>
      <c r="DQ128" s="132"/>
      <c r="DR128" s="132"/>
      <c r="DS128" s="132"/>
      <c r="DT128" s="132"/>
      <c r="DU128" s="132"/>
      <c r="DV128" s="132"/>
      <c r="DW128" s="132"/>
      <c r="DX128" s="132"/>
      <c r="DY128" s="132"/>
      <c r="DZ128" s="132"/>
      <c r="EA128" s="132"/>
      <c r="EB128" s="132"/>
      <c r="EC128" s="132"/>
      <c r="ED128" s="132"/>
      <c r="EE128" s="132"/>
      <c r="EF128" s="132"/>
      <c r="EG128" s="132"/>
      <c r="EH128" s="132"/>
      <c r="EI128" s="132"/>
      <c r="EJ128" s="132"/>
      <c r="EK128" s="132"/>
      <c r="EL128" s="132"/>
      <c r="EM128" s="132"/>
      <c r="EN128" s="132"/>
      <c r="EO128" s="132"/>
      <c r="EP128" s="132"/>
      <c r="EQ128" s="132"/>
      <c r="ER128" s="132"/>
      <c r="ES128" s="132"/>
      <c r="ET128" s="132"/>
      <c r="EU128" s="132"/>
      <c r="EV128" s="132"/>
      <c r="EW128" s="132"/>
      <c r="EX128" s="132"/>
      <c r="EY128" s="132"/>
      <c r="EZ128" s="132"/>
      <c r="FA128" s="132"/>
      <c r="FB128" s="132"/>
      <c r="FC128" s="132"/>
      <c r="FD128" s="132"/>
      <c r="FE128" s="132"/>
      <c r="FF128" s="132"/>
      <c r="FG128" s="132"/>
      <c r="FH128" s="132"/>
      <c r="FI128" s="132"/>
      <c r="FJ128" s="132"/>
      <c r="FK128" s="132"/>
      <c r="FL128" s="132"/>
      <c r="FM128" s="132"/>
      <c r="FN128" s="132"/>
      <c r="FO128" s="132"/>
      <c r="FP128" s="132"/>
      <c r="FQ128" s="132"/>
      <c r="FR128" s="132"/>
      <c r="FS128" s="132"/>
      <c r="FT128" s="132"/>
      <c r="FU128" s="132"/>
      <c r="FV128" s="132"/>
      <c r="FW128" s="132"/>
      <c r="FX128" s="132"/>
      <c r="FY128" s="132"/>
      <c r="FZ128" s="132"/>
      <c r="GA128" s="132"/>
      <c r="GB128" s="132"/>
      <c r="GC128" s="132"/>
      <c r="GD128" s="132"/>
      <c r="GE128" s="132"/>
      <c r="GF128" s="132"/>
      <c r="GG128" s="132"/>
      <c r="GH128" s="132"/>
      <c r="GI128" s="132"/>
      <c r="GJ128" s="132"/>
      <c r="GK128" s="132"/>
      <c r="GL128" s="132"/>
      <c r="GM128" s="132"/>
      <c r="GN128" s="132"/>
      <c r="GO128" s="132"/>
      <c r="GP128" s="132"/>
      <c r="GQ128" s="132"/>
      <c r="GR128" s="132"/>
      <c r="GS128" s="132"/>
      <c r="GT128" s="132"/>
      <c r="GU128" s="132"/>
      <c r="GV128" s="132"/>
      <c r="GW128" s="132"/>
      <c r="GX128" s="132"/>
      <c r="GY128" s="132"/>
      <c r="GZ128" s="132"/>
      <c r="HA128" s="132"/>
      <c r="HB128" s="132"/>
      <c r="HC128" s="132"/>
      <c r="HD128" s="132"/>
      <c r="HE128" s="132"/>
      <c r="HF128" s="132"/>
      <c r="HG128" s="132"/>
      <c r="HH128" s="132"/>
      <c r="HI128" s="132"/>
      <c r="HJ128" s="132"/>
      <c r="HK128" s="132"/>
      <c r="HL128" s="132"/>
      <c r="HM128" s="132"/>
      <c r="HN128" s="132"/>
      <c r="HO128" s="132"/>
      <c r="HP128" s="132"/>
      <c r="HQ128" s="132"/>
      <c r="HR128" s="132"/>
      <c r="HS128" s="132"/>
      <c r="HT128" s="132"/>
      <c r="HU128" s="132"/>
      <c r="HV128" s="132"/>
      <c r="HW128" s="132"/>
      <c r="HX128" s="132"/>
      <c r="HY128" s="132"/>
      <c r="HZ128" s="132"/>
      <c r="IA128" s="132"/>
      <c r="IB128" s="132"/>
      <c r="IC128" s="132"/>
      <c r="ID128" s="132"/>
      <c r="IE128" s="132"/>
      <c r="IF128" s="132"/>
      <c r="IG128" s="132"/>
      <c r="IH128" s="132"/>
      <c r="II128" s="132"/>
      <c r="IJ128" s="132"/>
      <c r="IK128" s="132"/>
      <c r="IL128" s="132"/>
      <c r="IM128" s="132"/>
      <c r="IN128" s="132"/>
      <c r="IO128" s="132"/>
      <c r="IP128" s="132"/>
      <c r="IQ128" s="132"/>
      <c r="IR128" s="132"/>
      <c r="IS128" s="132"/>
      <c r="IT128" s="132"/>
    </row>
    <row r="129" spans="1:256" s="132" customFormat="1" x14ac:dyDescent="0.25">
      <c r="A129" s="169" t="s">
        <v>197</v>
      </c>
      <c r="B129" s="174" t="s">
        <v>377</v>
      </c>
      <c r="C129" s="174" t="s">
        <v>113</v>
      </c>
      <c r="D129" s="174" t="s">
        <v>87</v>
      </c>
      <c r="E129" s="174" t="s">
        <v>198</v>
      </c>
      <c r="F129" s="174"/>
      <c r="G129" s="172">
        <f>SUM(G130)</f>
        <v>0</v>
      </c>
    </row>
    <row r="130" spans="1:256" s="168" customFormat="1" x14ac:dyDescent="0.25">
      <c r="A130" s="164" t="s">
        <v>389</v>
      </c>
      <c r="B130" s="177" t="s">
        <v>377</v>
      </c>
      <c r="C130" s="177" t="s">
        <v>113</v>
      </c>
      <c r="D130" s="177" t="s">
        <v>87</v>
      </c>
      <c r="E130" s="177" t="s">
        <v>198</v>
      </c>
      <c r="F130" s="177" t="s">
        <v>102</v>
      </c>
      <c r="G130" s="167">
        <v>0</v>
      </c>
    </row>
    <row r="131" spans="1:256" s="132" customFormat="1" ht="14.4" x14ac:dyDescent="0.3">
      <c r="A131" s="211" t="s">
        <v>199</v>
      </c>
      <c r="B131" s="208" t="s">
        <v>377</v>
      </c>
      <c r="C131" s="208" t="s">
        <v>113</v>
      </c>
      <c r="D131" s="208" t="s">
        <v>89</v>
      </c>
      <c r="E131" s="208"/>
      <c r="F131" s="208"/>
      <c r="G131" s="209">
        <f>SUM(G136+G138+G134+G132)</f>
        <v>86081.08</v>
      </c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78"/>
      <c r="ER131" s="178"/>
      <c r="ES131" s="178"/>
      <c r="ET131" s="178"/>
      <c r="EU131" s="178"/>
      <c r="EV131" s="178"/>
      <c r="EW131" s="178"/>
      <c r="EX131" s="178"/>
      <c r="EY131" s="178"/>
      <c r="EZ131" s="178"/>
      <c r="FA131" s="178"/>
      <c r="FB131" s="178"/>
      <c r="FC131" s="178"/>
      <c r="FD131" s="178"/>
      <c r="FE131" s="178"/>
      <c r="FF131" s="178"/>
      <c r="FG131" s="178"/>
      <c r="FH131" s="178"/>
      <c r="FI131" s="178"/>
      <c r="FJ131" s="178"/>
      <c r="FK131" s="178"/>
      <c r="FL131" s="178"/>
      <c r="FM131" s="178"/>
      <c r="FN131" s="178"/>
      <c r="FO131" s="178"/>
      <c r="FP131" s="178"/>
      <c r="FQ131" s="178"/>
      <c r="FR131" s="178"/>
      <c r="FS131" s="178"/>
      <c r="FT131" s="178"/>
      <c r="FU131" s="178"/>
      <c r="FV131" s="178"/>
      <c r="FW131" s="178"/>
      <c r="FX131" s="178"/>
      <c r="FY131" s="178"/>
      <c r="FZ131" s="178"/>
      <c r="GA131" s="178"/>
      <c r="GB131" s="17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78"/>
      <c r="GP131" s="178"/>
      <c r="GQ131" s="178"/>
      <c r="GR131" s="178"/>
      <c r="GS131" s="178"/>
      <c r="GT131" s="178"/>
      <c r="GU131" s="178"/>
      <c r="GV131" s="178"/>
      <c r="GW131" s="178"/>
      <c r="GX131" s="178"/>
      <c r="GY131" s="178"/>
      <c r="GZ131" s="178"/>
      <c r="HA131" s="178"/>
      <c r="HB131" s="178"/>
      <c r="HC131" s="178"/>
      <c r="HD131" s="178"/>
      <c r="HE131" s="178"/>
      <c r="HF131" s="178"/>
      <c r="HG131" s="178"/>
      <c r="HH131" s="178"/>
      <c r="HI131" s="178"/>
      <c r="HJ131" s="178"/>
      <c r="HK131" s="178"/>
      <c r="HL131" s="178"/>
      <c r="HM131" s="178"/>
      <c r="HN131" s="178"/>
      <c r="HO131" s="178"/>
      <c r="HP131" s="178"/>
      <c r="HQ131" s="178"/>
      <c r="HR131" s="178"/>
      <c r="HS131" s="178"/>
      <c r="HT131" s="178"/>
      <c r="HU131" s="178"/>
      <c r="HV131" s="178"/>
      <c r="HW131" s="178"/>
      <c r="HX131" s="178"/>
      <c r="HY131" s="178"/>
      <c r="HZ131" s="178"/>
      <c r="IA131" s="178"/>
      <c r="IB131" s="178"/>
      <c r="IC131" s="178"/>
      <c r="ID131" s="178"/>
      <c r="IE131" s="178"/>
      <c r="IF131" s="178"/>
      <c r="IG131" s="178"/>
      <c r="IH131" s="178"/>
      <c r="II131" s="178"/>
      <c r="IJ131" s="178"/>
      <c r="IK131" s="178"/>
      <c r="IL131" s="178"/>
      <c r="IM131" s="178"/>
      <c r="IN131" s="178"/>
      <c r="IO131" s="178"/>
      <c r="IP131" s="178"/>
      <c r="IQ131" s="178"/>
      <c r="IR131" s="178"/>
      <c r="IS131" s="178"/>
      <c r="IT131" s="178"/>
    </row>
    <row r="132" spans="1:256" s="132" customFormat="1" ht="14.4" x14ac:dyDescent="0.3">
      <c r="A132" s="169" t="s">
        <v>200</v>
      </c>
      <c r="B132" s="174" t="s">
        <v>377</v>
      </c>
      <c r="C132" s="174" t="s">
        <v>113</v>
      </c>
      <c r="D132" s="174" t="s">
        <v>89</v>
      </c>
      <c r="E132" s="174" t="s">
        <v>201</v>
      </c>
      <c r="F132" s="174"/>
      <c r="G132" s="167">
        <f>SUM(G133)</f>
        <v>45904.97</v>
      </c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8"/>
      <c r="FT132" s="178"/>
      <c r="FU132" s="178"/>
      <c r="FV132" s="178"/>
      <c r="FW132" s="178"/>
      <c r="FX132" s="178"/>
      <c r="FY132" s="178"/>
      <c r="FZ132" s="178"/>
      <c r="GA132" s="178"/>
      <c r="GB132" s="17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78"/>
      <c r="GP132" s="178"/>
      <c r="GQ132" s="178"/>
      <c r="GR132" s="178"/>
      <c r="GS132" s="178"/>
      <c r="GT132" s="178"/>
      <c r="GU132" s="178"/>
      <c r="GV132" s="178"/>
      <c r="GW132" s="178"/>
      <c r="GX132" s="178"/>
      <c r="GY132" s="178"/>
      <c r="GZ132" s="178"/>
      <c r="HA132" s="178"/>
      <c r="HB132" s="178"/>
      <c r="HC132" s="178"/>
      <c r="HD132" s="178"/>
      <c r="HE132" s="178"/>
      <c r="HF132" s="178"/>
      <c r="HG132" s="178"/>
      <c r="HH132" s="178"/>
      <c r="HI132" s="178"/>
      <c r="HJ132" s="178"/>
      <c r="HK132" s="178"/>
      <c r="HL132" s="178"/>
      <c r="HM132" s="178"/>
      <c r="HN132" s="178"/>
      <c r="HO132" s="178"/>
      <c r="HP132" s="178"/>
      <c r="HQ132" s="178"/>
      <c r="HR132" s="178"/>
      <c r="HS132" s="178"/>
      <c r="HT132" s="178"/>
      <c r="HU132" s="178"/>
      <c r="HV132" s="178"/>
      <c r="HW132" s="178"/>
      <c r="HX132" s="178"/>
      <c r="HY132" s="178"/>
      <c r="HZ132" s="178"/>
      <c r="IA132" s="178"/>
      <c r="IB132" s="178"/>
      <c r="IC132" s="178"/>
      <c r="ID132" s="178"/>
      <c r="IE132" s="178"/>
      <c r="IF132" s="178"/>
      <c r="IG132" s="178"/>
      <c r="IH132" s="178"/>
      <c r="II132" s="178"/>
      <c r="IJ132" s="178"/>
      <c r="IK132" s="178"/>
      <c r="IL132" s="178"/>
      <c r="IM132" s="178"/>
      <c r="IN132" s="178"/>
      <c r="IO132" s="178"/>
      <c r="IP132" s="178"/>
      <c r="IQ132" s="178"/>
      <c r="IR132" s="178"/>
      <c r="IS132" s="178"/>
      <c r="IT132" s="178"/>
    </row>
    <row r="133" spans="1:256" s="132" customFormat="1" ht="14.4" x14ac:dyDescent="0.3">
      <c r="A133" s="164" t="s">
        <v>103</v>
      </c>
      <c r="B133" s="177" t="s">
        <v>377</v>
      </c>
      <c r="C133" s="177" t="s">
        <v>113</v>
      </c>
      <c r="D133" s="177" t="s">
        <v>89</v>
      </c>
      <c r="E133" s="177" t="s">
        <v>201</v>
      </c>
      <c r="F133" s="177" t="s">
        <v>104</v>
      </c>
      <c r="G133" s="167">
        <v>45904.97</v>
      </c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178"/>
      <c r="IC133" s="178"/>
      <c r="ID133" s="178"/>
      <c r="IE133" s="178"/>
      <c r="IF133" s="178"/>
      <c r="IG133" s="178"/>
      <c r="IH133" s="178"/>
      <c r="II133" s="178"/>
      <c r="IJ133" s="178"/>
      <c r="IK133" s="178"/>
      <c r="IL133" s="178"/>
      <c r="IM133" s="178"/>
      <c r="IN133" s="178"/>
      <c r="IO133" s="178"/>
      <c r="IP133" s="178"/>
      <c r="IQ133" s="178"/>
      <c r="IR133" s="178"/>
      <c r="IS133" s="178"/>
      <c r="IT133" s="178"/>
    </row>
    <row r="134" spans="1:256" s="168" customFormat="1" x14ac:dyDescent="0.25">
      <c r="A134" s="169" t="s">
        <v>200</v>
      </c>
      <c r="B134" s="174" t="s">
        <v>377</v>
      </c>
      <c r="C134" s="174" t="s">
        <v>113</v>
      </c>
      <c r="D134" s="174" t="s">
        <v>89</v>
      </c>
      <c r="E134" s="174" t="s">
        <v>202</v>
      </c>
      <c r="F134" s="174"/>
      <c r="G134" s="172">
        <f>SUM(G135)</f>
        <v>0</v>
      </c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2"/>
      <c r="CY134" s="132"/>
      <c r="CZ134" s="132"/>
      <c r="DA134" s="132"/>
      <c r="DB134" s="132"/>
      <c r="DC134" s="132"/>
      <c r="DD134" s="132"/>
      <c r="DE134" s="132"/>
      <c r="DF134" s="132"/>
      <c r="DG134" s="132"/>
      <c r="DH134" s="132"/>
      <c r="DI134" s="132"/>
      <c r="DJ134" s="132"/>
      <c r="DK134" s="132"/>
      <c r="DL134" s="132"/>
      <c r="DM134" s="132"/>
      <c r="DN134" s="132"/>
      <c r="DO134" s="132"/>
      <c r="DP134" s="132"/>
      <c r="DQ134" s="132"/>
      <c r="DR134" s="132"/>
      <c r="DS134" s="132"/>
      <c r="DT134" s="132"/>
      <c r="DU134" s="132"/>
      <c r="DV134" s="132"/>
      <c r="DW134" s="132"/>
      <c r="DX134" s="132"/>
      <c r="DY134" s="132"/>
      <c r="DZ134" s="132"/>
      <c r="EA134" s="132"/>
      <c r="EB134" s="132"/>
      <c r="EC134" s="132"/>
      <c r="ED134" s="132"/>
      <c r="EE134" s="132"/>
      <c r="EF134" s="132"/>
      <c r="EG134" s="132"/>
      <c r="EH134" s="132"/>
      <c r="EI134" s="132"/>
      <c r="EJ134" s="132"/>
      <c r="EK134" s="132"/>
      <c r="EL134" s="132"/>
      <c r="EM134" s="132"/>
      <c r="EN134" s="132"/>
      <c r="EO134" s="132"/>
      <c r="EP134" s="132"/>
      <c r="EQ134" s="132"/>
      <c r="ER134" s="132"/>
      <c r="ES134" s="132"/>
      <c r="ET134" s="132"/>
      <c r="EU134" s="132"/>
      <c r="EV134" s="132"/>
      <c r="EW134" s="132"/>
      <c r="EX134" s="132"/>
      <c r="EY134" s="132"/>
      <c r="EZ134" s="132"/>
      <c r="FA134" s="132"/>
      <c r="FB134" s="132"/>
      <c r="FC134" s="132"/>
      <c r="FD134" s="132"/>
      <c r="FE134" s="132"/>
      <c r="FF134" s="132"/>
      <c r="FG134" s="132"/>
      <c r="FH134" s="132"/>
      <c r="FI134" s="132"/>
      <c r="FJ134" s="132"/>
      <c r="FK134" s="132"/>
      <c r="FL134" s="132"/>
      <c r="FM134" s="132"/>
      <c r="FN134" s="132"/>
      <c r="FO134" s="132"/>
      <c r="FP134" s="132"/>
      <c r="FQ134" s="132"/>
      <c r="FR134" s="132"/>
      <c r="FS134" s="132"/>
      <c r="FT134" s="132"/>
      <c r="FU134" s="132"/>
      <c r="FV134" s="132"/>
      <c r="FW134" s="132"/>
      <c r="FX134" s="132"/>
      <c r="FY134" s="132"/>
      <c r="FZ134" s="132"/>
      <c r="GA134" s="132"/>
      <c r="GB134" s="132"/>
      <c r="GC134" s="132"/>
      <c r="GD134" s="132"/>
      <c r="GE134" s="132"/>
      <c r="GF134" s="132"/>
      <c r="GG134" s="132"/>
      <c r="GH134" s="132"/>
      <c r="GI134" s="132"/>
      <c r="GJ134" s="132"/>
      <c r="GK134" s="132"/>
      <c r="GL134" s="132"/>
      <c r="GM134" s="132"/>
      <c r="GN134" s="132"/>
      <c r="GO134" s="132"/>
      <c r="GP134" s="132"/>
      <c r="GQ134" s="132"/>
      <c r="GR134" s="132"/>
      <c r="GS134" s="132"/>
      <c r="GT134" s="132"/>
      <c r="GU134" s="132"/>
      <c r="GV134" s="132"/>
      <c r="GW134" s="132"/>
      <c r="GX134" s="132"/>
      <c r="GY134" s="132"/>
      <c r="GZ134" s="132"/>
      <c r="HA134" s="132"/>
      <c r="HB134" s="132"/>
      <c r="HC134" s="132"/>
      <c r="HD134" s="132"/>
      <c r="HE134" s="132"/>
      <c r="HF134" s="132"/>
      <c r="HG134" s="132"/>
      <c r="HH134" s="132"/>
      <c r="HI134" s="132"/>
      <c r="HJ134" s="132"/>
      <c r="HK134" s="132"/>
      <c r="HL134" s="132"/>
      <c r="HM134" s="132"/>
      <c r="HN134" s="132"/>
      <c r="HO134" s="132"/>
      <c r="HP134" s="132"/>
      <c r="HQ134" s="132"/>
      <c r="HR134" s="132"/>
      <c r="HS134" s="132"/>
      <c r="HT134" s="132"/>
      <c r="HU134" s="132"/>
      <c r="HV134" s="132"/>
      <c r="HW134" s="132"/>
      <c r="HX134" s="132"/>
      <c r="HY134" s="132"/>
      <c r="HZ134" s="132"/>
      <c r="IA134" s="132"/>
      <c r="IB134" s="132"/>
      <c r="IC134" s="132"/>
      <c r="ID134" s="132"/>
      <c r="IE134" s="132"/>
      <c r="IF134" s="132"/>
      <c r="IG134" s="132"/>
      <c r="IH134" s="132"/>
      <c r="II134" s="132"/>
      <c r="IJ134" s="132"/>
      <c r="IK134" s="132"/>
      <c r="IL134" s="132"/>
      <c r="IM134" s="132"/>
      <c r="IN134" s="132"/>
      <c r="IO134" s="132"/>
      <c r="IP134" s="132"/>
      <c r="IQ134" s="132"/>
      <c r="IR134" s="132"/>
      <c r="IS134" s="132"/>
      <c r="IT134" s="132"/>
      <c r="IU134" s="132"/>
      <c r="IV134" s="132"/>
    </row>
    <row r="135" spans="1:256" s="132" customFormat="1" ht="14.4" x14ac:dyDescent="0.3">
      <c r="A135" s="164" t="s">
        <v>103</v>
      </c>
      <c r="B135" s="177" t="s">
        <v>377</v>
      </c>
      <c r="C135" s="177" t="s">
        <v>113</v>
      </c>
      <c r="D135" s="177" t="s">
        <v>89</v>
      </c>
      <c r="E135" s="177" t="s">
        <v>202</v>
      </c>
      <c r="F135" s="177" t="s">
        <v>104</v>
      </c>
      <c r="G135" s="167">
        <v>0</v>
      </c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8"/>
      <c r="FT135" s="178"/>
      <c r="FU135" s="178"/>
      <c r="FV135" s="178"/>
      <c r="FW135" s="178"/>
      <c r="FX135" s="178"/>
      <c r="FY135" s="178"/>
      <c r="FZ135" s="178"/>
      <c r="GA135" s="178"/>
      <c r="GB135" s="17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78"/>
      <c r="GP135" s="178"/>
      <c r="GQ135" s="178"/>
      <c r="GR135" s="178"/>
      <c r="GS135" s="178"/>
      <c r="GT135" s="178"/>
      <c r="GU135" s="178"/>
      <c r="GV135" s="178"/>
      <c r="GW135" s="178"/>
      <c r="GX135" s="178"/>
      <c r="GY135" s="178"/>
      <c r="GZ135" s="178"/>
      <c r="HA135" s="178"/>
      <c r="HB135" s="178"/>
      <c r="HC135" s="178"/>
      <c r="HD135" s="178"/>
      <c r="HE135" s="178"/>
      <c r="HF135" s="178"/>
      <c r="HG135" s="178"/>
      <c r="HH135" s="178"/>
      <c r="HI135" s="178"/>
      <c r="HJ135" s="178"/>
      <c r="HK135" s="178"/>
      <c r="HL135" s="178"/>
      <c r="HM135" s="178"/>
      <c r="HN135" s="178"/>
      <c r="HO135" s="178"/>
      <c r="HP135" s="178"/>
      <c r="HQ135" s="178"/>
      <c r="HR135" s="178"/>
      <c r="HS135" s="178"/>
      <c r="HT135" s="178"/>
      <c r="HU135" s="178"/>
      <c r="HV135" s="178"/>
      <c r="HW135" s="178"/>
      <c r="HX135" s="178"/>
      <c r="HY135" s="178"/>
      <c r="HZ135" s="178"/>
      <c r="IA135" s="178"/>
      <c r="IB135" s="178"/>
      <c r="IC135" s="178"/>
      <c r="ID135" s="178"/>
      <c r="IE135" s="178"/>
      <c r="IF135" s="178"/>
      <c r="IG135" s="178"/>
      <c r="IH135" s="178"/>
      <c r="II135" s="178"/>
      <c r="IJ135" s="178"/>
      <c r="IK135" s="178"/>
      <c r="IL135" s="178"/>
      <c r="IM135" s="178"/>
      <c r="IN135" s="178"/>
      <c r="IO135" s="178"/>
      <c r="IP135" s="178"/>
      <c r="IQ135" s="178"/>
      <c r="IR135" s="178"/>
      <c r="IS135" s="178"/>
      <c r="IT135" s="178"/>
    </row>
    <row r="136" spans="1:256" s="132" customFormat="1" x14ac:dyDescent="0.25">
      <c r="A136" s="169" t="s">
        <v>134</v>
      </c>
      <c r="B136" s="174" t="s">
        <v>377</v>
      </c>
      <c r="C136" s="174" t="s">
        <v>113</v>
      </c>
      <c r="D136" s="174" t="s">
        <v>89</v>
      </c>
      <c r="E136" s="174" t="s">
        <v>135</v>
      </c>
      <c r="F136" s="174"/>
      <c r="G136" s="172">
        <f>SUM(G137)</f>
        <v>500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  <c r="BS136" s="168"/>
      <c r="BT136" s="168"/>
      <c r="BU136" s="168"/>
      <c r="BV136" s="168"/>
      <c r="BW136" s="168"/>
      <c r="BX136" s="168"/>
      <c r="BY136" s="168"/>
      <c r="BZ136" s="168"/>
      <c r="CA136" s="168"/>
      <c r="CB136" s="168"/>
      <c r="CC136" s="168"/>
      <c r="CD136" s="168"/>
      <c r="CE136" s="168"/>
      <c r="CF136" s="168"/>
      <c r="CG136" s="168"/>
      <c r="CH136" s="168"/>
      <c r="CI136" s="168"/>
      <c r="CJ136" s="168"/>
      <c r="CK136" s="168"/>
      <c r="CL136" s="168"/>
      <c r="CM136" s="168"/>
      <c r="CN136" s="168"/>
      <c r="CO136" s="168"/>
      <c r="CP136" s="168"/>
      <c r="CQ136" s="168"/>
      <c r="CR136" s="168"/>
      <c r="CS136" s="168"/>
      <c r="CT136" s="168"/>
      <c r="CU136" s="168"/>
      <c r="CV136" s="168"/>
      <c r="CW136" s="168"/>
      <c r="CX136" s="168"/>
      <c r="CY136" s="168"/>
      <c r="CZ136" s="168"/>
      <c r="DA136" s="168"/>
      <c r="DB136" s="168"/>
      <c r="DC136" s="168"/>
      <c r="DD136" s="168"/>
      <c r="DE136" s="168"/>
      <c r="DF136" s="168"/>
      <c r="DG136" s="168"/>
      <c r="DH136" s="168"/>
      <c r="DI136" s="168"/>
      <c r="DJ136" s="168"/>
      <c r="DK136" s="168"/>
      <c r="DL136" s="168"/>
      <c r="DM136" s="168"/>
      <c r="DN136" s="168"/>
      <c r="DO136" s="168"/>
      <c r="DP136" s="168"/>
      <c r="DQ136" s="168"/>
      <c r="DR136" s="168"/>
      <c r="DS136" s="168"/>
      <c r="DT136" s="168"/>
      <c r="DU136" s="168"/>
      <c r="DV136" s="168"/>
      <c r="DW136" s="168"/>
      <c r="DX136" s="168"/>
      <c r="DY136" s="168"/>
      <c r="DZ136" s="168"/>
      <c r="EA136" s="168"/>
      <c r="EB136" s="168"/>
      <c r="EC136" s="168"/>
      <c r="ED136" s="168"/>
      <c r="EE136" s="168"/>
      <c r="EF136" s="168"/>
      <c r="EG136" s="168"/>
      <c r="EH136" s="168"/>
      <c r="EI136" s="168"/>
      <c r="EJ136" s="168"/>
      <c r="EK136" s="168"/>
      <c r="EL136" s="168"/>
      <c r="EM136" s="168"/>
      <c r="EN136" s="168"/>
      <c r="EO136" s="168"/>
      <c r="EP136" s="168"/>
      <c r="EQ136" s="168"/>
      <c r="ER136" s="168"/>
      <c r="ES136" s="168"/>
      <c r="ET136" s="168"/>
      <c r="EU136" s="168"/>
      <c r="EV136" s="168"/>
      <c r="EW136" s="168"/>
      <c r="EX136" s="168"/>
      <c r="EY136" s="168"/>
      <c r="EZ136" s="168"/>
      <c r="FA136" s="168"/>
      <c r="FB136" s="168"/>
      <c r="FC136" s="168"/>
      <c r="FD136" s="168"/>
      <c r="FE136" s="168"/>
      <c r="FF136" s="168"/>
      <c r="FG136" s="168"/>
      <c r="FH136" s="168"/>
      <c r="FI136" s="168"/>
      <c r="FJ136" s="168"/>
      <c r="FK136" s="168"/>
      <c r="FL136" s="168"/>
      <c r="FM136" s="168"/>
      <c r="FN136" s="168"/>
      <c r="FO136" s="168"/>
      <c r="FP136" s="168"/>
      <c r="FQ136" s="168"/>
      <c r="FR136" s="168"/>
      <c r="FS136" s="168"/>
      <c r="FT136" s="168"/>
      <c r="FU136" s="168"/>
      <c r="FV136" s="168"/>
      <c r="FW136" s="168"/>
      <c r="FX136" s="168"/>
      <c r="FY136" s="168"/>
      <c r="FZ136" s="168"/>
      <c r="GA136" s="168"/>
      <c r="GB136" s="168"/>
      <c r="GC136" s="168"/>
      <c r="GD136" s="168"/>
      <c r="GE136" s="168"/>
      <c r="GF136" s="168"/>
      <c r="GG136" s="168"/>
      <c r="GH136" s="168"/>
      <c r="GI136" s="168"/>
      <c r="GJ136" s="168"/>
      <c r="GK136" s="168"/>
      <c r="GL136" s="168"/>
      <c r="GM136" s="168"/>
      <c r="GN136" s="168"/>
      <c r="GO136" s="168"/>
      <c r="GP136" s="168"/>
      <c r="GQ136" s="168"/>
      <c r="GR136" s="168"/>
      <c r="GS136" s="168"/>
      <c r="GT136" s="168"/>
      <c r="GU136" s="168"/>
      <c r="GV136" s="168"/>
      <c r="GW136" s="168"/>
      <c r="GX136" s="168"/>
      <c r="GY136" s="168"/>
      <c r="GZ136" s="168"/>
      <c r="HA136" s="168"/>
      <c r="HB136" s="168"/>
      <c r="HC136" s="168"/>
      <c r="HD136" s="168"/>
      <c r="HE136" s="168"/>
      <c r="HF136" s="168"/>
      <c r="HG136" s="168"/>
      <c r="HH136" s="168"/>
      <c r="HI136" s="168"/>
      <c r="HJ136" s="168"/>
      <c r="HK136" s="168"/>
      <c r="HL136" s="168"/>
      <c r="HM136" s="168"/>
      <c r="HN136" s="168"/>
      <c r="HO136" s="168"/>
      <c r="HP136" s="168"/>
      <c r="HQ136" s="168"/>
      <c r="HR136" s="168"/>
      <c r="HS136" s="168"/>
      <c r="HT136" s="168"/>
      <c r="HU136" s="168"/>
      <c r="HV136" s="168"/>
      <c r="HW136" s="168"/>
      <c r="HX136" s="168"/>
      <c r="HY136" s="168"/>
      <c r="HZ136" s="168"/>
      <c r="IA136" s="168"/>
      <c r="IB136" s="168"/>
      <c r="IC136" s="168"/>
      <c r="ID136" s="168"/>
      <c r="IE136" s="168"/>
      <c r="IF136" s="168"/>
      <c r="IG136" s="168"/>
      <c r="IH136" s="168"/>
      <c r="II136" s="168"/>
      <c r="IJ136" s="168"/>
      <c r="IK136" s="168"/>
      <c r="IL136" s="168"/>
      <c r="IM136" s="168"/>
      <c r="IN136" s="168"/>
      <c r="IO136" s="168"/>
      <c r="IP136" s="168"/>
      <c r="IQ136" s="168"/>
      <c r="IR136" s="168"/>
      <c r="IS136" s="168"/>
      <c r="IT136" s="168"/>
    </row>
    <row r="137" spans="1:256" s="168" customFormat="1" x14ac:dyDescent="0.25">
      <c r="A137" s="164" t="s">
        <v>103</v>
      </c>
      <c r="B137" s="174" t="s">
        <v>377</v>
      </c>
      <c r="C137" s="174" t="s">
        <v>113</v>
      </c>
      <c r="D137" s="174" t="s">
        <v>89</v>
      </c>
      <c r="E137" s="174" t="s">
        <v>135</v>
      </c>
      <c r="F137" s="174" t="s">
        <v>104</v>
      </c>
      <c r="G137" s="172">
        <v>500</v>
      </c>
    </row>
    <row r="138" spans="1:256" ht="14.4" x14ac:dyDescent="0.3">
      <c r="A138" s="159" t="s">
        <v>137</v>
      </c>
      <c r="B138" s="175" t="s">
        <v>377</v>
      </c>
      <c r="C138" s="155" t="s">
        <v>113</v>
      </c>
      <c r="D138" s="155" t="s">
        <v>89</v>
      </c>
      <c r="E138" s="175" t="s">
        <v>138</v>
      </c>
      <c r="F138" s="155"/>
      <c r="G138" s="157">
        <f>SUM(G139+G142+G144)</f>
        <v>39676.11</v>
      </c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185"/>
      <c r="GF138" s="185"/>
      <c r="GG138" s="185"/>
      <c r="GH138" s="185"/>
      <c r="GI138" s="185"/>
      <c r="GJ138" s="185"/>
      <c r="GK138" s="185"/>
      <c r="GL138" s="185"/>
      <c r="GM138" s="185"/>
      <c r="GN138" s="185"/>
      <c r="GO138" s="185"/>
      <c r="GP138" s="185"/>
      <c r="GQ138" s="185"/>
      <c r="GR138" s="185"/>
      <c r="GS138" s="185"/>
      <c r="GT138" s="185"/>
      <c r="GU138" s="185"/>
      <c r="GV138" s="185"/>
      <c r="GW138" s="185"/>
      <c r="GX138" s="185"/>
      <c r="GY138" s="185"/>
      <c r="GZ138" s="185"/>
      <c r="HA138" s="185"/>
      <c r="HB138" s="185"/>
      <c r="HC138" s="185"/>
      <c r="HD138" s="185"/>
      <c r="HE138" s="185"/>
      <c r="HF138" s="185"/>
      <c r="HG138" s="185"/>
      <c r="HH138" s="185"/>
      <c r="HI138" s="185"/>
      <c r="HJ138" s="185"/>
      <c r="HK138" s="185"/>
      <c r="HL138" s="185"/>
      <c r="HM138" s="185"/>
      <c r="HN138" s="185"/>
      <c r="HO138" s="185"/>
      <c r="HP138" s="185"/>
      <c r="HQ138" s="185"/>
      <c r="HR138" s="185"/>
      <c r="HS138" s="185"/>
      <c r="HT138" s="185"/>
      <c r="HU138" s="185"/>
      <c r="HV138" s="185"/>
      <c r="HW138" s="185"/>
      <c r="HX138" s="185"/>
      <c r="HY138" s="185"/>
      <c r="HZ138" s="185"/>
      <c r="IA138" s="185"/>
      <c r="IB138" s="185"/>
      <c r="IC138" s="185"/>
      <c r="ID138" s="185"/>
      <c r="IE138" s="185"/>
      <c r="IF138" s="185"/>
      <c r="IG138" s="185"/>
      <c r="IH138" s="185"/>
      <c r="II138" s="185"/>
      <c r="IJ138" s="185"/>
      <c r="IK138" s="185"/>
      <c r="IL138" s="185"/>
      <c r="IM138" s="185"/>
      <c r="IN138" s="185"/>
      <c r="IO138" s="185"/>
      <c r="IP138" s="185"/>
      <c r="IQ138" s="185"/>
      <c r="IR138" s="185"/>
      <c r="IS138" s="185"/>
      <c r="IT138" s="185"/>
    </row>
    <row r="139" spans="1:256" x14ac:dyDescent="0.25">
      <c r="A139" s="169" t="s">
        <v>403</v>
      </c>
      <c r="B139" s="170" t="s">
        <v>377</v>
      </c>
      <c r="C139" s="171" t="s">
        <v>113</v>
      </c>
      <c r="D139" s="171" t="s">
        <v>89</v>
      </c>
      <c r="E139" s="171" t="s">
        <v>204</v>
      </c>
      <c r="F139" s="171"/>
      <c r="G139" s="172">
        <f>SUM(G140+G141)</f>
        <v>4000</v>
      </c>
    </row>
    <row r="140" spans="1:256" s="185" customFormat="1" ht="13.8" x14ac:dyDescent="0.25">
      <c r="A140" s="164" t="s">
        <v>379</v>
      </c>
      <c r="B140" s="170" t="s">
        <v>377</v>
      </c>
      <c r="C140" s="171" t="s">
        <v>113</v>
      </c>
      <c r="D140" s="171" t="s">
        <v>89</v>
      </c>
      <c r="E140" s="171" t="s">
        <v>204</v>
      </c>
      <c r="F140" s="166" t="s">
        <v>102</v>
      </c>
      <c r="G140" s="167">
        <v>4000</v>
      </c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</row>
    <row r="141" spans="1:256" s="185" customFormat="1" ht="13.8" x14ac:dyDescent="0.25">
      <c r="A141" s="164" t="s">
        <v>389</v>
      </c>
      <c r="B141" s="170" t="s">
        <v>377</v>
      </c>
      <c r="C141" s="171" t="s">
        <v>113</v>
      </c>
      <c r="D141" s="171" t="s">
        <v>89</v>
      </c>
      <c r="E141" s="171" t="s">
        <v>204</v>
      </c>
      <c r="F141" s="166" t="s">
        <v>146</v>
      </c>
      <c r="G141" s="167">
        <v>0</v>
      </c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</row>
    <row r="142" spans="1:256" s="149" customFormat="1" ht="26.4" x14ac:dyDescent="0.25">
      <c r="A142" s="169" t="s">
        <v>205</v>
      </c>
      <c r="B142" s="174" t="s">
        <v>377</v>
      </c>
      <c r="C142" s="171" t="s">
        <v>113</v>
      </c>
      <c r="D142" s="171" t="s">
        <v>89</v>
      </c>
      <c r="E142" s="171" t="s">
        <v>206</v>
      </c>
      <c r="F142" s="171"/>
      <c r="G142" s="172">
        <f>SUM(G143)</f>
        <v>33892.300000000003</v>
      </c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32"/>
      <c r="FY142" s="132"/>
      <c r="FZ142" s="132"/>
      <c r="GA142" s="132"/>
      <c r="GB142" s="132"/>
      <c r="GC142" s="132"/>
      <c r="GD142" s="132"/>
      <c r="GE142" s="132"/>
      <c r="GF142" s="132"/>
      <c r="GG142" s="132"/>
      <c r="GH142" s="132"/>
      <c r="GI142" s="132"/>
      <c r="GJ142" s="132"/>
      <c r="GK142" s="132"/>
      <c r="GL142" s="132"/>
      <c r="GM142" s="132"/>
      <c r="GN142" s="132"/>
      <c r="GO142" s="132"/>
      <c r="GP142" s="132"/>
      <c r="GQ142" s="132"/>
      <c r="GR142" s="132"/>
      <c r="GS142" s="132"/>
      <c r="GT142" s="132"/>
      <c r="GU142" s="132"/>
      <c r="GV142" s="132"/>
      <c r="GW142" s="132"/>
      <c r="GX142" s="132"/>
      <c r="GY142" s="132"/>
      <c r="GZ142" s="132"/>
      <c r="HA142" s="132"/>
      <c r="HB142" s="132"/>
      <c r="HC142" s="132"/>
      <c r="HD142" s="132"/>
      <c r="HE142" s="132"/>
      <c r="HF142" s="132"/>
      <c r="HG142" s="132"/>
      <c r="HH142" s="132"/>
      <c r="HI142" s="132"/>
      <c r="HJ142" s="132"/>
      <c r="HK142" s="132"/>
      <c r="HL142" s="132"/>
      <c r="HM142" s="132"/>
      <c r="HN142" s="132"/>
      <c r="HO142" s="132"/>
      <c r="HP142" s="132"/>
      <c r="HQ142" s="132"/>
      <c r="HR142" s="132"/>
      <c r="HS142" s="132"/>
      <c r="HT142" s="132"/>
      <c r="HU142" s="132"/>
      <c r="HV142" s="132"/>
      <c r="HW142" s="132"/>
      <c r="HX142" s="132"/>
      <c r="HY142" s="132"/>
      <c r="HZ142" s="132"/>
      <c r="IA142" s="132"/>
      <c r="IB142" s="132"/>
      <c r="IC142" s="132"/>
      <c r="ID142" s="132"/>
      <c r="IE142" s="132"/>
      <c r="IF142" s="132"/>
      <c r="IG142" s="132"/>
      <c r="IH142" s="132"/>
      <c r="II142" s="132"/>
      <c r="IJ142" s="132"/>
      <c r="IK142" s="132"/>
      <c r="IL142" s="132"/>
      <c r="IM142" s="132"/>
      <c r="IN142" s="132"/>
      <c r="IO142" s="132"/>
      <c r="IP142" s="132"/>
      <c r="IQ142" s="132"/>
      <c r="IR142" s="132"/>
      <c r="IS142" s="132"/>
      <c r="IT142" s="132"/>
    </row>
    <row r="143" spans="1:256" s="149" customFormat="1" ht="13.8" x14ac:dyDescent="0.25">
      <c r="A143" s="164" t="s">
        <v>389</v>
      </c>
      <c r="B143" s="177" t="s">
        <v>377</v>
      </c>
      <c r="C143" s="166" t="s">
        <v>113</v>
      </c>
      <c r="D143" s="166" t="s">
        <v>89</v>
      </c>
      <c r="E143" s="166" t="s">
        <v>206</v>
      </c>
      <c r="F143" s="166" t="s">
        <v>146</v>
      </c>
      <c r="G143" s="167">
        <v>33892.300000000003</v>
      </c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  <c r="EX143" s="132"/>
      <c r="EY143" s="132"/>
      <c r="EZ143" s="132"/>
      <c r="FA143" s="132"/>
      <c r="FB143" s="132"/>
      <c r="FC143" s="132"/>
      <c r="FD143" s="132"/>
      <c r="FE143" s="132"/>
      <c r="FF143" s="132"/>
      <c r="FG143" s="132"/>
      <c r="FH143" s="132"/>
      <c r="FI143" s="132"/>
      <c r="FJ143" s="132"/>
      <c r="FK143" s="132"/>
      <c r="FL143" s="132"/>
      <c r="FM143" s="132"/>
      <c r="FN143" s="132"/>
      <c r="FO143" s="132"/>
      <c r="FP143" s="132"/>
      <c r="FQ143" s="132"/>
      <c r="FR143" s="132"/>
      <c r="FS143" s="132"/>
      <c r="FT143" s="132"/>
      <c r="FU143" s="132"/>
      <c r="FV143" s="132"/>
      <c r="FW143" s="132"/>
      <c r="FX143" s="132"/>
      <c r="FY143" s="132"/>
      <c r="FZ143" s="132"/>
      <c r="GA143" s="132"/>
      <c r="GB143" s="132"/>
      <c r="GC143" s="132"/>
      <c r="GD143" s="132"/>
      <c r="GE143" s="132"/>
      <c r="GF143" s="132"/>
      <c r="GG143" s="132"/>
      <c r="GH143" s="132"/>
      <c r="GI143" s="132"/>
      <c r="GJ143" s="132"/>
      <c r="GK143" s="132"/>
      <c r="GL143" s="132"/>
      <c r="GM143" s="132"/>
      <c r="GN143" s="132"/>
      <c r="GO143" s="132"/>
      <c r="GP143" s="132"/>
      <c r="GQ143" s="132"/>
      <c r="GR143" s="132"/>
      <c r="GS143" s="132"/>
      <c r="GT143" s="132"/>
      <c r="GU143" s="132"/>
      <c r="GV143" s="132"/>
      <c r="GW143" s="132"/>
      <c r="GX143" s="132"/>
      <c r="GY143" s="132"/>
      <c r="GZ143" s="132"/>
      <c r="HA143" s="132"/>
      <c r="HB143" s="132"/>
      <c r="HC143" s="132"/>
      <c r="HD143" s="132"/>
      <c r="HE143" s="132"/>
      <c r="HF143" s="132"/>
      <c r="HG143" s="132"/>
      <c r="HH143" s="132"/>
      <c r="HI143" s="132"/>
      <c r="HJ143" s="132"/>
      <c r="HK143" s="132"/>
      <c r="HL143" s="132"/>
      <c r="HM143" s="132"/>
      <c r="HN143" s="132"/>
      <c r="HO143" s="132"/>
      <c r="HP143" s="132"/>
      <c r="HQ143" s="132"/>
      <c r="HR143" s="132"/>
      <c r="HS143" s="132"/>
      <c r="HT143" s="132"/>
      <c r="HU143" s="132"/>
      <c r="HV143" s="132"/>
      <c r="HW143" s="132"/>
      <c r="HX143" s="132"/>
      <c r="HY143" s="132"/>
      <c r="HZ143" s="132"/>
      <c r="IA143" s="132"/>
      <c r="IB143" s="132"/>
      <c r="IC143" s="132"/>
      <c r="ID143" s="132"/>
      <c r="IE143" s="132"/>
      <c r="IF143" s="132"/>
      <c r="IG143" s="132"/>
      <c r="IH143" s="132"/>
      <c r="II143" s="132"/>
      <c r="IJ143" s="132"/>
      <c r="IK143" s="132"/>
      <c r="IL143" s="132"/>
      <c r="IM143" s="132"/>
      <c r="IN143" s="132"/>
      <c r="IO143" s="132"/>
      <c r="IP143" s="132"/>
      <c r="IQ143" s="132"/>
      <c r="IR143" s="132"/>
      <c r="IS143" s="132"/>
      <c r="IT143" s="132"/>
    </row>
    <row r="144" spans="1:256" s="149" customFormat="1" ht="26.4" x14ac:dyDescent="0.25">
      <c r="A144" s="169" t="s">
        <v>205</v>
      </c>
      <c r="B144" s="174" t="s">
        <v>377</v>
      </c>
      <c r="C144" s="171" t="s">
        <v>113</v>
      </c>
      <c r="D144" s="171" t="s">
        <v>89</v>
      </c>
      <c r="E144" s="171" t="s">
        <v>207</v>
      </c>
      <c r="F144" s="171"/>
      <c r="G144" s="172">
        <f>SUM(G145)</f>
        <v>1783.81</v>
      </c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  <c r="EX144" s="132"/>
      <c r="EY144" s="132"/>
      <c r="EZ144" s="132"/>
      <c r="FA144" s="132"/>
      <c r="FB144" s="132"/>
      <c r="FC144" s="132"/>
      <c r="FD144" s="132"/>
      <c r="FE144" s="132"/>
      <c r="FF144" s="132"/>
      <c r="FG144" s="132"/>
      <c r="FH144" s="132"/>
      <c r="FI144" s="132"/>
      <c r="FJ144" s="132"/>
      <c r="FK144" s="132"/>
      <c r="FL144" s="132"/>
      <c r="FM144" s="132"/>
      <c r="FN144" s="132"/>
      <c r="FO144" s="132"/>
      <c r="FP144" s="132"/>
      <c r="FQ144" s="132"/>
      <c r="FR144" s="132"/>
      <c r="FS144" s="132"/>
      <c r="FT144" s="132"/>
      <c r="FU144" s="132"/>
      <c r="FV144" s="132"/>
      <c r="FW144" s="132"/>
      <c r="FX144" s="132"/>
      <c r="FY144" s="132"/>
      <c r="FZ144" s="132"/>
      <c r="GA144" s="132"/>
      <c r="GB144" s="132"/>
      <c r="GC144" s="132"/>
      <c r="GD144" s="132"/>
      <c r="GE144" s="132"/>
      <c r="GF144" s="132"/>
      <c r="GG144" s="132"/>
      <c r="GH144" s="132"/>
      <c r="GI144" s="132"/>
      <c r="GJ144" s="132"/>
      <c r="GK144" s="132"/>
      <c r="GL144" s="132"/>
      <c r="GM144" s="132"/>
      <c r="GN144" s="132"/>
      <c r="GO144" s="132"/>
      <c r="GP144" s="132"/>
      <c r="GQ144" s="132"/>
      <c r="GR144" s="132"/>
      <c r="GS144" s="132"/>
      <c r="GT144" s="132"/>
      <c r="GU144" s="132"/>
      <c r="GV144" s="132"/>
      <c r="GW144" s="132"/>
      <c r="GX144" s="132"/>
      <c r="GY144" s="132"/>
      <c r="GZ144" s="132"/>
      <c r="HA144" s="132"/>
      <c r="HB144" s="132"/>
      <c r="HC144" s="132"/>
      <c r="HD144" s="132"/>
      <c r="HE144" s="132"/>
      <c r="HF144" s="132"/>
      <c r="HG144" s="132"/>
      <c r="HH144" s="132"/>
      <c r="HI144" s="132"/>
      <c r="HJ144" s="132"/>
      <c r="HK144" s="132"/>
      <c r="HL144" s="132"/>
      <c r="HM144" s="132"/>
      <c r="HN144" s="132"/>
      <c r="HO144" s="132"/>
      <c r="HP144" s="132"/>
      <c r="HQ144" s="132"/>
      <c r="HR144" s="132"/>
      <c r="HS144" s="132"/>
      <c r="HT144" s="132"/>
      <c r="HU144" s="132"/>
      <c r="HV144" s="132"/>
      <c r="HW144" s="132"/>
      <c r="HX144" s="132"/>
      <c r="HY144" s="132"/>
      <c r="HZ144" s="132"/>
      <c r="IA144" s="132"/>
      <c r="IB144" s="132"/>
      <c r="IC144" s="132"/>
      <c r="ID144" s="132"/>
      <c r="IE144" s="132"/>
      <c r="IF144" s="132"/>
      <c r="IG144" s="132"/>
      <c r="IH144" s="132"/>
      <c r="II144" s="132"/>
      <c r="IJ144" s="132"/>
      <c r="IK144" s="132"/>
      <c r="IL144" s="132"/>
      <c r="IM144" s="132"/>
      <c r="IN144" s="132"/>
      <c r="IO144" s="132"/>
      <c r="IP144" s="132"/>
      <c r="IQ144" s="132"/>
      <c r="IR144" s="132"/>
      <c r="IS144" s="132"/>
      <c r="IT144" s="132"/>
    </row>
    <row r="145" spans="1:254" s="149" customFormat="1" ht="13.8" x14ac:dyDescent="0.25">
      <c r="A145" s="164" t="s">
        <v>389</v>
      </c>
      <c r="B145" s="177" t="s">
        <v>377</v>
      </c>
      <c r="C145" s="166" t="s">
        <v>113</v>
      </c>
      <c r="D145" s="166" t="s">
        <v>89</v>
      </c>
      <c r="E145" s="166" t="s">
        <v>207</v>
      </c>
      <c r="F145" s="166" t="s">
        <v>146</v>
      </c>
      <c r="G145" s="167">
        <v>1783.81</v>
      </c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</row>
    <row r="146" spans="1:254" s="168" customFormat="1" ht="14.4" x14ac:dyDescent="0.3">
      <c r="A146" s="207" t="s">
        <v>208</v>
      </c>
      <c r="B146" s="208" t="s">
        <v>377</v>
      </c>
      <c r="C146" s="208" t="s">
        <v>113</v>
      </c>
      <c r="D146" s="208" t="s">
        <v>96</v>
      </c>
      <c r="E146" s="208"/>
      <c r="F146" s="208"/>
      <c r="G146" s="209">
        <f>SUM(G149+G147+G165+G170+G172)</f>
        <v>149289.54999999999</v>
      </c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  <c r="IE146" s="149"/>
      <c r="IF146" s="149"/>
      <c r="IG146" s="149"/>
      <c r="IH146" s="149"/>
      <c r="II146" s="149"/>
      <c r="IJ146" s="149"/>
      <c r="IK146" s="149"/>
      <c r="IL146" s="149"/>
      <c r="IM146" s="149"/>
      <c r="IN146" s="149"/>
      <c r="IO146" s="149"/>
      <c r="IP146" s="149"/>
      <c r="IQ146" s="149"/>
      <c r="IR146" s="149"/>
      <c r="IS146" s="149"/>
      <c r="IT146" s="149"/>
    </row>
    <row r="147" spans="1:254" s="186" customFormat="1" ht="26.4" x14ac:dyDescent="0.25">
      <c r="A147" s="169" t="s">
        <v>404</v>
      </c>
      <c r="B147" s="174" t="s">
        <v>377</v>
      </c>
      <c r="C147" s="174" t="s">
        <v>113</v>
      </c>
      <c r="D147" s="174" t="s">
        <v>96</v>
      </c>
      <c r="E147" s="177" t="s">
        <v>223</v>
      </c>
      <c r="F147" s="174"/>
      <c r="G147" s="212">
        <f>SUM(G148:G148)</f>
        <v>6400</v>
      </c>
    </row>
    <row r="148" spans="1:254" s="186" customFormat="1" ht="26.4" x14ac:dyDescent="0.25">
      <c r="A148" s="164" t="s">
        <v>147</v>
      </c>
      <c r="B148" s="177" t="s">
        <v>377</v>
      </c>
      <c r="C148" s="177" t="s">
        <v>113</v>
      </c>
      <c r="D148" s="177" t="s">
        <v>96</v>
      </c>
      <c r="E148" s="177" t="s">
        <v>223</v>
      </c>
      <c r="F148" s="177" t="s">
        <v>148</v>
      </c>
      <c r="G148" s="167">
        <v>6400</v>
      </c>
    </row>
    <row r="149" spans="1:254" s="168" customFormat="1" ht="26.4" x14ac:dyDescent="0.25">
      <c r="A149" s="169" t="s">
        <v>405</v>
      </c>
      <c r="B149" s="191" t="s">
        <v>377</v>
      </c>
      <c r="C149" s="171" t="s">
        <v>113</v>
      </c>
      <c r="D149" s="171" t="s">
        <v>96</v>
      </c>
      <c r="E149" s="171" t="s">
        <v>210</v>
      </c>
      <c r="F149" s="171"/>
      <c r="G149" s="213">
        <f>SUM(G151+G159+G160+G161+G163+G164+G162+G152+G150)</f>
        <v>142809.54999999999</v>
      </c>
    </row>
    <row r="150" spans="1:254" s="168" customFormat="1" x14ac:dyDescent="0.25">
      <c r="A150" s="164" t="s">
        <v>379</v>
      </c>
      <c r="B150" s="166" t="s">
        <v>377</v>
      </c>
      <c r="C150" s="166" t="s">
        <v>113</v>
      </c>
      <c r="D150" s="166" t="s">
        <v>96</v>
      </c>
      <c r="E150" s="166" t="s">
        <v>210</v>
      </c>
      <c r="F150" s="166" t="s">
        <v>102</v>
      </c>
      <c r="G150" s="205">
        <v>22500</v>
      </c>
    </row>
    <row r="151" spans="1:254" s="168" customFormat="1" ht="26.4" x14ac:dyDescent="0.25">
      <c r="A151" s="164" t="s">
        <v>147</v>
      </c>
      <c r="B151" s="166" t="s">
        <v>377</v>
      </c>
      <c r="C151" s="166" t="s">
        <v>113</v>
      </c>
      <c r="D151" s="166" t="s">
        <v>96</v>
      </c>
      <c r="E151" s="166" t="s">
        <v>210</v>
      </c>
      <c r="F151" s="166" t="s">
        <v>148</v>
      </c>
      <c r="G151" s="205">
        <v>8750</v>
      </c>
    </row>
    <row r="152" spans="1:254" s="195" customFormat="1" ht="13.8" x14ac:dyDescent="0.3">
      <c r="A152" s="164" t="s">
        <v>208</v>
      </c>
      <c r="B152" s="177" t="s">
        <v>377</v>
      </c>
      <c r="C152" s="177" t="s">
        <v>113</v>
      </c>
      <c r="D152" s="177" t="s">
        <v>96</v>
      </c>
      <c r="E152" s="177" t="s">
        <v>210</v>
      </c>
      <c r="F152" s="177"/>
      <c r="G152" s="167">
        <f>SUM(G153+G157+G155)</f>
        <v>77600</v>
      </c>
    </row>
    <row r="153" spans="1:254" s="206" customFormat="1" x14ac:dyDescent="0.25">
      <c r="A153" s="214" t="s">
        <v>211</v>
      </c>
      <c r="B153" s="174" t="s">
        <v>377</v>
      </c>
      <c r="C153" s="174" t="s">
        <v>113</v>
      </c>
      <c r="D153" s="174" t="s">
        <v>96</v>
      </c>
      <c r="E153" s="174" t="s">
        <v>212</v>
      </c>
      <c r="F153" s="174"/>
      <c r="G153" s="172">
        <f>SUM(G154)</f>
        <v>10800</v>
      </c>
    </row>
    <row r="154" spans="1:254" ht="26.4" x14ac:dyDescent="0.25">
      <c r="A154" s="164" t="s">
        <v>147</v>
      </c>
      <c r="B154" s="166" t="s">
        <v>377</v>
      </c>
      <c r="C154" s="177" t="s">
        <v>113</v>
      </c>
      <c r="D154" s="177" t="s">
        <v>96</v>
      </c>
      <c r="E154" s="177" t="s">
        <v>212</v>
      </c>
      <c r="F154" s="177" t="s">
        <v>148</v>
      </c>
      <c r="G154" s="167">
        <v>10800</v>
      </c>
    </row>
    <row r="155" spans="1:254" s="132" customFormat="1" x14ac:dyDescent="0.25">
      <c r="A155" s="169" t="s">
        <v>406</v>
      </c>
      <c r="B155" s="171" t="s">
        <v>377</v>
      </c>
      <c r="C155" s="174" t="s">
        <v>113</v>
      </c>
      <c r="D155" s="174" t="s">
        <v>96</v>
      </c>
      <c r="E155" s="174" t="s">
        <v>214</v>
      </c>
      <c r="F155" s="174"/>
      <c r="G155" s="172">
        <f>SUM(G156)</f>
        <v>62449</v>
      </c>
    </row>
    <row r="156" spans="1:254" ht="26.4" x14ac:dyDescent="0.25">
      <c r="A156" s="164" t="s">
        <v>147</v>
      </c>
      <c r="B156" s="166" t="s">
        <v>377</v>
      </c>
      <c r="C156" s="177" t="s">
        <v>113</v>
      </c>
      <c r="D156" s="177" t="s">
        <v>96</v>
      </c>
      <c r="E156" s="177" t="s">
        <v>214</v>
      </c>
      <c r="F156" s="177" t="s">
        <v>148</v>
      </c>
      <c r="G156" s="167">
        <v>62449</v>
      </c>
    </row>
    <row r="157" spans="1:254" x14ac:dyDescent="0.25">
      <c r="A157" s="214" t="s">
        <v>215</v>
      </c>
      <c r="B157" s="191" t="s">
        <v>377</v>
      </c>
      <c r="C157" s="174" t="s">
        <v>113</v>
      </c>
      <c r="D157" s="174" t="s">
        <v>96</v>
      </c>
      <c r="E157" s="174" t="s">
        <v>216</v>
      </c>
      <c r="F157" s="174"/>
      <c r="G157" s="172">
        <f>SUM(G158)</f>
        <v>4351</v>
      </c>
    </row>
    <row r="158" spans="1:254" s="132" customFormat="1" ht="26.4" x14ac:dyDescent="0.25">
      <c r="A158" s="164" t="s">
        <v>147</v>
      </c>
      <c r="B158" s="174" t="s">
        <v>377</v>
      </c>
      <c r="C158" s="177" t="s">
        <v>113</v>
      </c>
      <c r="D158" s="177" t="s">
        <v>96</v>
      </c>
      <c r="E158" s="177" t="s">
        <v>216</v>
      </c>
      <c r="F158" s="177" t="s">
        <v>148</v>
      </c>
      <c r="G158" s="167">
        <v>4351</v>
      </c>
    </row>
    <row r="159" spans="1:254" s="132" customFormat="1" ht="39.6" x14ac:dyDescent="0.25">
      <c r="A159" s="164" t="s">
        <v>378</v>
      </c>
      <c r="B159" s="174" t="s">
        <v>377</v>
      </c>
      <c r="C159" s="177" t="s">
        <v>113</v>
      </c>
      <c r="D159" s="177" t="s">
        <v>96</v>
      </c>
      <c r="E159" s="177" t="s">
        <v>217</v>
      </c>
      <c r="F159" s="177" t="s">
        <v>94</v>
      </c>
      <c r="G159" s="167">
        <v>0</v>
      </c>
    </row>
    <row r="160" spans="1:254" s="132" customFormat="1" x14ac:dyDescent="0.25">
      <c r="A160" s="164" t="s">
        <v>379</v>
      </c>
      <c r="B160" s="174" t="s">
        <v>377</v>
      </c>
      <c r="C160" s="177" t="s">
        <v>113</v>
      </c>
      <c r="D160" s="177" t="s">
        <v>96</v>
      </c>
      <c r="E160" s="177" t="s">
        <v>217</v>
      </c>
      <c r="F160" s="177" t="s">
        <v>102</v>
      </c>
      <c r="G160" s="167">
        <v>80</v>
      </c>
    </row>
    <row r="161" spans="1:254" s="132" customFormat="1" x14ac:dyDescent="0.25">
      <c r="A161" s="164" t="s">
        <v>389</v>
      </c>
      <c r="B161" s="174" t="s">
        <v>377</v>
      </c>
      <c r="C161" s="177" t="s">
        <v>113</v>
      </c>
      <c r="D161" s="177" t="s">
        <v>96</v>
      </c>
      <c r="E161" s="177" t="s">
        <v>217</v>
      </c>
      <c r="F161" s="177" t="s">
        <v>146</v>
      </c>
      <c r="G161" s="167">
        <v>5079.55</v>
      </c>
    </row>
    <row r="162" spans="1:254" s="132" customFormat="1" ht="39.6" x14ac:dyDescent="0.25">
      <c r="A162" s="164" t="s">
        <v>378</v>
      </c>
      <c r="B162" s="174" t="s">
        <v>377</v>
      </c>
      <c r="C162" s="177" t="s">
        <v>113</v>
      </c>
      <c r="D162" s="177" t="s">
        <v>96</v>
      </c>
      <c r="E162" s="177" t="s">
        <v>218</v>
      </c>
      <c r="F162" s="177" t="s">
        <v>94</v>
      </c>
      <c r="G162" s="167">
        <v>0</v>
      </c>
    </row>
    <row r="163" spans="1:254" s="132" customFormat="1" x14ac:dyDescent="0.25">
      <c r="A163" s="164" t="s">
        <v>379</v>
      </c>
      <c r="B163" s="174" t="s">
        <v>377</v>
      </c>
      <c r="C163" s="177" t="s">
        <v>113</v>
      </c>
      <c r="D163" s="177" t="s">
        <v>96</v>
      </c>
      <c r="E163" s="177" t="s">
        <v>218</v>
      </c>
      <c r="F163" s="177" t="s">
        <v>102</v>
      </c>
      <c r="G163" s="167">
        <v>720</v>
      </c>
    </row>
    <row r="164" spans="1:254" s="132" customFormat="1" x14ac:dyDescent="0.25">
      <c r="A164" s="164" t="s">
        <v>389</v>
      </c>
      <c r="B164" s="174" t="s">
        <v>377</v>
      </c>
      <c r="C164" s="177" t="s">
        <v>113</v>
      </c>
      <c r="D164" s="177" t="s">
        <v>96</v>
      </c>
      <c r="E164" s="177" t="s">
        <v>218</v>
      </c>
      <c r="F164" s="177" t="s">
        <v>146</v>
      </c>
      <c r="G164" s="167">
        <v>28080</v>
      </c>
    </row>
    <row r="165" spans="1:254" s="187" customFormat="1" ht="26.4" x14ac:dyDescent="0.25">
      <c r="A165" s="169" t="s">
        <v>404</v>
      </c>
      <c r="B165" s="174" t="s">
        <v>377</v>
      </c>
      <c r="C165" s="174" t="s">
        <v>113</v>
      </c>
      <c r="D165" s="174" t="s">
        <v>96</v>
      </c>
      <c r="E165" s="174" t="s">
        <v>220</v>
      </c>
      <c r="F165" s="174"/>
      <c r="G165" s="172">
        <f>SUM(G167+G168+G169+G166)</f>
        <v>0</v>
      </c>
    </row>
    <row r="166" spans="1:254" s="187" customFormat="1" x14ac:dyDescent="0.25">
      <c r="A166" s="164" t="s">
        <v>379</v>
      </c>
      <c r="B166" s="177" t="s">
        <v>377</v>
      </c>
      <c r="C166" s="177" t="s">
        <v>113</v>
      </c>
      <c r="D166" s="177" t="s">
        <v>96</v>
      </c>
      <c r="E166" s="177" t="s">
        <v>220</v>
      </c>
      <c r="F166" s="177" t="s">
        <v>102</v>
      </c>
      <c r="G166" s="167">
        <v>0</v>
      </c>
    </row>
    <row r="167" spans="1:254" s="132" customFormat="1" x14ac:dyDescent="0.25">
      <c r="A167" s="164" t="s">
        <v>379</v>
      </c>
      <c r="B167" s="177" t="s">
        <v>377</v>
      </c>
      <c r="C167" s="177" t="s">
        <v>113</v>
      </c>
      <c r="D167" s="177" t="s">
        <v>96</v>
      </c>
      <c r="E167" s="177" t="s">
        <v>221</v>
      </c>
      <c r="F167" s="177" t="s">
        <v>102</v>
      </c>
      <c r="G167" s="167">
        <v>0</v>
      </c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</row>
    <row r="168" spans="1:254" s="132" customFormat="1" ht="39.6" x14ac:dyDescent="0.25">
      <c r="A168" s="164" t="s">
        <v>378</v>
      </c>
      <c r="B168" s="177" t="s">
        <v>377</v>
      </c>
      <c r="C168" s="177" t="s">
        <v>113</v>
      </c>
      <c r="D168" s="177" t="s">
        <v>96</v>
      </c>
      <c r="E168" s="177" t="s">
        <v>222</v>
      </c>
      <c r="F168" s="177" t="s">
        <v>94</v>
      </c>
      <c r="G168" s="167">
        <v>0</v>
      </c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</row>
    <row r="169" spans="1:254" s="132" customFormat="1" x14ac:dyDescent="0.25">
      <c r="A169" s="164" t="s">
        <v>379</v>
      </c>
      <c r="B169" s="177" t="s">
        <v>377</v>
      </c>
      <c r="C169" s="177" t="s">
        <v>113</v>
      </c>
      <c r="D169" s="177" t="s">
        <v>96</v>
      </c>
      <c r="E169" s="177" t="s">
        <v>222</v>
      </c>
      <c r="F169" s="177" t="s">
        <v>102</v>
      </c>
      <c r="G169" s="167">
        <v>0</v>
      </c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</row>
    <row r="170" spans="1:254" s="132" customFormat="1" x14ac:dyDescent="0.25">
      <c r="A170" s="169" t="s">
        <v>387</v>
      </c>
      <c r="B170" s="171" t="s">
        <v>377</v>
      </c>
      <c r="C170" s="174" t="s">
        <v>113</v>
      </c>
      <c r="D170" s="174" t="s">
        <v>96</v>
      </c>
      <c r="E170" s="174" t="s">
        <v>140</v>
      </c>
      <c r="F170" s="177"/>
      <c r="G170" s="167">
        <f>SUM(G171)</f>
        <v>80</v>
      </c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</row>
    <row r="171" spans="1:254" s="132" customFormat="1" ht="26.4" x14ac:dyDescent="0.25">
      <c r="A171" s="164" t="s">
        <v>147</v>
      </c>
      <c r="B171" s="166" t="s">
        <v>377</v>
      </c>
      <c r="C171" s="177" t="s">
        <v>113</v>
      </c>
      <c r="D171" s="177" t="s">
        <v>96</v>
      </c>
      <c r="E171" s="177" t="s">
        <v>140</v>
      </c>
      <c r="F171" s="177" t="s">
        <v>148</v>
      </c>
      <c r="G171" s="167">
        <v>80</v>
      </c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</row>
    <row r="172" spans="1:254" s="187" customFormat="1" x14ac:dyDescent="0.25">
      <c r="A172" s="154" t="s">
        <v>197</v>
      </c>
      <c r="B172" s="156" t="s">
        <v>407</v>
      </c>
      <c r="C172" s="155" t="s">
        <v>113</v>
      </c>
      <c r="D172" s="155" t="s">
        <v>96</v>
      </c>
      <c r="E172" s="155" t="s">
        <v>198</v>
      </c>
      <c r="F172" s="155"/>
      <c r="G172" s="157">
        <f>SUM(G173)</f>
        <v>0</v>
      </c>
    </row>
    <row r="173" spans="1:254" s="132" customFormat="1" x14ac:dyDescent="0.25">
      <c r="A173" s="164" t="s">
        <v>379</v>
      </c>
      <c r="B173" s="166" t="s">
        <v>407</v>
      </c>
      <c r="C173" s="177" t="s">
        <v>113</v>
      </c>
      <c r="D173" s="177" t="s">
        <v>96</v>
      </c>
      <c r="E173" s="177" t="s">
        <v>198</v>
      </c>
      <c r="F173" s="177" t="s">
        <v>102</v>
      </c>
      <c r="G173" s="167">
        <v>0</v>
      </c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</row>
    <row r="174" spans="1:254" ht="14.4" x14ac:dyDescent="0.3">
      <c r="A174" s="211" t="s">
        <v>224</v>
      </c>
      <c r="B174" s="208" t="s">
        <v>377</v>
      </c>
      <c r="C174" s="215" t="s">
        <v>113</v>
      </c>
      <c r="D174" s="215" t="s">
        <v>113</v>
      </c>
      <c r="E174" s="208"/>
      <c r="F174" s="208"/>
      <c r="G174" s="209">
        <f>SUM(G175)</f>
        <v>34381.58</v>
      </c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  <c r="BS174" s="168"/>
      <c r="BT174" s="168"/>
      <c r="BU174" s="168"/>
      <c r="BV174" s="168"/>
      <c r="BW174" s="168"/>
      <c r="BX174" s="168"/>
      <c r="BY174" s="168"/>
      <c r="BZ174" s="168"/>
      <c r="CA174" s="168"/>
      <c r="CB174" s="168"/>
      <c r="CC174" s="168"/>
      <c r="CD174" s="168"/>
      <c r="CE174" s="168"/>
      <c r="CF174" s="168"/>
      <c r="CG174" s="168"/>
      <c r="CH174" s="168"/>
      <c r="CI174" s="168"/>
      <c r="CJ174" s="168"/>
      <c r="CK174" s="168"/>
      <c r="CL174" s="168"/>
      <c r="CM174" s="168"/>
      <c r="CN174" s="168"/>
      <c r="CO174" s="168"/>
      <c r="CP174" s="168"/>
      <c r="CQ174" s="168"/>
      <c r="CR174" s="168"/>
      <c r="CS174" s="168"/>
      <c r="CT174" s="168"/>
      <c r="CU174" s="168"/>
      <c r="CV174" s="168"/>
      <c r="CW174" s="168"/>
      <c r="CX174" s="168"/>
      <c r="CY174" s="168"/>
      <c r="CZ174" s="168"/>
      <c r="DA174" s="168"/>
      <c r="DB174" s="168"/>
      <c r="DC174" s="168"/>
      <c r="DD174" s="168"/>
      <c r="DE174" s="168"/>
      <c r="DF174" s="168"/>
      <c r="DG174" s="168"/>
      <c r="DH174" s="168"/>
      <c r="DI174" s="168"/>
      <c r="DJ174" s="168"/>
      <c r="DK174" s="168"/>
      <c r="DL174" s="168"/>
      <c r="DM174" s="168"/>
      <c r="DN174" s="168"/>
      <c r="DO174" s="168"/>
      <c r="DP174" s="168"/>
      <c r="DQ174" s="168"/>
      <c r="DR174" s="168"/>
      <c r="DS174" s="168"/>
      <c r="DT174" s="168"/>
      <c r="DU174" s="168"/>
      <c r="DV174" s="168"/>
      <c r="DW174" s="168"/>
      <c r="DX174" s="168"/>
      <c r="DY174" s="168"/>
      <c r="DZ174" s="168"/>
      <c r="EA174" s="168"/>
      <c r="EB174" s="168"/>
      <c r="EC174" s="168"/>
      <c r="ED174" s="168"/>
      <c r="EE174" s="168"/>
      <c r="EF174" s="168"/>
      <c r="EG174" s="168"/>
      <c r="EH174" s="168"/>
      <c r="EI174" s="168"/>
      <c r="EJ174" s="168"/>
      <c r="EK174" s="168"/>
      <c r="EL174" s="168"/>
      <c r="EM174" s="168"/>
      <c r="EN174" s="168"/>
      <c r="EO174" s="168"/>
      <c r="EP174" s="168"/>
      <c r="EQ174" s="168"/>
      <c r="ER174" s="168"/>
      <c r="ES174" s="168"/>
      <c r="ET174" s="168"/>
      <c r="EU174" s="168"/>
      <c r="EV174" s="168"/>
      <c r="EW174" s="168"/>
      <c r="EX174" s="168"/>
      <c r="EY174" s="168"/>
      <c r="EZ174" s="168"/>
      <c r="FA174" s="168"/>
      <c r="FB174" s="168"/>
      <c r="FC174" s="168"/>
      <c r="FD174" s="168"/>
      <c r="FE174" s="168"/>
      <c r="FF174" s="168"/>
      <c r="FG174" s="168"/>
      <c r="FH174" s="168"/>
      <c r="FI174" s="168"/>
      <c r="FJ174" s="168"/>
      <c r="FK174" s="168"/>
      <c r="FL174" s="168"/>
      <c r="FM174" s="168"/>
      <c r="FN174" s="168"/>
      <c r="FO174" s="168"/>
      <c r="FP174" s="168"/>
      <c r="FQ174" s="168"/>
      <c r="FR174" s="168"/>
      <c r="FS174" s="168"/>
      <c r="FT174" s="168"/>
      <c r="FU174" s="168"/>
      <c r="FV174" s="168"/>
      <c r="FW174" s="168"/>
      <c r="FX174" s="168"/>
      <c r="FY174" s="168"/>
      <c r="FZ174" s="168"/>
      <c r="GA174" s="168"/>
      <c r="GB174" s="168"/>
      <c r="GC174" s="168"/>
      <c r="GD174" s="168"/>
      <c r="GE174" s="168"/>
      <c r="GF174" s="168"/>
      <c r="GG174" s="168"/>
      <c r="GH174" s="168"/>
      <c r="GI174" s="168"/>
      <c r="GJ174" s="168"/>
      <c r="GK174" s="168"/>
      <c r="GL174" s="168"/>
      <c r="GM174" s="168"/>
      <c r="GN174" s="168"/>
      <c r="GO174" s="168"/>
      <c r="GP174" s="168"/>
      <c r="GQ174" s="168"/>
      <c r="GR174" s="168"/>
      <c r="GS174" s="168"/>
      <c r="GT174" s="168"/>
      <c r="GU174" s="168"/>
      <c r="GV174" s="168"/>
      <c r="GW174" s="168"/>
      <c r="GX174" s="168"/>
      <c r="GY174" s="168"/>
      <c r="GZ174" s="168"/>
      <c r="HA174" s="168"/>
      <c r="HB174" s="168"/>
      <c r="HC174" s="168"/>
      <c r="HD174" s="168"/>
      <c r="HE174" s="168"/>
      <c r="HF174" s="168"/>
      <c r="HG174" s="168"/>
      <c r="HH174" s="168"/>
      <c r="HI174" s="168"/>
      <c r="HJ174" s="168"/>
      <c r="HK174" s="168"/>
      <c r="HL174" s="168"/>
      <c r="HM174" s="168"/>
      <c r="HN174" s="168"/>
      <c r="HO174" s="168"/>
      <c r="HP174" s="168"/>
      <c r="HQ174" s="168"/>
      <c r="HR174" s="168"/>
      <c r="HS174" s="168"/>
      <c r="HT174" s="168"/>
      <c r="HU174" s="168"/>
      <c r="HV174" s="168"/>
      <c r="HW174" s="168"/>
      <c r="HX174" s="168"/>
      <c r="HY174" s="168"/>
      <c r="HZ174" s="168"/>
      <c r="IA174" s="168"/>
      <c r="IB174" s="168"/>
      <c r="IC174" s="168"/>
      <c r="ID174" s="168"/>
      <c r="IE174" s="168"/>
      <c r="IF174" s="168"/>
      <c r="IG174" s="168"/>
      <c r="IH174" s="168"/>
      <c r="II174" s="168"/>
      <c r="IJ174" s="168"/>
      <c r="IK174" s="168"/>
      <c r="IL174" s="168"/>
      <c r="IM174" s="168"/>
      <c r="IN174" s="168"/>
      <c r="IO174" s="168"/>
      <c r="IP174" s="168"/>
      <c r="IQ174" s="168"/>
      <c r="IR174" s="168"/>
      <c r="IS174" s="168"/>
      <c r="IT174" s="168"/>
    </row>
    <row r="175" spans="1:254" s="132" customFormat="1" ht="13.8" x14ac:dyDescent="0.3">
      <c r="A175" s="159" t="s">
        <v>137</v>
      </c>
      <c r="B175" s="161" t="s">
        <v>377</v>
      </c>
      <c r="C175" s="161" t="s">
        <v>113</v>
      </c>
      <c r="D175" s="161" t="s">
        <v>113</v>
      </c>
      <c r="E175" s="175" t="s">
        <v>138</v>
      </c>
      <c r="F175" s="175"/>
      <c r="G175" s="162">
        <f>SUM(G176+G179+G181)</f>
        <v>34381.58</v>
      </c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</row>
    <row r="176" spans="1:254" s="132" customFormat="1" ht="26.4" x14ac:dyDescent="0.25">
      <c r="A176" s="169" t="s">
        <v>408</v>
      </c>
      <c r="B176" s="170" t="s">
        <v>377</v>
      </c>
      <c r="C176" s="171" t="s">
        <v>113</v>
      </c>
      <c r="D176" s="171" t="s">
        <v>113</v>
      </c>
      <c r="E176" s="174" t="s">
        <v>226</v>
      </c>
      <c r="F176" s="174"/>
      <c r="G176" s="172">
        <f>SUM(G177+G178)</f>
        <v>500</v>
      </c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</row>
    <row r="177" spans="1:256" x14ac:dyDescent="0.25">
      <c r="A177" s="164" t="s">
        <v>379</v>
      </c>
      <c r="B177" s="177" t="s">
        <v>377</v>
      </c>
      <c r="C177" s="166" t="s">
        <v>113</v>
      </c>
      <c r="D177" s="166" t="s">
        <v>113</v>
      </c>
      <c r="E177" s="177" t="s">
        <v>226</v>
      </c>
      <c r="F177" s="177" t="s">
        <v>102</v>
      </c>
      <c r="G177" s="167">
        <v>300</v>
      </c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8"/>
      <c r="BW177" s="168"/>
      <c r="BX177" s="168"/>
      <c r="BY177" s="168"/>
      <c r="BZ177" s="168"/>
      <c r="CA177" s="168"/>
      <c r="CB177" s="168"/>
      <c r="CC177" s="168"/>
      <c r="CD177" s="168"/>
      <c r="CE177" s="168"/>
      <c r="CF177" s="168"/>
      <c r="CG177" s="168"/>
      <c r="CH177" s="168"/>
      <c r="CI177" s="168"/>
      <c r="CJ177" s="168"/>
      <c r="CK177" s="168"/>
      <c r="CL177" s="168"/>
      <c r="CM177" s="168"/>
      <c r="CN177" s="168"/>
      <c r="CO177" s="168"/>
      <c r="CP177" s="168"/>
      <c r="CQ177" s="168"/>
      <c r="CR177" s="168"/>
      <c r="CS177" s="168"/>
      <c r="CT177" s="168"/>
      <c r="CU177" s="168"/>
      <c r="CV177" s="168"/>
      <c r="CW177" s="168"/>
      <c r="CX177" s="168"/>
      <c r="CY177" s="168"/>
      <c r="CZ177" s="168"/>
      <c r="DA177" s="168"/>
      <c r="DB177" s="168"/>
      <c r="DC177" s="168"/>
      <c r="DD177" s="168"/>
      <c r="DE177" s="168"/>
      <c r="DF177" s="168"/>
      <c r="DG177" s="168"/>
      <c r="DH177" s="168"/>
      <c r="DI177" s="168"/>
      <c r="DJ177" s="168"/>
      <c r="DK177" s="168"/>
      <c r="DL177" s="168"/>
      <c r="DM177" s="168"/>
      <c r="DN177" s="168"/>
      <c r="DO177" s="168"/>
      <c r="DP177" s="168"/>
      <c r="DQ177" s="168"/>
      <c r="DR177" s="168"/>
      <c r="DS177" s="168"/>
      <c r="DT177" s="168"/>
      <c r="DU177" s="168"/>
      <c r="DV177" s="168"/>
      <c r="DW177" s="168"/>
      <c r="DX177" s="168"/>
      <c r="DY177" s="168"/>
      <c r="DZ177" s="168"/>
      <c r="EA177" s="168"/>
      <c r="EB177" s="168"/>
      <c r="EC177" s="168"/>
      <c r="ED177" s="168"/>
      <c r="EE177" s="168"/>
      <c r="EF177" s="168"/>
      <c r="EG177" s="168"/>
      <c r="EH177" s="168"/>
      <c r="EI177" s="168"/>
      <c r="EJ177" s="168"/>
      <c r="EK177" s="168"/>
      <c r="EL177" s="168"/>
      <c r="EM177" s="168"/>
      <c r="EN177" s="168"/>
      <c r="EO177" s="168"/>
      <c r="EP177" s="168"/>
      <c r="EQ177" s="168"/>
      <c r="ER177" s="168"/>
      <c r="ES177" s="168"/>
      <c r="ET177" s="168"/>
      <c r="EU177" s="168"/>
      <c r="EV177" s="168"/>
      <c r="EW177" s="168"/>
      <c r="EX177" s="168"/>
      <c r="EY177" s="168"/>
      <c r="EZ177" s="168"/>
      <c r="FA177" s="168"/>
      <c r="FB177" s="168"/>
      <c r="FC177" s="168"/>
      <c r="FD177" s="168"/>
      <c r="FE177" s="168"/>
      <c r="FF177" s="168"/>
      <c r="FG177" s="168"/>
      <c r="FH177" s="168"/>
      <c r="FI177" s="168"/>
      <c r="FJ177" s="168"/>
      <c r="FK177" s="168"/>
      <c r="FL177" s="168"/>
      <c r="FM177" s="168"/>
      <c r="FN177" s="168"/>
      <c r="FO177" s="168"/>
      <c r="FP177" s="168"/>
      <c r="FQ177" s="168"/>
      <c r="FR177" s="168"/>
      <c r="FS177" s="168"/>
      <c r="FT177" s="168"/>
      <c r="FU177" s="168"/>
      <c r="FV177" s="168"/>
      <c r="FW177" s="168"/>
      <c r="FX177" s="168"/>
      <c r="FY177" s="168"/>
      <c r="FZ177" s="168"/>
      <c r="GA177" s="168"/>
      <c r="GB177" s="168"/>
      <c r="GC177" s="168"/>
      <c r="GD177" s="168"/>
      <c r="GE177" s="168"/>
      <c r="GF177" s="168"/>
      <c r="GG177" s="168"/>
      <c r="GH177" s="168"/>
      <c r="GI177" s="168"/>
      <c r="GJ177" s="168"/>
      <c r="GK177" s="168"/>
      <c r="GL177" s="168"/>
      <c r="GM177" s="168"/>
      <c r="GN177" s="168"/>
      <c r="GO177" s="168"/>
      <c r="GP177" s="168"/>
      <c r="GQ177" s="168"/>
      <c r="GR177" s="168"/>
      <c r="GS177" s="168"/>
      <c r="GT177" s="168"/>
      <c r="GU177" s="168"/>
      <c r="GV177" s="168"/>
      <c r="GW177" s="168"/>
      <c r="GX177" s="168"/>
      <c r="GY177" s="168"/>
      <c r="GZ177" s="168"/>
      <c r="HA177" s="168"/>
      <c r="HB177" s="168"/>
      <c r="HC177" s="168"/>
      <c r="HD177" s="168"/>
      <c r="HE177" s="168"/>
      <c r="HF177" s="168"/>
      <c r="HG177" s="168"/>
      <c r="HH177" s="168"/>
      <c r="HI177" s="168"/>
      <c r="HJ177" s="168"/>
      <c r="HK177" s="168"/>
      <c r="HL177" s="168"/>
      <c r="HM177" s="168"/>
      <c r="HN177" s="168"/>
      <c r="HO177" s="168"/>
      <c r="HP177" s="168"/>
      <c r="HQ177" s="168"/>
      <c r="HR177" s="168"/>
      <c r="HS177" s="168"/>
      <c r="HT177" s="168"/>
      <c r="HU177" s="168"/>
      <c r="HV177" s="168"/>
      <c r="HW177" s="168"/>
      <c r="HX177" s="168"/>
      <c r="HY177" s="168"/>
      <c r="HZ177" s="168"/>
      <c r="IA177" s="168"/>
      <c r="IB177" s="168"/>
      <c r="IC177" s="168"/>
      <c r="ID177" s="168"/>
      <c r="IE177" s="168"/>
      <c r="IF177" s="168"/>
      <c r="IG177" s="168"/>
      <c r="IH177" s="168"/>
      <c r="II177" s="168"/>
      <c r="IJ177" s="168"/>
      <c r="IK177" s="168"/>
      <c r="IL177" s="168"/>
      <c r="IM177" s="168"/>
      <c r="IN177" s="168"/>
      <c r="IO177" s="168"/>
      <c r="IP177" s="168"/>
      <c r="IQ177" s="168"/>
      <c r="IR177" s="168"/>
      <c r="IS177" s="168"/>
      <c r="IT177" s="168"/>
    </row>
    <row r="178" spans="1:256" ht="26.4" x14ac:dyDescent="0.25">
      <c r="A178" s="164" t="s">
        <v>147</v>
      </c>
      <c r="B178" s="177" t="s">
        <v>377</v>
      </c>
      <c r="C178" s="166" t="s">
        <v>113</v>
      </c>
      <c r="D178" s="166" t="s">
        <v>113</v>
      </c>
      <c r="E178" s="177" t="s">
        <v>226</v>
      </c>
      <c r="F178" s="177" t="s">
        <v>148</v>
      </c>
      <c r="G178" s="167">
        <v>200</v>
      </c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168"/>
      <c r="CQ178" s="168"/>
      <c r="CR178" s="168"/>
      <c r="CS178" s="168"/>
      <c r="CT178" s="168"/>
      <c r="CU178" s="168"/>
      <c r="CV178" s="168"/>
      <c r="CW178" s="168"/>
      <c r="CX178" s="168"/>
      <c r="CY178" s="168"/>
      <c r="CZ178" s="168"/>
      <c r="DA178" s="168"/>
      <c r="DB178" s="168"/>
      <c r="DC178" s="168"/>
      <c r="DD178" s="168"/>
      <c r="DE178" s="168"/>
      <c r="DF178" s="168"/>
      <c r="DG178" s="168"/>
      <c r="DH178" s="168"/>
      <c r="DI178" s="168"/>
      <c r="DJ178" s="168"/>
      <c r="DK178" s="168"/>
      <c r="DL178" s="168"/>
      <c r="DM178" s="168"/>
      <c r="DN178" s="168"/>
      <c r="DO178" s="168"/>
      <c r="DP178" s="168"/>
      <c r="DQ178" s="168"/>
      <c r="DR178" s="168"/>
      <c r="DS178" s="168"/>
      <c r="DT178" s="168"/>
      <c r="DU178" s="168"/>
      <c r="DV178" s="168"/>
      <c r="DW178" s="168"/>
      <c r="DX178" s="168"/>
      <c r="DY178" s="168"/>
      <c r="DZ178" s="168"/>
      <c r="EA178" s="168"/>
      <c r="EB178" s="168"/>
      <c r="EC178" s="168"/>
      <c r="ED178" s="168"/>
      <c r="EE178" s="168"/>
      <c r="EF178" s="168"/>
      <c r="EG178" s="168"/>
      <c r="EH178" s="168"/>
      <c r="EI178" s="168"/>
      <c r="EJ178" s="168"/>
      <c r="EK178" s="168"/>
      <c r="EL178" s="168"/>
      <c r="EM178" s="168"/>
      <c r="EN178" s="168"/>
      <c r="EO178" s="168"/>
      <c r="EP178" s="168"/>
      <c r="EQ178" s="168"/>
      <c r="ER178" s="168"/>
      <c r="ES178" s="168"/>
      <c r="ET178" s="168"/>
      <c r="EU178" s="168"/>
      <c r="EV178" s="168"/>
      <c r="EW178" s="168"/>
      <c r="EX178" s="168"/>
      <c r="EY178" s="168"/>
      <c r="EZ178" s="168"/>
      <c r="FA178" s="168"/>
      <c r="FB178" s="168"/>
      <c r="FC178" s="168"/>
      <c r="FD178" s="168"/>
      <c r="FE178" s="168"/>
      <c r="FF178" s="168"/>
      <c r="FG178" s="168"/>
      <c r="FH178" s="168"/>
      <c r="FI178" s="168"/>
      <c r="FJ178" s="168"/>
      <c r="FK178" s="168"/>
      <c r="FL178" s="168"/>
      <c r="FM178" s="168"/>
      <c r="FN178" s="168"/>
      <c r="FO178" s="168"/>
      <c r="FP178" s="168"/>
      <c r="FQ178" s="168"/>
      <c r="FR178" s="168"/>
      <c r="FS178" s="168"/>
      <c r="FT178" s="168"/>
      <c r="FU178" s="168"/>
      <c r="FV178" s="168"/>
      <c r="FW178" s="168"/>
      <c r="FX178" s="168"/>
      <c r="FY178" s="168"/>
      <c r="FZ178" s="168"/>
      <c r="GA178" s="168"/>
      <c r="GB178" s="168"/>
      <c r="GC178" s="168"/>
      <c r="GD178" s="168"/>
      <c r="GE178" s="168"/>
      <c r="GF178" s="168"/>
      <c r="GG178" s="168"/>
      <c r="GH178" s="168"/>
      <c r="GI178" s="168"/>
      <c r="GJ178" s="168"/>
      <c r="GK178" s="168"/>
      <c r="GL178" s="168"/>
      <c r="GM178" s="168"/>
      <c r="GN178" s="168"/>
      <c r="GO178" s="168"/>
      <c r="GP178" s="168"/>
      <c r="GQ178" s="168"/>
      <c r="GR178" s="168"/>
      <c r="GS178" s="168"/>
      <c r="GT178" s="168"/>
      <c r="GU178" s="168"/>
      <c r="GV178" s="168"/>
      <c r="GW178" s="168"/>
      <c r="GX178" s="168"/>
      <c r="GY178" s="168"/>
      <c r="GZ178" s="168"/>
      <c r="HA178" s="168"/>
      <c r="HB178" s="168"/>
      <c r="HC178" s="168"/>
      <c r="HD178" s="168"/>
      <c r="HE178" s="168"/>
      <c r="HF178" s="168"/>
      <c r="HG178" s="168"/>
      <c r="HH178" s="168"/>
      <c r="HI178" s="168"/>
      <c r="HJ178" s="168"/>
      <c r="HK178" s="168"/>
      <c r="HL178" s="168"/>
      <c r="HM178" s="168"/>
      <c r="HN178" s="168"/>
      <c r="HO178" s="168"/>
      <c r="HP178" s="168"/>
      <c r="HQ178" s="168"/>
      <c r="HR178" s="168"/>
      <c r="HS178" s="168"/>
      <c r="HT178" s="168"/>
      <c r="HU178" s="168"/>
      <c r="HV178" s="168"/>
      <c r="HW178" s="168"/>
      <c r="HX178" s="168"/>
      <c r="HY178" s="168"/>
      <c r="HZ178" s="168"/>
      <c r="IA178" s="168"/>
      <c r="IB178" s="168"/>
      <c r="IC178" s="168"/>
      <c r="ID178" s="168"/>
      <c r="IE178" s="168"/>
      <c r="IF178" s="168"/>
      <c r="IG178" s="168"/>
      <c r="IH178" s="168"/>
      <c r="II178" s="168"/>
      <c r="IJ178" s="168"/>
      <c r="IK178" s="168"/>
      <c r="IL178" s="168"/>
      <c r="IM178" s="168"/>
      <c r="IN178" s="168"/>
      <c r="IO178" s="168"/>
      <c r="IP178" s="168"/>
      <c r="IQ178" s="168"/>
      <c r="IR178" s="168"/>
      <c r="IS178" s="168"/>
      <c r="IT178" s="168"/>
    </row>
    <row r="179" spans="1:256" s="132" customFormat="1" x14ac:dyDescent="0.25">
      <c r="A179" s="214" t="s">
        <v>409</v>
      </c>
      <c r="B179" s="171" t="s">
        <v>377</v>
      </c>
      <c r="C179" s="174" t="s">
        <v>113</v>
      </c>
      <c r="D179" s="174" t="s">
        <v>113</v>
      </c>
      <c r="E179" s="174" t="s">
        <v>228</v>
      </c>
      <c r="F179" s="174"/>
      <c r="G179" s="172">
        <f>SUM(G180)</f>
        <v>25992.32</v>
      </c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68"/>
      <c r="IV179" s="168"/>
    </row>
    <row r="180" spans="1:256" s="187" customFormat="1" ht="13.8" x14ac:dyDescent="0.3">
      <c r="A180" s="164" t="s">
        <v>379</v>
      </c>
      <c r="B180" s="166" t="s">
        <v>377</v>
      </c>
      <c r="C180" s="177" t="s">
        <v>113</v>
      </c>
      <c r="D180" s="177" t="s">
        <v>113</v>
      </c>
      <c r="E180" s="177" t="s">
        <v>228</v>
      </c>
      <c r="F180" s="177" t="s">
        <v>102</v>
      </c>
      <c r="G180" s="167">
        <v>25992.32</v>
      </c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95"/>
      <c r="IV180" s="195"/>
    </row>
    <row r="181" spans="1:256" s="195" customFormat="1" ht="27" x14ac:dyDescent="0.3">
      <c r="A181" s="169" t="s">
        <v>410</v>
      </c>
      <c r="B181" s="171" t="s">
        <v>377</v>
      </c>
      <c r="C181" s="171" t="s">
        <v>113</v>
      </c>
      <c r="D181" s="171" t="s">
        <v>113</v>
      </c>
      <c r="E181" s="174" t="s">
        <v>230</v>
      </c>
      <c r="F181" s="174"/>
      <c r="G181" s="172">
        <f>SUM(G182)</f>
        <v>7889.26</v>
      </c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2"/>
      <c r="DF181" s="132"/>
      <c r="DG181" s="132"/>
      <c r="DH181" s="132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2"/>
      <c r="DS181" s="132"/>
      <c r="DT181" s="132"/>
      <c r="DU181" s="132"/>
      <c r="DV181" s="132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2"/>
      <c r="EG181" s="132"/>
      <c r="EH181" s="132"/>
      <c r="EI181" s="132"/>
      <c r="EJ181" s="132"/>
      <c r="EK181" s="132"/>
      <c r="EL181" s="132"/>
      <c r="EM181" s="132"/>
      <c r="EN181" s="132"/>
      <c r="EO181" s="132"/>
      <c r="EP181" s="132"/>
      <c r="EQ181" s="132"/>
      <c r="ER181" s="132"/>
      <c r="ES181" s="132"/>
      <c r="ET181" s="132"/>
      <c r="EU181" s="132"/>
      <c r="EV181" s="132"/>
      <c r="EW181" s="132"/>
      <c r="EX181" s="132"/>
      <c r="EY181" s="132"/>
      <c r="EZ181" s="132"/>
      <c r="FA181" s="132"/>
      <c r="FB181" s="132"/>
      <c r="FC181" s="132"/>
      <c r="FD181" s="132"/>
      <c r="FE181" s="132"/>
      <c r="FF181" s="132"/>
      <c r="FG181" s="132"/>
      <c r="FH181" s="132"/>
      <c r="FI181" s="132"/>
      <c r="FJ181" s="132"/>
      <c r="FK181" s="132"/>
      <c r="FL181" s="132"/>
      <c r="FM181" s="132"/>
      <c r="FN181" s="132"/>
      <c r="FO181" s="132"/>
      <c r="FP181" s="132"/>
      <c r="FQ181" s="132"/>
      <c r="FR181" s="132"/>
      <c r="FS181" s="132"/>
      <c r="FT181" s="132"/>
      <c r="FU181" s="132"/>
      <c r="FV181" s="132"/>
      <c r="FW181" s="132"/>
      <c r="FX181" s="132"/>
      <c r="FY181" s="132"/>
      <c r="FZ181" s="132"/>
      <c r="GA181" s="132"/>
      <c r="GB181" s="132"/>
      <c r="GC181" s="132"/>
      <c r="GD181" s="132"/>
      <c r="GE181" s="132"/>
      <c r="GF181" s="132"/>
      <c r="GG181" s="132"/>
      <c r="GH181" s="132"/>
      <c r="GI181" s="132"/>
      <c r="GJ181" s="132"/>
      <c r="GK181" s="132"/>
      <c r="GL181" s="132"/>
      <c r="GM181" s="132"/>
      <c r="GN181" s="132"/>
      <c r="GO181" s="132"/>
      <c r="GP181" s="132"/>
      <c r="GQ181" s="132"/>
      <c r="GR181" s="132"/>
      <c r="GS181" s="132"/>
      <c r="GT181" s="132"/>
      <c r="GU181" s="132"/>
      <c r="GV181" s="132"/>
      <c r="GW181" s="132"/>
      <c r="GX181" s="132"/>
      <c r="GY181" s="132"/>
      <c r="GZ181" s="132"/>
      <c r="HA181" s="132"/>
      <c r="HB181" s="132"/>
      <c r="HC181" s="132"/>
      <c r="HD181" s="132"/>
      <c r="HE181" s="132"/>
      <c r="HF181" s="132"/>
      <c r="HG181" s="132"/>
      <c r="HH181" s="132"/>
      <c r="HI181" s="132"/>
      <c r="HJ181" s="132"/>
      <c r="HK181" s="132"/>
      <c r="HL181" s="132"/>
      <c r="HM181" s="132"/>
      <c r="HN181" s="132"/>
      <c r="HO181" s="132"/>
      <c r="HP181" s="132"/>
      <c r="HQ181" s="132"/>
      <c r="HR181" s="132"/>
      <c r="HS181" s="132"/>
      <c r="HT181" s="132"/>
      <c r="HU181" s="132"/>
      <c r="HV181" s="132"/>
      <c r="HW181" s="132"/>
      <c r="HX181" s="132"/>
      <c r="HY181" s="132"/>
      <c r="HZ181" s="132"/>
      <c r="IA181" s="132"/>
      <c r="IB181" s="132"/>
      <c r="IC181" s="132"/>
      <c r="ID181" s="132"/>
      <c r="IE181" s="132"/>
      <c r="IF181" s="132"/>
      <c r="IG181" s="132"/>
      <c r="IH181" s="132"/>
      <c r="II181" s="132"/>
      <c r="IJ181" s="132"/>
      <c r="IK181" s="132"/>
      <c r="IL181" s="132"/>
      <c r="IM181" s="132"/>
      <c r="IN181" s="132"/>
      <c r="IO181" s="132"/>
      <c r="IP181" s="132"/>
      <c r="IQ181" s="132"/>
      <c r="IR181" s="132"/>
      <c r="IS181" s="132"/>
      <c r="IT181" s="132"/>
      <c r="IU181" s="136"/>
      <c r="IV181" s="136"/>
    </row>
    <row r="182" spans="1:256" s="168" customFormat="1" x14ac:dyDescent="0.25">
      <c r="A182" s="164" t="s">
        <v>379</v>
      </c>
      <c r="B182" s="166" t="s">
        <v>377</v>
      </c>
      <c r="C182" s="166" t="s">
        <v>113</v>
      </c>
      <c r="D182" s="166" t="s">
        <v>113</v>
      </c>
      <c r="E182" s="177" t="s">
        <v>230</v>
      </c>
      <c r="F182" s="177" t="s">
        <v>102</v>
      </c>
      <c r="G182" s="167">
        <v>7889.26</v>
      </c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2"/>
      <c r="DR182" s="132"/>
      <c r="DS182" s="132"/>
      <c r="DT182" s="132"/>
      <c r="DU182" s="132"/>
      <c r="DV182" s="132"/>
      <c r="DW182" s="132"/>
      <c r="DX182" s="132"/>
      <c r="DY182" s="132"/>
      <c r="DZ182" s="132"/>
      <c r="EA182" s="132"/>
      <c r="EB182" s="132"/>
      <c r="EC182" s="132"/>
      <c r="ED182" s="132"/>
      <c r="EE182" s="132"/>
      <c r="EF182" s="132"/>
      <c r="EG182" s="132"/>
      <c r="EH182" s="132"/>
      <c r="EI182" s="132"/>
      <c r="EJ182" s="132"/>
      <c r="EK182" s="132"/>
      <c r="EL182" s="132"/>
      <c r="EM182" s="132"/>
      <c r="EN182" s="132"/>
      <c r="EO182" s="132"/>
      <c r="EP182" s="132"/>
      <c r="EQ182" s="132"/>
      <c r="ER182" s="132"/>
      <c r="ES182" s="132"/>
      <c r="ET182" s="132"/>
      <c r="EU182" s="132"/>
      <c r="EV182" s="132"/>
      <c r="EW182" s="132"/>
      <c r="EX182" s="132"/>
      <c r="EY182" s="132"/>
      <c r="EZ182" s="132"/>
      <c r="FA182" s="132"/>
      <c r="FB182" s="132"/>
      <c r="FC182" s="132"/>
      <c r="FD182" s="132"/>
      <c r="FE182" s="132"/>
      <c r="FF182" s="132"/>
      <c r="FG182" s="132"/>
      <c r="FH182" s="132"/>
      <c r="FI182" s="132"/>
      <c r="FJ182" s="132"/>
      <c r="FK182" s="132"/>
      <c r="FL182" s="132"/>
      <c r="FM182" s="132"/>
      <c r="FN182" s="132"/>
      <c r="FO182" s="132"/>
      <c r="FP182" s="132"/>
      <c r="FQ182" s="132"/>
      <c r="FR182" s="132"/>
      <c r="FS182" s="132"/>
      <c r="FT182" s="132"/>
      <c r="FU182" s="132"/>
      <c r="FV182" s="132"/>
      <c r="FW182" s="132"/>
      <c r="FX182" s="132"/>
      <c r="FY182" s="132"/>
      <c r="FZ182" s="132"/>
      <c r="GA182" s="132"/>
      <c r="GB182" s="132"/>
      <c r="GC182" s="132"/>
      <c r="GD182" s="132"/>
      <c r="GE182" s="132"/>
      <c r="GF182" s="132"/>
      <c r="GG182" s="132"/>
      <c r="GH182" s="132"/>
      <c r="GI182" s="132"/>
      <c r="GJ182" s="132"/>
      <c r="GK182" s="132"/>
      <c r="GL182" s="132"/>
      <c r="GM182" s="132"/>
      <c r="GN182" s="132"/>
      <c r="GO182" s="132"/>
      <c r="GP182" s="132"/>
      <c r="GQ182" s="132"/>
      <c r="GR182" s="132"/>
      <c r="GS182" s="132"/>
      <c r="GT182" s="132"/>
      <c r="GU182" s="132"/>
      <c r="GV182" s="132"/>
      <c r="GW182" s="132"/>
      <c r="GX182" s="132"/>
      <c r="GY182" s="132"/>
      <c r="GZ182" s="132"/>
      <c r="HA182" s="132"/>
      <c r="HB182" s="132"/>
      <c r="HC182" s="132"/>
      <c r="HD182" s="132"/>
      <c r="HE182" s="132"/>
      <c r="HF182" s="132"/>
      <c r="HG182" s="132"/>
      <c r="HH182" s="132"/>
      <c r="HI182" s="132"/>
      <c r="HJ182" s="132"/>
      <c r="HK182" s="132"/>
      <c r="HL182" s="132"/>
      <c r="HM182" s="132"/>
      <c r="HN182" s="132"/>
      <c r="HO182" s="132"/>
      <c r="HP182" s="132"/>
      <c r="HQ182" s="132"/>
      <c r="HR182" s="132"/>
      <c r="HS182" s="132"/>
      <c r="HT182" s="132"/>
      <c r="HU182" s="132"/>
      <c r="HV182" s="132"/>
      <c r="HW182" s="132"/>
      <c r="HX182" s="132"/>
      <c r="HY182" s="132"/>
      <c r="HZ182" s="132"/>
      <c r="IA182" s="132"/>
      <c r="IB182" s="132"/>
      <c r="IC182" s="132"/>
      <c r="ID182" s="132"/>
      <c r="IE182" s="132"/>
      <c r="IF182" s="132"/>
      <c r="IG182" s="132"/>
      <c r="IH182" s="132"/>
      <c r="II182" s="132"/>
      <c r="IJ182" s="132"/>
      <c r="IK182" s="132"/>
      <c r="IL182" s="132"/>
      <c r="IM182" s="132"/>
      <c r="IN182" s="132"/>
      <c r="IO182" s="132"/>
      <c r="IP182" s="132"/>
      <c r="IQ182" s="132"/>
      <c r="IR182" s="132"/>
      <c r="IS182" s="132"/>
      <c r="IT182" s="132"/>
      <c r="IU182" s="136"/>
      <c r="IV182" s="136"/>
    </row>
    <row r="183" spans="1:256" ht="13.8" x14ac:dyDescent="0.25">
      <c r="A183" s="181" t="s">
        <v>231</v>
      </c>
      <c r="B183" s="182" t="s">
        <v>377</v>
      </c>
      <c r="C183" s="152" t="s">
        <v>232</v>
      </c>
      <c r="D183" s="152"/>
      <c r="E183" s="152"/>
      <c r="F183" s="152"/>
      <c r="G183" s="153">
        <f>SUM(G189+G184)</f>
        <v>500</v>
      </c>
    </row>
    <row r="184" spans="1:256" ht="13.8" x14ac:dyDescent="0.25">
      <c r="A184" s="181" t="s">
        <v>233</v>
      </c>
      <c r="B184" s="182" t="s">
        <v>377</v>
      </c>
      <c r="C184" s="152" t="s">
        <v>232</v>
      </c>
      <c r="D184" s="152" t="s">
        <v>89</v>
      </c>
      <c r="E184" s="152"/>
      <c r="F184" s="152"/>
      <c r="G184" s="153">
        <f>SUM(G185+G187)</f>
        <v>0</v>
      </c>
    </row>
    <row r="185" spans="1:256" ht="26.4" x14ac:dyDescent="0.25">
      <c r="A185" s="169" t="s">
        <v>234</v>
      </c>
      <c r="B185" s="170" t="s">
        <v>377</v>
      </c>
      <c r="C185" s="174" t="s">
        <v>232</v>
      </c>
      <c r="D185" s="174" t="s">
        <v>89</v>
      </c>
      <c r="E185" s="174" t="s">
        <v>235</v>
      </c>
      <c r="F185" s="155"/>
      <c r="G185" s="172">
        <f>SUM(G186)</f>
        <v>0</v>
      </c>
    </row>
    <row r="186" spans="1:256" x14ac:dyDescent="0.25">
      <c r="A186" s="164" t="s">
        <v>379</v>
      </c>
      <c r="B186" s="177" t="s">
        <v>377</v>
      </c>
      <c r="C186" s="177" t="s">
        <v>232</v>
      </c>
      <c r="D186" s="177" t="s">
        <v>89</v>
      </c>
      <c r="E186" s="177" t="s">
        <v>235</v>
      </c>
      <c r="F186" s="177" t="s">
        <v>102</v>
      </c>
      <c r="G186" s="167">
        <v>0</v>
      </c>
    </row>
    <row r="187" spans="1:256" x14ac:dyDescent="0.25">
      <c r="A187" s="154" t="s">
        <v>197</v>
      </c>
      <c r="B187" s="156" t="s">
        <v>377</v>
      </c>
      <c r="C187" s="155" t="s">
        <v>232</v>
      </c>
      <c r="D187" s="155" t="s">
        <v>89</v>
      </c>
      <c r="E187" s="155" t="s">
        <v>198</v>
      </c>
      <c r="F187" s="155"/>
      <c r="G187" s="157">
        <f>SUM(G188)</f>
        <v>0</v>
      </c>
    </row>
    <row r="188" spans="1:256" x14ac:dyDescent="0.25">
      <c r="A188" s="164" t="s">
        <v>379</v>
      </c>
      <c r="B188" s="166" t="s">
        <v>377</v>
      </c>
      <c r="C188" s="177" t="s">
        <v>232</v>
      </c>
      <c r="D188" s="177" t="s">
        <v>89</v>
      </c>
      <c r="E188" s="177" t="s">
        <v>198</v>
      </c>
      <c r="F188" s="177" t="s">
        <v>102</v>
      </c>
      <c r="G188" s="167">
        <v>0</v>
      </c>
    </row>
    <row r="189" spans="1:256" x14ac:dyDescent="0.25">
      <c r="A189" s="154" t="s">
        <v>236</v>
      </c>
      <c r="B189" s="216">
        <v>510</v>
      </c>
      <c r="C189" s="156" t="s">
        <v>232</v>
      </c>
      <c r="D189" s="156" t="s">
        <v>113</v>
      </c>
      <c r="E189" s="156"/>
      <c r="F189" s="156"/>
      <c r="G189" s="157">
        <f>SUM(G190)</f>
        <v>500</v>
      </c>
    </row>
    <row r="190" spans="1:256" ht="13.8" x14ac:dyDescent="0.3">
      <c r="A190" s="159" t="s">
        <v>137</v>
      </c>
      <c r="B190" s="217">
        <v>510</v>
      </c>
      <c r="C190" s="161" t="s">
        <v>232</v>
      </c>
      <c r="D190" s="161" t="s">
        <v>113</v>
      </c>
      <c r="E190" s="156"/>
      <c r="F190" s="156"/>
      <c r="G190" s="162">
        <f>SUM(G191)</f>
        <v>500</v>
      </c>
    </row>
    <row r="191" spans="1:256" ht="26.4" x14ac:dyDescent="0.25">
      <c r="A191" s="169" t="s">
        <v>234</v>
      </c>
      <c r="B191" s="170" t="s">
        <v>377</v>
      </c>
      <c r="C191" s="174" t="s">
        <v>232</v>
      </c>
      <c r="D191" s="174" t="s">
        <v>113</v>
      </c>
      <c r="E191" s="174" t="s">
        <v>235</v>
      </c>
      <c r="F191" s="174"/>
      <c r="G191" s="172">
        <f>SUM(G193+G192)</f>
        <v>500</v>
      </c>
    </row>
    <row r="192" spans="1:256" x14ac:dyDescent="0.25">
      <c r="A192" s="164" t="s">
        <v>379</v>
      </c>
      <c r="B192" s="177" t="s">
        <v>377</v>
      </c>
      <c r="C192" s="177" t="s">
        <v>232</v>
      </c>
      <c r="D192" s="177" t="s">
        <v>113</v>
      </c>
      <c r="E192" s="177" t="s">
        <v>235</v>
      </c>
      <c r="F192" s="177" t="s">
        <v>102</v>
      </c>
      <c r="G192" s="172">
        <v>500</v>
      </c>
    </row>
    <row r="193" spans="1:254" x14ac:dyDescent="0.25">
      <c r="A193" s="164" t="s">
        <v>389</v>
      </c>
      <c r="B193" s="177" t="s">
        <v>377</v>
      </c>
      <c r="C193" s="177" t="s">
        <v>232</v>
      </c>
      <c r="D193" s="177" t="s">
        <v>113</v>
      </c>
      <c r="E193" s="177" t="s">
        <v>235</v>
      </c>
      <c r="F193" s="177" t="s">
        <v>146</v>
      </c>
      <c r="G193" s="167">
        <v>0</v>
      </c>
    </row>
    <row r="194" spans="1:254" ht="15.6" x14ac:dyDescent="0.3">
      <c r="A194" s="150" t="s">
        <v>237</v>
      </c>
      <c r="B194" s="218" t="s">
        <v>377</v>
      </c>
      <c r="C194" s="197" t="s">
        <v>238</v>
      </c>
      <c r="D194" s="197"/>
      <c r="E194" s="197"/>
      <c r="F194" s="197"/>
      <c r="G194" s="198">
        <f>SUM(G195+G208+G255+G266+G242)</f>
        <v>587042.61</v>
      </c>
    </row>
    <row r="195" spans="1:254" x14ac:dyDescent="0.25">
      <c r="A195" s="219" t="s">
        <v>239</v>
      </c>
      <c r="B195" s="156" t="s">
        <v>377</v>
      </c>
      <c r="C195" s="155" t="s">
        <v>238</v>
      </c>
      <c r="D195" s="155" t="s">
        <v>87</v>
      </c>
      <c r="E195" s="155"/>
      <c r="F195" s="155"/>
      <c r="G195" s="157">
        <f>SUM(G196+G199+G201+G203+G206)</f>
        <v>181063.58</v>
      </c>
    </row>
    <row r="196" spans="1:254" x14ac:dyDescent="0.25">
      <c r="A196" s="169" t="s">
        <v>260</v>
      </c>
      <c r="B196" s="191" t="s">
        <v>377</v>
      </c>
      <c r="C196" s="174" t="s">
        <v>238</v>
      </c>
      <c r="D196" s="174" t="s">
        <v>87</v>
      </c>
      <c r="E196" s="174" t="s">
        <v>241</v>
      </c>
      <c r="F196" s="174"/>
      <c r="G196" s="172">
        <f>SUM(G198+G197)</f>
        <v>52941.17</v>
      </c>
    </row>
    <row r="197" spans="1:254" x14ac:dyDescent="0.25">
      <c r="A197" s="164" t="s">
        <v>379</v>
      </c>
      <c r="B197" s="177" t="s">
        <v>377</v>
      </c>
      <c r="C197" s="177" t="s">
        <v>238</v>
      </c>
      <c r="D197" s="177" t="s">
        <v>87</v>
      </c>
      <c r="E197" s="177" t="s">
        <v>241</v>
      </c>
      <c r="F197" s="177" t="s">
        <v>102</v>
      </c>
      <c r="G197" s="167">
        <v>0</v>
      </c>
    </row>
    <row r="198" spans="1:254" s="132" customFormat="1" ht="26.4" x14ac:dyDescent="0.25">
      <c r="A198" s="164" t="s">
        <v>147</v>
      </c>
      <c r="B198" s="177" t="s">
        <v>377</v>
      </c>
      <c r="C198" s="177" t="s">
        <v>238</v>
      </c>
      <c r="D198" s="177" t="s">
        <v>87</v>
      </c>
      <c r="E198" s="177" t="s">
        <v>241</v>
      </c>
      <c r="F198" s="177" t="s">
        <v>148</v>
      </c>
      <c r="G198" s="167">
        <v>52941.17</v>
      </c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  <c r="HQ198" s="136"/>
      <c r="HR198" s="136"/>
      <c r="HS198" s="136"/>
      <c r="HT198" s="136"/>
      <c r="HU198" s="136"/>
      <c r="HV198" s="136"/>
      <c r="HW198" s="136"/>
      <c r="HX198" s="136"/>
      <c r="HY198" s="136"/>
      <c r="HZ198" s="136"/>
      <c r="IA198" s="136"/>
      <c r="IB198" s="136"/>
      <c r="IC198" s="136"/>
      <c r="ID198" s="136"/>
      <c r="IE198" s="136"/>
      <c r="IF198" s="136"/>
      <c r="IG198" s="136"/>
      <c r="IH198" s="136"/>
      <c r="II198" s="136"/>
      <c r="IJ198" s="136"/>
      <c r="IK198" s="136"/>
      <c r="IL198" s="136"/>
      <c r="IM198" s="136"/>
      <c r="IN198" s="136"/>
      <c r="IO198" s="136"/>
      <c r="IP198" s="136"/>
      <c r="IQ198" s="136"/>
      <c r="IR198" s="136"/>
      <c r="IS198" s="136"/>
      <c r="IT198" s="136"/>
    </row>
    <row r="199" spans="1:254" s="168" customFormat="1" ht="66" x14ac:dyDescent="0.25">
      <c r="A199" s="214" t="s">
        <v>411</v>
      </c>
      <c r="B199" s="171" t="s">
        <v>377</v>
      </c>
      <c r="C199" s="174" t="s">
        <v>238</v>
      </c>
      <c r="D199" s="174" t="s">
        <v>87</v>
      </c>
      <c r="E199" s="174" t="s">
        <v>243</v>
      </c>
      <c r="F199" s="174"/>
      <c r="G199" s="172">
        <f>SUM(G200)</f>
        <v>125173.63</v>
      </c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  <c r="HQ199" s="136"/>
      <c r="HR199" s="136"/>
      <c r="HS199" s="136"/>
      <c r="HT199" s="136"/>
      <c r="HU199" s="136"/>
      <c r="HV199" s="136"/>
      <c r="HW199" s="136"/>
      <c r="HX199" s="136"/>
      <c r="HY199" s="136"/>
      <c r="HZ199" s="136"/>
      <c r="IA199" s="136"/>
      <c r="IB199" s="136"/>
      <c r="IC199" s="136"/>
      <c r="ID199" s="136"/>
      <c r="IE199" s="136"/>
      <c r="IF199" s="136"/>
      <c r="IG199" s="136"/>
      <c r="IH199" s="136"/>
      <c r="II199" s="136"/>
      <c r="IJ199" s="136"/>
      <c r="IK199" s="136"/>
      <c r="IL199" s="136"/>
      <c r="IM199" s="136"/>
      <c r="IN199" s="136"/>
      <c r="IO199" s="136"/>
      <c r="IP199" s="136"/>
      <c r="IQ199" s="136"/>
      <c r="IR199" s="136"/>
      <c r="IS199" s="136"/>
      <c r="IT199" s="136"/>
    </row>
    <row r="200" spans="1:254" s="168" customFormat="1" ht="26.4" x14ac:dyDescent="0.25">
      <c r="A200" s="164" t="s">
        <v>147</v>
      </c>
      <c r="B200" s="166" t="s">
        <v>377</v>
      </c>
      <c r="C200" s="177" t="s">
        <v>238</v>
      </c>
      <c r="D200" s="177" t="s">
        <v>87</v>
      </c>
      <c r="E200" s="177" t="s">
        <v>243</v>
      </c>
      <c r="F200" s="177" t="s">
        <v>148</v>
      </c>
      <c r="G200" s="167">
        <v>125173.63</v>
      </c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  <c r="HQ200" s="136"/>
      <c r="HR200" s="136"/>
      <c r="HS200" s="136"/>
      <c r="HT200" s="136"/>
      <c r="HU200" s="136"/>
      <c r="HV200" s="136"/>
      <c r="HW200" s="136"/>
      <c r="HX200" s="136"/>
      <c r="HY200" s="136"/>
      <c r="HZ200" s="136"/>
      <c r="IA200" s="136"/>
      <c r="IB200" s="136"/>
      <c r="IC200" s="136"/>
      <c r="ID200" s="136"/>
      <c r="IE200" s="136"/>
      <c r="IF200" s="136"/>
      <c r="IG200" s="136"/>
      <c r="IH200" s="136"/>
      <c r="II200" s="136"/>
      <c r="IJ200" s="136"/>
      <c r="IK200" s="136"/>
      <c r="IL200" s="136"/>
      <c r="IM200" s="136"/>
      <c r="IN200" s="136"/>
      <c r="IO200" s="136"/>
      <c r="IP200" s="136"/>
      <c r="IQ200" s="136"/>
      <c r="IR200" s="136"/>
      <c r="IS200" s="136"/>
      <c r="IT200" s="136"/>
    </row>
    <row r="201" spans="1:254" s="168" customFormat="1" x14ac:dyDescent="0.25">
      <c r="A201" s="169" t="s">
        <v>387</v>
      </c>
      <c r="B201" s="171" t="s">
        <v>377</v>
      </c>
      <c r="C201" s="174" t="s">
        <v>238</v>
      </c>
      <c r="D201" s="174" t="s">
        <v>87</v>
      </c>
      <c r="E201" s="174" t="s">
        <v>140</v>
      </c>
      <c r="F201" s="174"/>
      <c r="G201" s="172">
        <f>SUM(G202)</f>
        <v>809</v>
      </c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  <c r="HQ201" s="136"/>
      <c r="HR201" s="136"/>
      <c r="HS201" s="136"/>
      <c r="HT201" s="136"/>
      <c r="HU201" s="136"/>
      <c r="HV201" s="136"/>
      <c r="HW201" s="136"/>
      <c r="HX201" s="136"/>
      <c r="HY201" s="136"/>
      <c r="HZ201" s="136"/>
      <c r="IA201" s="136"/>
      <c r="IB201" s="136"/>
      <c r="IC201" s="136"/>
      <c r="ID201" s="136"/>
      <c r="IE201" s="136"/>
      <c r="IF201" s="136"/>
      <c r="IG201" s="136"/>
      <c r="IH201" s="136"/>
      <c r="II201" s="136"/>
      <c r="IJ201" s="136"/>
      <c r="IK201" s="136"/>
      <c r="IL201" s="136"/>
      <c r="IM201" s="136"/>
      <c r="IN201" s="136"/>
      <c r="IO201" s="136"/>
      <c r="IP201" s="136"/>
      <c r="IQ201" s="136"/>
      <c r="IR201" s="136"/>
      <c r="IS201" s="136"/>
      <c r="IT201" s="136"/>
    </row>
    <row r="202" spans="1:254" ht="26.4" x14ac:dyDescent="0.25">
      <c r="A202" s="164" t="s">
        <v>147</v>
      </c>
      <c r="B202" s="166" t="s">
        <v>377</v>
      </c>
      <c r="C202" s="177" t="s">
        <v>238</v>
      </c>
      <c r="D202" s="177" t="s">
        <v>87</v>
      </c>
      <c r="E202" s="177" t="s">
        <v>140</v>
      </c>
      <c r="F202" s="177" t="s">
        <v>148</v>
      </c>
      <c r="G202" s="167">
        <v>809</v>
      </c>
    </row>
    <row r="203" spans="1:254" s="132" customFormat="1" ht="26.4" x14ac:dyDescent="0.25">
      <c r="A203" s="220" t="s">
        <v>244</v>
      </c>
      <c r="B203" s="171" t="s">
        <v>377</v>
      </c>
      <c r="C203" s="174" t="s">
        <v>238</v>
      </c>
      <c r="D203" s="174" t="s">
        <v>87</v>
      </c>
      <c r="E203" s="174" t="s">
        <v>248</v>
      </c>
      <c r="F203" s="174"/>
      <c r="G203" s="172">
        <v>2139.7800000000002</v>
      </c>
    </row>
    <row r="204" spans="1:254" x14ac:dyDescent="0.25">
      <c r="A204" s="164" t="s">
        <v>379</v>
      </c>
      <c r="B204" s="166" t="s">
        <v>377</v>
      </c>
      <c r="C204" s="177" t="s">
        <v>238</v>
      </c>
      <c r="D204" s="177" t="s">
        <v>87</v>
      </c>
      <c r="E204" s="177" t="s">
        <v>248</v>
      </c>
      <c r="F204" s="177" t="s">
        <v>102</v>
      </c>
      <c r="G204" s="167">
        <v>0</v>
      </c>
    </row>
    <row r="205" spans="1:254" s="132" customFormat="1" ht="26.4" x14ac:dyDescent="0.25">
      <c r="A205" s="164" t="s">
        <v>147</v>
      </c>
      <c r="B205" s="166" t="s">
        <v>377</v>
      </c>
      <c r="C205" s="177" t="s">
        <v>238</v>
      </c>
      <c r="D205" s="177" t="s">
        <v>87</v>
      </c>
      <c r="E205" s="177" t="s">
        <v>248</v>
      </c>
      <c r="F205" s="177" t="s">
        <v>148</v>
      </c>
      <c r="G205" s="167">
        <v>0</v>
      </c>
    </row>
    <row r="206" spans="1:254" s="132" customFormat="1" x14ac:dyDescent="0.25">
      <c r="A206" s="169" t="s">
        <v>197</v>
      </c>
      <c r="B206" s="171" t="s">
        <v>377</v>
      </c>
      <c r="C206" s="174" t="s">
        <v>238</v>
      </c>
      <c r="D206" s="174" t="s">
        <v>87</v>
      </c>
      <c r="E206" s="174" t="s">
        <v>198</v>
      </c>
      <c r="F206" s="174"/>
      <c r="G206" s="172">
        <f>SUM(G207)</f>
        <v>0</v>
      </c>
    </row>
    <row r="207" spans="1:254" s="132" customFormat="1" ht="26.4" x14ac:dyDescent="0.25">
      <c r="A207" s="164" t="s">
        <v>147</v>
      </c>
      <c r="B207" s="166" t="s">
        <v>377</v>
      </c>
      <c r="C207" s="177" t="s">
        <v>238</v>
      </c>
      <c r="D207" s="177" t="s">
        <v>87</v>
      </c>
      <c r="E207" s="177" t="s">
        <v>198</v>
      </c>
      <c r="F207" s="177" t="s">
        <v>148</v>
      </c>
      <c r="G207" s="167">
        <v>0</v>
      </c>
    </row>
    <row r="208" spans="1:254" s="168" customFormat="1" x14ac:dyDescent="0.25">
      <c r="A208" s="219" t="s">
        <v>246</v>
      </c>
      <c r="B208" s="156" t="s">
        <v>377</v>
      </c>
      <c r="C208" s="155" t="s">
        <v>238</v>
      </c>
      <c r="D208" s="155" t="s">
        <v>89</v>
      </c>
      <c r="E208" s="155"/>
      <c r="F208" s="155"/>
      <c r="G208" s="157">
        <f>SUM(G225+G227+G234+G236+G238+G230+G211+G214+G218+G216+G222+G240+G209+G231+G220)</f>
        <v>340680.97000000003</v>
      </c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</row>
    <row r="209" spans="1:254" s="168" customFormat="1" x14ac:dyDescent="0.25">
      <c r="A209" s="221" t="s">
        <v>51</v>
      </c>
      <c r="B209" s="166" t="s">
        <v>377</v>
      </c>
      <c r="C209" s="177" t="s">
        <v>238</v>
      </c>
      <c r="D209" s="177" t="s">
        <v>89</v>
      </c>
      <c r="E209" s="177" t="s">
        <v>247</v>
      </c>
      <c r="F209" s="177" t="s">
        <v>148</v>
      </c>
      <c r="G209" s="167">
        <f>SUM(G210)</f>
        <v>17443.509999999998</v>
      </c>
    </row>
    <row r="210" spans="1:254" s="168" customFormat="1" ht="26.4" x14ac:dyDescent="0.25">
      <c r="A210" s="169" t="s">
        <v>147</v>
      </c>
      <c r="B210" s="171" t="s">
        <v>377</v>
      </c>
      <c r="C210" s="174" t="s">
        <v>238</v>
      </c>
      <c r="D210" s="174" t="s">
        <v>89</v>
      </c>
      <c r="E210" s="174" t="s">
        <v>247</v>
      </c>
      <c r="F210" s="174" t="s">
        <v>148</v>
      </c>
      <c r="G210" s="172">
        <v>17443.509999999998</v>
      </c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</row>
    <row r="211" spans="1:254" s="168" customFormat="1" ht="26.4" x14ac:dyDescent="0.25">
      <c r="A211" s="193" t="s">
        <v>244</v>
      </c>
      <c r="B211" s="166" t="s">
        <v>377</v>
      </c>
      <c r="C211" s="177" t="s">
        <v>238</v>
      </c>
      <c r="D211" s="177" t="s">
        <v>89</v>
      </c>
      <c r="E211" s="177" t="s">
        <v>248</v>
      </c>
      <c r="F211" s="177"/>
      <c r="G211" s="167">
        <f>SUM(G213+G212)</f>
        <v>7230</v>
      </c>
    </row>
    <row r="212" spans="1:254" s="132" customFormat="1" x14ac:dyDescent="0.25">
      <c r="A212" s="169" t="s">
        <v>379</v>
      </c>
      <c r="B212" s="171" t="s">
        <v>377</v>
      </c>
      <c r="C212" s="174" t="s">
        <v>238</v>
      </c>
      <c r="D212" s="174" t="s">
        <v>89</v>
      </c>
      <c r="E212" s="174" t="s">
        <v>248</v>
      </c>
      <c r="F212" s="174" t="s">
        <v>102</v>
      </c>
      <c r="G212" s="172">
        <v>7230</v>
      </c>
    </row>
    <row r="213" spans="1:254" s="168" customFormat="1" ht="26.4" x14ac:dyDescent="0.25">
      <c r="A213" s="169" t="s">
        <v>147</v>
      </c>
      <c r="B213" s="171" t="s">
        <v>377</v>
      </c>
      <c r="C213" s="174" t="s">
        <v>238</v>
      </c>
      <c r="D213" s="174" t="s">
        <v>89</v>
      </c>
      <c r="E213" s="174" t="s">
        <v>248</v>
      </c>
      <c r="F213" s="174" t="s">
        <v>148</v>
      </c>
      <c r="G213" s="172">
        <v>0</v>
      </c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  <c r="IB213" s="136"/>
      <c r="IC213" s="136"/>
      <c r="ID213" s="136"/>
      <c r="IE213" s="136"/>
      <c r="IF213" s="136"/>
      <c r="IG213" s="136"/>
      <c r="IH213" s="136"/>
      <c r="II213" s="136"/>
      <c r="IJ213" s="136"/>
      <c r="IK213" s="136"/>
      <c r="IL213" s="136"/>
      <c r="IM213" s="136"/>
      <c r="IN213" s="136"/>
      <c r="IO213" s="136"/>
      <c r="IP213" s="136"/>
      <c r="IQ213" s="136"/>
      <c r="IR213" s="136"/>
      <c r="IS213" s="136"/>
      <c r="IT213" s="136"/>
    </row>
    <row r="214" spans="1:254" s="168" customFormat="1" ht="26.4" x14ac:dyDescent="0.25">
      <c r="A214" s="222" t="s">
        <v>249</v>
      </c>
      <c r="B214" s="171" t="s">
        <v>377</v>
      </c>
      <c r="C214" s="174" t="s">
        <v>238</v>
      </c>
      <c r="D214" s="174" t="s">
        <v>89</v>
      </c>
      <c r="E214" s="174" t="s">
        <v>412</v>
      </c>
      <c r="F214" s="174"/>
      <c r="G214" s="172">
        <f>SUM(G215)</f>
        <v>1252.46</v>
      </c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  <c r="IB214" s="136"/>
      <c r="IC214" s="136"/>
      <c r="ID214" s="136"/>
      <c r="IE214" s="136"/>
      <c r="IF214" s="136"/>
      <c r="IG214" s="136"/>
      <c r="IH214" s="136"/>
      <c r="II214" s="136"/>
      <c r="IJ214" s="136"/>
      <c r="IK214" s="136"/>
      <c r="IL214" s="136"/>
      <c r="IM214" s="136"/>
      <c r="IN214" s="136"/>
      <c r="IO214" s="136"/>
      <c r="IP214" s="136"/>
      <c r="IQ214" s="136"/>
      <c r="IR214" s="136"/>
      <c r="IS214" s="136"/>
      <c r="IT214" s="136"/>
    </row>
    <row r="215" spans="1:254" s="168" customFormat="1" ht="26.4" x14ac:dyDescent="0.25">
      <c r="A215" s="169" t="s">
        <v>147</v>
      </c>
      <c r="B215" s="171" t="s">
        <v>377</v>
      </c>
      <c r="C215" s="174" t="s">
        <v>238</v>
      </c>
      <c r="D215" s="174" t="s">
        <v>89</v>
      </c>
      <c r="E215" s="174" t="s">
        <v>412</v>
      </c>
      <c r="F215" s="174" t="s">
        <v>148</v>
      </c>
      <c r="G215" s="172">
        <v>1252.46</v>
      </c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  <c r="IB215" s="136"/>
      <c r="IC215" s="136"/>
      <c r="ID215" s="136"/>
      <c r="IE215" s="136"/>
      <c r="IF215" s="136"/>
      <c r="IG215" s="136"/>
      <c r="IH215" s="136"/>
      <c r="II215" s="136"/>
      <c r="IJ215" s="136"/>
      <c r="IK215" s="136"/>
      <c r="IL215" s="136"/>
      <c r="IM215" s="136"/>
      <c r="IN215" s="136"/>
      <c r="IO215" s="136"/>
      <c r="IP215" s="136"/>
      <c r="IQ215" s="136"/>
      <c r="IR215" s="136"/>
      <c r="IS215" s="136"/>
      <c r="IT215" s="136"/>
    </row>
    <row r="216" spans="1:254" s="168" customFormat="1" ht="26.4" x14ac:dyDescent="0.25">
      <c r="A216" s="164" t="s">
        <v>251</v>
      </c>
      <c r="B216" s="166" t="s">
        <v>377</v>
      </c>
      <c r="C216" s="177" t="s">
        <v>238</v>
      </c>
      <c r="D216" s="177" t="s">
        <v>89</v>
      </c>
      <c r="E216" s="177" t="s">
        <v>252</v>
      </c>
      <c r="F216" s="177"/>
      <c r="G216" s="167">
        <f>SUM(G217)</f>
        <v>12733.56</v>
      </c>
    </row>
    <row r="217" spans="1:254" s="132" customFormat="1" ht="26.4" x14ac:dyDescent="0.25">
      <c r="A217" s="169" t="s">
        <v>147</v>
      </c>
      <c r="B217" s="171" t="s">
        <v>377</v>
      </c>
      <c r="C217" s="174" t="s">
        <v>238</v>
      </c>
      <c r="D217" s="174" t="s">
        <v>89</v>
      </c>
      <c r="E217" s="174" t="s">
        <v>252</v>
      </c>
      <c r="F217" s="174" t="s">
        <v>148</v>
      </c>
      <c r="G217" s="172">
        <v>12733.56</v>
      </c>
    </row>
    <row r="218" spans="1:254" s="168" customFormat="1" ht="26.4" x14ac:dyDescent="0.25">
      <c r="A218" s="222" t="s">
        <v>249</v>
      </c>
      <c r="B218" s="171" t="s">
        <v>377</v>
      </c>
      <c r="C218" s="174" t="s">
        <v>238</v>
      </c>
      <c r="D218" s="174" t="s">
        <v>89</v>
      </c>
      <c r="E218" s="174" t="s">
        <v>253</v>
      </c>
      <c r="F218" s="174"/>
      <c r="G218" s="172">
        <f>SUM(G219)</f>
        <v>19669.09</v>
      </c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  <c r="IB218" s="136"/>
      <c r="IC218" s="136"/>
      <c r="ID218" s="136"/>
      <c r="IE218" s="136"/>
      <c r="IF218" s="136"/>
      <c r="IG218" s="136"/>
      <c r="IH218" s="136"/>
      <c r="II218" s="136"/>
      <c r="IJ218" s="136"/>
      <c r="IK218" s="136"/>
      <c r="IL218" s="136"/>
      <c r="IM218" s="136"/>
      <c r="IN218" s="136"/>
      <c r="IO218" s="136"/>
      <c r="IP218" s="136"/>
      <c r="IQ218" s="136"/>
      <c r="IR218" s="136"/>
      <c r="IS218" s="136"/>
      <c r="IT218" s="136"/>
    </row>
    <row r="219" spans="1:254" s="168" customFormat="1" ht="26.4" x14ac:dyDescent="0.25">
      <c r="A219" s="169" t="s">
        <v>147</v>
      </c>
      <c r="B219" s="171" t="s">
        <v>377</v>
      </c>
      <c r="C219" s="174" t="s">
        <v>238</v>
      </c>
      <c r="D219" s="174" t="s">
        <v>89</v>
      </c>
      <c r="E219" s="174" t="s">
        <v>253</v>
      </c>
      <c r="F219" s="174" t="s">
        <v>148</v>
      </c>
      <c r="G219" s="172">
        <v>19669.09</v>
      </c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</row>
    <row r="220" spans="1:254" s="168" customFormat="1" ht="25.95" customHeight="1" x14ac:dyDescent="0.25">
      <c r="A220" s="164" t="s">
        <v>467</v>
      </c>
      <c r="B220" s="166" t="s">
        <v>377</v>
      </c>
      <c r="C220" s="177" t="s">
        <v>238</v>
      </c>
      <c r="D220" s="177" t="s">
        <v>89</v>
      </c>
      <c r="E220" s="177" t="s">
        <v>468</v>
      </c>
      <c r="F220" s="177"/>
      <c r="G220" s="167">
        <f>SUM(G221)</f>
        <v>1626.49</v>
      </c>
    </row>
    <row r="221" spans="1:254" s="132" customFormat="1" x14ac:dyDescent="0.25">
      <c r="A221" s="169" t="s">
        <v>379</v>
      </c>
      <c r="B221" s="171" t="s">
        <v>377</v>
      </c>
      <c r="C221" s="174" t="s">
        <v>238</v>
      </c>
      <c r="D221" s="174" t="s">
        <v>89</v>
      </c>
      <c r="E221" s="177" t="s">
        <v>468</v>
      </c>
      <c r="F221" s="174" t="s">
        <v>102</v>
      </c>
      <c r="G221" s="172">
        <v>1626.49</v>
      </c>
    </row>
    <row r="222" spans="1:254" s="168" customFormat="1" ht="52.8" x14ac:dyDescent="0.25">
      <c r="A222" s="164" t="s">
        <v>254</v>
      </c>
      <c r="B222" s="166" t="s">
        <v>377</v>
      </c>
      <c r="C222" s="177" t="s">
        <v>238</v>
      </c>
      <c r="D222" s="177" t="s">
        <v>89</v>
      </c>
      <c r="E222" s="177" t="s">
        <v>255</v>
      </c>
      <c r="F222" s="177"/>
      <c r="G222" s="167">
        <f>SUM(G223+G224)</f>
        <v>3079.68</v>
      </c>
    </row>
    <row r="223" spans="1:254" s="132" customFormat="1" x14ac:dyDescent="0.25">
      <c r="A223" s="169" t="s">
        <v>379</v>
      </c>
      <c r="B223" s="171" t="s">
        <v>377</v>
      </c>
      <c r="C223" s="174" t="s">
        <v>238</v>
      </c>
      <c r="D223" s="174" t="s">
        <v>89</v>
      </c>
      <c r="E223" s="174" t="s">
        <v>255</v>
      </c>
      <c r="F223" s="174" t="s">
        <v>102</v>
      </c>
      <c r="G223" s="172">
        <v>3079.68</v>
      </c>
    </row>
    <row r="224" spans="1:254" s="132" customFormat="1" ht="26.4" x14ac:dyDescent="0.25">
      <c r="A224" s="169" t="s">
        <v>147</v>
      </c>
      <c r="B224" s="171" t="s">
        <v>377</v>
      </c>
      <c r="C224" s="174" t="s">
        <v>238</v>
      </c>
      <c r="D224" s="174" t="s">
        <v>89</v>
      </c>
      <c r="E224" s="174" t="s">
        <v>255</v>
      </c>
      <c r="F224" s="174" t="s">
        <v>148</v>
      </c>
      <c r="G224" s="172">
        <v>0</v>
      </c>
    </row>
    <row r="225" spans="1:254" s="132" customFormat="1" x14ac:dyDescent="0.25">
      <c r="A225" s="164" t="s">
        <v>413</v>
      </c>
      <c r="B225" s="166" t="s">
        <v>377</v>
      </c>
      <c r="C225" s="166" t="s">
        <v>238</v>
      </c>
      <c r="D225" s="166" t="s">
        <v>89</v>
      </c>
      <c r="E225" s="166" t="s">
        <v>140</v>
      </c>
      <c r="F225" s="166"/>
      <c r="G225" s="205">
        <f>SUM(G226)</f>
        <v>602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68"/>
      <c r="DR225" s="168"/>
      <c r="DS225" s="168"/>
      <c r="DT225" s="168"/>
      <c r="DU225" s="168"/>
      <c r="DV225" s="168"/>
      <c r="DW225" s="168"/>
      <c r="DX225" s="168"/>
      <c r="DY225" s="168"/>
      <c r="DZ225" s="168"/>
      <c r="EA225" s="168"/>
      <c r="EB225" s="168"/>
      <c r="EC225" s="168"/>
      <c r="ED225" s="168"/>
      <c r="EE225" s="168"/>
      <c r="EF225" s="168"/>
      <c r="EG225" s="168"/>
      <c r="EH225" s="168"/>
      <c r="EI225" s="168"/>
      <c r="EJ225" s="168"/>
      <c r="EK225" s="168"/>
      <c r="EL225" s="168"/>
      <c r="EM225" s="168"/>
      <c r="EN225" s="168"/>
      <c r="EO225" s="168"/>
      <c r="EP225" s="168"/>
      <c r="EQ225" s="168"/>
      <c r="ER225" s="168"/>
      <c r="ES225" s="168"/>
      <c r="ET225" s="168"/>
      <c r="EU225" s="168"/>
      <c r="EV225" s="168"/>
      <c r="EW225" s="168"/>
      <c r="EX225" s="168"/>
      <c r="EY225" s="168"/>
      <c r="EZ225" s="168"/>
      <c r="FA225" s="168"/>
      <c r="FB225" s="168"/>
      <c r="FC225" s="168"/>
      <c r="FD225" s="168"/>
      <c r="FE225" s="168"/>
      <c r="FF225" s="168"/>
      <c r="FG225" s="168"/>
      <c r="FH225" s="168"/>
      <c r="FI225" s="168"/>
      <c r="FJ225" s="168"/>
      <c r="FK225" s="168"/>
      <c r="FL225" s="168"/>
      <c r="FM225" s="168"/>
      <c r="FN225" s="168"/>
      <c r="FO225" s="168"/>
      <c r="FP225" s="168"/>
      <c r="FQ225" s="168"/>
      <c r="FR225" s="168"/>
      <c r="FS225" s="168"/>
      <c r="FT225" s="168"/>
      <c r="FU225" s="168"/>
      <c r="FV225" s="168"/>
      <c r="FW225" s="168"/>
      <c r="FX225" s="168"/>
      <c r="FY225" s="168"/>
      <c r="FZ225" s="168"/>
      <c r="GA225" s="168"/>
      <c r="GB225" s="168"/>
      <c r="GC225" s="168"/>
      <c r="GD225" s="168"/>
      <c r="GE225" s="168"/>
      <c r="GF225" s="168"/>
      <c r="GG225" s="168"/>
      <c r="GH225" s="168"/>
      <c r="GI225" s="168"/>
      <c r="GJ225" s="168"/>
      <c r="GK225" s="168"/>
      <c r="GL225" s="168"/>
      <c r="GM225" s="168"/>
      <c r="GN225" s="168"/>
      <c r="GO225" s="168"/>
      <c r="GP225" s="168"/>
      <c r="GQ225" s="168"/>
      <c r="GR225" s="168"/>
      <c r="GS225" s="168"/>
      <c r="GT225" s="168"/>
      <c r="GU225" s="168"/>
      <c r="GV225" s="168"/>
      <c r="GW225" s="168"/>
      <c r="GX225" s="168"/>
      <c r="GY225" s="168"/>
      <c r="GZ225" s="168"/>
      <c r="HA225" s="168"/>
      <c r="HB225" s="168"/>
      <c r="HC225" s="168"/>
      <c r="HD225" s="168"/>
      <c r="HE225" s="168"/>
      <c r="HF225" s="168"/>
      <c r="HG225" s="168"/>
      <c r="HH225" s="168"/>
      <c r="HI225" s="168"/>
      <c r="HJ225" s="168"/>
      <c r="HK225" s="168"/>
      <c r="HL225" s="168"/>
      <c r="HM225" s="168"/>
      <c r="HN225" s="168"/>
      <c r="HO225" s="168"/>
      <c r="HP225" s="168"/>
      <c r="HQ225" s="168"/>
      <c r="HR225" s="168"/>
      <c r="HS225" s="168"/>
      <c r="HT225" s="168"/>
      <c r="HU225" s="168"/>
      <c r="HV225" s="168"/>
      <c r="HW225" s="168"/>
      <c r="HX225" s="168"/>
      <c r="HY225" s="168"/>
      <c r="HZ225" s="168"/>
      <c r="IA225" s="168"/>
      <c r="IB225" s="168"/>
      <c r="IC225" s="168"/>
      <c r="ID225" s="168"/>
      <c r="IE225" s="168"/>
      <c r="IF225" s="168"/>
      <c r="IG225" s="168"/>
      <c r="IH225" s="168"/>
      <c r="II225" s="168"/>
      <c r="IJ225" s="168"/>
      <c r="IK225" s="168"/>
      <c r="IL225" s="168"/>
      <c r="IM225" s="168"/>
      <c r="IN225" s="168"/>
      <c r="IO225" s="168"/>
      <c r="IP225" s="168"/>
      <c r="IQ225" s="168"/>
      <c r="IR225" s="168"/>
      <c r="IS225" s="168"/>
      <c r="IT225" s="168"/>
    </row>
    <row r="226" spans="1:254" ht="26.4" x14ac:dyDescent="0.25">
      <c r="A226" s="169" t="s">
        <v>147</v>
      </c>
      <c r="B226" s="171" t="s">
        <v>377</v>
      </c>
      <c r="C226" s="171" t="s">
        <v>238</v>
      </c>
      <c r="D226" s="171" t="s">
        <v>89</v>
      </c>
      <c r="E226" s="171" t="s">
        <v>140</v>
      </c>
      <c r="F226" s="171" t="s">
        <v>148</v>
      </c>
      <c r="G226" s="213">
        <v>602</v>
      </c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  <c r="CU226" s="132"/>
      <c r="CV226" s="132"/>
      <c r="CW226" s="132"/>
      <c r="CX226" s="132"/>
      <c r="CY226" s="132"/>
      <c r="CZ226" s="132"/>
      <c r="DA226" s="132"/>
      <c r="DB226" s="132"/>
      <c r="DC226" s="132"/>
      <c r="DD226" s="132"/>
      <c r="DE226" s="132"/>
      <c r="DF226" s="132"/>
      <c r="DG226" s="132"/>
      <c r="DH226" s="132"/>
      <c r="DI226" s="132"/>
      <c r="DJ226" s="132"/>
      <c r="DK226" s="132"/>
      <c r="DL226" s="132"/>
      <c r="DM226" s="132"/>
      <c r="DN226" s="132"/>
      <c r="DO226" s="132"/>
      <c r="DP226" s="132"/>
      <c r="DQ226" s="132"/>
      <c r="DR226" s="132"/>
      <c r="DS226" s="132"/>
      <c r="DT226" s="132"/>
      <c r="DU226" s="132"/>
      <c r="DV226" s="132"/>
      <c r="DW226" s="132"/>
      <c r="DX226" s="132"/>
      <c r="DY226" s="132"/>
      <c r="DZ226" s="132"/>
      <c r="EA226" s="132"/>
      <c r="EB226" s="132"/>
      <c r="EC226" s="132"/>
      <c r="ED226" s="132"/>
      <c r="EE226" s="132"/>
      <c r="EF226" s="132"/>
      <c r="EG226" s="132"/>
      <c r="EH226" s="132"/>
      <c r="EI226" s="132"/>
      <c r="EJ226" s="132"/>
      <c r="EK226" s="132"/>
      <c r="EL226" s="132"/>
      <c r="EM226" s="132"/>
      <c r="EN226" s="132"/>
      <c r="EO226" s="132"/>
      <c r="EP226" s="132"/>
      <c r="EQ226" s="132"/>
      <c r="ER226" s="132"/>
      <c r="ES226" s="132"/>
      <c r="ET226" s="132"/>
      <c r="EU226" s="132"/>
      <c r="EV226" s="132"/>
      <c r="EW226" s="132"/>
      <c r="EX226" s="132"/>
      <c r="EY226" s="132"/>
      <c r="EZ226" s="132"/>
      <c r="FA226" s="132"/>
      <c r="FB226" s="132"/>
      <c r="FC226" s="132"/>
      <c r="FD226" s="132"/>
      <c r="FE226" s="132"/>
      <c r="FF226" s="132"/>
      <c r="FG226" s="132"/>
      <c r="FH226" s="132"/>
      <c r="FI226" s="132"/>
      <c r="FJ226" s="132"/>
      <c r="FK226" s="132"/>
      <c r="FL226" s="132"/>
      <c r="FM226" s="132"/>
      <c r="FN226" s="132"/>
      <c r="FO226" s="132"/>
      <c r="FP226" s="132"/>
      <c r="FQ226" s="132"/>
      <c r="FR226" s="132"/>
      <c r="FS226" s="132"/>
      <c r="FT226" s="132"/>
      <c r="FU226" s="132"/>
      <c r="FV226" s="132"/>
      <c r="FW226" s="132"/>
      <c r="FX226" s="132"/>
      <c r="FY226" s="132"/>
      <c r="FZ226" s="132"/>
      <c r="GA226" s="132"/>
      <c r="GB226" s="132"/>
      <c r="GC226" s="132"/>
      <c r="GD226" s="132"/>
      <c r="GE226" s="132"/>
      <c r="GF226" s="132"/>
      <c r="GG226" s="132"/>
      <c r="GH226" s="132"/>
      <c r="GI226" s="132"/>
      <c r="GJ226" s="132"/>
      <c r="GK226" s="132"/>
      <c r="GL226" s="132"/>
      <c r="GM226" s="132"/>
      <c r="GN226" s="132"/>
      <c r="GO226" s="132"/>
      <c r="GP226" s="132"/>
      <c r="GQ226" s="132"/>
      <c r="GR226" s="132"/>
      <c r="GS226" s="132"/>
      <c r="GT226" s="132"/>
      <c r="GU226" s="132"/>
      <c r="GV226" s="132"/>
      <c r="GW226" s="132"/>
      <c r="GX226" s="132"/>
      <c r="GY226" s="132"/>
      <c r="GZ226" s="132"/>
      <c r="HA226" s="132"/>
      <c r="HB226" s="132"/>
      <c r="HC226" s="132"/>
      <c r="HD226" s="132"/>
      <c r="HE226" s="132"/>
      <c r="HF226" s="132"/>
      <c r="HG226" s="132"/>
      <c r="HH226" s="132"/>
      <c r="HI226" s="132"/>
      <c r="HJ226" s="132"/>
      <c r="HK226" s="132"/>
      <c r="HL226" s="132"/>
      <c r="HM226" s="132"/>
      <c r="HN226" s="132"/>
      <c r="HO226" s="132"/>
      <c r="HP226" s="132"/>
      <c r="HQ226" s="132"/>
      <c r="HR226" s="132"/>
      <c r="HS226" s="132"/>
      <c r="HT226" s="132"/>
      <c r="HU226" s="132"/>
      <c r="HV226" s="132"/>
      <c r="HW226" s="132"/>
      <c r="HX226" s="132"/>
      <c r="HY226" s="132"/>
      <c r="HZ226" s="132"/>
      <c r="IA226" s="132"/>
      <c r="IB226" s="132"/>
      <c r="IC226" s="132"/>
      <c r="ID226" s="132"/>
      <c r="IE226" s="132"/>
      <c r="IF226" s="132"/>
      <c r="IG226" s="132"/>
      <c r="IH226" s="132"/>
      <c r="II226" s="132"/>
      <c r="IJ226" s="132"/>
      <c r="IK226" s="132"/>
      <c r="IL226" s="132"/>
      <c r="IM226" s="132"/>
      <c r="IN226" s="132"/>
      <c r="IO226" s="132"/>
      <c r="IP226" s="132"/>
      <c r="IQ226" s="132"/>
      <c r="IR226" s="132"/>
      <c r="IS226" s="132"/>
      <c r="IT226" s="132"/>
    </row>
    <row r="227" spans="1:254" x14ac:dyDescent="0.25">
      <c r="A227" s="223" t="s">
        <v>240</v>
      </c>
      <c r="B227" s="166" t="s">
        <v>377</v>
      </c>
      <c r="C227" s="177" t="s">
        <v>238</v>
      </c>
      <c r="D227" s="177" t="s">
        <v>89</v>
      </c>
      <c r="E227" s="177" t="s">
        <v>256</v>
      </c>
      <c r="F227" s="177"/>
      <c r="G227" s="167">
        <f>SUM(G229+G228)</f>
        <v>40320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/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68"/>
      <c r="DR227" s="168"/>
      <c r="DS227" s="168"/>
      <c r="DT227" s="168"/>
      <c r="DU227" s="168"/>
      <c r="DV227" s="168"/>
      <c r="DW227" s="168"/>
      <c r="DX227" s="168"/>
      <c r="DY227" s="168"/>
      <c r="DZ227" s="168"/>
      <c r="EA227" s="168"/>
      <c r="EB227" s="168"/>
      <c r="EC227" s="168"/>
      <c r="ED227" s="168"/>
      <c r="EE227" s="168"/>
      <c r="EF227" s="168"/>
      <c r="EG227" s="168"/>
      <c r="EH227" s="168"/>
      <c r="EI227" s="168"/>
      <c r="EJ227" s="168"/>
      <c r="EK227" s="168"/>
      <c r="EL227" s="168"/>
      <c r="EM227" s="168"/>
      <c r="EN227" s="168"/>
      <c r="EO227" s="168"/>
      <c r="EP227" s="168"/>
      <c r="EQ227" s="168"/>
      <c r="ER227" s="168"/>
      <c r="ES227" s="168"/>
      <c r="ET227" s="168"/>
      <c r="EU227" s="168"/>
      <c r="EV227" s="168"/>
      <c r="EW227" s="168"/>
      <c r="EX227" s="168"/>
      <c r="EY227" s="168"/>
      <c r="EZ227" s="168"/>
      <c r="FA227" s="168"/>
      <c r="FB227" s="168"/>
      <c r="FC227" s="168"/>
      <c r="FD227" s="168"/>
      <c r="FE227" s="168"/>
      <c r="FF227" s="168"/>
      <c r="FG227" s="168"/>
      <c r="FH227" s="168"/>
      <c r="FI227" s="168"/>
      <c r="FJ227" s="168"/>
      <c r="FK227" s="168"/>
      <c r="FL227" s="168"/>
      <c r="FM227" s="168"/>
      <c r="FN227" s="168"/>
      <c r="FO227" s="168"/>
      <c r="FP227" s="168"/>
      <c r="FQ227" s="168"/>
      <c r="FR227" s="168"/>
      <c r="FS227" s="168"/>
      <c r="FT227" s="168"/>
      <c r="FU227" s="168"/>
      <c r="FV227" s="168"/>
      <c r="FW227" s="168"/>
      <c r="FX227" s="168"/>
      <c r="FY227" s="168"/>
      <c r="FZ227" s="168"/>
      <c r="GA227" s="168"/>
      <c r="GB227" s="168"/>
      <c r="GC227" s="168"/>
      <c r="GD227" s="168"/>
      <c r="GE227" s="168"/>
      <c r="GF227" s="168"/>
      <c r="GG227" s="168"/>
      <c r="GH227" s="168"/>
      <c r="GI227" s="168"/>
      <c r="GJ227" s="168"/>
      <c r="GK227" s="168"/>
      <c r="GL227" s="168"/>
      <c r="GM227" s="168"/>
      <c r="GN227" s="168"/>
      <c r="GO227" s="168"/>
      <c r="GP227" s="168"/>
      <c r="GQ227" s="168"/>
      <c r="GR227" s="168"/>
      <c r="GS227" s="168"/>
      <c r="GT227" s="168"/>
      <c r="GU227" s="168"/>
      <c r="GV227" s="168"/>
      <c r="GW227" s="168"/>
      <c r="GX227" s="168"/>
      <c r="GY227" s="168"/>
      <c r="GZ227" s="168"/>
      <c r="HA227" s="168"/>
      <c r="HB227" s="168"/>
      <c r="HC227" s="168"/>
      <c r="HD227" s="168"/>
      <c r="HE227" s="168"/>
      <c r="HF227" s="168"/>
      <c r="HG227" s="168"/>
      <c r="HH227" s="168"/>
      <c r="HI227" s="168"/>
      <c r="HJ227" s="168"/>
      <c r="HK227" s="168"/>
      <c r="HL227" s="168"/>
      <c r="HM227" s="168"/>
      <c r="HN227" s="168"/>
      <c r="HO227" s="168"/>
      <c r="HP227" s="168"/>
      <c r="HQ227" s="168"/>
      <c r="HR227" s="168"/>
      <c r="HS227" s="168"/>
      <c r="HT227" s="168"/>
      <c r="HU227" s="168"/>
      <c r="HV227" s="168"/>
      <c r="HW227" s="168"/>
      <c r="HX227" s="168"/>
      <c r="HY227" s="168"/>
      <c r="HZ227" s="168"/>
      <c r="IA227" s="168"/>
      <c r="IB227" s="168"/>
      <c r="IC227" s="168"/>
      <c r="ID227" s="168"/>
      <c r="IE227" s="168"/>
      <c r="IF227" s="168"/>
      <c r="IG227" s="168"/>
      <c r="IH227" s="168"/>
      <c r="II227" s="168"/>
      <c r="IJ227" s="168"/>
      <c r="IK227" s="168"/>
      <c r="IL227" s="168"/>
      <c r="IM227" s="168"/>
      <c r="IN227" s="168"/>
      <c r="IO227" s="168"/>
      <c r="IP227" s="168"/>
      <c r="IQ227" s="168"/>
      <c r="IR227" s="168"/>
      <c r="IS227" s="168"/>
      <c r="IT227" s="168"/>
    </row>
    <row r="228" spans="1:254" x14ac:dyDescent="0.25">
      <c r="A228" s="169" t="s">
        <v>379</v>
      </c>
      <c r="B228" s="174" t="s">
        <v>377</v>
      </c>
      <c r="C228" s="174" t="s">
        <v>238</v>
      </c>
      <c r="D228" s="174" t="s">
        <v>89</v>
      </c>
      <c r="E228" s="174" t="s">
        <v>256</v>
      </c>
      <c r="F228" s="174" t="s">
        <v>102</v>
      </c>
      <c r="G228" s="172">
        <v>0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8"/>
      <c r="BG228" s="168"/>
      <c r="BH228" s="168"/>
      <c r="BI228" s="168"/>
      <c r="BJ228" s="168"/>
      <c r="BK228" s="168"/>
      <c r="BL228" s="168"/>
      <c r="BM228" s="168"/>
      <c r="BN228" s="168"/>
      <c r="BO228" s="168"/>
      <c r="BP228" s="168"/>
      <c r="BQ228" s="168"/>
      <c r="BR228" s="168"/>
      <c r="BS228" s="168"/>
      <c r="BT228" s="168"/>
      <c r="BU228" s="168"/>
      <c r="BV228" s="168"/>
      <c r="BW228" s="168"/>
      <c r="BX228" s="168"/>
      <c r="BY228" s="168"/>
      <c r="BZ228" s="168"/>
      <c r="CA228" s="168"/>
      <c r="CB228" s="168"/>
      <c r="CC228" s="168"/>
      <c r="CD228" s="168"/>
      <c r="CE228" s="168"/>
      <c r="CF228" s="168"/>
      <c r="CG228" s="168"/>
      <c r="CH228" s="168"/>
      <c r="CI228" s="168"/>
      <c r="CJ228" s="168"/>
      <c r="CK228" s="168"/>
      <c r="CL228" s="168"/>
      <c r="CM228" s="168"/>
      <c r="CN228" s="168"/>
      <c r="CO228" s="168"/>
      <c r="CP228" s="168"/>
      <c r="CQ228" s="168"/>
      <c r="CR228" s="168"/>
      <c r="CS228" s="168"/>
      <c r="CT228" s="168"/>
      <c r="CU228" s="168"/>
      <c r="CV228" s="168"/>
      <c r="CW228" s="168"/>
      <c r="CX228" s="168"/>
      <c r="CY228" s="168"/>
      <c r="CZ228" s="168"/>
      <c r="DA228" s="168"/>
      <c r="DB228" s="168"/>
      <c r="DC228" s="168"/>
      <c r="DD228" s="168"/>
      <c r="DE228" s="168"/>
      <c r="DF228" s="168"/>
      <c r="DG228" s="168"/>
      <c r="DH228" s="168"/>
      <c r="DI228" s="168"/>
      <c r="DJ228" s="168"/>
      <c r="DK228" s="168"/>
      <c r="DL228" s="168"/>
      <c r="DM228" s="168"/>
      <c r="DN228" s="168"/>
      <c r="DO228" s="168"/>
      <c r="DP228" s="168"/>
      <c r="DQ228" s="168"/>
      <c r="DR228" s="168"/>
      <c r="DS228" s="168"/>
      <c r="DT228" s="168"/>
      <c r="DU228" s="168"/>
      <c r="DV228" s="168"/>
      <c r="DW228" s="168"/>
      <c r="DX228" s="168"/>
      <c r="DY228" s="168"/>
      <c r="DZ228" s="168"/>
      <c r="EA228" s="168"/>
      <c r="EB228" s="168"/>
      <c r="EC228" s="168"/>
      <c r="ED228" s="168"/>
      <c r="EE228" s="168"/>
      <c r="EF228" s="168"/>
      <c r="EG228" s="168"/>
      <c r="EH228" s="168"/>
      <c r="EI228" s="168"/>
      <c r="EJ228" s="168"/>
      <c r="EK228" s="168"/>
      <c r="EL228" s="168"/>
      <c r="EM228" s="168"/>
      <c r="EN228" s="168"/>
      <c r="EO228" s="168"/>
      <c r="EP228" s="168"/>
      <c r="EQ228" s="168"/>
      <c r="ER228" s="168"/>
      <c r="ES228" s="168"/>
      <c r="ET228" s="168"/>
      <c r="EU228" s="168"/>
      <c r="EV228" s="168"/>
      <c r="EW228" s="168"/>
      <c r="EX228" s="168"/>
      <c r="EY228" s="168"/>
      <c r="EZ228" s="168"/>
      <c r="FA228" s="168"/>
      <c r="FB228" s="168"/>
      <c r="FC228" s="168"/>
      <c r="FD228" s="168"/>
      <c r="FE228" s="168"/>
      <c r="FF228" s="168"/>
      <c r="FG228" s="168"/>
      <c r="FH228" s="168"/>
      <c r="FI228" s="168"/>
      <c r="FJ228" s="168"/>
      <c r="FK228" s="168"/>
      <c r="FL228" s="168"/>
      <c r="FM228" s="168"/>
      <c r="FN228" s="168"/>
      <c r="FO228" s="168"/>
      <c r="FP228" s="168"/>
      <c r="FQ228" s="168"/>
      <c r="FR228" s="168"/>
      <c r="FS228" s="168"/>
      <c r="FT228" s="168"/>
      <c r="FU228" s="168"/>
      <c r="FV228" s="168"/>
      <c r="FW228" s="168"/>
      <c r="FX228" s="168"/>
      <c r="FY228" s="168"/>
      <c r="FZ228" s="168"/>
      <c r="GA228" s="168"/>
      <c r="GB228" s="168"/>
      <c r="GC228" s="168"/>
      <c r="GD228" s="168"/>
      <c r="GE228" s="168"/>
      <c r="GF228" s="168"/>
      <c r="GG228" s="168"/>
      <c r="GH228" s="168"/>
      <c r="GI228" s="168"/>
      <c r="GJ228" s="168"/>
      <c r="GK228" s="168"/>
      <c r="GL228" s="168"/>
      <c r="GM228" s="168"/>
      <c r="GN228" s="168"/>
      <c r="GO228" s="168"/>
      <c r="GP228" s="168"/>
      <c r="GQ228" s="168"/>
      <c r="GR228" s="168"/>
      <c r="GS228" s="168"/>
      <c r="GT228" s="168"/>
      <c r="GU228" s="168"/>
      <c r="GV228" s="168"/>
      <c r="GW228" s="168"/>
      <c r="GX228" s="168"/>
      <c r="GY228" s="168"/>
      <c r="GZ228" s="168"/>
      <c r="HA228" s="168"/>
      <c r="HB228" s="168"/>
      <c r="HC228" s="168"/>
      <c r="HD228" s="168"/>
      <c r="HE228" s="168"/>
      <c r="HF228" s="168"/>
      <c r="HG228" s="168"/>
      <c r="HH228" s="168"/>
      <c r="HI228" s="168"/>
      <c r="HJ228" s="168"/>
      <c r="HK228" s="168"/>
      <c r="HL228" s="168"/>
      <c r="HM228" s="168"/>
      <c r="HN228" s="168"/>
      <c r="HO228" s="168"/>
      <c r="HP228" s="168"/>
      <c r="HQ228" s="168"/>
      <c r="HR228" s="168"/>
      <c r="HS228" s="168"/>
      <c r="HT228" s="168"/>
      <c r="HU228" s="168"/>
      <c r="HV228" s="168"/>
      <c r="HW228" s="168"/>
      <c r="HX228" s="168"/>
      <c r="HY228" s="168"/>
      <c r="HZ228" s="168"/>
      <c r="IA228" s="168"/>
      <c r="IB228" s="168"/>
      <c r="IC228" s="168"/>
      <c r="ID228" s="168"/>
      <c r="IE228" s="168"/>
      <c r="IF228" s="168"/>
      <c r="IG228" s="168"/>
      <c r="IH228" s="168"/>
      <c r="II228" s="168"/>
      <c r="IJ228" s="168"/>
      <c r="IK228" s="168"/>
      <c r="IL228" s="168"/>
      <c r="IM228" s="168"/>
      <c r="IN228" s="168"/>
      <c r="IO228" s="168"/>
      <c r="IP228" s="168"/>
      <c r="IQ228" s="168"/>
      <c r="IR228" s="168"/>
      <c r="IS228" s="168"/>
      <c r="IT228" s="168"/>
    </row>
    <row r="229" spans="1:254" ht="26.4" x14ac:dyDescent="0.25">
      <c r="A229" s="169" t="s">
        <v>147</v>
      </c>
      <c r="B229" s="174" t="s">
        <v>377</v>
      </c>
      <c r="C229" s="174" t="s">
        <v>238</v>
      </c>
      <c r="D229" s="174" t="s">
        <v>89</v>
      </c>
      <c r="E229" s="174" t="s">
        <v>256</v>
      </c>
      <c r="F229" s="174" t="s">
        <v>148</v>
      </c>
      <c r="G229" s="172">
        <v>40320</v>
      </c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  <c r="CU229" s="132"/>
      <c r="CV229" s="132"/>
      <c r="CW229" s="132"/>
      <c r="CX229" s="132"/>
      <c r="CY229" s="132"/>
      <c r="CZ229" s="132"/>
      <c r="DA229" s="132"/>
      <c r="DB229" s="132"/>
      <c r="DC229" s="132"/>
      <c r="DD229" s="132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  <c r="DW229" s="132"/>
      <c r="DX229" s="132"/>
      <c r="DY229" s="132"/>
      <c r="DZ229" s="132"/>
      <c r="EA229" s="132"/>
      <c r="EB229" s="132"/>
      <c r="EC229" s="132"/>
      <c r="ED229" s="132"/>
      <c r="EE229" s="132"/>
      <c r="EF229" s="132"/>
      <c r="EG229" s="132"/>
      <c r="EH229" s="132"/>
      <c r="EI229" s="132"/>
      <c r="EJ229" s="132"/>
      <c r="EK229" s="132"/>
      <c r="EL229" s="132"/>
      <c r="EM229" s="132"/>
      <c r="EN229" s="132"/>
      <c r="EO229" s="132"/>
      <c r="EP229" s="132"/>
      <c r="EQ229" s="132"/>
      <c r="ER229" s="132"/>
      <c r="ES229" s="132"/>
      <c r="ET229" s="132"/>
      <c r="EU229" s="132"/>
      <c r="EV229" s="132"/>
      <c r="EW229" s="132"/>
      <c r="EX229" s="132"/>
      <c r="EY229" s="132"/>
      <c r="EZ229" s="132"/>
      <c r="FA229" s="132"/>
      <c r="FB229" s="132"/>
      <c r="FC229" s="132"/>
      <c r="FD229" s="132"/>
      <c r="FE229" s="132"/>
      <c r="FF229" s="132"/>
      <c r="FG229" s="132"/>
      <c r="FH229" s="132"/>
      <c r="FI229" s="132"/>
      <c r="FJ229" s="132"/>
      <c r="FK229" s="132"/>
      <c r="FL229" s="132"/>
      <c r="FM229" s="132"/>
      <c r="FN229" s="132"/>
      <c r="FO229" s="132"/>
      <c r="FP229" s="132"/>
      <c r="FQ229" s="132"/>
      <c r="FR229" s="132"/>
      <c r="FS229" s="132"/>
      <c r="FT229" s="132"/>
      <c r="FU229" s="132"/>
      <c r="FV229" s="132"/>
      <c r="FW229" s="132"/>
      <c r="FX229" s="132"/>
      <c r="FY229" s="132"/>
      <c r="FZ229" s="132"/>
      <c r="GA229" s="132"/>
      <c r="GB229" s="132"/>
      <c r="GC229" s="132"/>
      <c r="GD229" s="132"/>
      <c r="GE229" s="132"/>
      <c r="GF229" s="132"/>
      <c r="GG229" s="132"/>
      <c r="GH229" s="132"/>
      <c r="GI229" s="132"/>
      <c r="GJ229" s="132"/>
      <c r="GK229" s="132"/>
      <c r="GL229" s="132"/>
      <c r="GM229" s="132"/>
      <c r="GN229" s="132"/>
      <c r="GO229" s="132"/>
      <c r="GP229" s="132"/>
      <c r="GQ229" s="132"/>
      <c r="GR229" s="132"/>
      <c r="GS229" s="132"/>
      <c r="GT229" s="132"/>
      <c r="GU229" s="132"/>
      <c r="GV229" s="132"/>
      <c r="GW229" s="132"/>
      <c r="GX229" s="132"/>
      <c r="GY229" s="132"/>
      <c r="GZ229" s="132"/>
      <c r="HA229" s="132"/>
      <c r="HB229" s="132"/>
      <c r="HC229" s="132"/>
      <c r="HD229" s="132"/>
      <c r="HE229" s="132"/>
      <c r="HF229" s="132"/>
      <c r="HG229" s="132"/>
      <c r="HH229" s="132"/>
      <c r="HI229" s="132"/>
      <c r="HJ229" s="132"/>
      <c r="HK229" s="132"/>
      <c r="HL229" s="132"/>
      <c r="HM229" s="132"/>
      <c r="HN229" s="132"/>
      <c r="HO229" s="132"/>
      <c r="HP229" s="132"/>
      <c r="HQ229" s="132"/>
      <c r="HR229" s="132"/>
      <c r="HS229" s="132"/>
      <c r="HT229" s="132"/>
      <c r="HU229" s="132"/>
      <c r="HV229" s="132"/>
      <c r="HW229" s="132"/>
      <c r="HX229" s="132"/>
      <c r="HY229" s="132"/>
      <c r="HZ229" s="132"/>
      <c r="IA229" s="132"/>
      <c r="IB229" s="132"/>
      <c r="IC229" s="132"/>
      <c r="ID229" s="132"/>
      <c r="IE229" s="132"/>
      <c r="IF229" s="132"/>
      <c r="IG229" s="132"/>
      <c r="IH229" s="132"/>
      <c r="II229" s="132"/>
      <c r="IJ229" s="132"/>
      <c r="IK229" s="132"/>
      <c r="IL229" s="132"/>
      <c r="IM229" s="132"/>
      <c r="IN229" s="132"/>
      <c r="IO229" s="132"/>
      <c r="IP229" s="132"/>
      <c r="IQ229" s="132"/>
      <c r="IR229" s="132"/>
      <c r="IS229" s="132"/>
      <c r="IT229" s="132"/>
    </row>
    <row r="230" spans="1:254" ht="26.4" x14ac:dyDescent="0.25">
      <c r="A230" s="164" t="s">
        <v>257</v>
      </c>
      <c r="B230" s="177" t="s">
        <v>377</v>
      </c>
      <c r="C230" s="177" t="s">
        <v>238</v>
      </c>
      <c r="D230" s="177" t="s">
        <v>89</v>
      </c>
      <c r="E230" s="177" t="s">
        <v>258</v>
      </c>
      <c r="F230" s="177"/>
      <c r="G230" s="167">
        <v>12218.54</v>
      </c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168"/>
      <c r="BN230" s="168"/>
      <c r="BO230" s="168"/>
      <c r="BP230" s="168"/>
      <c r="BQ230" s="168"/>
      <c r="BR230" s="168"/>
      <c r="BS230" s="168"/>
      <c r="BT230" s="168"/>
      <c r="BU230" s="168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  <c r="CL230" s="168"/>
      <c r="CM230" s="168"/>
      <c r="CN230" s="168"/>
      <c r="CO230" s="168"/>
      <c r="CP230" s="168"/>
      <c r="CQ230" s="168"/>
      <c r="CR230" s="168"/>
      <c r="CS230" s="168"/>
      <c r="CT230" s="168"/>
      <c r="CU230" s="168"/>
      <c r="CV230" s="168"/>
      <c r="CW230" s="168"/>
      <c r="CX230" s="168"/>
      <c r="CY230" s="168"/>
      <c r="CZ230" s="168"/>
      <c r="DA230" s="168"/>
      <c r="DB230" s="168"/>
      <c r="DC230" s="168"/>
      <c r="DD230" s="168"/>
      <c r="DE230" s="168"/>
      <c r="DF230" s="168"/>
      <c r="DG230" s="168"/>
      <c r="DH230" s="168"/>
      <c r="DI230" s="168"/>
      <c r="DJ230" s="168"/>
      <c r="DK230" s="168"/>
      <c r="DL230" s="168"/>
      <c r="DM230" s="168"/>
      <c r="DN230" s="168"/>
      <c r="DO230" s="168"/>
      <c r="DP230" s="168"/>
      <c r="DQ230" s="168"/>
      <c r="DR230" s="168"/>
      <c r="DS230" s="168"/>
      <c r="DT230" s="168"/>
      <c r="DU230" s="168"/>
      <c r="DV230" s="168"/>
      <c r="DW230" s="168"/>
      <c r="DX230" s="168"/>
      <c r="DY230" s="168"/>
      <c r="DZ230" s="168"/>
      <c r="EA230" s="168"/>
      <c r="EB230" s="168"/>
      <c r="EC230" s="168"/>
      <c r="ED230" s="168"/>
      <c r="EE230" s="168"/>
      <c r="EF230" s="168"/>
      <c r="EG230" s="168"/>
      <c r="EH230" s="168"/>
      <c r="EI230" s="168"/>
      <c r="EJ230" s="168"/>
      <c r="EK230" s="168"/>
      <c r="EL230" s="168"/>
      <c r="EM230" s="168"/>
      <c r="EN230" s="168"/>
      <c r="EO230" s="168"/>
      <c r="EP230" s="168"/>
      <c r="EQ230" s="168"/>
      <c r="ER230" s="168"/>
      <c r="ES230" s="168"/>
      <c r="ET230" s="168"/>
      <c r="EU230" s="168"/>
      <c r="EV230" s="168"/>
      <c r="EW230" s="168"/>
      <c r="EX230" s="168"/>
      <c r="EY230" s="168"/>
      <c r="EZ230" s="168"/>
      <c r="FA230" s="168"/>
      <c r="FB230" s="168"/>
      <c r="FC230" s="168"/>
      <c r="FD230" s="168"/>
      <c r="FE230" s="168"/>
      <c r="FF230" s="168"/>
      <c r="FG230" s="168"/>
      <c r="FH230" s="168"/>
      <c r="FI230" s="168"/>
      <c r="FJ230" s="168"/>
      <c r="FK230" s="168"/>
      <c r="FL230" s="168"/>
      <c r="FM230" s="168"/>
      <c r="FN230" s="168"/>
      <c r="FO230" s="168"/>
      <c r="FP230" s="168"/>
      <c r="FQ230" s="168"/>
      <c r="FR230" s="168"/>
      <c r="FS230" s="168"/>
      <c r="FT230" s="168"/>
      <c r="FU230" s="168"/>
      <c r="FV230" s="168"/>
      <c r="FW230" s="168"/>
      <c r="FX230" s="168"/>
      <c r="FY230" s="168"/>
      <c r="FZ230" s="168"/>
      <c r="GA230" s="168"/>
      <c r="GB230" s="168"/>
      <c r="GC230" s="168"/>
      <c r="GD230" s="168"/>
      <c r="GE230" s="168"/>
      <c r="GF230" s="168"/>
      <c r="GG230" s="168"/>
      <c r="GH230" s="168"/>
      <c r="GI230" s="168"/>
      <c r="GJ230" s="168"/>
      <c r="GK230" s="168"/>
      <c r="GL230" s="168"/>
      <c r="GM230" s="168"/>
      <c r="GN230" s="168"/>
      <c r="GO230" s="168"/>
      <c r="GP230" s="168"/>
      <c r="GQ230" s="168"/>
      <c r="GR230" s="168"/>
      <c r="GS230" s="168"/>
      <c r="GT230" s="168"/>
      <c r="GU230" s="168"/>
      <c r="GV230" s="168"/>
      <c r="GW230" s="168"/>
      <c r="GX230" s="168"/>
      <c r="GY230" s="168"/>
      <c r="GZ230" s="168"/>
      <c r="HA230" s="168"/>
      <c r="HB230" s="168"/>
      <c r="HC230" s="168"/>
      <c r="HD230" s="168"/>
      <c r="HE230" s="168"/>
      <c r="HF230" s="168"/>
      <c r="HG230" s="168"/>
      <c r="HH230" s="168"/>
      <c r="HI230" s="168"/>
      <c r="HJ230" s="168"/>
      <c r="HK230" s="168"/>
      <c r="HL230" s="168"/>
      <c r="HM230" s="168"/>
      <c r="HN230" s="168"/>
      <c r="HO230" s="168"/>
      <c r="HP230" s="168"/>
      <c r="HQ230" s="168"/>
      <c r="HR230" s="168"/>
      <c r="HS230" s="168"/>
      <c r="HT230" s="168"/>
      <c r="HU230" s="168"/>
      <c r="HV230" s="168"/>
      <c r="HW230" s="168"/>
      <c r="HX230" s="168"/>
      <c r="HY230" s="168"/>
      <c r="HZ230" s="168"/>
      <c r="IA230" s="168"/>
      <c r="IB230" s="168"/>
      <c r="IC230" s="168"/>
      <c r="ID230" s="168"/>
      <c r="IE230" s="168"/>
      <c r="IF230" s="168"/>
      <c r="IG230" s="168"/>
      <c r="IH230" s="168"/>
      <c r="II230" s="168"/>
      <c r="IJ230" s="168"/>
      <c r="IK230" s="168"/>
      <c r="IL230" s="168"/>
      <c r="IM230" s="168"/>
      <c r="IN230" s="168"/>
      <c r="IO230" s="168"/>
      <c r="IP230" s="168"/>
      <c r="IQ230" s="168"/>
      <c r="IR230" s="168"/>
      <c r="IS230" s="168"/>
      <c r="IT230" s="168"/>
    </row>
    <row r="231" spans="1:254" s="132" customFormat="1" ht="38.4" customHeight="1" x14ac:dyDescent="0.25">
      <c r="A231" s="169" t="s">
        <v>469</v>
      </c>
      <c r="B231" s="171" t="s">
        <v>377</v>
      </c>
      <c r="C231" s="174" t="s">
        <v>238</v>
      </c>
      <c r="D231" s="174" t="s">
        <v>89</v>
      </c>
      <c r="E231" s="174" t="s">
        <v>477</v>
      </c>
      <c r="F231" s="174"/>
      <c r="G231" s="172">
        <f>SUM(G232)</f>
        <v>100</v>
      </c>
    </row>
    <row r="232" spans="1:254" s="132" customFormat="1" ht="23.4" customHeight="1" x14ac:dyDescent="0.25">
      <c r="A232" s="169" t="s">
        <v>147</v>
      </c>
      <c r="B232" s="171" t="s">
        <v>377</v>
      </c>
      <c r="C232" s="174" t="s">
        <v>238</v>
      </c>
      <c r="D232" s="174" t="s">
        <v>89</v>
      </c>
      <c r="E232" s="174" t="s">
        <v>477</v>
      </c>
      <c r="F232" s="174" t="s">
        <v>148</v>
      </c>
      <c r="G232" s="172">
        <v>100</v>
      </c>
    </row>
    <row r="233" spans="1:254" s="187" customFormat="1" ht="26.4" x14ac:dyDescent="0.25">
      <c r="A233" s="169" t="s">
        <v>147</v>
      </c>
      <c r="B233" s="174" t="s">
        <v>377</v>
      </c>
      <c r="C233" s="174" t="s">
        <v>238</v>
      </c>
      <c r="D233" s="174" t="s">
        <v>89</v>
      </c>
      <c r="E233" s="174" t="s">
        <v>258</v>
      </c>
      <c r="F233" s="174" t="s">
        <v>148</v>
      </c>
      <c r="G233" s="172">
        <v>11888.31</v>
      </c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  <c r="CA233" s="132"/>
      <c r="CB233" s="132"/>
      <c r="CC233" s="132"/>
      <c r="CD233" s="132"/>
      <c r="CE233" s="132"/>
      <c r="CF233" s="132"/>
      <c r="CG233" s="132"/>
      <c r="CH233" s="132"/>
      <c r="CI233" s="132"/>
      <c r="CJ233" s="132"/>
      <c r="CK233" s="132"/>
      <c r="CL233" s="132"/>
      <c r="CM233" s="132"/>
      <c r="CN233" s="132"/>
      <c r="CO233" s="132"/>
      <c r="CP233" s="132"/>
      <c r="CQ233" s="132"/>
      <c r="CR233" s="132"/>
      <c r="CS233" s="132"/>
      <c r="CT233" s="132"/>
      <c r="CU233" s="132"/>
      <c r="CV233" s="132"/>
      <c r="CW233" s="132"/>
      <c r="CX233" s="132"/>
      <c r="CY233" s="132"/>
      <c r="CZ233" s="132"/>
      <c r="DA233" s="132"/>
      <c r="DB233" s="132"/>
      <c r="DC233" s="132"/>
      <c r="DD233" s="132"/>
      <c r="DE233" s="132"/>
      <c r="DF233" s="132"/>
      <c r="DG233" s="132"/>
      <c r="DH233" s="132"/>
      <c r="DI233" s="132"/>
      <c r="DJ233" s="132"/>
      <c r="DK233" s="132"/>
      <c r="DL233" s="132"/>
      <c r="DM233" s="132"/>
      <c r="DN233" s="132"/>
      <c r="DO233" s="132"/>
      <c r="DP233" s="132"/>
      <c r="DQ233" s="132"/>
      <c r="DR233" s="132"/>
      <c r="DS233" s="132"/>
      <c r="DT233" s="132"/>
      <c r="DU233" s="132"/>
      <c r="DV233" s="132"/>
      <c r="DW233" s="132"/>
      <c r="DX233" s="132"/>
      <c r="DY233" s="132"/>
      <c r="DZ233" s="132"/>
      <c r="EA233" s="132"/>
      <c r="EB233" s="132"/>
      <c r="EC233" s="132"/>
      <c r="ED233" s="132"/>
      <c r="EE233" s="132"/>
      <c r="EF233" s="132"/>
      <c r="EG233" s="132"/>
      <c r="EH233" s="132"/>
      <c r="EI233" s="132"/>
      <c r="EJ233" s="132"/>
      <c r="EK233" s="132"/>
      <c r="EL233" s="132"/>
      <c r="EM233" s="132"/>
      <c r="EN233" s="132"/>
      <c r="EO233" s="132"/>
      <c r="EP233" s="132"/>
      <c r="EQ233" s="132"/>
      <c r="ER233" s="132"/>
      <c r="ES233" s="132"/>
      <c r="ET233" s="132"/>
      <c r="EU233" s="132"/>
      <c r="EV233" s="132"/>
      <c r="EW233" s="132"/>
      <c r="EX233" s="132"/>
      <c r="EY233" s="132"/>
      <c r="EZ233" s="132"/>
      <c r="FA233" s="132"/>
      <c r="FB233" s="132"/>
      <c r="FC233" s="132"/>
      <c r="FD233" s="132"/>
      <c r="FE233" s="132"/>
      <c r="FF233" s="132"/>
      <c r="FG233" s="132"/>
      <c r="FH233" s="132"/>
      <c r="FI233" s="132"/>
      <c r="FJ233" s="132"/>
      <c r="FK233" s="132"/>
      <c r="FL233" s="132"/>
      <c r="FM233" s="132"/>
      <c r="FN233" s="132"/>
      <c r="FO233" s="132"/>
      <c r="FP233" s="132"/>
      <c r="FQ233" s="132"/>
      <c r="FR233" s="132"/>
      <c r="FS233" s="132"/>
      <c r="FT233" s="132"/>
      <c r="FU233" s="132"/>
      <c r="FV233" s="132"/>
      <c r="FW233" s="132"/>
      <c r="FX233" s="132"/>
      <c r="FY233" s="132"/>
      <c r="FZ233" s="132"/>
      <c r="GA233" s="132"/>
      <c r="GB233" s="132"/>
      <c r="GC233" s="132"/>
      <c r="GD233" s="132"/>
      <c r="GE233" s="132"/>
      <c r="GF233" s="132"/>
      <c r="GG233" s="132"/>
      <c r="GH233" s="132"/>
      <c r="GI233" s="132"/>
      <c r="GJ233" s="132"/>
      <c r="GK233" s="132"/>
      <c r="GL233" s="132"/>
      <c r="GM233" s="132"/>
      <c r="GN233" s="132"/>
      <c r="GO233" s="132"/>
      <c r="GP233" s="132"/>
      <c r="GQ233" s="132"/>
      <c r="GR233" s="132"/>
      <c r="GS233" s="132"/>
      <c r="GT233" s="132"/>
      <c r="GU233" s="132"/>
      <c r="GV233" s="132"/>
      <c r="GW233" s="132"/>
      <c r="GX233" s="132"/>
      <c r="GY233" s="132"/>
      <c r="GZ233" s="132"/>
      <c r="HA233" s="132"/>
      <c r="HB233" s="132"/>
      <c r="HC233" s="132"/>
      <c r="HD233" s="132"/>
      <c r="HE233" s="132"/>
      <c r="HF233" s="132"/>
      <c r="HG233" s="132"/>
      <c r="HH233" s="132"/>
      <c r="HI233" s="132"/>
      <c r="HJ233" s="132"/>
      <c r="HK233" s="132"/>
      <c r="HL233" s="132"/>
      <c r="HM233" s="132"/>
      <c r="HN233" s="132"/>
      <c r="HO233" s="132"/>
      <c r="HP233" s="132"/>
      <c r="HQ233" s="132"/>
      <c r="HR233" s="132"/>
      <c r="HS233" s="132"/>
      <c r="HT233" s="132"/>
      <c r="HU233" s="132"/>
      <c r="HV233" s="132"/>
      <c r="HW233" s="132"/>
      <c r="HX233" s="132"/>
      <c r="HY233" s="132"/>
      <c r="HZ233" s="132"/>
      <c r="IA233" s="132"/>
      <c r="IB233" s="132"/>
      <c r="IC233" s="132"/>
      <c r="ID233" s="132"/>
      <c r="IE233" s="132"/>
      <c r="IF233" s="132"/>
      <c r="IG233" s="132"/>
      <c r="IH233" s="132"/>
      <c r="II233" s="132"/>
      <c r="IJ233" s="132"/>
      <c r="IK233" s="132"/>
      <c r="IL233" s="132"/>
      <c r="IM233" s="132"/>
      <c r="IN233" s="132"/>
      <c r="IO233" s="132"/>
      <c r="IP233" s="132"/>
      <c r="IQ233" s="132"/>
      <c r="IR233" s="132"/>
      <c r="IS233" s="132"/>
      <c r="IT233" s="132"/>
    </row>
    <row r="234" spans="1:254" s="187" customFormat="1" ht="79.2" x14ac:dyDescent="0.25">
      <c r="A234" s="224" t="s">
        <v>411</v>
      </c>
      <c r="B234" s="166" t="s">
        <v>377</v>
      </c>
      <c r="C234" s="177" t="s">
        <v>238</v>
      </c>
      <c r="D234" s="177" t="s">
        <v>89</v>
      </c>
      <c r="E234" s="177" t="s">
        <v>259</v>
      </c>
      <c r="F234" s="177"/>
      <c r="G234" s="167">
        <f>SUM(G235)</f>
        <v>127535.84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8"/>
      <c r="BR234" s="168"/>
      <c r="BS234" s="168"/>
      <c r="BT234" s="168"/>
      <c r="BU234" s="168"/>
      <c r="BV234" s="168"/>
      <c r="BW234" s="168"/>
      <c r="BX234" s="168"/>
      <c r="BY234" s="168"/>
      <c r="BZ234" s="168"/>
      <c r="CA234" s="168"/>
      <c r="CB234" s="168"/>
      <c r="CC234" s="168"/>
      <c r="CD234" s="168"/>
      <c r="CE234" s="168"/>
      <c r="CF234" s="168"/>
      <c r="CG234" s="168"/>
      <c r="CH234" s="168"/>
      <c r="CI234" s="168"/>
      <c r="CJ234" s="168"/>
      <c r="CK234" s="168"/>
      <c r="CL234" s="168"/>
      <c r="CM234" s="168"/>
      <c r="CN234" s="168"/>
      <c r="CO234" s="168"/>
      <c r="CP234" s="168"/>
      <c r="CQ234" s="168"/>
      <c r="CR234" s="168"/>
      <c r="CS234" s="168"/>
      <c r="CT234" s="168"/>
      <c r="CU234" s="168"/>
      <c r="CV234" s="168"/>
      <c r="CW234" s="168"/>
      <c r="CX234" s="168"/>
      <c r="CY234" s="168"/>
      <c r="CZ234" s="168"/>
      <c r="DA234" s="168"/>
      <c r="DB234" s="168"/>
      <c r="DC234" s="168"/>
      <c r="DD234" s="168"/>
      <c r="DE234" s="168"/>
      <c r="DF234" s="168"/>
      <c r="DG234" s="168"/>
      <c r="DH234" s="168"/>
      <c r="DI234" s="168"/>
      <c r="DJ234" s="168"/>
      <c r="DK234" s="168"/>
      <c r="DL234" s="168"/>
      <c r="DM234" s="168"/>
      <c r="DN234" s="168"/>
      <c r="DO234" s="168"/>
      <c r="DP234" s="168"/>
      <c r="DQ234" s="168"/>
      <c r="DR234" s="168"/>
      <c r="DS234" s="168"/>
      <c r="DT234" s="168"/>
      <c r="DU234" s="168"/>
      <c r="DV234" s="168"/>
      <c r="DW234" s="168"/>
      <c r="DX234" s="168"/>
      <c r="DY234" s="168"/>
      <c r="DZ234" s="168"/>
      <c r="EA234" s="168"/>
      <c r="EB234" s="168"/>
      <c r="EC234" s="168"/>
      <c r="ED234" s="168"/>
      <c r="EE234" s="168"/>
      <c r="EF234" s="168"/>
      <c r="EG234" s="168"/>
      <c r="EH234" s="168"/>
      <c r="EI234" s="168"/>
      <c r="EJ234" s="168"/>
      <c r="EK234" s="168"/>
      <c r="EL234" s="168"/>
      <c r="EM234" s="168"/>
      <c r="EN234" s="168"/>
      <c r="EO234" s="168"/>
      <c r="EP234" s="168"/>
      <c r="EQ234" s="168"/>
      <c r="ER234" s="168"/>
      <c r="ES234" s="168"/>
      <c r="ET234" s="168"/>
      <c r="EU234" s="168"/>
      <c r="EV234" s="168"/>
      <c r="EW234" s="168"/>
      <c r="EX234" s="168"/>
      <c r="EY234" s="168"/>
      <c r="EZ234" s="168"/>
      <c r="FA234" s="168"/>
      <c r="FB234" s="168"/>
      <c r="FC234" s="168"/>
      <c r="FD234" s="168"/>
      <c r="FE234" s="168"/>
      <c r="FF234" s="168"/>
      <c r="FG234" s="168"/>
      <c r="FH234" s="168"/>
      <c r="FI234" s="168"/>
      <c r="FJ234" s="168"/>
      <c r="FK234" s="168"/>
      <c r="FL234" s="168"/>
      <c r="FM234" s="168"/>
      <c r="FN234" s="168"/>
      <c r="FO234" s="168"/>
      <c r="FP234" s="168"/>
      <c r="FQ234" s="168"/>
      <c r="FR234" s="168"/>
      <c r="FS234" s="168"/>
      <c r="FT234" s="168"/>
      <c r="FU234" s="168"/>
      <c r="FV234" s="168"/>
      <c r="FW234" s="168"/>
      <c r="FX234" s="168"/>
      <c r="FY234" s="168"/>
      <c r="FZ234" s="168"/>
      <c r="GA234" s="168"/>
      <c r="GB234" s="168"/>
      <c r="GC234" s="168"/>
      <c r="GD234" s="168"/>
      <c r="GE234" s="168"/>
      <c r="GF234" s="168"/>
      <c r="GG234" s="168"/>
      <c r="GH234" s="168"/>
      <c r="GI234" s="168"/>
      <c r="GJ234" s="168"/>
      <c r="GK234" s="168"/>
      <c r="GL234" s="168"/>
      <c r="GM234" s="168"/>
      <c r="GN234" s="168"/>
      <c r="GO234" s="168"/>
      <c r="GP234" s="168"/>
      <c r="GQ234" s="168"/>
      <c r="GR234" s="168"/>
      <c r="GS234" s="168"/>
      <c r="GT234" s="168"/>
      <c r="GU234" s="168"/>
      <c r="GV234" s="168"/>
      <c r="GW234" s="168"/>
      <c r="GX234" s="168"/>
      <c r="GY234" s="168"/>
      <c r="GZ234" s="168"/>
      <c r="HA234" s="168"/>
      <c r="HB234" s="168"/>
      <c r="HC234" s="168"/>
      <c r="HD234" s="168"/>
      <c r="HE234" s="168"/>
      <c r="HF234" s="168"/>
      <c r="HG234" s="168"/>
      <c r="HH234" s="168"/>
      <c r="HI234" s="168"/>
      <c r="HJ234" s="168"/>
      <c r="HK234" s="168"/>
      <c r="HL234" s="168"/>
      <c r="HM234" s="168"/>
      <c r="HN234" s="168"/>
      <c r="HO234" s="168"/>
      <c r="HP234" s="168"/>
      <c r="HQ234" s="168"/>
      <c r="HR234" s="168"/>
      <c r="HS234" s="168"/>
      <c r="HT234" s="168"/>
      <c r="HU234" s="168"/>
      <c r="HV234" s="168"/>
      <c r="HW234" s="168"/>
      <c r="HX234" s="168"/>
      <c r="HY234" s="168"/>
      <c r="HZ234" s="168"/>
      <c r="IA234" s="168"/>
      <c r="IB234" s="168"/>
      <c r="IC234" s="168"/>
      <c r="ID234" s="168"/>
      <c r="IE234" s="168"/>
      <c r="IF234" s="168"/>
      <c r="IG234" s="168"/>
      <c r="IH234" s="168"/>
      <c r="II234" s="168"/>
      <c r="IJ234" s="168"/>
      <c r="IK234" s="168"/>
      <c r="IL234" s="168"/>
      <c r="IM234" s="168"/>
      <c r="IN234" s="168"/>
      <c r="IO234" s="168"/>
      <c r="IP234" s="168"/>
      <c r="IQ234" s="168"/>
      <c r="IR234" s="168"/>
      <c r="IS234" s="168"/>
      <c r="IT234" s="168"/>
    </row>
    <row r="235" spans="1:254" s="187" customFormat="1" ht="26.4" x14ac:dyDescent="0.25">
      <c r="A235" s="169" t="s">
        <v>147</v>
      </c>
      <c r="B235" s="171" t="s">
        <v>377</v>
      </c>
      <c r="C235" s="174" t="s">
        <v>238</v>
      </c>
      <c r="D235" s="174" t="s">
        <v>89</v>
      </c>
      <c r="E235" s="174" t="s">
        <v>259</v>
      </c>
      <c r="F235" s="174" t="s">
        <v>148</v>
      </c>
      <c r="G235" s="172">
        <v>127535.84</v>
      </c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  <c r="CJ235" s="132"/>
      <c r="CK235" s="132"/>
      <c r="CL235" s="132"/>
      <c r="CM235" s="132"/>
      <c r="CN235" s="132"/>
      <c r="CO235" s="132"/>
      <c r="CP235" s="132"/>
      <c r="CQ235" s="132"/>
      <c r="CR235" s="132"/>
      <c r="CS235" s="132"/>
      <c r="CT235" s="132"/>
      <c r="CU235" s="132"/>
      <c r="CV235" s="132"/>
      <c r="CW235" s="132"/>
      <c r="CX235" s="132"/>
      <c r="CY235" s="132"/>
      <c r="CZ235" s="132"/>
      <c r="DA235" s="132"/>
      <c r="DB235" s="132"/>
      <c r="DC235" s="132"/>
      <c r="DD235" s="132"/>
      <c r="DE235" s="132"/>
      <c r="DF235" s="132"/>
      <c r="DG235" s="132"/>
      <c r="DH235" s="132"/>
      <c r="DI235" s="132"/>
      <c r="DJ235" s="132"/>
      <c r="DK235" s="132"/>
      <c r="DL235" s="132"/>
      <c r="DM235" s="132"/>
      <c r="DN235" s="132"/>
      <c r="DO235" s="132"/>
      <c r="DP235" s="132"/>
      <c r="DQ235" s="132"/>
      <c r="DR235" s="132"/>
      <c r="DS235" s="132"/>
      <c r="DT235" s="132"/>
      <c r="DU235" s="132"/>
      <c r="DV235" s="132"/>
      <c r="DW235" s="132"/>
      <c r="DX235" s="132"/>
      <c r="DY235" s="132"/>
      <c r="DZ235" s="132"/>
      <c r="EA235" s="132"/>
      <c r="EB235" s="132"/>
      <c r="EC235" s="132"/>
      <c r="ED235" s="132"/>
      <c r="EE235" s="132"/>
      <c r="EF235" s="132"/>
      <c r="EG235" s="132"/>
      <c r="EH235" s="132"/>
      <c r="EI235" s="132"/>
      <c r="EJ235" s="132"/>
      <c r="EK235" s="132"/>
      <c r="EL235" s="132"/>
      <c r="EM235" s="132"/>
      <c r="EN235" s="132"/>
      <c r="EO235" s="132"/>
      <c r="EP235" s="132"/>
      <c r="EQ235" s="132"/>
      <c r="ER235" s="132"/>
      <c r="ES235" s="132"/>
      <c r="ET235" s="132"/>
      <c r="EU235" s="132"/>
      <c r="EV235" s="132"/>
      <c r="EW235" s="132"/>
      <c r="EX235" s="132"/>
      <c r="EY235" s="132"/>
      <c r="EZ235" s="132"/>
      <c r="FA235" s="132"/>
      <c r="FB235" s="132"/>
      <c r="FC235" s="132"/>
      <c r="FD235" s="132"/>
      <c r="FE235" s="132"/>
      <c r="FF235" s="132"/>
      <c r="FG235" s="132"/>
      <c r="FH235" s="132"/>
      <c r="FI235" s="132"/>
      <c r="FJ235" s="132"/>
      <c r="FK235" s="132"/>
      <c r="FL235" s="132"/>
      <c r="FM235" s="132"/>
      <c r="FN235" s="132"/>
      <c r="FO235" s="132"/>
      <c r="FP235" s="132"/>
      <c r="FQ235" s="132"/>
      <c r="FR235" s="132"/>
      <c r="FS235" s="132"/>
      <c r="FT235" s="132"/>
      <c r="FU235" s="132"/>
      <c r="FV235" s="132"/>
      <c r="FW235" s="132"/>
      <c r="FX235" s="132"/>
      <c r="FY235" s="132"/>
      <c r="FZ235" s="132"/>
      <c r="GA235" s="132"/>
      <c r="GB235" s="132"/>
      <c r="GC235" s="132"/>
      <c r="GD235" s="132"/>
      <c r="GE235" s="132"/>
      <c r="GF235" s="132"/>
      <c r="GG235" s="132"/>
      <c r="GH235" s="132"/>
      <c r="GI235" s="132"/>
      <c r="GJ235" s="132"/>
      <c r="GK235" s="132"/>
      <c r="GL235" s="132"/>
      <c r="GM235" s="132"/>
      <c r="GN235" s="132"/>
      <c r="GO235" s="132"/>
      <c r="GP235" s="132"/>
      <c r="GQ235" s="132"/>
      <c r="GR235" s="132"/>
      <c r="GS235" s="132"/>
      <c r="GT235" s="132"/>
      <c r="GU235" s="132"/>
      <c r="GV235" s="132"/>
      <c r="GW235" s="132"/>
      <c r="GX235" s="132"/>
      <c r="GY235" s="132"/>
      <c r="GZ235" s="132"/>
      <c r="HA235" s="132"/>
      <c r="HB235" s="132"/>
      <c r="HC235" s="132"/>
      <c r="HD235" s="132"/>
      <c r="HE235" s="132"/>
      <c r="HF235" s="132"/>
      <c r="HG235" s="132"/>
      <c r="HH235" s="132"/>
      <c r="HI235" s="132"/>
      <c r="HJ235" s="132"/>
      <c r="HK235" s="132"/>
      <c r="HL235" s="132"/>
      <c r="HM235" s="132"/>
      <c r="HN235" s="132"/>
      <c r="HO235" s="132"/>
      <c r="HP235" s="132"/>
      <c r="HQ235" s="132"/>
      <c r="HR235" s="132"/>
      <c r="HS235" s="132"/>
      <c r="HT235" s="132"/>
      <c r="HU235" s="132"/>
      <c r="HV235" s="132"/>
      <c r="HW235" s="132"/>
      <c r="HX235" s="132"/>
      <c r="HY235" s="132"/>
      <c r="HZ235" s="132"/>
      <c r="IA235" s="132"/>
      <c r="IB235" s="132"/>
      <c r="IC235" s="132"/>
      <c r="ID235" s="132"/>
      <c r="IE235" s="132"/>
      <c r="IF235" s="132"/>
      <c r="IG235" s="132"/>
      <c r="IH235" s="132"/>
      <c r="II235" s="132"/>
      <c r="IJ235" s="132"/>
      <c r="IK235" s="132"/>
      <c r="IL235" s="132"/>
      <c r="IM235" s="132"/>
      <c r="IN235" s="132"/>
      <c r="IO235" s="132"/>
      <c r="IP235" s="132"/>
      <c r="IQ235" s="132"/>
      <c r="IR235" s="132"/>
      <c r="IS235" s="132"/>
      <c r="IT235" s="132"/>
    </row>
    <row r="236" spans="1:254" s="187" customFormat="1" x14ac:dyDescent="0.25">
      <c r="A236" s="223" t="s">
        <v>260</v>
      </c>
      <c r="B236" s="166" t="s">
        <v>377</v>
      </c>
      <c r="C236" s="177" t="s">
        <v>238</v>
      </c>
      <c r="D236" s="177" t="s">
        <v>261</v>
      </c>
      <c r="E236" s="177" t="s">
        <v>262</v>
      </c>
      <c r="F236" s="177"/>
      <c r="G236" s="167">
        <f>SUM(G237)</f>
        <v>31169.53</v>
      </c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  <c r="IB236" s="136"/>
      <c r="IC236" s="136"/>
      <c r="ID236" s="136"/>
      <c r="IE236" s="136"/>
      <c r="IF236" s="136"/>
      <c r="IG236" s="136"/>
      <c r="IH236" s="136"/>
      <c r="II236" s="136"/>
      <c r="IJ236" s="136"/>
      <c r="IK236" s="136"/>
      <c r="IL236" s="136"/>
      <c r="IM236" s="136"/>
      <c r="IN236" s="136"/>
      <c r="IO236" s="136"/>
      <c r="IP236" s="136"/>
      <c r="IQ236" s="136"/>
      <c r="IR236" s="136"/>
      <c r="IS236" s="136"/>
      <c r="IT236" s="136"/>
    </row>
    <row r="237" spans="1:254" ht="26.4" x14ac:dyDescent="0.25">
      <c r="A237" s="169" t="s">
        <v>147</v>
      </c>
      <c r="B237" s="171" t="s">
        <v>377</v>
      </c>
      <c r="C237" s="171" t="s">
        <v>238</v>
      </c>
      <c r="D237" s="171" t="s">
        <v>89</v>
      </c>
      <c r="E237" s="171" t="s">
        <v>262</v>
      </c>
      <c r="F237" s="171" t="s">
        <v>148</v>
      </c>
      <c r="G237" s="172">
        <v>31169.53</v>
      </c>
    </row>
    <row r="238" spans="1:254" ht="79.2" x14ac:dyDescent="0.25">
      <c r="A238" s="224" t="s">
        <v>411</v>
      </c>
      <c r="B238" s="170" t="s">
        <v>377</v>
      </c>
      <c r="C238" s="171" t="s">
        <v>238</v>
      </c>
      <c r="D238" s="171" t="s">
        <v>89</v>
      </c>
      <c r="E238" s="171" t="s">
        <v>263</v>
      </c>
      <c r="F238" s="171"/>
      <c r="G238" s="213">
        <f>SUM(G239)</f>
        <v>65700.27</v>
      </c>
    </row>
    <row r="239" spans="1:254" ht="26.4" x14ac:dyDescent="0.25">
      <c r="A239" s="169" t="s">
        <v>147</v>
      </c>
      <c r="B239" s="177" t="s">
        <v>377</v>
      </c>
      <c r="C239" s="166" t="s">
        <v>238</v>
      </c>
      <c r="D239" s="166" t="s">
        <v>89</v>
      </c>
      <c r="E239" s="166" t="s">
        <v>263</v>
      </c>
      <c r="F239" s="166" t="s">
        <v>148</v>
      </c>
      <c r="G239" s="205">
        <v>65700.27</v>
      </c>
    </row>
    <row r="240" spans="1:254" x14ac:dyDescent="0.25">
      <c r="A240" s="169" t="s">
        <v>197</v>
      </c>
      <c r="B240" s="171" t="s">
        <v>377</v>
      </c>
      <c r="C240" s="174" t="s">
        <v>238</v>
      </c>
      <c r="D240" s="174" t="s">
        <v>89</v>
      </c>
      <c r="E240" s="174" t="s">
        <v>198</v>
      </c>
      <c r="F240" s="174"/>
      <c r="G240" s="213">
        <f>SUM(G241)</f>
        <v>0</v>
      </c>
    </row>
    <row r="241" spans="1:254" ht="26.4" x14ac:dyDescent="0.25">
      <c r="A241" s="164" t="s">
        <v>147</v>
      </c>
      <c r="B241" s="166" t="s">
        <v>377</v>
      </c>
      <c r="C241" s="177" t="s">
        <v>238</v>
      </c>
      <c r="D241" s="177" t="s">
        <v>89</v>
      </c>
      <c r="E241" s="177" t="s">
        <v>198</v>
      </c>
      <c r="F241" s="177" t="s">
        <v>148</v>
      </c>
      <c r="G241" s="205">
        <v>0</v>
      </c>
    </row>
    <row r="242" spans="1:254" s="195" customFormat="1" ht="13.8" x14ac:dyDescent="0.3">
      <c r="A242" s="154" t="s">
        <v>264</v>
      </c>
      <c r="B242" s="156" t="s">
        <v>377</v>
      </c>
      <c r="C242" s="156" t="s">
        <v>238</v>
      </c>
      <c r="D242" s="156" t="s">
        <v>96</v>
      </c>
      <c r="E242" s="155"/>
      <c r="F242" s="155"/>
      <c r="G242" s="157">
        <f>SUM(G249+G251+G253+G245+G243+G247)</f>
        <v>58631.939999999995</v>
      </c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7"/>
      <c r="BN242" s="187"/>
      <c r="BO242" s="187"/>
      <c r="BP242" s="187"/>
      <c r="BQ242" s="187"/>
      <c r="BR242" s="187"/>
      <c r="BS242" s="187"/>
      <c r="BT242" s="187"/>
      <c r="BU242" s="187"/>
      <c r="BV242" s="187"/>
      <c r="BW242" s="187"/>
      <c r="BX242" s="187"/>
      <c r="BY242" s="187"/>
      <c r="BZ242" s="187"/>
      <c r="CA242" s="187"/>
      <c r="CB242" s="187"/>
      <c r="CC242" s="187"/>
      <c r="CD242" s="187"/>
      <c r="CE242" s="187"/>
      <c r="CF242" s="187"/>
      <c r="CG242" s="187"/>
      <c r="CH242" s="187"/>
      <c r="CI242" s="187"/>
      <c r="CJ242" s="187"/>
      <c r="CK242" s="187"/>
      <c r="CL242" s="187"/>
      <c r="CM242" s="187"/>
      <c r="CN242" s="187"/>
      <c r="CO242" s="187"/>
      <c r="CP242" s="187"/>
      <c r="CQ242" s="187"/>
      <c r="CR242" s="187"/>
      <c r="CS242" s="187"/>
      <c r="CT242" s="187"/>
      <c r="CU242" s="187"/>
      <c r="CV242" s="187"/>
      <c r="CW242" s="187"/>
      <c r="CX242" s="187"/>
      <c r="CY242" s="187"/>
      <c r="CZ242" s="187"/>
      <c r="DA242" s="187"/>
      <c r="DB242" s="187"/>
      <c r="DC242" s="187"/>
      <c r="DD242" s="187"/>
      <c r="DE242" s="187"/>
      <c r="DF242" s="187"/>
      <c r="DG242" s="187"/>
      <c r="DH242" s="187"/>
      <c r="DI242" s="187"/>
      <c r="DJ242" s="187"/>
      <c r="DK242" s="187"/>
      <c r="DL242" s="187"/>
      <c r="DM242" s="187"/>
      <c r="DN242" s="187"/>
      <c r="DO242" s="187"/>
      <c r="DP242" s="187"/>
      <c r="DQ242" s="187"/>
      <c r="DR242" s="187"/>
      <c r="DS242" s="187"/>
      <c r="DT242" s="187"/>
      <c r="DU242" s="187"/>
      <c r="DV242" s="187"/>
      <c r="DW242" s="187"/>
      <c r="DX242" s="187"/>
      <c r="DY242" s="187"/>
      <c r="DZ242" s="187"/>
      <c r="EA242" s="187"/>
      <c r="EB242" s="187"/>
      <c r="EC242" s="187"/>
      <c r="ED242" s="187"/>
      <c r="EE242" s="187"/>
      <c r="EF242" s="187"/>
      <c r="EG242" s="187"/>
      <c r="EH242" s="187"/>
      <c r="EI242" s="187"/>
      <c r="EJ242" s="187"/>
      <c r="EK242" s="187"/>
      <c r="EL242" s="187"/>
      <c r="EM242" s="187"/>
      <c r="EN242" s="187"/>
      <c r="EO242" s="187"/>
      <c r="EP242" s="187"/>
      <c r="EQ242" s="187"/>
      <c r="ER242" s="187"/>
      <c r="ES242" s="187"/>
      <c r="ET242" s="187"/>
      <c r="EU242" s="187"/>
      <c r="EV242" s="187"/>
      <c r="EW242" s="187"/>
      <c r="EX242" s="187"/>
      <c r="EY242" s="187"/>
      <c r="EZ242" s="187"/>
      <c r="FA242" s="187"/>
      <c r="FB242" s="187"/>
      <c r="FC242" s="187"/>
      <c r="FD242" s="187"/>
      <c r="FE242" s="187"/>
      <c r="FF242" s="187"/>
      <c r="FG242" s="187"/>
      <c r="FH242" s="187"/>
      <c r="FI242" s="187"/>
      <c r="FJ242" s="187"/>
      <c r="FK242" s="187"/>
      <c r="FL242" s="187"/>
      <c r="FM242" s="187"/>
      <c r="FN242" s="187"/>
      <c r="FO242" s="187"/>
      <c r="FP242" s="187"/>
      <c r="FQ242" s="187"/>
      <c r="FR242" s="187"/>
      <c r="FS242" s="187"/>
      <c r="FT242" s="187"/>
      <c r="FU242" s="187"/>
      <c r="FV242" s="187"/>
      <c r="FW242" s="187"/>
      <c r="FX242" s="187"/>
      <c r="FY242" s="187"/>
      <c r="FZ242" s="187"/>
      <c r="GA242" s="187"/>
      <c r="GB242" s="187"/>
      <c r="GC242" s="187"/>
      <c r="GD242" s="187"/>
      <c r="GE242" s="187"/>
      <c r="GF242" s="187"/>
      <c r="GG242" s="187"/>
      <c r="GH242" s="187"/>
      <c r="GI242" s="187"/>
      <c r="GJ242" s="187"/>
      <c r="GK242" s="187"/>
      <c r="GL242" s="187"/>
      <c r="GM242" s="187"/>
      <c r="GN242" s="187"/>
      <c r="GO242" s="187"/>
      <c r="GP242" s="187"/>
      <c r="GQ242" s="187"/>
      <c r="GR242" s="187"/>
      <c r="GS242" s="187"/>
      <c r="GT242" s="187"/>
      <c r="GU242" s="187"/>
      <c r="GV242" s="187"/>
      <c r="GW242" s="187"/>
      <c r="GX242" s="187"/>
      <c r="GY242" s="187"/>
      <c r="GZ242" s="187"/>
      <c r="HA242" s="187"/>
      <c r="HB242" s="187"/>
      <c r="HC242" s="187"/>
      <c r="HD242" s="187"/>
      <c r="HE242" s="187"/>
      <c r="HF242" s="187"/>
      <c r="HG242" s="187"/>
      <c r="HH242" s="187"/>
      <c r="HI242" s="187"/>
      <c r="HJ242" s="187"/>
      <c r="HK242" s="187"/>
      <c r="HL242" s="187"/>
      <c r="HM242" s="187"/>
      <c r="HN242" s="187"/>
      <c r="HO242" s="187"/>
      <c r="HP242" s="187"/>
      <c r="HQ242" s="187"/>
      <c r="HR242" s="187"/>
      <c r="HS242" s="187"/>
      <c r="HT242" s="187"/>
      <c r="HU242" s="187"/>
      <c r="HV242" s="187"/>
      <c r="HW242" s="187"/>
      <c r="HX242" s="187"/>
      <c r="HY242" s="187"/>
      <c r="HZ242" s="187"/>
      <c r="IA242" s="187"/>
      <c r="IB242" s="187"/>
      <c r="IC242" s="187"/>
      <c r="ID242" s="187"/>
      <c r="IE242" s="187"/>
      <c r="IF242" s="187"/>
      <c r="IG242" s="187"/>
      <c r="IH242" s="187"/>
      <c r="II242" s="187"/>
      <c r="IJ242" s="187"/>
      <c r="IK242" s="187"/>
      <c r="IL242" s="187"/>
      <c r="IM242" s="187"/>
      <c r="IN242" s="187"/>
      <c r="IO242" s="187"/>
      <c r="IP242" s="187"/>
      <c r="IQ242" s="187"/>
      <c r="IR242" s="187"/>
      <c r="IS242" s="187"/>
      <c r="IT242" s="187"/>
    </row>
    <row r="243" spans="1:254" s="168" customFormat="1" ht="52.8" x14ac:dyDescent="0.25">
      <c r="A243" s="164" t="s">
        <v>414</v>
      </c>
      <c r="B243" s="166" t="s">
        <v>377</v>
      </c>
      <c r="C243" s="166" t="s">
        <v>238</v>
      </c>
      <c r="D243" s="166" t="s">
        <v>96</v>
      </c>
      <c r="E243" s="177" t="s">
        <v>265</v>
      </c>
      <c r="F243" s="177"/>
      <c r="G243" s="167">
        <f>SUM(G244)</f>
        <v>6245.6</v>
      </c>
    </row>
    <row r="244" spans="1:254" s="195" customFormat="1" ht="27" x14ac:dyDescent="0.3">
      <c r="A244" s="169" t="s">
        <v>147</v>
      </c>
      <c r="B244" s="166" t="s">
        <v>377</v>
      </c>
      <c r="C244" s="166" t="s">
        <v>238</v>
      </c>
      <c r="D244" s="166" t="s">
        <v>96</v>
      </c>
      <c r="E244" s="177" t="s">
        <v>265</v>
      </c>
      <c r="F244" s="177" t="s">
        <v>148</v>
      </c>
      <c r="G244" s="167">
        <v>6245.6</v>
      </c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7"/>
      <c r="BN244" s="187"/>
      <c r="BO244" s="187"/>
      <c r="BP244" s="187"/>
      <c r="BQ244" s="187"/>
      <c r="BR244" s="187"/>
      <c r="BS244" s="187"/>
      <c r="BT244" s="187"/>
      <c r="BU244" s="187"/>
      <c r="BV244" s="187"/>
      <c r="BW244" s="187"/>
      <c r="BX244" s="187"/>
      <c r="BY244" s="187"/>
      <c r="BZ244" s="187"/>
      <c r="CA244" s="187"/>
      <c r="CB244" s="187"/>
      <c r="CC244" s="187"/>
      <c r="CD244" s="187"/>
      <c r="CE244" s="187"/>
      <c r="CF244" s="187"/>
      <c r="CG244" s="187"/>
      <c r="CH244" s="187"/>
      <c r="CI244" s="187"/>
      <c r="CJ244" s="187"/>
      <c r="CK244" s="187"/>
      <c r="CL244" s="187"/>
      <c r="CM244" s="187"/>
      <c r="CN244" s="187"/>
      <c r="CO244" s="187"/>
      <c r="CP244" s="187"/>
      <c r="CQ244" s="187"/>
      <c r="CR244" s="187"/>
      <c r="CS244" s="187"/>
      <c r="CT244" s="187"/>
      <c r="CU244" s="187"/>
      <c r="CV244" s="187"/>
      <c r="CW244" s="187"/>
      <c r="CX244" s="187"/>
      <c r="CY244" s="187"/>
      <c r="CZ244" s="187"/>
      <c r="DA244" s="187"/>
      <c r="DB244" s="187"/>
      <c r="DC244" s="187"/>
      <c r="DD244" s="187"/>
      <c r="DE244" s="187"/>
      <c r="DF244" s="187"/>
      <c r="DG244" s="187"/>
      <c r="DH244" s="187"/>
      <c r="DI244" s="187"/>
      <c r="DJ244" s="187"/>
      <c r="DK244" s="187"/>
      <c r="DL244" s="187"/>
      <c r="DM244" s="187"/>
      <c r="DN244" s="187"/>
      <c r="DO244" s="187"/>
      <c r="DP244" s="187"/>
      <c r="DQ244" s="187"/>
      <c r="DR244" s="187"/>
      <c r="DS244" s="187"/>
      <c r="DT244" s="187"/>
      <c r="DU244" s="187"/>
      <c r="DV244" s="187"/>
      <c r="DW244" s="187"/>
      <c r="DX244" s="187"/>
      <c r="DY244" s="187"/>
      <c r="DZ244" s="187"/>
      <c r="EA244" s="187"/>
      <c r="EB244" s="187"/>
      <c r="EC244" s="187"/>
      <c r="ED244" s="187"/>
      <c r="EE244" s="187"/>
      <c r="EF244" s="187"/>
      <c r="EG244" s="187"/>
      <c r="EH244" s="187"/>
      <c r="EI244" s="187"/>
      <c r="EJ244" s="187"/>
      <c r="EK244" s="187"/>
      <c r="EL244" s="187"/>
      <c r="EM244" s="187"/>
      <c r="EN244" s="187"/>
      <c r="EO244" s="187"/>
      <c r="EP244" s="187"/>
      <c r="EQ244" s="187"/>
      <c r="ER244" s="187"/>
      <c r="ES244" s="187"/>
      <c r="ET244" s="187"/>
      <c r="EU244" s="187"/>
      <c r="EV244" s="187"/>
      <c r="EW244" s="187"/>
      <c r="EX244" s="187"/>
      <c r="EY244" s="187"/>
      <c r="EZ244" s="187"/>
      <c r="FA244" s="187"/>
      <c r="FB244" s="187"/>
      <c r="FC244" s="187"/>
      <c r="FD244" s="187"/>
      <c r="FE244" s="187"/>
      <c r="FF244" s="187"/>
      <c r="FG244" s="187"/>
      <c r="FH244" s="187"/>
      <c r="FI244" s="187"/>
      <c r="FJ244" s="187"/>
      <c r="FK244" s="187"/>
      <c r="FL244" s="187"/>
      <c r="FM244" s="187"/>
      <c r="FN244" s="187"/>
      <c r="FO244" s="187"/>
      <c r="FP244" s="187"/>
      <c r="FQ244" s="187"/>
      <c r="FR244" s="187"/>
      <c r="FS244" s="187"/>
      <c r="FT244" s="187"/>
      <c r="FU244" s="187"/>
      <c r="FV244" s="187"/>
      <c r="FW244" s="187"/>
      <c r="FX244" s="187"/>
      <c r="FY244" s="187"/>
      <c r="FZ244" s="187"/>
      <c r="GA244" s="187"/>
      <c r="GB244" s="187"/>
      <c r="GC244" s="187"/>
      <c r="GD244" s="187"/>
      <c r="GE244" s="187"/>
      <c r="GF244" s="187"/>
      <c r="GG244" s="187"/>
      <c r="GH244" s="187"/>
      <c r="GI244" s="187"/>
      <c r="GJ244" s="187"/>
      <c r="GK244" s="187"/>
      <c r="GL244" s="187"/>
      <c r="GM244" s="187"/>
      <c r="GN244" s="187"/>
      <c r="GO244" s="187"/>
      <c r="GP244" s="187"/>
      <c r="GQ244" s="187"/>
      <c r="GR244" s="187"/>
      <c r="GS244" s="187"/>
      <c r="GT244" s="187"/>
      <c r="GU244" s="187"/>
      <c r="GV244" s="187"/>
      <c r="GW244" s="187"/>
      <c r="GX244" s="187"/>
      <c r="GY244" s="187"/>
      <c r="GZ244" s="187"/>
      <c r="HA244" s="187"/>
      <c r="HB244" s="187"/>
      <c r="HC244" s="187"/>
      <c r="HD244" s="187"/>
      <c r="HE244" s="187"/>
      <c r="HF244" s="187"/>
      <c r="HG244" s="187"/>
      <c r="HH244" s="187"/>
      <c r="HI244" s="187"/>
      <c r="HJ244" s="187"/>
      <c r="HK244" s="187"/>
      <c r="HL244" s="187"/>
      <c r="HM244" s="187"/>
      <c r="HN244" s="187"/>
      <c r="HO244" s="187"/>
      <c r="HP244" s="187"/>
      <c r="HQ244" s="187"/>
      <c r="HR244" s="187"/>
      <c r="HS244" s="187"/>
      <c r="HT244" s="187"/>
      <c r="HU244" s="187"/>
      <c r="HV244" s="187"/>
      <c r="HW244" s="187"/>
      <c r="HX244" s="187"/>
      <c r="HY244" s="187"/>
      <c r="HZ244" s="187"/>
      <c r="IA244" s="187"/>
      <c r="IB244" s="187"/>
      <c r="IC244" s="187"/>
      <c r="ID244" s="187"/>
      <c r="IE244" s="187"/>
      <c r="IF244" s="187"/>
      <c r="IG244" s="187"/>
      <c r="IH244" s="187"/>
      <c r="II244" s="187"/>
      <c r="IJ244" s="187"/>
      <c r="IK244" s="187"/>
      <c r="IL244" s="187"/>
      <c r="IM244" s="187"/>
      <c r="IN244" s="187"/>
      <c r="IO244" s="187"/>
      <c r="IP244" s="187"/>
      <c r="IQ244" s="187"/>
      <c r="IR244" s="187"/>
      <c r="IS244" s="187"/>
      <c r="IT244" s="187"/>
    </row>
    <row r="245" spans="1:254" s="195" customFormat="1" ht="27" x14ac:dyDescent="0.3">
      <c r="A245" s="164" t="s">
        <v>415</v>
      </c>
      <c r="B245" s="166" t="s">
        <v>377</v>
      </c>
      <c r="C245" s="166" t="s">
        <v>238</v>
      </c>
      <c r="D245" s="166" t="s">
        <v>96</v>
      </c>
      <c r="E245" s="177" t="s">
        <v>266</v>
      </c>
      <c r="F245" s="177"/>
      <c r="G245" s="167">
        <f>SUM(G246)</f>
        <v>720</v>
      </c>
    </row>
    <row r="246" spans="1:254" s="195" customFormat="1" ht="27" x14ac:dyDescent="0.3">
      <c r="A246" s="169" t="s">
        <v>147</v>
      </c>
      <c r="B246" s="171" t="s">
        <v>377</v>
      </c>
      <c r="C246" s="171" t="s">
        <v>238</v>
      </c>
      <c r="D246" s="171" t="s">
        <v>96</v>
      </c>
      <c r="E246" s="174" t="s">
        <v>266</v>
      </c>
      <c r="F246" s="174" t="s">
        <v>148</v>
      </c>
      <c r="G246" s="172">
        <v>720</v>
      </c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87"/>
      <c r="BN246" s="187"/>
      <c r="BO246" s="187"/>
      <c r="BP246" s="187"/>
      <c r="BQ246" s="187"/>
      <c r="BR246" s="187"/>
      <c r="BS246" s="187"/>
      <c r="BT246" s="187"/>
      <c r="BU246" s="187"/>
      <c r="BV246" s="187"/>
      <c r="BW246" s="187"/>
      <c r="BX246" s="187"/>
      <c r="BY246" s="187"/>
      <c r="BZ246" s="187"/>
      <c r="CA246" s="187"/>
      <c r="CB246" s="187"/>
      <c r="CC246" s="187"/>
      <c r="CD246" s="187"/>
      <c r="CE246" s="187"/>
      <c r="CF246" s="187"/>
      <c r="CG246" s="187"/>
      <c r="CH246" s="187"/>
      <c r="CI246" s="187"/>
      <c r="CJ246" s="187"/>
      <c r="CK246" s="187"/>
      <c r="CL246" s="187"/>
      <c r="CM246" s="187"/>
      <c r="CN246" s="187"/>
      <c r="CO246" s="187"/>
      <c r="CP246" s="187"/>
      <c r="CQ246" s="187"/>
      <c r="CR246" s="187"/>
      <c r="CS246" s="187"/>
      <c r="CT246" s="187"/>
      <c r="CU246" s="187"/>
      <c r="CV246" s="187"/>
      <c r="CW246" s="187"/>
      <c r="CX246" s="187"/>
      <c r="CY246" s="187"/>
      <c r="CZ246" s="187"/>
      <c r="DA246" s="187"/>
      <c r="DB246" s="187"/>
      <c r="DC246" s="187"/>
      <c r="DD246" s="187"/>
      <c r="DE246" s="187"/>
      <c r="DF246" s="187"/>
      <c r="DG246" s="187"/>
      <c r="DH246" s="187"/>
      <c r="DI246" s="187"/>
      <c r="DJ246" s="187"/>
      <c r="DK246" s="187"/>
      <c r="DL246" s="187"/>
      <c r="DM246" s="187"/>
      <c r="DN246" s="187"/>
      <c r="DO246" s="187"/>
      <c r="DP246" s="187"/>
      <c r="DQ246" s="187"/>
      <c r="DR246" s="187"/>
      <c r="DS246" s="187"/>
      <c r="DT246" s="187"/>
      <c r="DU246" s="187"/>
      <c r="DV246" s="187"/>
      <c r="DW246" s="187"/>
      <c r="DX246" s="187"/>
      <c r="DY246" s="187"/>
      <c r="DZ246" s="187"/>
      <c r="EA246" s="187"/>
      <c r="EB246" s="187"/>
      <c r="EC246" s="187"/>
      <c r="ED246" s="187"/>
      <c r="EE246" s="187"/>
      <c r="EF246" s="187"/>
      <c r="EG246" s="187"/>
      <c r="EH246" s="187"/>
      <c r="EI246" s="187"/>
      <c r="EJ246" s="187"/>
      <c r="EK246" s="187"/>
      <c r="EL246" s="187"/>
      <c r="EM246" s="187"/>
      <c r="EN246" s="187"/>
      <c r="EO246" s="187"/>
      <c r="EP246" s="187"/>
      <c r="EQ246" s="187"/>
      <c r="ER246" s="187"/>
      <c r="ES246" s="187"/>
      <c r="ET246" s="187"/>
      <c r="EU246" s="187"/>
      <c r="EV246" s="187"/>
      <c r="EW246" s="187"/>
      <c r="EX246" s="187"/>
      <c r="EY246" s="187"/>
      <c r="EZ246" s="187"/>
      <c r="FA246" s="187"/>
      <c r="FB246" s="187"/>
      <c r="FC246" s="187"/>
      <c r="FD246" s="187"/>
      <c r="FE246" s="187"/>
      <c r="FF246" s="187"/>
      <c r="FG246" s="187"/>
      <c r="FH246" s="187"/>
      <c r="FI246" s="187"/>
      <c r="FJ246" s="187"/>
      <c r="FK246" s="187"/>
      <c r="FL246" s="187"/>
      <c r="FM246" s="187"/>
      <c r="FN246" s="187"/>
      <c r="FO246" s="187"/>
      <c r="FP246" s="187"/>
      <c r="FQ246" s="187"/>
      <c r="FR246" s="187"/>
      <c r="FS246" s="187"/>
      <c r="FT246" s="187"/>
      <c r="FU246" s="187"/>
      <c r="FV246" s="187"/>
      <c r="FW246" s="187"/>
      <c r="FX246" s="187"/>
      <c r="FY246" s="187"/>
      <c r="FZ246" s="187"/>
      <c r="GA246" s="187"/>
      <c r="GB246" s="187"/>
      <c r="GC246" s="187"/>
      <c r="GD246" s="187"/>
      <c r="GE246" s="187"/>
      <c r="GF246" s="187"/>
      <c r="GG246" s="187"/>
      <c r="GH246" s="187"/>
      <c r="GI246" s="187"/>
      <c r="GJ246" s="187"/>
      <c r="GK246" s="187"/>
      <c r="GL246" s="187"/>
      <c r="GM246" s="187"/>
      <c r="GN246" s="187"/>
      <c r="GO246" s="187"/>
      <c r="GP246" s="187"/>
      <c r="GQ246" s="187"/>
      <c r="GR246" s="187"/>
      <c r="GS246" s="187"/>
      <c r="GT246" s="187"/>
      <c r="GU246" s="187"/>
      <c r="GV246" s="187"/>
      <c r="GW246" s="187"/>
      <c r="GX246" s="187"/>
      <c r="GY246" s="187"/>
      <c r="GZ246" s="187"/>
      <c r="HA246" s="187"/>
      <c r="HB246" s="187"/>
      <c r="HC246" s="187"/>
      <c r="HD246" s="187"/>
      <c r="HE246" s="187"/>
      <c r="HF246" s="187"/>
      <c r="HG246" s="187"/>
      <c r="HH246" s="187"/>
      <c r="HI246" s="187"/>
      <c r="HJ246" s="187"/>
      <c r="HK246" s="187"/>
      <c r="HL246" s="187"/>
      <c r="HM246" s="187"/>
      <c r="HN246" s="187"/>
      <c r="HO246" s="187"/>
      <c r="HP246" s="187"/>
      <c r="HQ246" s="187"/>
      <c r="HR246" s="187"/>
      <c r="HS246" s="187"/>
      <c r="HT246" s="187"/>
      <c r="HU246" s="187"/>
      <c r="HV246" s="187"/>
      <c r="HW246" s="187"/>
      <c r="HX246" s="187"/>
      <c r="HY246" s="187"/>
      <c r="HZ246" s="187"/>
      <c r="IA246" s="187"/>
      <c r="IB246" s="187"/>
      <c r="IC246" s="187"/>
      <c r="ID246" s="187"/>
      <c r="IE246" s="187"/>
      <c r="IF246" s="187"/>
      <c r="IG246" s="187"/>
      <c r="IH246" s="187"/>
      <c r="II246" s="187"/>
      <c r="IJ246" s="187"/>
      <c r="IK246" s="187"/>
      <c r="IL246" s="187"/>
      <c r="IM246" s="187"/>
      <c r="IN246" s="187"/>
      <c r="IO246" s="187"/>
      <c r="IP246" s="187"/>
      <c r="IQ246" s="187"/>
      <c r="IR246" s="187"/>
      <c r="IS246" s="187"/>
      <c r="IT246" s="187"/>
    </row>
    <row r="247" spans="1:254" s="195" customFormat="1" ht="27" x14ac:dyDescent="0.3">
      <c r="A247" s="164" t="s">
        <v>416</v>
      </c>
      <c r="B247" s="166" t="s">
        <v>377</v>
      </c>
      <c r="C247" s="166" t="s">
        <v>238</v>
      </c>
      <c r="D247" s="166" t="s">
        <v>96</v>
      </c>
      <c r="E247" s="177" t="s">
        <v>268</v>
      </c>
      <c r="F247" s="177"/>
      <c r="G247" s="167">
        <f>SUM(G248)</f>
        <v>1020.34</v>
      </c>
    </row>
    <row r="248" spans="1:254" s="195" customFormat="1" ht="27" x14ac:dyDescent="0.3">
      <c r="A248" s="169" t="s">
        <v>147</v>
      </c>
      <c r="B248" s="171" t="s">
        <v>377</v>
      </c>
      <c r="C248" s="171" t="s">
        <v>238</v>
      </c>
      <c r="D248" s="171" t="s">
        <v>96</v>
      </c>
      <c r="E248" s="174" t="s">
        <v>268</v>
      </c>
      <c r="F248" s="174" t="s">
        <v>148</v>
      </c>
      <c r="G248" s="172">
        <v>1020.34</v>
      </c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87"/>
      <c r="BN248" s="187"/>
      <c r="BO248" s="187"/>
      <c r="BP248" s="187"/>
      <c r="BQ248" s="187"/>
      <c r="BR248" s="187"/>
      <c r="BS248" s="187"/>
      <c r="BT248" s="187"/>
      <c r="BU248" s="187"/>
      <c r="BV248" s="187"/>
      <c r="BW248" s="187"/>
      <c r="BX248" s="187"/>
      <c r="BY248" s="187"/>
      <c r="BZ248" s="187"/>
      <c r="CA248" s="187"/>
      <c r="CB248" s="187"/>
      <c r="CC248" s="187"/>
      <c r="CD248" s="187"/>
      <c r="CE248" s="187"/>
      <c r="CF248" s="187"/>
      <c r="CG248" s="187"/>
      <c r="CH248" s="187"/>
      <c r="CI248" s="187"/>
      <c r="CJ248" s="187"/>
      <c r="CK248" s="187"/>
      <c r="CL248" s="187"/>
      <c r="CM248" s="187"/>
      <c r="CN248" s="187"/>
      <c r="CO248" s="187"/>
      <c r="CP248" s="187"/>
      <c r="CQ248" s="187"/>
      <c r="CR248" s="187"/>
      <c r="CS248" s="187"/>
      <c r="CT248" s="187"/>
      <c r="CU248" s="187"/>
      <c r="CV248" s="187"/>
      <c r="CW248" s="187"/>
      <c r="CX248" s="187"/>
      <c r="CY248" s="187"/>
      <c r="CZ248" s="187"/>
      <c r="DA248" s="187"/>
      <c r="DB248" s="187"/>
      <c r="DC248" s="187"/>
      <c r="DD248" s="187"/>
      <c r="DE248" s="187"/>
      <c r="DF248" s="187"/>
      <c r="DG248" s="187"/>
      <c r="DH248" s="187"/>
      <c r="DI248" s="187"/>
      <c r="DJ248" s="187"/>
      <c r="DK248" s="187"/>
      <c r="DL248" s="187"/>
      <c r="DM248" s="187"/>
      <c r="DN248" s="187"/>
      <c r="DO248" s="187"/>
      <c r="DP248" s="187"/>
      <c r="DQ248" s="187"/>
      <c r="DR248" s="187"/>
      <c r="DS248" s="187"/>
      <c r="DT248" s="187"/>
      <c r="DU248" s="187"/>
      <c r="DV248" s="187"/>
      <c r="DW248" s="187"/>
      <c r="DX248" s="187"/>
      <c r="DY248" s="187"/>
      <c r="DZ248" s="187"/>
      <c r="EA248" s="187"/>
      <c r="EB248" s="187"/>
      <c r="EC248" s="187"/>
      <c r="ED248" s="187"/>
      <c r="EE248" s="187"/>
      <c r="EF248" s="187"/>
      <c r="EG248" s="187"/>
      <c r="EH248" s="187"/>
      <c r="EI248" s="187"/>
      <c r="EJ248" s="187"/>
      <c r="EK248" s="187"/>
      <c r="EL248" s="187"/>
      <c r="EM248" s="187"/>
      <c r="EN248" s="187"/>
      <c r="EO248" s="187"/>
      <c r="EP248" s="187"/>
      <c r="EQ248" s="187"/>
      <c r="ER248" s="187"/>
      <c r="ES248" s="187"/>
      <c r="ET248" s="187"/>
      <c r="EU248" s="187"/>
      <c r="EV248" s="187"/>
      <c r="EW248" s="187"/>
      <c r="EX248" s="187"/>
      <c r="EY248" s="187"/>
      <c r="EZ248" s="187"/>
      <c r="FA248" s="187"/>
      <c r="FB248" s="187"/>
      <c r="FC248" s="187"/>
      <c r="FD248" s="187"/>
      <c r="FE248" s="187"/>
      <c r="FF248" s="187"/>
      <c r="FG248" s="187"/>
      <c r="FH248" s="187"/>
      <c r="FI248" s="187"/>
      <c r="FJ248" s="187"/>
      <c r="FK248" s="187"/>
      <c r="FL248" s="187"/>
      <c r="FM248" s="187"/>
      <c r="FN248" s="187"/>
      <c r="FO248" s="187"/>
      <c r="FP248" s="187"/>
      <c r="FQ248" s="187"/>
      <c r="FR248" s="187"/>
      <c r="FS248" s="187"/>
      <c r="FT248" s="187"/>
      <c r="FU248" s="187"/>
      <c r="FV248" s="187"/>
      <c r="FW248" s="187"/>
      <c r="FX248" s="187"/>
      <c r="FY248" s="187"/>
      <c r="FZ248" s="187"/>
      <c r="GA248" s="187"/>
      <c r="GB248" s="187"/>
      <c r="GC248" s="187"/>
      <c r="GD248" s="187"/>
      <c r="GE248" s="187"/>
      <c r="GF248" s="187"/>
      <c r="GG248" s="187"/>
      <c r="GH248" s="187"/>
      <c r="GI248" s="187"/>
      <c r="GJ248" s="187"/>
      <c r="GK248" s="187"/>
      <c r="GL248" s="187"/>
      <c r="GM248" s="187"/>
      <c r="GN248" s="187"/>
      <c r="GO248" s="187"/>
      <c r="GP248" s="187"/>
      <c r="GQ248" s="187"/>
      <c r="GR248" s="187"/>
      <c r="GS248" s="187"/>
      <c r="GT248" s="187"/>
      <c r="GU248" s="187"/>
      <c r="GV248" s="187"/>
      <c r="GW248" s="187"/>
      <c r="GX248" s="187"/>
      <c r="GY248" s="187"/>
      <c r="GZ248" s="187"/>
      <c r="HA248" s="187"/>
      <c r="HB248" s="187"/>
      <c r="HC248" s="187"/>
      <c r="HD248" s="187"/>
      <c r="HE248" s="187"/>
      <c r="HF248" s="187"/>
      <c r="HG248" s="187"/>
      <c r="HH248" s="187"/>
      <c r="HI248" s="187"/>
      <c r="HJ248" s="187"/>
      <c r="HK248" s="187"/>
      <c r="HL248" s="187"/>
      <c r="HM248" s="187"/>
      <c r="HN248" s="187"/>
      <c r="HO248" s="187"/>
      <c r="HP248" s="187"/>
      <c r="HQ248" s="187"/>
      <c r="HR248" s="187"/>
      <c r="HS248" s="187"/>
      <c r="HT248" s="187"/>
      <c r="HU248" s="187"/>
      <c r="HV248" s="187"/>
      <c r="HW248" s="187"/>
      <c r="HX248" s="187"/>
      <c r="HY248" s="187"/>
      <c r="HZ248" s="187"/>
      <c r="IA248" s="187"/>
      <c r="IB248" s="187"/>
      <c r="IC248" s="187"/>
      <c r="ID248" s="187"/>
      <c r="IE248" s="187"/>
      <c r="IF248" s="187"/>
      <c r="IG248" s="187"/>
      <c r="IH248" s="187"/>
      <c r="II248" s="187"/>
      <c r="IJ248" s="187"/>
      <c r="IK248" s="187"/>
      <c r="IL248" s="187"/>
      <c r="IM248" s="187"/>
      <c r="IN248" s="187"/>
      <c r="IO248" s="187"/>
      <c r="IP248" s="187"/>
      <c r="IQ248" s="187"/>
      <c r="IR248" s="187"/>
      <c r="IS248" s="187"/>
      <c r="IT248" s="187"/>
    </row>
    <row r="249" spans="1:254" x14ac:dyDescent="0.25">
      <c r="A249" s="223" t="s">
        <v>260</v>
      </c>
      <c r="B249" s="179">
        <v>510</v>
      </c>
      <c r="C249" s="166" t="s">
        <v>238</v>
      </c>
      <c r="D249" s="166" t="s">
        <v>96</v>
      </c>
      <c r="E249" s="177" t="s">
        <v>269</v>
      </c>
      <c r="F249" s="177"/>
      <c r="G249" s="167">
        <f>SUM(G250)</f>
        <v>50500</v>
      </c>
    </row>
    <row r="250" spans="1:254" ht="26.4" x14ac:dyDescent="0.25">
      <c r="A250" s="169" t="s">
        <v>147</v>
      </c>
      <c r="B250" s="225">
        <v>510</v>
      </c>
      <c r="C250" s="171" t="s">
        <v>238</v>
      </c>
      <c r="D250" s="171" t="s">
        <v>96</v>
      </c>
      <c r="E250" s="171" t="s">
        <v>269</v>
      </c>
      <c r="F250" s="171" t="s">
        <v>148</v>
      </c>
      <c r="G250" s="172">
        <v>50500</v>
      </c>
    </row>
    <row r="251" spans="1:254" s="168" customFormat="1" x14ac:dyDescent="0.25">
      <c r="A251" s="164" t="s">
        <v>387</v>
      </c>
      <c r="B251" s="191" t="s">
        <v>377</v>
      </c>
      <c r="C251" s="226" t="s">
        <v>238</v>
      </c>
      <c r="D251" s="226" t="s">
        <v>96</v>
      </c>
      <c r="E251" s="226" t="s">
        <v>140</v>
      </c>
      <c r="F251" s="226"/>
      <c r="G251" s="227">
        <f>SUM(G252)</f>
        <v>146</v>
      </c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  <c r="HQ251" s="136"/>
      <c r="HR251" s="136"/>
      <c r="HS251" s="136"/>
      <c r="HT251" s="136"/>
      <c r="HU251" s="136"/>
      <c r="HV251" s="136"/>
      <c r="HW251" s="136"/>
      <c r="HX251" s="136"/>
      <c r="HY251" s="136"/>
      <c r="HZ251" s="136"/>
      <c r="IA251" s="136"/>
      <c r="IB251" s="136"/>
      <c r="IC251" s="136"/>
      <c r="ID251" s="136"/>
      <c r="IE251" s="136"/>
      <c r="IF251" s="136"/>
      <c r="IG251" s="136"/>
      <c r="IH251" s="136"/>
      <c r="II251" s="136"/>
      <c r="IJ251" s="136"/>
      <c r="IK251" s="136"/>
      <c r="IL251" s="136"/>
      <c r="IM251" s="136"/>
      <c r="IN251" s="136"/>
      <c r="IO251" s="136"/>
      <c r="IP251" s="136"/>
      <c r="IQ251" s="136"/>
      <c r="IR251" s="136"/>
      <c r="IS251" s="136"/>
      <c r="IT251" s="136"/>
    </row>
    <row r="252" spans="1:254" ht="26.4" x14ac:dyDescent="0.25">
      <c r="A252" s="169" t="s">
        <v>147</v>
      </c>
      <c r="B252" s="191" t="s">
        <v>377</v>
      </c>
      <c r="C252" s="228" t="s">
        <v>238</v>
      </c>
      <c r="D252" s="228" t="s">
        <v>96</v>
      </c>
      <c r="E252" s="228" t="s">
        <v>140</v>
      </c>
      <c r="F252" s="228" t="s">
        <v>148</v>
      </c>
      <c r="G252" s="229">
        <v>146</v>
      </c>
    </row>
    <row r="253" spans="1:254" x14ac:dyDescent="0.25">
      <c r="A253" s="169" t="s">
        <v>197</v>
      </c>
      <c r="B253" s="171" t="s">
        <v>377</v>
      </c>
      <c r="C253" s="174" t="s">
        <v>238</v>
      </c>
      <c r="D253" s="174" t="s">
        <v>96</v>
      </c>
      <c r="E253" s="174" t="s">
        <v>198</v>
      </c>
      <c r="F253" s="174"/>
      <c r="G253" s="229">
        <f>SUM(G254)</f>
        <v>0</v>
      </c>
    </row>
    <row r="254" spans="1:254" ht="26.4" x14ac:dyDescent="0.25">
      <c r="A254" s="164" t="s">
        <v>147</v>
      </c>
      <c r="B254" s="166" t="s">
        <v>377</v>
      </c>
      <c r="C254" s="177" t="s">
        <v>238</v>
      </c>
      <c r="D254" s="177" t="s">
        <v>96</v>
      </c>
      <c r="E254" s="177" t="s">
        <v>198</v>
      </c>
      <c r="F254" s="177" t="s">
        <v>148</v>
      </c>
      <c r="G254" s="229">
        <v>0</v>
      </c>
    </row>
    <row r="255" spans="1:254" x14ac:dyDescent="0.25">
      <c r="A255" s="219" t="s">
        <v>417</v>
      </c>
      <c r="B255" s="156" t="s">
        <v>377</v>
      </c>
      <c r="C255" s="155" t="s">
        <v>238</v>
      </c>
      <c r="D255" s="155" t="s">
        <v>238</v>
      </c>
      <c r="E255" s="155"/>
      <c r="F255" s="155"/>
      <c r="G255" s="157">
        <f>SUM(G258+G256+G264)</f>
        <v>6466.12</v>
      </c>
    </row>
    <row r="256" spans="1:254" s="132" customFormat="1" ht="13.8" x14ac:dyDescent="0.3">
      <c r="A256" s="200" t="s">
        <v>418</v>
      </c>
      <c r="B256" s="175" t="s">
        <v>377</v>
      </c>
      <c r="C256" s="175" t="s">
        <v>238</v>
      </c>
      <c r="D256" s="175" t="s">
        <v>238</v>
      </c>
      <c r="E256" s="175" t="s">
        <v>277</v>
      </c>
      <c r="F256" s="175"/>
      <c r="G256" s="162">
        <f>SUM(G257)</f>
        <v>5166.12</v>
      </c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  <c r="HQ256" s="136"/>
      <c r="HR256" s="136"/>
      <c r="HS256" s="136"/>
      <c r="HT256" s="136"/>
      <c r="HU256" s="136"/>
      <c r="HV256" s="136"/>
      <c r="HW256" s="136"/>
      <c r="HX256" s="136"/>
      <c r="HY256" s="136"/>
      <c r="HZ256" s="136"/>
      <c r="IA256" s="136"/>
      <c r="IB256" s="136"/>
      <c r="IC256" s="136"/>
      <c r="ID256" s="136"/>
      <c r="IE256" s="136"/>
      <c r="IF256" s="136"/>
      <c r="IG256" s="136"/>
      <c r="IH256" s="136"/>
      <c r="II256" s="136"/>
      <c r="IJ256" s="136"/>
      <c r="IK256" s="136"/>
      <c r="IL256" s="136"/>
      <c r="IM256" s="136"/>
      <c r="IN256" s="136"/>
      <c r="IO256" s="136"/>
      <c r="IP256" s="136"/>
      <c r="IQ256" s="136"/>
      <c r="IR256" s="136"/>
      <c r="IS256" s="136"/>
      <c r="IT256" s="136"/>
    </row>
    <row r="257" spans="1:254" s="168" customFormat="1" ht="26.4" x14ac:dyDescent="0.25">
      <c r="A257" s="164" t="s">
        <v>147</v>
      </c>
      <c r="B257" s="177" t="s">
        <v>377</v>
      </c>
      <c r="C257" s="177" t="s">
        <v>238</v>
      </c>
      <c r="D257" s="177" t="s">
        <v>238</v>
      </c>
      <c r="E257" s="177" t="s">
        <v>277</v>
      </c>
      <c r="F257" s="177" t="s">
        <v>148</v>
      </c>
      <c r="G257" s="167">
        <v>5166.12</v>
      </c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136"/>
      <c r="GD257" s="136"/>
      <c r="GE257" s="136"/>
      <c r="GF257" s="136"/>
      <c r="GG257" s="136"/>
      <c r="GH257" s="136"/>
      <c r="GI257" s="136"/>
      <c r="GJ257" s="136"/>
      <c r="GK257" s="136"/>
      <c r="GL257" s="136"/>
      <c r="GM257" s="136"/>
      <c r="GN257" s="136"/>
      <c r="GO257" s="136"/>
      <c r="GP257" s="136"/>
      <c r="GQ257" s="136"/>
      <c r="GR257" s="136"/>
      <c r="GS257" s="136"/>
      <c r="GT257" s="136"/>
      <c r="GU257" s="136"/>
      <c r="GV257" s="136"/>
      <c r="GW257" s="136"/>
      <c r="GX257" s="136"/>
      <c r="GY257" s="136"/>
      <c r="GZ257" s="136"/>
      <c r="HA257" s="136"/>
      <c r="HB257" s="136"/>
      <c r="HC257" s="136"/>
      <c r="HD257" s="136"/>
      <c r="HE257" s="136"/>
      <c r="HF257" s="136"/>
      <c r="HG257" s="136"/>
      <c r="HH257" s="136"/>
      <c r="HI257" s="136"/>
      <c r="HJ257" s="136"/>
      <c r="HK257" s="136"/>
      <c r="HL257" s="136"/>
      <c r="HM257" s="136"/>
      <c r="HN257" s="136"/>
      <c r="HO257" s="136"/>
      <c r="HP257" s="136"/>
      <c r="HQ257" s="136"/>
      <c r="HR257" s="136"/>
      <c r="HS257" s="136"/>
      <c r="HT257" s="136"/>
      <c r="HU257" s="136"/>
      <c r="HV257" s="136"/>
      <c r="HW257" s="136"/>
      <c r="HX257" s="136"/>
      <c r="HY257" s="136"/>
      <c r="HZ257" s="136"/>
      <c r="IA257" s="136"/>
      <c r="IB257" s="136"/>
      <c r="IC257" s="136"/>
      <c r="ID257" s="136"/>
      <c r="IE257" s="136"/>
      <c r="IF257" s="136"/>
      <c r="IG257" s="136"/>
      <c r="IH257" s="136"/>
      <c r="II257" s="136"/>
      <c r="IJ257" s="136"/>
      <c r="IK257" s="136"/>
      <c r="IL257" s="136"/>
      <c r="IM257" s="136"/>
      <c r="IN257" s="136"/>
      <c r="IO257" s="136"/>
      <c r="IP257" s="136"/>
      <c r="IQ257" s="136"/>
      <c r="IR257" s="136"/>
      <c r="IS257" s="136"/>
      <c r="IT257" s="136"/>
    </row>
    <row r="258" spans="1:254" s="168" customFormat="1" ht="13.8" x14ac:dyDescent="0.3">
      <c r="A258" s="159" t="s">
        <v>137</v>
      </c>
      <c r="B258" s="161" t="s">
        <v>377</v>
      </c>
      <c r="C258" s="175" t="s">
        <v>238</v>
      </c>
      <c r="D258" s="175" t="s">
        <v>238</v>
      </c>
      <c r="E258" s="175" t="s">
        <v>138</v>
      </c>
      <c r="F258" s="175"/>
      <c r="G258" s="162">
        <f>SUM(G261+G259)</f>
        <v>1300</v>
      </c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136"/>
      <c r="GD258" s="136"/>
      <c r="GE258" s="136"/>
      <c r="GF258" s="136"/>
      <c r="GG258" s="136"/>
      <c r="GH258" s="136"/>
      <c r="GI258" s="136"/>
      <c r="GJ258" s="136"/>
      <c r="GK258" s="136"/>
      <c r="GL258" s="136"/>
      <c r="GM258" s="136"/>
      <c r="GN258" s="136"/>
      <c r="GO258" s="136"/>
      <c r="GP258" s="136"/>
      <c r="GQ258" s="136"/>
      <c r="GR258" s="136"/>
      <c r="GS258" s="136"/>
      <c r="GT258" s="136"/>
      <c r="GU258" s="136"/>
      <c r="GV258" s="136"/>
      <c r="GW258" s="136"/>
      <c r="GX258" s="136"/>
      <c r="GY258" s="136"/>
      <c r="GZ258" s="136"/>
      <c r="HA258" s="136"/>
      <c r="HB258" s="136"/>
      <c r="HC258" s="136"/>
      <c r="HD258" s="136"/>
      <c r="HE258" s="136"/>
      <c r="HF258" s="136"/>
      <c r="HG258" s="136"/>
      <c r="HH258" s="136"/>
      <c r="HI258" s="136"/>
      <c r="HJ258" s="136"/>
      <c r="HK258" s="136"/>
      <c r="HL258" s="136"/>
      <c r="HM258" s="136"/>
      <c r="HN258" s="136"/>
      <c r="HO258" s="136"/>
      <c r="HP258" s="136"/>
      <c r="HQ258" s="136"/>
      <c r="HR258" s="136"/>
      <c r="HS258" s="136"/>
      <c r="HT258" s="136"/>
      <c r="HU258" s="136"/>
      <c r="HV258" s="136"/>
      <c r="HW258" s="136"/>
      <c r="HX258" s="136"/>
      <c r="HY258" s="136"/>
      <c r="HZ258" s="136"/>
      <c r="IA258" s="136"/>
      <c r="IB258" s="136"/>
      <c r="IC258" s="136"/>
      <c r="ID258" s="136"/>
      <c r="IE258" s="136"/>
      <c r="IF258" s="136"/>
      <c r="IG258" s="136"/>
      <c r="IH258" s="136"/>
      <c r="II258" s="136"/>
      <c r="IJ258" s="136"/>
      <c r="IK258" s="136"/>
      <c r="IL258" s="136"/>
      <c r="IM258" s="136"/>
      <c r="IN258" s="136"/>
      <c r="IO258" s="136"/>
      <c r="IP258" s="136"/>
      <c r="IQ258" s="136"/>
      <c r="IR258" s="136"/>
      <c r="IS258" s="136"/>
      <c r="IT258" s="136"/>
    </row>
    <row r="259" spans="1:254" x14ac:dyDescent="0.25">
      <c r="A259" s="214" t="s">
        <v>240</v>
      </c>
      <c r="B259" s="191" t="s">
        <v>377</v>
      </c>
      <c r="C259" s="174" t="s">
        <v>238</v>
      </c>
      <c r="D259" s="174" t="s">
        <v>238</v>
      </c>
      <c r="E259" s="174" t="s">
        <v>278</v>
      </c>
      <c r="F259" s="174"/>
      <c r="G259" s="172">
        <f>SUM(G260)</f>
        <v>1000</v>
      </c>
    </row>
    <row r="260" spans="1:254" ht="26.4" x14ac:dyDescent="0.25">
      <c r="A260" s="164" t="s">
        <v>147</v>
      </c>
      <c r="B260" s="166" t="s">
        <v>377</v>
      </c>
      <c r="C260" s="177" t="s">
        <v>238</v>
      </c>
      <c r="D260" s="177" t="s">
        <v>238</v>
      </c>
      <c r="E260" s="177" t="s">
        <v>278</v>
      </c>
      <c r="F260" s="177" t="s">
        <v>148</v>
      </c>
      <c r="G260" s="167">
        <v>1000</v>
      </c>
    </row>
    <row r="261" spans="1:254" s="168" customFormat="1" x14ac:dyDescent="0.25">
      <c r="A261" s="214" t="s">
        <v>419</v>
      </c>
      <c r="B261" s="171" t="s">
        <v>377</v>
      </c>
      <c r="C261" s="174" t="s">
        <v>238</v>
      </c>
      <c r="D261" s="174" t="s">
        <v>238</v>
      </c>
      <c r="E261" s="171" t="s">
        <v>280</v>
      </c>
      <c r="F261" s="171"/>
      <c r="G261" s="213">
        <f>SUM(G262+G263)</f>
        <v>300</v>
      </c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  <c r="CA261" s="132"/>
      <c r="CB261" s="132"/>
      <c r="CC261" s="132"/>
      <c r="CD261" s="132"/>
      <c r="CE261" s="132"/>
      <c r="CF261" s="132"/>
      <c r="CG261" s="132"/>
      <c r="CH261" s="132"/>
      <c r="CI261" s="132"/>
      <c r="CJ261" s="132"/>
      <c r="CK261" s="132"/>
      <c r="CL261" s="132"/>
      <c r="CM261" s="132"/>
      <c r="CN261" s="132"/>
      <c r="CO261" s="132"/>
      <c r="CP261" s="132"/>
      <c r="CQ261" s="132"/>
      <c r="CR261" s="132"/>
      <c r="CS261" s="132"/>
      <c r="CT261" s="132"/>
      <c r="CU261" s="132"/>
      <c r="CV261" s="132"/>
      <c r="CW261" s="132"/>
      <c r="CX261" s="132"/>
      <c r="CY261" s="132"/>
      <c r="CZ261" s="132"/>
      <c r="DA261" s="132"/>
      <c r="DB261" s="132"/>
      <c r="DC261" s="132"/>
      <c r="DD261" s="132"/>
      <c r="DE261" s="132"/>
      <c r="DF261" s="132"/>
      <c r="DG261" s="132"/>
      <c r="DH261" s="132"/>
      <c r="DI261" s="132"/>
      <c r="DJ261" s="132"/>
      <c r="DK261" s="132"/>
      <c r="DL261" s="132"/>
      <c r="DM261" s="132"/>
      <c r="DN261" s="132"/>
      <c r="DO261" s="132"/>
      <c r="DP261" s="132"/>
      <c r="DQ261" s="132"/>
      <c r="DR261" s="132"/>
      <c r="DS261" s="132"/>
      <c r="DT261" s="132"/>
      <c r="DU261" s="132"/>
      <c r="DV261" s="132"/>
      <c r="DW261" s="132"/>
      <c r="DX261" s="132"/>
      <c r="DY261" s="132"/>
      <c r="DZ261" s="132"/>
      <c r="EA261" s="132"/>
      <c r="EB261" s="132"/>
      <c r="EC261" s="132"/>
      <c r="ED261" s="132"/>
      <c r="EE261" s="132"/>
      <c r="EF261" s="132"/>
      <c r="EG261" s="132"/>
      <c r="EH261" s="132"/>
      <c r="EI261" s="132"/>
      <c r="EJ261" s="132"/>
      <c r="EK261" s="132"/>
      <c r="EL261" s="132"/>
      <c r="EM261" s="132"/>
      <c r="EN261" s="132"/>
      <c r="EO261" s="132"/>
      <c r="EP261" s="132"/>
      <c r="EQ261" s="132"/>
      <c r="ER261" s="132"/>
      <c r="ES261" s="132"/>
      <c r="ET261" s="132"/>
      <c r="EU261" s="132"/>
      <c r="EV261" s="132"/>
      <c r="EW261" s="132"/>
      <c r="EX261" s="132"/>
      <c r="EY261" s="132"/>
      <c r="EZ261" s="132"/>
      <c r="FA261" s="132"/>
      <c r="FB261" s="132"/>
      <c r="FC261" s="132"/>
      <c r="FD261" s="132"/>
      <c r="FE261" s="132"/>
      <c r="FF261" s="132"/>
      <c r="FG261" s="132"/>
      <c r="FH261" s="132"/>
      <c r="FI261" s="132"/>
      <c r="FJ261" s="132"/>
      <c r="FK261" s="132"/>
      <c r="FL261" s="132"/>
      <c r="FM261" s="132"/>
      <c r="FN261" s="132"/>
      <c r="FO261" s="132"/>
      <c r="FP261" s="132"/>
      <c r="FQ261" s="132"/>
      <c r="FR261" s="132"/>
      <c r="FS261" s="132"/>
      <c r="FT261" s="132"/>
      <c r="FU261" s="132"/>
      <c r="FV261" s="132"/>
      <c r="FW261" s="132"/>
      <c r="FX261" s="132"/>
      <c r="FY261" s="132"/>
      <c r="FZ261" s="132"/>
      <c r="GA261" s="132"/>
      <c r="GB261" s="132"/>
      <c r="GC261" s="132"/>
      <c r="GD261" s="132"/>
      <c r="GE261" s="132"/>
      <c r="GF261" s="132"/>
      <c r="GG261" s="132"/>
      <c r="GH261" s="132"/>
      <c r="GI261" s="132"/>
      <c r="GJ261" s="132"/>
      <c r="GK261" s="132"/>
      <c r="GL261" s="132"/>
      <c r="GM261" s="132"/>
      <c r="GN261" s="132"/>
      <c r="GO261" s="132"/>
      <c r="GP261" s="132"/>
      <c r="GQ261" s="132"/>
      <c r="GR261" s="132"/>
      <c r="GS261" s="132"/>
      <c r="GT261" s="132"/>
      <c r="GU261" s="132"/>
      <c r="GV261" s="132"/>
      <c r="GW261" s="132"/>
      <c r="GX261" s="132"/>
      <c r="GY261" s="132"/>
      <c r="GZ261" s="132"/>
      <c r="HA261" s="132"/>
      <c r="HB261" s="132"/>
      <c r="HC261" s="132"/>
      <c r="HD261" s="132"/>
      <c r="HE261" s="132"/>
      <c r="HF261" s="132"/>
      <c r="HG261" s="132"/>
      <c r="HH261" s="132"/>
      <c r="HI261" s="132"/>
      <c r="HJ261" s="132"/>
      <c r="HK261" s="132"/>
      <c r="HL261" s="132"/>
      <c r="HM261" s="132"/>
      <c r="HN261" s="132"/>
      <c r="HO261" s="132"/>
      <c r="HP261" s="132"/>
      <c r="HQ261" s="132"/>
      <c r="HR261" s="132"/>
      <c r="HS261" s="132"/>
      <c r="HT261" s="132"/>
      <c r="HU261" s="132"/>
      <c r="HV261" s="132"/>
      <c r="HW261" s="132"/>
      <c r="HX261" s="132"/>
      <c r="HY261" s="132"/>
      <c r="HZ261" s="132"/>
      <c r="IA261" s="132"/>
      <c r="IB261" s="132"/>
      <c r="IC261" s="132"/>
      <c r="ID261" s="132"/>
      <c r="IE261" s="132"/>
      <c r="IF261" s="132"/>
      <c r="IG261" s="132"/>
      <c r="IH261" s="132"/>
      <c r="II261" s="132"/>
      <c r="IJ261" s="132"/>
      <c r="IK261" s="132"/>
      <c r="IL261" s="132"/>
      <c r="IM261" s="132"/>
      <c r="IN261" s="132"/>
      <c r="IO261" s="132"/>
      <c r="IP261" s="132"/>
      <c r="IQ261" s="132"/>
      <c r="IR261" s="132"/>
      <c r="IS261" s="132"/>
      <c r="IT261" s="132"/>
    </row>
    <row r="262" spans="1:254" x14ac:dyDescent="0.25">
      <c r="A262" s="164" t="s">
        <v>379</v>
      </c>
      <c r="B262" s="166" t="s">
        <v>377</v>
      </c>
      <c r="C262" s="177" t="s">
        <v>238</v>
      </c>
      <c r="D262" s="177" t="s">
        <v>238</v>
      </c>
      <c r="E262" s="177" t="s">
        <v>280</v>
      </c>
      <c r="F262" s="166" t="s">
        <v>102</v>
      </c>
      <c r="G262" s="205">
        <v>100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  <c r="BG262" s="168"/>
      <c r="BH262" s="168"/>
      <c r="BI262" s="168"/>
      <c r="BJ262" s="168"/>
      <c r="BK262" s="168"/>
      <c r="BL262" s="168"/>
      <c r="BM262" s="168"/>
      <c r="BN262" s="168"/>
      <c r="BO262" s="168"/>
      <c r="BP262" s="168"/>
      <c r="BQ262" s="168"/>
      <c r="BR262" s="168"/>
      <c r="BS262" s="168"/>
      <c r="BT262" s="168"/>
      <c r="BU262" s="168"/>
      <c r="BV262" s="168"/>
      <c r="BW262" s="168"/>
      <c r="BX262" s="168"/>
      <c r="BY262" s="168"/>
      <c r="BZ262" s="168"/>
      <c r="CA262" s="168"/>
      <c r="CB262" s="168"/>
      <c r="CC262" s="168"/>
      <c r="CD262" s="168"/>
      <c r="CE262" s="168"/>
      <c r="CF262" s="168"/>
      <c r="CG262" s="168"/>
      <c r="CH262" s="168"/>
      <c r="CI262" s="168"/>
      <c r="CJ262" s="168"/>
      <c r="CK262" s="168"/>
      <c r="CL262" s="168"/>
      <c r="CM262" s="168"/>
      <c r="CN262" s="168"/>
      <c r="CO262" s="168"/>
      <c r="CP262" s="168"/>
      <c r="CQ262" s="168"/>
      <c r="CR262" s="168"/>
      <c r="CS262" s="168"/>
      <c r="CT262" s="168"/>
      <c r="CU262" s="168"/>
      <c r="CV262" s="168"/>
      <c r="CW262" s="168"/>
      <c r="CX262" s="168"/>
      <c r="CY262" s="168"/>
      <c r="CZ262" s="168"/>
      <c r="DA262" s="168"/>
      <c r="DB262" s="168"/>
      <c r="DC262" s="168"/>
      <c r="DD262" s="168"/>
      <c r="DE262" s="168"/>
      <c r="DF262" s="168"/>
      <c r="DG262" s="168"/>
      <c r="DH262" s="168"/>
      <c r="DI262" s="168"/>
      <c r="DJ262" s="168"/>
      <c r="DK262" s="168"/>
      <c r="DL262" s="168"/>
      <c r="DM262" s="168"/>
      <c r="DN262" s="168"/>
      <c r="DO262" s="168"/>
      <c r="DP262" s="168"/>
      <c r="DQ262" s="168"/>
      <c r="DR262" s="168"/>
      <c r="DS262" s="168"/>
      <c r="DT262" s="168"/>
      <c r="DU262" s="168"/>
      <c r="DV262" s="168"/>
      <c r="DW262" s="168"/>
      <c r="DX262" s="168"/>
      <c r="DY262" s="168"/>
      <c r="DZ262" s="168"/>
      <c r="EA262" s="168"/>
      <c r="EB262" s="168"/>
      <c r="EC262" s="168"/>
      <c r="ED262" s="168"/>
      <c r="EE262" s="168"/>
      <c r="EF262" s="168"/>
      <c r="EG262" s="168"/>
      <c r="EH262" s="168"/>
      <c r="EI262" s="168"/>
      <c r="EJ262" s="168"/>
      <c r="EK262" s="168"/>
      <c r="EL262" s="168"/>
      <c r="EM262" s="168"/>
      <c r="EN262" s="168"/>
      <c r="EO262" s="168"/>
      <c r="EP262" s="168"/>
      <c r="EQ262" s="168"/>
      <c r="ER262" s="168"/>
      <c r="ES262" s="168"/>
      <c r="ET262" s="168"/>
      <c r="EU262" s="168"/>
      <c r="EV262" s="168"/>
      <c r="EW262" s="168"/>
      <c r="EX262" s="168"/>
      <c r="EY262" s="168"/>
      <c r="EZ262" s="168"/>
      <c r="FA262" s="168"/>
      <c r="FB262" s="168"/>
      <c r="FC262" s="168"/>
      <c r="FD262" s="168"/>
      <c r="FE262" s="168"/>
      <c r="FF262" s="168"/>
      <c r="FG262" s="168"/>
      <c r="FH262" s="168"/>
      <c r="FI262" s="168"/>
      <c r="FJ262" s="168"/>
      <c r="FK262" s="168"/>
      <c r="FL262" s="168"/>
      <c r="FM262" s="168"/>
      <c r="FN262" s="168"/>
      <c r="FO262" s="168"/>
      <c r="FP262" s="168"/>
      <c r="FQ262" s="168"/>
      <c r="FR262" s="168"/>
      <c r="FS262" s="168"/>
      <c r="FT262" s="168"/>
      <c r="FU262" s="168"/>
      <c r="FV262" s="168"/>
      <c r="FW262" s="168"/>
      <c r="FX262" s="168"/>
      <c r="FY262" s="168"/>
      <c r="FZ262" s="168"/>
      <c r="GA262" s="168"/>
      <c r="GB262" s="168"/>
      <c r="GC262" s="168"/>
      <c r="GD262" s="168"/>
      <c r="GE262" s="168"/>
      <c r="GF262" s="168"/>
      <c r="GG262" s="168"/>
      <c r="GH262" s="168"/>
      <c r="GI262" s="168"/>
      <c r="GJ262" s="168"/>
      <c r="GK262" s="168"/>
      <c r="GL262" s="168"/>
      <c r="GM262" s="168"/>
      <c r="GN262" s="168"/>
      <c r="GO262" s="168"/>
      <c r="GP262" s="168"/>
      <c r="GQ262" s="168"/>
      <c r="GR262" s="168"/>
      <c r="GS262" s="168"/>
      <c r="GT262" s="168"/>
      <c r="GU262" s="168"/>
      <c r="GV262" s="168"/>
      <c r="GW262" s="168"/>
      <c r="GX262" s="168"/>
      <c r="GY262" s="168"/>
      <c r="GZ262" s="168"/>
      <c r="HA262" s="168"/>
      <c r="HB262" s="168"/>
      <c r="HC262" s="168"/>
      <c r="HD262" s="168"/>
      <c r="HE262" s="168"/>
      <c r="HF262" s="168"/>
      <c r="HG262" s="168"/>
      <c r="HH262" s="168"/>
      <c r="HI262" s="168"/>
      <c r="HJ262" s="168"/>
      <c r="HK262" s="168"/>
      <c r="HL262" s="168"/>
      <c r="HM262" s="168"/>
      <c r="HN262" s="168"/>
      <c r="HO262" s="168"/>
      <c r="HP262" s="168"/>
      <c r="HQ262" s="168"/>
      <c r="HR262" s="168"/>
      <c r="HS262" s="168"/>
      <c r="HT262" s="168"/>
      <c r="HU262" s="168"/>
      <c r="HV262" s="168"/>
      <c r="HW262" s="168"/>
      <c r="HX262" s="168"/>
      <c r="HY262" s="168"/>
      <c r="HZ262" s="168"/>
      <c r="IA262" s="168"/>
      <c r="IB262" s="168"/>
      <c r="IC262" s="168"/>
      <c r="ID262" s="168"/>
      <c r="IE262" s="168"/>
      <c r="IF262" s="168"/>
      <c r="IG262" s="168"/>
      <c r="IH262" s="168"/>
      <c r="II262" s="168"/>
      <c r="IJ262" s="168"/>
      <c r="IK262" s="168"/>
      <c r="IL262" s="168"/>
      <c r="IM262" s="168"/>
      <c r="IN262" s="168"/>
      <c r="IO262" s="168"/>
      <c r="IP262" s="168"/>
      <c r="IQ262" s="168"/>
      <c r="IR262" s="168"/>
      <c r="IS262" s="168"/>
      <c r="IT262" s="168"/>
    </row>
    <row r="263" spans="1:254" ht="26.4" x14ac:dyDescent="0.25">
      <c r="A263" s="164" t="s">
        <v>147</v>
      </c>
      <c r="B263" s="166" t="s">
        <v>377</v>
      </c>
      <c r="C263" s="177" t="s">
        <v>238</v>
      </c>
      <c r="D263" s="177" t="s">
        <v>238</v>
      </c>
      <c r="E263" s="177" t="s">
        <v>280</v>
      </c>
      <c r="F263" s="166" t="s">
        <v>148</v>
      </c>
      <c r="G263" s="205">
        <v>200</v>
      </c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  <c r="BL263" s="168"/>
      <c r="BM263" s="168"/>
      <c r="BN263" s="168"/>
      <c r="BO263" s="168"/>
      <c r="BP263" s="168"/>
      <c r="BQ263" s="168"/>
      <c r="BR263" s="168"/>
      <c r="BS263" s="168"/>
      <c r="BT263" s="168"/>
      <c r="BU263" s="168"/>
      <c r="BV263" s="168"/>
      <c r="BW263" s="168"/>
      <c r="BX263" s="168"/>
      <c r="BY263" s="168"/>
      <c r="BZ263" s="168"/>
      <c r="CA263" s="168"/>
      <c r="CB263" s="168"/>
      <c r="CC263" s="168"/>
      <c r="CD263" s="168"/>
      <c r="CE263" s="168"/>
      <c r="CF263" s="168"/>
      <c r="CG263" s="168"/>
      <c r="CH263" s="168"/>
      <c r="CI263" s="168"/>
      <c r="CJ263" s="168"/>
      <c r="CK263" s="168"/>
      <c r="CL263" s="168"/>
      <c r="CM263" s="168"/>
      <c r="CN263" s="168"/>
      <c r="CO263" s="168"/>
      <c r="CP263" s="168"/>
      <c r="CQ263" s="168"/>
      <c r="CR263" s="168"/>
      <c r="CS263" s="168"/>
      <c r="CT263" s="168"/>
      <c r="CU263" s="168"/>
      <c r="CV263" s="168"/>
      <c r="CW263" s="168"/>
      <c r="CX263" s="168"/>
      <c r="CY263" s="168"/>
      <c r="CZ263" s="168"/>
      <c r="DA263" s="168"/>
      <c r="DB263" s="168"/>
      <c r="DC263" s="168"/>
      <c r="DD263" s="168"/>
      <c r="DE263" s="168"/>
      <c r="DF263" s="168"/>
      <c r="DG263" s="168"/>
      <c r="DH263" s="168"/>
      <c r="DI263" s="168"/>
      <c r="DJ263" s="168"/>
      <c r="DK263" s="168"/>
      <c r="DL263" s="168"/>
      <c r="DM263" s="168"/>
      <c r="DN263" s="168"/>
      <c r="DO263" s="168"/>
      <c r="DP263" s="168"/>
      <c r="DQ263" s="168"/>
      <c r="DR263" s="168"/>
      <c r="DS263" s="168"/>
      <c r="DT263" s="168"/>
      <c r="DU263" s="168"/>
      <c r="DV263" s="168"/>
      <c r="DW263" s="168"/>
      <c r="DX263" s="168"/>
      <c r="DY263" s="168"/>
      <c r="DZ263" s="168"/>
      <c r="EA263" s="168"/>
      <c r="EB263" s="168"/>
      <c r="EC263" s="168"/>
      <c r="ED263" s="168"/>
      <c r="EE263" s="168"/>
      <c r="EF263" s="168"/>
      <c r="EG263" s="168"/>
      <c r="EH263" s="168"/>
      <c r="EI263" s="168"/>
      <c r="EJ263" s="168"/>
      <c r="EK263" s="168"/>
      <c r="EL263" s="168"/>
      <c r="EM263" s="168"/>
      <c r="EN263" s="168"/>
      <c r="EO263" s="168"/>
      <c r="EP263" s="168"/>
      <c r="EQ263" s="168"/>
      <c r="ER263" s="168"/>
      <c r="ES263" s="168"/>
      <c r="ET263" s="168"/>
      <c r="EU263" s="168"/>
      <c r="EV263" s="168"/>
      <c r="EW263" s="168"/>
      <c r="EX263" s="168"/>
      <c r="EY263" s="168"/>
      <c r="EZ263" s="168"/>
      <c r="FA263" s="168"/>
      <c r="FB263" s="168"/>
      <c r="FC263" s="168"/>
      <c r="FD263" s="168"/>
      <c r="FE263" s="168"/>
      <c r="FF263" s="168"/>
      <c r="FG263" s="168"/>
      <c r="FH263" s="168"/>
      <c r="FI263" s="168"/>
      <c r="FJ263" s="168"/>
      <c r="FK263" s="168"/>
      <c r="FL263" s="168"/>
      <c r="FM263" s="168"/>
      <c r="FN263" s="168"/>
      <c r="FO263" s="168"/>
      <c r="FP263" s="168"/>
      <c r="FQ263" s="168"/>
      <c r="FR263" s="168"/>
      <c r="FS263" s="168"/>
      <c r="FT263" s="168"/>
      <c r="FU263" s="168"/>
      <c r="FV263" s="168"/>
      <c r="FW263" s="168"/>
      <c r="FX263" s="168"/>
      <c r="FY263" s="168"/>
      <c r="FZ263" s="168"/>
      <c r="GA263" s="168"/>
      <c r="GB263" s="168"/>
      <c r="GC263" s="168"/>
      <c r="GD263" s="168"/>
      <c r="GE263" s="168"/>
      <c r="GF263" s="168"/>
      <c r="GG263" s="168"/>
      <c r="GH263" s="168"/>
      <c r="GI263" s="168"/>
      <c r="GJ263" s="168"/>
      <c r="GK263" s="168"/>
      <c r="GL263" s="168"/>
      <c r="GM263" s="168"/>
      <c r="GN263" s="168"/>
      <c r="GO263" s="168"/>
      <c r="GP263" s="168"/>
      <c r="GQ263" s="168"/>
      <c r="GR263" s="168"/>
      <c r="GS263" s="168"/>
      <c r="GT263" s="168"/>
      <c r="GU263" s="168"/>
      <c r="GV263" s="168"/>
      <c r="GW263" s="168"/>
      <c r="GX263" s="168"/>
      <c r="GY263" s="168"/>
      <c r="GZ263" s="168"/>
      <c r="HA263" s="168"/>
      <c r="HB263" s="168"/>
      <c r="HC263" s="168"/>
      <c r="HD263" s="168"/>
      <c r="HE263" s="168"/>
      <c r="HF263" s="168"/>
      <c r="HG263" s="168"/>
      <c r="HH263" s="168"/>
      <c r="HI263" s="168"/>
      <c r="HJ263" s="168"/>
      <c r="HK263" s="168"/>
      <c r="HL263" s="168"/>
      <c r="HM263" s="168"/>
      <c r="HN263" s="168"/>
      <c r="HO263" s="168"/>
      <c r="HP263" s="168"/>
      <c r="HQ263" s="168"/>
      <c r="HR263" s="168"/>
      <c r="HS263" s="168"/>
      <c r="HT263" s="168"/>
      <c r="HU263" s="168"/>
      <c r="HV263" s="168"/>
      <c r="HW263" s="168"/>
      <c r="HX263" s="168"/>
      <c r="HY263" s="168"/>
      <c r="HZ263" s="168"/>
      <c r="IA263" s="168"/>
      <c r="IB263" s="168"/>
      <c r="IC263" s="168"/>
      <c r="ID263" s="168"/>
      <c r="IE263" s="168"/>
      <c r="IF263" s="168"/>
      <c r="IG263" s="168"/>
      <c r="IH263" s="168"/>
      <c r="II263" s="168"/>
      <c r="IJ263" s="168"/>
      <c r="IK263" s="168"/>
      <c r="IL263" s="168"/>
      <c r="IM263" s="168"/>
      <c r="IN263" s="168"/>
      <c r="IO263" s="168"/>
      <c r="IP263" s="168"/>
      <c r="IQ263" s="168"/>
      <c r="IR263" s="168"/>
      <c r="IS263" s="168"/>
      <c r="IT263" s="168"/>
    </row>
    <row r="264" spans="1:254" x14ac:dyDescent="0.25">
      <c r="A264" s="154" t="s">
        <v>197</v>
      </c>
      <c r="B264" s="156" t="s">
        <v>377</v>
      </c>
      <c r="C264" s="155" t="s">
        <v>238</v>
      </c>
      <c r="D264" s="155" t="s">
        <v>238</v>
      </c>
      <c r="E264" s="155" t="s">
        <v>198</v>
      </c>
      <c r="F264" s="166"/>
      <c r="G264" s="184">
        <f>SUM(G265)</f>
        <v>0</v>
      </c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  <c r="BL264" s="168"/>
      <c r="BM264" s="168"/>
      <c r="BN264" s="168"/>
      <c r="BO264" s="168"/>
      <c r="BP264" s="168"/>
      <c r="BQ264" s="168"/>
      <c r="BR264" s="168"/>
      <c r="BS264" s="168"/>
      <c r="BT264" s="168"/>
      <c r="BU264" s="168"/>
      <c r="BV264" s="168"/>
      <c r="BW264" s="168"/>
      <c r="BX264" s="168"/>
      <c r="BY264" s="168"/>
      <c r="BZ264" s="168"/>
      <c r="CA264" s="168"/>
      <c r="CB264" s="168"/>
      <c r="CC264" s="168"/>
      <c r="CD264" s="168"/>
      <c r="CE264" s="168"/>
      <c r="CF264" s="168"/>
      <c r="CG264" s="168"/>
      <c r="CH264" s="168"/>
      <c r="CI264" s="168"/>
      <c r="CJ264" s="168"/>
      <c r="CK264" s="168"/>
      <c r="CL264" s="168"/>
      <c r="CM264" s="168"/>
      <c r="CN264" s="168"/>
      <c r="CO264" s="168"/>
      <c r="CP264" s="168"/>
      <c r="CQ264" s="168"/>
      <c r="CR264" s="168"/>
      <c r="CS264" s="168"/>
      <c r="CT264" s="168"/>
      <c r="CU264" s="168"/>
      <c r="CV264" s="168"/>
      <c r="CW264" s="168"/>
      <c r="CX264" s="168"/>
      <c r="CY264" s="168"/>
      <c r="CZ264" s="168"/>
      <c r="DA264" s="168"/>
      <c r="DB264" s="168"/>
      <c r="DC264" s="168"/>
      <c r="DD264" s="168"/>
      <c r="DE264" s="168"/>
      <c r="DF264" s="168"/>
      <c r="DG264" s="168"/>
      <c r="DH264" s="168"/>
      <c r="DI264" s="168"/>
      <c r="DJ264" s="168"/>
      <c r="DK264" s="168"/>
      <c r="DL264" s="168"/>
      <c r="DM264" s="168"/>
      <c r="DN264" s="168"/>
      <c r="DO264" s="168"/>
      <c r="DP264" s="168"/>
      <c r="DQ264" s="168"/>
      <c r="DR264" s="168"/>
      <c r="DS264" s="168"/>
      <c r="DT264" s="168"/>
      <c r="DU264" s="168"/>
      <c r="DV264" s="168"/>
      <c r="DW264" s="168"/>
      <c r="DX264" s="168"/>
      <c r="DY264" s="168"/>
      <c r="DZ264" s="168"/>
      <c r="EA264" s="168"/>
      <c r="EB264" s="168"/>
      <c r="EC264" s="168"/>
      <c r="ED264" s="168"/>
      <c r="EE264" s="168"/>
      <c r="EF264" s="168"/>
      <c r="EG264" s="168"/>
      <c r="EH264" s="168"/>
      <c r="EI264" s="168"/>
      <c r="EJ264" s="168"/>
      <c r="EK264" s="168"/>
      <c r="EL264" s="168"/>
      <c r="EM264" s="168"/>
      <c r="EN264" s="168"/>
      <c r="EO264" s="168"/>
      <c r="EP264" s="168"/>
      <c r="EQ264" s="168"/>
      <c r="ER264" s="168"/>
      <c r="ES264" s="168"/>
      <c r="ET264" s="168"/>
      <c r="EU264" s="168"/>
      <c r="EV264" s="168"/>
      <c r="EW264" s="168"/>
      <c r="EX264" s="168"/>
      <c r="EY264" s="168"/>
      <c r="EZ264" s="168"/>
      <c r="FA264" s="168"/>
      <c r="FB264" s="168"/>
      <c r="FC264" s="168"/>
      <c r="FD264" s="168"/>
      <c r="FE264" s="168"/>
      <c r="FF264" s="168"/>
      <c r="FG264" s="168"/>
      <c r="FH264" s="168"/>
      <c r="FI264" s="168"/>
      <c r="FJ264" s="168"/>
      <c r="FK264" s="168"/>
      <c r="FL264" s="168"/>
      <c r="FM264" s="168"/>
      <c r="FN264" s="168"/>
      <c r="FO264" s="168"/>
      <c r="FP264" s="168"/>
      <c r="FQ264" s="168"/>
      <c r="FR264" s="168"/>
      <c r="FS264" s="168"/>
      <c r="FT264" s="168"/>
      <c r="FU264" s="168"/>
      <c r="FV264" s="168"/>
      <c r="FW264" s="168"/>
      <c r="FX264" s="168"/>
      <c r="FY264" s="168"/>
      <c r="FZ264" s="168"/>
      <c r="GA264" s="168"/>
      <c r="GB264" s="168"/>
      <c r="GC264" s="168"/>
      <c r="GD264" s="168"/>
      <c r="GE264" s="168"/>
      <c r="GF264" s="168"/>
      <c r="GG264" s="168"/>
      <c r="GH264" s="168"/>
      <c r="GI264" s="168"/>
      <c r="GJ264" s="168"/>
      <c r="GK264" s="168"/>
      <c r="GL264" s="168"/>
      <c r="GM264" s="168"/>
      <c r="GN264" s="168"/>
      <c r="GO264" s="168"/>
      <c r="GP264" s="168"/>
      <c r="GQ264" s="168"/>
      <c r="GR264" s="168"/>
      <c r="GS264" s="168"/>
      <c r="GT264" s="168"/>
      <c r="GU264" s="168"/>
      <c r="GV264" s="168"/>
      <c r="GW264" s="168"/>
      <c r="GX264" s="168"/>
      <c r="GY264" s="168"/>
      <c r="GZ264" s="168"/>
      <c r="HA264" s="168"/>
      <c r="HB264" s="168"/>
      <c r="HC264" s="168"/>
      <c r="HD264" s="168"/>
      <c r="HE264" s="168"/>
      <c r="HF264" s="168"/>
      <c r="HG264" s="168"/>
      <c r="HH264" s="168"/>
      <c r="HI264" s="168"/>
      <c r="HJ264" s="168"/>
      <c r="HK264" s="168"/>
      <c r="HL264" s="168"/>
      <c r="HM264" s="168"/>
      <c r="HN264" s="168"/>
      <c r="HO264" s="168"/>
      <c r="HP264" s="168"/>
      <c r="HQ264" s="168"/>
      <c r="HR264" s="168"/>
      <c r="HS264" s="168"/>
      <c r="HT264" s="168"/>
      <c r="HU264" s="168"/>
      <c r="HV264" s="168"/>
      <c r="HW264" s="168"/>
      <c r="HX264" s="168"/>
      <c r="HY264" s="168"/>
      <c r="HZ264" s="168"/>
      <c r="IA264" s="168"/>
      <c r="IB264" s="168"/>
      <c r="IC264" s="168"/>
      <c r="ID264" s="168"/>
      <c r="IE264" s="168"/>
      <c r="IF264" s="168"/>
      <c r="IG264" s="168"/>
      <c r="IH264" s="168"/>
      <c r="II264" s="168"/>
      <c r="IJ264" s="168"/>
      <c r="IK264" s="168"/>
      <c r="IL264" s="168"/>
      <c r="IM264" s="168"/>
      <c r="IN264" s="168"/>
      <c r="IO264" s="168"/>
      <c r="IP264" s="168"/>
      <c r="IQ264" s="168"/>
      <c r="IR264" s="168"/>
      <c r="IS264" s="168"/>
      <c r="IT264" s="168"/>
    </row>
    <row r="265" spans="1:254" ht="26.4" x14ac:dyDescent="0.25">
      <c r="A265" s="164" t="s">
        <v>147</v>
      </c>
      <c r="B265" s="166" t="s">
        <v>377</v>
      </c>
      <c r="C265" s="177" t="s">
        <v>238</v>
      </c>
      <c r="D265" s="177" t="s">
        <v>238</v>
      </c>
      <c r="E265" s="177" t="s">
        <v>198</v>
      </c>
      <c r="F265" s="166" t="s">
        <v>148</v>
      </c>
      <c r="G265" s="205">
        <v>0</v>
      </c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8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8"/>
      <c r="DP265" s="168"/>
      <c r="DQ265" s="168"/>
      <c r="DR265" s="168"/>
      <c r="DS265" s="168"/>
      <c r="DT265" s="168"/>
      <c r="DU265" s="168"/>
      <c r="DV265" s="168"/>
      <c r="DW265" s="168"/>
      <c r="DX265" s="168"/>
      <c r="DY265" s="168"/>
      <c r="DZ265" s="168"/>
      <c r="EA265" s="168"/>
      <c r="EB265" s="168"/>
      <c r="EC265" s="168"/>
      <c r="ED265" s="168"/>
      <c r="EE265" s="168"/>
      <c r="EF265" s="168"/>
      <c r="EG265" s="168"/>
      <c r="EH265" s="168"/>
      <c r="EI265" s="168"/>
      <c r="EJ265" s="168"/>
      <c r="EK265" s="168"/>
      <c r="EL265" s="168"/>
      <c r="EM265" s="168"/>
      <c r="EN265" s="168"/>
      <c r="EO265" s="168"/>
      <c r="EP265" s="168"/>
      <c r="EQ265" s="168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68"/>
      <c r="FH265" s="168"/>
      <c r="FI265" s="168"/>
      <c r="FJ265" s="168"/>
      <c r="FK265" s="168"/>
      <c r="FL265" s="168"/>
      <c r="FM265" s="168"/>
      <c r="FN265" s="168"/>
      <c r="FO265" s="168"/>
      <c r="FP265" s="168"/>
      <c r="FQ265" s="168"/>
      <c r="FR265" s="168"/>
      <c r="FS265" s="168"/>
      <c r="FT265" s="168"/>
      <c r="FU265" s="168"/>
      <c r="FV265" s="168"/>
      <c r="FW265" s="168"/>
      <c r="FX265" s="168"/>
      <c r="FY265" s="168"/>
      <c r="FZ265" s="168"/>
      <c r="GA265" s="168"/>
      <c r="GB265" s="168"/>
      <c r="GC265" s="168"/>
      <c r="GD265" s="168"/>
      <c r="GE265" s="168"/>
      <c r="GF265" s="168"/>
      <c r="GG265" s="168"/>
      <c r="GH265" s="168"/>
      <c r="GI265" s="168"/>
      <c r="GJ265" s="168"/>
      <c r="GK265" s="168"/>
      <c r="GL265" s="168"/>
      <c r="GM265" s="168"/>
      <c r="GN265" s="168"/>
      <c r="GO265" s="168"/>
      <c r="GP265" s="168"/>
      <c r="GQ265" s="168"/>
      <c r="GR265" s="168"/>
      <c r="GS265" s="168"/>
      <c r="GT265" s="168"/>
      <c r="GU265" s="168"/>
      <c r="GV265" s="168"/>
      <c r="GW265" s="168"/>
      <c r="GX265" s="168"/>
      <c r="GY265" s="168"/>
      <c r="GZ265" s="168"/>
      <c r="HA265" s="168"/>
      <c r="HB265" s="168"/>
      <c r="HC265" s="168"/>
      <c r="HD265" s="168"/>
      <c r="HE265" s="168"/>
      <c r="HF265" s="168"/>
      <c r="HG265" s="168"/>
      <c r="HH265" s="168"/>
      <c r="HI265" s="168"/>
      <c r="HJ265" s="168"/>
      <c r="HK265" s="168"/>
      <c r="HL265" s="168"/>
      <c r="HM265" s="168"/>
      <c r="HN265" s="168"/>
      <c r="HO265" s="168"/>
      <c r="HP265" s="168"/>
      <c r="HQ265" s="168"/>
      <c r="HR265" s="168"/>
      <c r="HS265" s="168"/>
      <c r="HT265" s="168"/>
      <c r="HU265" s="168"/>
      <c r="HV265" s="168"/>
      <c r="HW265" s="168"/>
      <c r="HX265" s="168"/>
      <c r="HY265" s="168"/>
      <c r="HZ265" s="168"/>
      <c r="IA265" s="168"/>
      <c r="IB265" s="168"/>
      <c r="IC265" s="168"/>
      <c r="ID265" s="168"/>
      <c r="IE265" s="168"/>
      <c r="IF265" s="168"/>
      <c r="IG265" s="168"/>
      <c r="IH265" s="168"/>
      <c r="II265" s="168"/>
      <c r="IJ265" s="168"/>
      <c r="IK265" s="168"/>
      <c r="IL265" s="168"/>
      <c r="IM265" s="168"/>
      <c r="IN265" s="168"/>
      <c r="IO265" s="168"/>
      <c r="IP265" s="168"/>
      <c r="IQ265" s="168"/>
      <c r="IR265" s="168"/>
      <c r="IS265" s="168"/>
      <c r="IT265" s="168"/>
    </row>
    <row r="266" spans="1:254" x14ac:dyDescent="0.25">
      <c r="A266" s="219" t="s">
        <v>281</v>
      </c>
      <c r="B266" s="156" t="s">
        <v>377</v>
      </c>
      <c r="C266" s="155" t="s">
        <v>238</v>
      </c>
      <c r="D266" s="155" t="s">
        <v>172</v>
      </c>
      <c r="E266" s="155"/>
      <c r="F266" s="155"/>
      <c r="G266" s="157">
        <f>SUM(G267)</f>
        <v>200</v>
      </c>
    </row>
    <row r="267" spans="1:254" ht="13.8" x14ac:dyDescent="0.3">
      <c r="A267" s="159" t="s">
        <v>137</v>
      </c>
      <c r="B267" s="217">
        <v>510</v>
      </c>
      <c r="C267" s="175" t="s">
        <v>238</v>
      </c>
      <c r="D267" s="175" t="s">
        <v>172</v>
      </c>
      <c r="E267" s="161" t="s">
        <v>138</v>
      </c>
      <c r="F267" s="161"/>
      <c r="G267" s="162">
        <f>SUM(G268)</f>
        <v>200</v>
      </c>
    </row>
    <row r="268" spans="1:254" x14ac:dyDescent="0.25">
      <c r="A268" s="214" t="s">
        <v>240</v>
      </c>
      <c r="B268" s="174" t="s">
        <v>377</v>
      </c>
      <c r="C268" s="174" t="s">
        <v>238</v>
      </c>
      <c r="D268" s="174" t="s">
        <v>172</v>
      </c>
      <c r="E268" s="174" t="s">
        <v>278</v>
      </c>
      <c r="F268" s="174"/>
      <c r="G268" s="172">
        <f>SUM(G269+G270)</f>
        <v>200</v>
      </c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  <c r="CA268" s="132"/>
      <c r="CB268" s="132"/>
      <c r="CC268" s="132"/>
      <c r="CD268" s="132"/>
      <c r="CE268" s="132"/>
      <c r="CF268" s="132"/>
      <c r="CG268" s="132"/>
      <c r="CH268" s="132"/>
      <c r="CI268" s="132"/>
      <c r="CJ268" s="132"/>
      <c r="CK268" s="132"/>
      <c r="CL268" s="132"/>
      <c r="CM268" s="132"/>
      <c r="CN268" s="132"/>
      <c r="CO268" s="132"/>
      <c r="CP268" s="132"/>
      <c r="CQ268" s="132"/>
      <c r="CR268" s="132"/>
      <c r="CS268" s="132"/>
      <c r="CT268" s="132"/>
      <c r="CU268" s="132"/>
      <c r="CV268" s="132"/>
      <c r="CW268" s="132"/>
      <c r="CX268" s="132"/>
      <c r="CY268" s="132"/>
      <c r="CZ268" s="132"/>
      <c r="DA268" s="132"/>
      <c r="DB268" s="132"/>
      <c r="DC268" s="132"/>
      <c r="DD268" s="132"/>
      <c r="DE268" s="132"/>
      <c r="DF268" s="132"/>
      <c r="DG268" s="132"/>
      <c r="DH268" s="132"/>
      <c r="DI268" s="132"/>
      <c r="DJ268" s="132"/>
      <c r="DK268" s="132"/>
      <c r="DL268" s="132"/>
      <c r="DM268" s="132"/>
      <c r="DN268" s="132"/>
      <c r="DO268" s="132"/>
      <c r="DP268" s="132"/>
      <c r="DQ268" s="132"/>
      <c r="DR268" s="132"/>
      <c r="DS268" s="132"/>
      <c r="DT268" s="132"/>
      <c r="DU268" s="132"/>
      <c r="DV268" s="132"/>
      <c r="DW268" s="132"/>
      <c r="DX268" s="132"/>
      <c r="DY268" s="132"/>
      <c r="DZ268" s="132"/>
      <c r="EA268" s="132"/>
      <c r="EB268" s="132"/>
      <c r="EC268" s="132"/>
      <c r="ED268" s="132"/>
      <c r="EE268" s="132"/>
      <c r="EF268" s="132"/>
      <c r="EG268" s="132"/>
      <c r="EH268" s="132"/>
      <c r="EI268" s="132"/>
      <c r="EJ268" s="132"/>
      <c r="EK268" s="132"/>
      <c r="EL268" s="132"/>
      <c r="EM268" s="132"/>
      <c r="EN268" s="132"/>
      <c r="EO268" s="132"/>
      <c r="EP268" s="132"/>
      <c r="EQ268" s="132"/>
      <c r="ER268" s="132"/>
      <c r="ES268" s="132"/>
      <c r="ET268" s="132"/>
      <c r="EU268" s="132"/>
      <c r="EV268" s="132"/>
      <c r="EW268" s="132"/>
      <c r="EX268" s="132"/>
      <c r="EY268" s="132"/>
      <c r="EZ268" s="132"/>
      <c r="FA268" s="132"/>
      <c r="FB268" s="132"/>
      <c r="FC268" s="132"/>
      <c r="FD268" s="132"/>
      <c r="FE268" s="132"/>
      <c r="FF268" s="132"/>
      <c r="FG268" s="132"/>
      <c r="FH268" s="132"/>
      <c r="FI268" s="132"/>
      <c r="FJ268" s="132"/>
      <c r="FK268" s="132"/>
      <c r="FL268" s="132"/>
      <c r="FM268" s="132"/>
      <c r="FN268" s="132"/>
      <c r="FO268" s="132"/>
      <c r="FP268" s="132"/>
      <c r="FQ268" s="132"/>
      <c r="FR268" s="132"/>
      <c r="FS268" s="132"/>
      <c r="FT268" s="132"/>
      <c r="FU268" s="132"/>
      <c r="FV268" s="132"/>
      <c r="FW268" s="132"/>
      <c r="FX268" s="132"/>
      <c r="FY268" s="132"/>
      <c r="FZ268" s="132"/>
      <c r="GA268" s="132"/>
      <c r="GB268" s="132"/>
      <c r="GC268" s="132"/>
      <c r="GD268" s="132"/>
      <c r="GE268" s="132"/>
      <c r="GF268" s="132"/>
      <c r="GG268" s="132"/>
      <c r="GH268" s="132"/>
      <c r="GI268" s="132"/>
      <c r="GJ268" s="132"/>
      <c r="GK268" s="132"/>
      <c r="GL268" s="132"/>
      <c r="GM268" s="132"/>
      <c r="GN268" s="132"/>
      <c r="GO268" s="132"/>
      <c r="GP268" s="132"/>
      <c r="GQ268" s="132"/>
      <c r="GR268" s="132"/>
      <c r="GS268" s="132"/>
      <c r="GT268" s="132"/>
      <c r="GU268" s="132"/>
      <c r="GV268" s="132"/>
      <c r="GW268" s="132"/>
      <c r="GX268" s="132"/>
      <c r="GY268" s="132"/>
      <c r="GZ268" s="132"/>
      <c r="HA268" s="132"/>
      <c r="HB268" s="132"/>
      <c r="HC268" s="132"/>
      <c r="HD268" s="132"/>
      <c r="HE268" s="132"/>
      <c r="HF268" s="132"/>
      <c r="HG268" s="132"/>
      <c r="HH268" s="132"/>
      <c r="HI268" s="132"/>
      <c r="HJ268" s="132"/>
      <c r="HK268" s="132"/>
      <c r="HL268" s="132"/>
      <c r="HM268" s="132"/>
      <c r="HN268" s="132"/>
      <c r="HO268" s="132"/>
      <c r="HP268" s="132"/>
      <c r="HQ268" s="132"/>
      <c r="HR268" s="132"/>
      <c r="HS268" s="132"/>
      <c r="HT268" s="132"/>
      <c r="HU268" s="132"/>
      <c r="HV268" s="132"/>
      <c r="HW268" s="132"/>
      <c r="HX268" s="132"/>
      <c r="HY268" s="132"/>
      <c r="HZ268" s="132"/>
      <c r="IA268" s="132"/>
      <c r="IB268" s="132"/>
      <c r="IC268" s="132"/>
      <c r="ID268" s="132"/>
      <c r="IE268" s="132"/>
      <c r="IF268" s="132"/>
      <c r="IG268" s="132"/>
      <c r="IH268" s="132"/>
      <c r="II268" s="132"/>
      <c r="IJ268" s="132"/>
      <c r="IK268" s="132"/>
      <c r="IL268" s="132"/>
      <c r="IM268" s="132"/>
      <c r="IN268" s="132"/>
      <c r="IO268" s="132"/>
      <c r="IP268" s="132"/>
      <c r="IQ268" s="132"/>
      <c r="IR268" s="132"/>
      <c r="IS268" s="132"/>
      <c r="IT268" s="132"/>
    </row>
    <row r="269" spans="1:254" x14ac:dyDescent="0.25">
      <c r="A269" s="164" t="s">
        <v>379</v>
      </c>
      <c r="B269" s="177" t="s">
        <v>377</v>
      </c>
      <c r="C269" s="177" t="s">
        <v>238</v>
      </c>
      <c r="D269" s="177" t="s">
        <v>172</v>
      </c>
      <c r="E269" s="177" t="s">
        <v>278</v>
      </c>
      <c r="F269" s="177" t="s">
        <v>102</v>
      </c>
      <c r="G269" s="167">
        <v>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  <c r="BG269" s="168"/>
      <c r="BH269" s="168"/>
      <c r="BI269" s="168"/>
      <c r="BJ269" s="168"/>
      <c r="BK269" s="168"/>
      <c r="BL269" s="168"/>
      <c r="BM269" s="168"/>
      <c r="BN269" s="168"/>
      <c r="BO269" s="168"/>
      <c r="BP269" s="168"/>
      <c r="BQ269" s="168"/>
      <c r="BR269" s="168"/>
      <c r="BS269" s="168"/>
      <c r="BT269" s="168"/>
      <c r="BU269" s="168"/>
      <c r="BV269" s="168"/>
      <c r="BW269" s="168"/>
      <c r="BX269" s="168"/>
      <c r="BY269" s="168"/>
      <c r="BZ269" s="168"/>
      <c r="CA269" s="168"/>
      <c r="CB269" s="168"/>
      <c r="CC269" s="168"/>
      <c r="CD269" s="168"/>
      <c r="CE269" s="168"/>
      <c r="CF269" s="168"/>
      <c r="CG269" s="168"/>
      <c r="CH269" s="168"/>
      <c r="CI269" s="168"/>
      <c r="CJ269" s="168"/>
      <c r="CK269" s="168"/>
      <c r="CL269" s="168"/>
      <c r="CM269" s="168"/>
      <c r="CN269" s="168"/>
      <c r="CO269" s="168"/>
      <c r="CP269" s="168"/>
      <c r="CQ269" s="168"/>
      <c r="CR269" s="168"/>
      <c r="CS269" s="168"/>
      <c r="CT269" s="168"/>
      <c r="CU269" s="168"/>
      <c r="CV269" s="168"/>
      <c r="CW269" s="168"/>
      <c r="CX269" s="168"/>
      <c r="CY269" s="168"/>
      <c r="CZ269" s="168"/>
      <c r="DA269" s="168"/>
      <c r="DB269" s="168"/>
      <c r="DC269" s="168"/>
      <c r="DD269" s="168"/>
      <c r="DE269" s="168"/>
      <c r="DF269" s="168"/>
      <c r="DG269" s="168"/>
      <c r="DH269" s="168"/>
      <c r="DI269" s="168"/>
      <c r="DJ269" s="168"/>
      <c r="DK269" s="168"/>
      <c r="DL269" s="168"/>
      <c r="DM269" s="168"/>
      <c r="DN269" s="168"/>
      <c r="DO269" s="168"/>
      <c r="DP269" s="168"/>
      <c r="DQ269" s="168"/>
      <c r="DR269" s="168"/>
      <c r="DS269" s="168"/>
      <c r="DT269" s="168"/>
      <c r="DU269" s="168"/>
      <c r="DV269" s="168"/>
      <c r="DW269" s="168"/>
      <c r="DX269" s="168"/>
      <c r="DY269" s="168"/>
      <c r="DZ269" s="168"/>
      <c r="EA269" s="168"/>
      <c r="EB269" s="168"/>
      <c r="EC269" s="168"/>
      <c r="ED269" s="168"/>
      <c r="EE269" s="168"/>
      <c r="EF269" s="168"/>
      <c r="EG269" s="168"/>
      <c r="EH269" s="168"/>
      <c r="EI269" s="168"/>
      <c r="EJ269" s="168"/>
      <c r="EK269" s="168"/>
      <c r="EL269" s="168"/>
      <c r="EM269" s="168"/>
      <c r="EN269" s="168"/>
      <c r="EO269" s="168"/>
      <c r="EP269" s="168"/>
      <c r="EQ269" s="168"/>
      <c r="ER269" s="168"/>
      <c r="ES269" s="168"/>
      <c r="ET269" s="168"/>
      <c r="EU269" s="168"/>
      <c r="EV269" s="168"/>
      <c r="EW269" s="168"/>
      <c r="EX269" s="168"/>
      <c r="EY269" s="168"/>
      <c r="EZ269" s="168"/>
      <c r="FA269" s="168"/>
      <c r="FB269" s="168"/>
      <c r="FC269" s="168"/>
      <c r="FD269" s="168"/>
      <c r="FE269" s="168"/>
      <c r="FF269" s="168"/>
      <c r="FG269" s="168"/>
      <c r="FH269" s="168"/>
      <c r="FI269" s="168"/>
      <c r="FJ269" s="168"/>
      <c r="FK269" s="168"/>
      <c r="FL269" s="168"/>
      <c r="FM269" s="168"/>
      <c r="FN269" s="168"/>
      <c r="FO269" s="168"/>
      <c r="FP269" s="168"/>
      <c r="FQ269" s="168"/>
      <c r="FR269" s="168"/>
      <c r="FS269" s="168"/>
      <c r="FT269" s="168"/>
      <c r="FU269" s="168"/>
      <c r="FV269" s="168"/>
      <c r="FW269" s="168"/>
      <c r="FX269" s="168"/>
      <c r="FY269" s="168"/>
      <c r="FZ269" s="168"/>
      <c r="GA269" s="168"/>
      <c r="GB269" s="168"/>
      <c r="GC269" s="168"/>
      <c r="GD269" s="168"/>
      <c r="GE269" s="168"/>
      <c r="GF269" s="168"/>
      <c r="GG269" s="168"/>
      <c r="GH269" s="168"/>
      <c r="GI269" s="168"/>
      <c r="GJ269" s="168"/>
      <c r="GK269" s="168"/>
      <c r="GL269" s="168"/>
      <c r="GM269" s="168"/>
      <c r="GN269" s="168"/>
      <c r="GO269" s="168"/>
      <c r="GP269" s="168"/>
      <c r="GQ269" s="168"/>
      <c r="GR269" s="168"/>
      <c r="GS269" s="168"/>
      <c r="GT269" s="168"/>
      <c r="GU269" s="168"/>
      <c r="GV269" s="168"/>
      <c r="GW269" s="168"/>
      <c r="GX269" s="168"/>
      <c r="GY269" s="168"/>
      <c r="GZ269" s="168"/>
      <c r="HA269" s="168"/>
      <c r="HB269" s="168"/>
      <c r="HC269" s="168"/>
      <c r="HD269" s="168"/>
      <c r="HE269" s="168"/>
      <c r="HF269" s="168"/>
      <c r="HG269" s="168"/>
      <c r="HH269" s="168"/>
      <c r="HI269" s="168"/>
      <c r="HJ269" s="168"/>
      <c r="HK269" s="168"/>
      <c r="HL269" s="168"/>
      <c r="HM269" s="168"/>
      <c r="HN269" s="168"/>
      <c r="HO269" s="168"/>
      <c r="HP269" s="168"/>
      <c r="HQ269" s="168"/>
      <c r="HR269" s="168"/>
      <c r="HS269" s="168"/>
      <c r="HT269" s="168"/>
      <c r="HU269" s="168"/>
      <c r="HV269" s="168"/>
      <c r="HW269" s="168"/>
      <c r="HX269" s="168"/>
      <c r="HY269" s="168"/>
      <c r="HZ269" s="168"/>
      <c r="IA269" s="168"/>
      <c r="IB269" s="168"/>
      <c r="IC269" s="168"/>
      <c r="ID269" s="168"/>
      <c r="IE269" s="168"/>
      <c r="IF269" s="168"/>
      <c r="IG269" s="168"/>
      <c r="IH269" s="168"/>
      <c r="II269" s="168"/>
      <c r="IJ269" s="168"/>
      <c r="IK269" s="168"/>
      <c r="IL269" s="168"/>
      <c r="IM269" s="168"/>
      <c r="IN269" s="168"/>
      <c r="IO269" s="168"/>
      <c r="IP269" s="168"/>
      <c r="IQ269" s="168"/>
      <c r="IR269" s="168"/>
      <c r="IS269" s="168"/>
      <c r="IT269" s="168"/>
    </row>
    <row r="270" spans="1:254" ht="26.4" x14ac:dyDescent="0.25">
      <c r="A270" s="164" t="s">
        <v>147</v>
      </c>
      <c r="B270" s="177" t="s">
        <v>377</v>
      </c>
      <c r="C270" s="177" t="s">
        <v>238</v>
      </c>
      <c r="D270" s="177" t="s">
        <v>172</v>
      </c>
      <c r="E270" s="177" t="s">
        <v>278</v>
      </c>
      <c r="F270" s="177" t="s">
        <v>148</v>
      </c>
      <c r="G270" s="167">
        <v>200</v>
      </c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  <c r="BL270" s="168"/>
      <c r="BM270" s="168"/>
      <c r="BN270" s="168"/>
      <c r="BO270" s="168"/>
      <c r="BP270" s="168"/>
      <c r="BQ270" s="168"/>
      <c r="BR270" s="168"/>
      <c r="BS270" s="168"/>
      <c r="BT270" s="168"/>
      <c r="BU270" s="168"/>
      <c r="BV270" s="168"/>
      <c r="BW270" s="168"/>
      <c r="BX270" s="168"/>
      <c r="BY270" s="168"/>
      <c r="BZ270" s="168"/>
      <c r="CA270" s="168"/>
      <c r="CB270" s="168"/>
      <c r="CC270" s="168"/>
      <c r="CD270" s="168"/>
      <c r="CE270" s="168"/>
      <c r="CF270" s="168"/>
      <c r="CG270" s="168"/>
      <c r="CH270" s="168"/>
      <c r="CI270" s="168"/>
      <c r="CJ270" s="168"/>
      <c r="CK270" s="168"/>
      <c r="CL270" s="168"/>
      <c r="CM270" s="168"/>
      <c r="CN270" s="168"/>
      <c r="CO270" s="168"/>
      <c r="CP270" s="168"/>
      <c r="CQ270" s="168"/>
      <c r="CR270" s="168"/>
      <c r="CS270" s="168"/>
      <c r="CT270" s="168"/>
      <c r="CU270" s="168"/>
      <c r="CV270" s="168"/>
      <c r="CW270" s="168"/>
      <c r="CX270" s="168"/>
      <c r="CY270" s="168"/>
      <c r="CZ270" s="168"/>
      <c r="DA270" s="168"/>
      <c r="DB270" s="168"/>
      <c r="DC270" s="168"/>
      <c r="DD270" s="168"/>
      <c r="DE270" s="168"/>
      <c r="DF270" s="168"/>
      <c r="DG270" s="168"/>
      <c r="DH270" s="168"/>
      <c r="DI270" s="168"/>
      <c r="DJ270" s="168"/>
      <c r="DK270" s="168"/>
      <c r="DL270" s="168"/>
      <c r="DM270" s="168"/>
      <c r="DN270" s="168"/>
      <c r="DO270" s="168"/>
      <c r="DP270" s="168"/>
      <c r="DQ270" s="168"/>
      <c r="DR270" s="168"/>
      <c r="DS270" s="168"/>
      <c r="DT270" s="168"/>
      <c r="DU270" s="168"/>
      <c r="DV270" s="168"/>
      <c r="DW270" s="168"/>
      <c r="DX270" s="168"/>
      <c r="DY270" s="168"/>
      <c r="DZ270" s="168"/>
      <c r="EA270" s="168"/>
      <c r="EB270" s="168"/>
      <c r="EC270" s="168"/>
      <c r="ED270" s="168"/>
      <c r="EE270" s="168"/>
      <c r="EF270" s="168"/>
      <c r="EG270" s="168"/>
      <c r="EH270" s="168"/>
      <c r="EI270" s="168"/>
      <c r="EJ270" s="168"/>
      <c r="EK270" s="168"/>
      <c r="EL270" s="168"/>
      <c r="EM270" s="168"/>
      <c r="EN270" s="168"/>
      <c r="EO270" s="168"/>
      <c r="EP270" s="168"/>
      <c r="EQ270" s="168"/>
      <c r="ER270" s="168"/>
      <c r="ES270" s="168"/>
      <c r="ET270" s="168"/>
      <c r="EU270" s="168"/>
      <c r="EV270" s="168"/>
      <c r="EW270" s="168"/>
      <c r="EX270" s="168"/>
      <c r="EY270" s="168"/>
      <c r="EZ270" s="168"/>
      <c r="FA270" s="168"/>
      <c r="FB270" s="168"/>
      <c r="FC270" s="168"/>
      <c r="FD270" s="168"/>
      <c r="FE270" s="168"/>
      <c r="FF270" s="168"/>
      <c r="FG270" s="168"/>
      <c r="FH270" s="168"/>
      <c r="FI270" s="168"/>
      <c r="FJ270" s="168"/>
      <c r="FK270" s="168"/>
      <c r="FL270" s="168"/>
      <c r="FM270" s="168"/>
      <c r="FN270" s="168"/>
      <c r="FO270" s="168"/>
      <c r="FP270" s="168"/>
      <c r="FQ270" s="168"/>
      <c r="FR270" s="168"/>
      <c r="FS270" s="168"/>
      <c r="FT270" s="168"/>
      <c r="FU270" s="168"/>
      <c r="FV270" s="168"/>
      <c r="FW270" s="168"/>
      <c r="FX270" s="168"/>
      <c r="FY270" s="168"/>
      <c r="FZ270" s="168"/>
      <c r="GA270" s="168"/>
      <c r="GB270" s="168"/>
      <c r="GC270" s="168"/>
      <c r="GD270" s="168"/>
      <c r="GE270" s="168"/>
      <c r="GF270" s="168"/>
      <c r="GG270" s="168"/>
      <c r="GH270" s="168"/>
      <c r="GI270" s="168"/>
      <c r="GJ270" s="168"/>
      <c r="GK270" s="168"/>
      <c r="GL270" s="168"/>
      <c r="GM270" s="168"/>
      <c r="GN270" s="168"/>
      <c r="GO270" s="168"/>
      <c r="GP270" s="168"/>
      <c r="GQ270" s="168"/>
      <c r="GR270" s="168"/>
      <c r="GS270" s="168"/>
      <c r="GT270" s="168"/>
      <c r="GU270" s="168"/>
      <c r="GV270" s="168"/>
      <c r="GW270" s="168"/>
      <c r="GX270" s="168"/>
      <c r="GY270" s="168"/>
      <c r="GZ270" s="168"/>
      <c r="HA270" s="168"/>
      <c r="HB270" s="168"/>
      <c r="HC270" s="168"/>
      <c r="HD270" s="168"/>
      <c r="HE270" s="168"/>
      <c r="HF270" s="168"/>
      <c r="HG270" s="168"/>
      <c r="HH270" s="168"/>
      <c r="HI270" s="168"/>
      <c r="HJ270" s="168"/>
      <c r="HK270" s="168"/>
      <c r="HL270" s="168"/>
      <c r="HM270" s="168"/>
      <c r="HN270" s="168"/>
      <c r="HO270" s="168"/>
      <c r="HP270" s="168"/>
      <c r="HQ270" s="168"/>
      <c r="HR270" s="168"/>
      <c r="HS270" s="168"/>
      <c r="HT270" s="168"/>
      <c r="HU270" s="168"/>
      <c r="HV270" s="168"/>
      <c r="HW270" s="168"/>
      <c r="HX270" s="168"/>
      <c r="HY270" s="168"/>
      <c r="HZ270" s="168"/>
      <c r="IA270" s="168"/>
      <c r="IB270" s="168"/>
      <c r="IC270" s="168"/>
      <c r="ID270" s="168"/>
      <c r="IE270" s="168"/>
      <c r="IF270" s="168"/>
      <c r="IG270" s="168"/>
      <c r="IH270" s="168"/>
      <c r="II270" s="168"/>
      <c r="IJ270" s="168"/>
      <c r="IK270" s="168"/>
      <c r="IL270" s="168"/>
      <c r="IM270" s="168"/>
      <c r="IN270" s="168"/>
      <c r="IO270" s="168"/>
      <c r="IP270" s="168"/>
      <c r="IQ270" s="168"/>
      <c r="IR270" s="168"/>
      <c r="IS270" s="168"/>
      <c r="IT270" s="168"/>
    </row>
    <row r="271" spans="1:254" ht="15.6" x14ac:dyDescent="0.3">
      <c r="A271" s="201" t="s">
        <v>282</v>
      </c>
      <c r="B271" s="182" t="s">
        <v>377</v>
      </c>
      <c r="C271" s="197" t="s">
        <v>167</v>
      </c>
      <c r="D271" s="197"/>
      <c r="E271" s="197"/>
      <c r="F271" s="197"/>
      <c r="G271" s="198">
        <f>SUM(G272+G290)</f>
        <v>103395.77</v>
      </c>
    </row>
    <row r="272" spans="1:254" s="168" customFormat="1" ht="13.8" x14ac:dyDescent="0.25">
      <c r="A272" s="173" t="s">
        <v>283</v>
      </c>
      <c r="B272" s="156" t="s">
        <v>377</v>
      </c>
      <c r="C272" s="152" t="s">
        <v>167</v>
      </c>
      <c r="D272" s="152" t="s">
        <v>87</v>
      </c>
      <c r="E272" s="152"/>
      <c r="F272" s="152"/>
      <c r="G272" s="153">
        <f>SUM(G283+G275+G281+G273+G277+G279)</f>
        <v>41359.370000000003</v>
      </c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  <c r="HQ272" s="136"/>
      <c r="HR272" s="136"/>
      <c r="HS272" s="136"/>
      <c r="HT272" s="136"/>
      <c r="HU272" s="136"/>
      <c r="HV272" s="136"/>
      <c r="HW272" s="136"/>
      <c r="HX272" s="136"/>
      <c r="HY272" s="136"/>
      <c r="HZ272" s="136"/>
      <c r="IA272" s="136"/>
      <c r="IB272" s="136"/>
      <c r="IC272" s="136"/>
      <c r="ID272" s="136"/>
      <c r="IE272" s="136"/>
      <c r="IF272" s="136"/>
      <c r="IG272" s="136"/>
      <c r="IH272" s="136"/>
      <c r="II272" s="136"/>
      <c r="IJ272" s="136"/>
      <c r="IK272" s="136"/>
      <c r="IL272" s="136"/>
      <c r="IM272" s="136"/>
      <c r="IN272" s="136"/>
      <c r="IO272" s="136"/>
      <c r="IP272" s="136"/>
      <c r="IQ272" s="136"/>
      <c r="IR272" s="136"/>
      <c r="IS272" s="136"/>
      <c r="IT272" s="136"/>
    </row>
    <row r="273" spans="1:254" s="168" customFormat="1" ht="13.8" x14ac:dyDescent="0.3">
      <c r="A273" s="159" t="s">
        <v>420</v>
      </c>
      <c r="B273" s="161" t="s">
        <v>377</v>
      </c>
      <c r="C273" s="175" t="s">
        <v>167</v>
      </c>
      <c r="D273" s="175" t="s">
        <v>87</v>
      </c>
      <c r="E273" s="175" t="s">
        <v>421</v>
      </c>
      <c r="F273" s="175"/>
      <c r="G273" s="157">
        <f>SUM(G274)</f>
        <v>372.37</v>
      </c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  <c r="HQ273" s="136"/>
      <c r="HR273" s="136"/>
      <c r="HS273" s="136"/>
      <c r="HT273" s="136"/>
      <c r="HU273" s="136"/>
      <c r="HV273" s="136"/>
      <c r="HW273" s="136"/>
      <c r="HX273" s="136"/>
      <c r="HY273" s="136"/>
      <c r="HZ273" s="136"/>
      <c r="IA273" s="136"/>
      <c r="IB273" s="136"/>
      <c r="IC273" s="136"/>
      <c r="ID273" s="136"/>
      <c r="IE273" s="136"/>
      <c r="IF273" s="136"/>
      <c r="IG273" s="136"/>
      <c r="IH273" s="136"/>
      <c r="II273" s="136"/>
      <c r="IJ273" s="136"/>
      <c r="IK273" s="136"/>
      <c r="IL273" s="136"/>
      <c r="IM273" s="136"/>
      <c r="IN273" s="136"/>
      <c r="IO273" s="136"/>
      <c r="IP273" s="136"/>
      <c r="IQ273" s="136"/>
      <c r="IR273" s="136"/>
      <c r="IS273" s="136"/>
      <c r="IT273" s="136"/>
    </row>
    <row r="274" spans="1:254" s="168" customFormat="1" ht="26.4" x14ac:dyDescent="0.25">
      <c r="A274" s="164" t="s">
        <v>147</v>
      </c>
      <c r="B274" s="166" t="s">
        <v>377</v>
      </c>
      <c r="C274" s="177" t="s">
        <v>167</v>
      </c>
      <c r="D274" s="177" t="s">
        <v>87</v>
      </c>
      <c r="E274" s="177" t="s">
        <v>422</v>
      </c>
      <c r="F274" s="177" t="s">
        <v>148</v>
      </c>
      <c r="G274" s="172">
        <v>372.37</v>
      </c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136"/>
      <c r="GD274" s="136"/>
      <c r="GE274" s="136"/>
      <c r="GF274" s="136"/>
      <c r="GG274" s="136"/>
      <c r="GH274" s="136"/>
      <c r="GI274" s="136"/>
      <c r="GJ274" s="136"/>
      <c r="GK274" s="136"/>
      <c r="GL274" s="136"/>
      <c r="GM274" s="136"/>
      <c r="GN274" s="136"/>
      <c r="GO274" s="136"/>
      <c r="GP274" s="136"/>
      <c r="GQ274" s="136"/>
      <c r="GR274" s="136"/>
      <c r="GS274" s="136"/>
      <c r="GT274" s="136"/>
      <c r="GU274" s="136"/>
      <c r="GV274" s="136"/>
      <c r="GW274" s="136"/>
      <c r="GX274" s="136"/>
      <c r="GY274" s="136"/>
      <c r="GZ274" s="136"/>
      <c r="HA274" s="136"/>
      <c r="HB274" s="136"/>
      <c r="HC274" s="136"/>
      <c r="HD274" s="136"/>
      <c r="HE274" s="136"/>
      <c r="HF274" s="136"/>
      <c r="HG274" s="136"/>
      <c r="HH274" s="136"/>
      <c r="HI274" s="136"/>
      <c r="HJ274" s="136"/>
      <c r="HK274" s="136"/>
      <c r="HL274" s="136"/>
      <c r="HM274" s="136"/>
      <c r="HN274" s="136"/>
      <c r="HO274" s="136"/>
      <c r="HP274" s="136"/>
      <c r="HQ274" s="136"/>
      <c r="HR274" s="136"/>
      <c r="HS274" s="136"/>
      <c r="HT274" s="136"/>
      <c r="HU274" s="136"/>
      <c r="HV274" s="136"/>
      <c r="HW274" s="136"/>
      <c r="HX274" s="136"/>
      <c r="HY274" s="136"/>
      <c r="HZ274" s="136"/>
      <c r="IA274" s="136"/>
      <c r="IB274" s="136"/>
      <c r="IC274" s="136"/>
      <c r="ID274" s="136"/>
      <c r="IE274" s="136"/>
      <c r="IF274" s="136"/>
      <c r="IG274" s="136"/>
      <c r="IH274" s="136"/>
      <c r="II274" s="136"/>
      <c r="IJ274" s="136"/>
      <c r="IK274" s="136"/>
      <c r="IL274" s="136"/>
      <c r="IM274" s="136"/>
      <c r="IN274" s="136"/>
      <c r="IO274" s="136"/>
      <c r="IP274" s="136"/>
      <c r="IQ274" s="136"/>
      <c r="IR274" s="136"/>
      <c r="IS274" s="136"/>
      <c r="IT274" s="136"/>
    </row>
    <row r="275" spans="1:254" s="132" customFormat="1" ht="13.8" x14ac:dyDescent="0.3">
      <c r="A275" s="159" t="s">
        <v>284</v>
      </c>
      <c r="B275" s="161" t="s">
        <v>377</v>
      </c>
      <c r="C275" s="175" t="s">
        <v>167</v>
      </c>
      <c r="D275" s="175" t="s">
        <v>87</v>
      </c>
      <c r="E275" s="175" t="s">
        <v>286</v>
      </c>
      <c r="F275" s="175"/>
      <c r="G275" s="162">
        <f>SUM(G276)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8"/>
      <c r="BG275" s="168"/>
      <c r="BH275" s="168"/>
      <c r="BI275" s="168"/>
      <c r="BJ275" s="168"/>
      <c r="BK275" s="168"/>
      <c r="BL275" s="168"/>
      <c r="BM275" s="168"/>
      <c r="BN275" s="168"/>
      <c r="BO275" s="168"/>
      <c r="BP275" s="168"/>
      <c r="BQ275" s="168"/>
      <c r="BR275" s="168"/>
      <c r="BS275" s="168"/>
      <c r="BT275" s="168"/>
      <c r="BU275" s="168"/>
      <c r="BV275" s="168"/>
      <c r="BW275" s="168"/>
      <c r="BX275" s="168"/>
      <c r="BY275" s="168"/>
      <c r="BZ275" s="168"/>
      <c r="CA275" s="168"/>
      <c r="CB275" s="168"/>
      <c r="CC275" s="168"/>
      <c r="CD275" s="168"/>
      <c r="CE275" s="168"/>
      <c r="CF275" s="168"/>
      <c r="CG275" s="168"/>
      <c r="CH275" s="168"/>
      <c r="CI275" s="168"/>
      <c r="CJ275" s="168"/>
      <c r="CK275" s="168"/>
      <c r="CL275" s="168"/>
      <c r="CM275" s="168"/>
      <c r="CN275" s="168"/>
      <c r="CO275" s="168"/>
      <c r="CP275" s="168"/>
      <c r="CQ275" s="168"/>
      <c r="CR275" s="168"/>
      <c r="CS275" s="168"/>
      <c r="CT275" s="168"/>
      <c r="CU275" s="168"/>
      <c r="CV275" s="168"/>
      <c r="CW275" s="168"/>
      <c r="CX275" s="168"/>
      <c r="CY275" s="168"/>
      <c r="CZ275" s="168"/>
      <c r="DA275" s="168"/>
      <c r="DB275" s="168"/>
      <c r="DC275" s="168"/>
      <c r="DD275" s="168"/>
      <c r="DE275" s="168"/>
      <c r="DF275" s="168"/>
      <c r="DG275" s="168"/>
      <c r="DH275" s="168"/>
      <c r="DI275" s="168"/>
      <c r="DJ275" s="168"/>
      <c r="DK275" s="168"/>
      <c r="DL275" s="168"/>
      <c r="DM275" s="168"/>
      <c r="DN275" s="168"/>
      <c r="DO275" s="168"/>
      <c r="DP275" s="168"/>
      <c r="DQ275" s="168"/>
      <c r="DR275" s="168"/>
      <c r="DS275" s="168"/>
      <c r="DT275" s="168"/>
      <c r="DU275" s="168"/>
      <c r="DV275" s="168"/>
      <c r="DW275" s="168"/>
      <c r="DX275" s="168"/>
      <c r="DY275" s="168"/>
      <c r="DZ275" s="168"/>
      <c r="EA275" s="168"/>
      <c r="EB275" s="168"/>
      <c r="EC275" s="168"/>
      <c r="ED275" s="168"/>
      <c r="EE275" s="168"/>
      <c r="EF275" s="168"/>
      <c r="EG275" s="168"/>
      <c r="EH275" s="168"/>
      <c r="EI275" s="168"/>
      <c r="EJ275" s="168"/>
      <c r="EK275" s="168"/>
      <c r="EL275" s="168"/>
      <c r="EM275" s="168"/>
      <c r="EN275" s="168"/>
      <c r="EO275" s="168"/>
      <c r="EP275" s="168"/>
      <c r="EQ275" s="168"/>
      <c r="ER275" s="168"/>
      <c r="ES275" s="168"/>
      <c r="ET275" s="168"/>
      <c r="EU275" s="168"/>
      <c r="EV275" s="168"/>
      <c r="EW275" s="168"/>
      <c r="EX275" s="168"/>
      <c r="EY275" s="168"/>
      <c r="EZ275" s="168"/>
      <c r="FA275" s="168"/>
      <c r="FB275" s="168"/>
      <c r="FC275" s="168"/>
      <c r="FD275" s="168"/>
      <c r="FE275" s="168"/>
      <c r="FF275" s="168"/>
      <c r="FG275" s="168"/>
      <c r="FH275" s="168"/>
      <c r="FI275" s="168"/>
      <c r="FJ275" s="168"/>
      <c r="FK275" s="168"/>
      <c r="FL275" s="168"/>
      <c r="FM275" s="168"/>
      <c r="FN275" s="168"/>
      <c r="FO275" s="168"/>
      <c r="FP275" s="168"/>
      <c r="FQ275" s="168"/>
      <c r="FR275" s="168"/>
      <c r="FS275" s="168"/>
      <c r="FT275" s="168"/>
      <c r="FU275" s="168"/>
      <c r="FV275" s="168"/>
      <c r="FW275" s="168"/>
      <c r="FX275" s="168"/>
      <c r="FY275" s="168"/>
      <c r="FZ275" s="168"/>
      <c r="GA275" s="168"/>
      <c r="GB275" s="168"/>
      <c r="GC275" s="168"/>
      <c r="GD275" s="168"/>
      <c r="GE275" s="168"/>
      <c r="GF275" s="168"/>
      <c r="GG275" s="168"/>
      <c r="GH275" s="168"/>
      <c r="GI275" s="168"/>
      <c r="GJ275" s="168"/>
      <c r="GK275" s="168"/>
      <c r="GL275" s="168"/>
      <c r="GM275" s="168"/>
      <c r="GN275" s="168"/>
      <c r="GO275" s="168"/>
      <c r="GP275" s="168"/>
      <c r="GQ275" s="168"/>
      <c r="GR275" s="168"/>
      <c r="GS275" s="168"/>
      <c r="GT275" s="168"/>
      <c r="GU275" s="168"/>
      <c r="GV275" s="168"/>
      <c r="GW275" s="168"/>
      <c r="GX275" s="168"/>
      <c r="GY275" s="168"/>
      <c r="GZ275" s="168"/>
      <c r="HA275" s="168"/>
      <c r="HB275" s="168"/>
      <c r="HC275" s="168"/>
      <c r="HD275" s="168"/>
      <c r="HE275" s="168"/>
      <c r="HF275" s="168"/>
      <c r="HG275" s="168"/>
      <c r="HH275" s="168"/>
      <c r="HI275" s="168"/>
      <c r="HJ275" s="168"/>
      <c r="HK275" s="168"/>
      <c r="HL275" s="168"/>
      <c r="HM275" s="168"/>
      <c r="HN275" s="168"/>
      <c r="HO275" s="168"/>
      <c r="HP275" s="168"/>
      <c r="HQ275" s="168"/>
      <c r="HR275" s="168"/>
      <c r="HS275" s="168"/>
      <c r="HT275" s="168"/>
      <c r="HU275" s="168"/>
      <c r="HV275" s="168"/>
      <c r="HW275" s="168"/>
      <c r="HX275" s="168"/>
      <c r="HY275" s="168"/>
      <c r="HZ275" s="168"/>
      <c r="IA275" s="168"/>
      <c r="IB275" s="168"/>
      <c r="IC275" s="168"/>
      <c r="ID275" s="168"/>
      <c r="IE275" s="168"/>
      <c r="IF275" s="168"/>
      <c r="IG275" s="168"/>
      <c r="IH275" s="168"/>
      <c r="II275" s="168"/>
      <c r="IJ275" s="168"/>
      <c r="IK275" s="168"/>
      <c r="IL275" s="168"/>
      <c r="IM275" s="168"/>
      <c r="IN275" s="168"/>
      <c r="IO275" s="168"/>
      <c r="IP275" s="168"/>
      <c r="IQ275" s="168"/>
      <c r="IR275" s="168"/>
      <c r="IS275" s="168"/>
      <c r="IT275" s="168"/>
    </row>
    <row r="276" spans="1:254" s="132" customFormat="1" ht="26.4" x14ac:dyDescent="0.25">
      <c r="A276" s="164" t="s">
        <v>147</v>
      </c>
      <c r="B276" s="166" t="s">
        <v>377</v>
      </c>
      <c r="C276" s="177" t="s">
        <v>167</v>
      </c>
      <c r="D276" s="177" t="s">
        <v>87</v>
      </c>
      <c r="E276" s="177" t="s">
        <v>286</v>
      </c>
      <c r="F276" s="177" t="s">
        <v>148</v>
      </c>
      <c r="G276" s="167">
        <v>0</v>
      </c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  <c r="HQ276" s="136"/>
      <c r="HR276" s="136"/>
      <c r="HS276" s="136"/>
      <c r="HT276" s="136"/>
      <c r="HU276" s="136"/>
      <c r="HV276" s="136"/>
      <c r="HW276" s="136"/>
      <c r="HX276" s="136"/>
      <c r="HY276" s="136"/>
      <c r="HZ276" s="136"/>
      <c r="IA276" s="136"/>
      <c r="IB276" s="136"/>
      <c r="IC276" s="136"/>
      <c r="ID276" s="136"/>
      <c r="IE276" s="136"/>
      <c r="IF276" s="136"/>
      <c r="IG276" s="136"/>
      <c r="IH276" s="136"/>
      <c r="II276" s="136"/>
      <c r="IJ276" s="136"/>
      <c r="IK276" s="136"/>
      <c r="IL276" s="136"/>
      <c r="IM276" s="136"/>
      <c r="IN276" s="136"/>
      <c r="IO276" s="136"/>
      <c r="IP276" s="136"/>
      <c r="IQ276" s="136"/>
      <c r="IR276" s="136"/>
      <c r="IS276" s="136"/>
      <c r="IT276" s="136"/>
    </row>
    <row r="277" spans="1:254" s="132" customFormat="1" ht="26.4" x14ac:dyDescent="0.25">
      <c r="A277" s="169" t="s">
        <v>142</v>
      </c>
      <c r="B277" s="174" t="s">
        <v>377</v>
      </c>
      <c r="C277" s="174" t="s">
        <v>167</v>
      </c>
      <c r="D277" s="174" t="s">
        <v>87</v>
      </c>
      <c r="E277" s="174" t="s">
        <v>144</v>
      </c>
      <c r="F277" s="177"/>
      <c r="G277" s="167">
        <f>SUM(G278)</f>
        <v>0</v>
      </c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136"/>
      <c r="GD277" s="136"/>
      <c r="GE277" s="136"/>
      <c r="GF277" s="136"/>
      <c r="GG277" s="136"/>
      <c r="GH277" s="136"/>
      <c r="GI277" s="136"/>
      <c r="GJ277" s="136"/>
      <c r="GK277" s="136"/>
      <c r="GL277" s="136"/>
      <c r="GM277" s="136"/>
      <c r="GN277" s="136"/>
      <c r="GO277" s="136"/>
      <c r="GP277" s="136"/>
      <c r="GQ277" s="136"/>
      <c r="GR277" s="136"/>
      <c r="GS277" s="136"/>
      <c r="GT277" s="136"/>
      <c r="GU277" s="136"/>
      <c r="GV277" s="136"/>
      <c r="GW277" s="136"/>
      <c r="GX277" s="136"/>
      <c r="GY277" s="136"/>
      <c r="GZ277" s="136"/>
      <c r="HA277" s="136"/>
      <c r="HB277" s="136"/>
      <c r="HC277" s="136"/>
      <c r="HD277" s="136"/>
      <c r="HE277" s="136"/>
      <c r="HF277" s="136"/>
      <c r="HG277" s="136"/>
      <c r="HH277" s="136"/>
      <c r="HI277" s="136"/>
      <c r="HJ277" s="136"/>
      <c r="HK277" s="136"/>
      <c r="HL277" s="136"/>
      <c r="HM277" s="136"/>
      <c r="HN277" s="136"/>
      <c r="HO277" s="136"/>
      <c r="HP277" s="136"/>
      <c r="HQ277" s="136"/>
      <c r="HR277" s="136"/>
      <c r="HS277" s="136"/>
      <c r="HT277" s="136"/>
      <c r="HU277" s="136"/>
      <c r="HV277" s="136"/>
      <c r="HW277" s="136"/>
      <c r="HX277" s="136"/>
      <c r="HY277" s="136"/>
      <c r="HZ277" s="136"/>
      <c r="IA277" s="136"/>
      <c r="IB277" s="136"/>
      <c r="IC277" s="136"/>
      <c r="ID277" s="136"/>
      <c r="IE277" s="136"/>
      <c r="IF277" s="136"/>
      <c r="IG277" s="136"/>
      <c r="IH277" s="136"/>
      <c r="II277" s="136"/>
      <c r="IJ277" s="136"/>
      <c r="IK277" s="136"/>
      <c r="IL277" s="136"/>
      <c r="IM277" s="136"/>
      <c r="IN277" s="136"/>
      <c r="IO277" s="136"/>
      <c r="IP277" s="136"/>
      <c r="IQ277" s="136"/>
      <c r="IR277" s="136"/>
      <c r="IS277" s="136"/>
      <c r="IT277" s="136"/>
    </row>
    <row r="278" spans="1:254" s="132" customFormat="1" x14ac:dyDescent="0.25">
      <c r="A278" s="164" t="s">
        <v>389</v>
      </c>
      <c r="B278" s="174" t="s">
        <v>377</v>
      </c>
      <c r="C278" s="174" t="s">
        <v>167</v>
      </c>
      <c r="D278" s="174" t="s">
        <v>87</v>
      </c>
      <c r="E278" s="174" t="s">
        <v>144</v>
      </c>
      <c r="F278" s="177" t="s">
        <v>146</v>
      </c>
      <c r="G278" s="167">
        <v>0</v>
      </c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  <c r="HQ278" s="136"/>
      <c r="HR278" s="136"/>
      <c r="HS278" s="136"/>
      <c r="HT278" s="136"/>
      <c r="HU278" s="136"/>
      <c r="HV278" s="136"/>
      <c r="HW278" s="136"/>
      <c r="HX278" s="136"/>
      <c r="HY278" s="136"/>
      <c r="HZ278" s="136"/>
      <c r="IA278" s="136"/>
      <c r="IB278" s="136"/>
      <c r="IC278" s="136"/>
      <c r="ID278" s="136"/>
      <c r="IE278" s="136"/>
      <c r="IF278" s="136"/>
      <c r="IG278" s="136"/>
      <c r="IH278" s="136"/>
      <c r="II278" s="136"/>
      <c r="IJ278" s="136"/>
      <c r="IK278" s="136"/>
      <c r="IL278" s="136"/>
      <c r="IM278" s="136"/>
      <c r="IN278" s="136"/>
      <c r="IO278" s="136"/>
      <c r="IP278" s="136"/>
      <c r="IQ278" s="136"/>
      <c r="IR278" s="136"/>
      <c r="IS278" s="136"/>
      <c r="IT278" s="136"/>
    </row>
    <row r="279" spans="1:254" s="132" customFormat="1" ht="26.4" x14ac:dyDescent="0.25">
      <c r="A279" s="169" t="s">
        <v>142</v>
      </c>
      <c r="B279" s="174" t="s">
        <v>377</v>
      </c>
      <c r="C279" s="174" t="s">
        <v>167</v>
      </c>
      <c r="D279" s="174" t="s">
        <v>87</v>
      </c>
      <c r="E279" s="174" t="s">
        <v>144</v>
      </c>
      <c r="F279" s="177"/>
      <c r="G279" s="167">
        <f>SUM(G280)</f>
        <v>0</v>
      </c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136"/>
      <c r="GD279" s="136"/>
      <c r="GE279" s="136"/>
      <c r="GF279" s="136"/>
      <c r="GG279" s="136"/>
      <c r="GH279" s="136"/>
      <c r="GI279" s="136"/>
      <c r="GJ279" s="136"/>
      <c r="GK279" s="136"/>
      <c r="GL279" s="136"/>
      <c r="GM279" s="136"/>
      <c r="GN279" s="136"/>
      <c r="GO279" s="136"/>
      <c r="GP279" s="136"/>
      <c r="GQ279" s="136"/>
      <c r="GR279" s="136"/>
      <c r="GS279" s="136"/>
      <c r="GT279" s="136"/>
      <c r="GU279" s="136"/>
      <c r="GV279" s="136"/>
      <c r="GW279" s="136"/>
      <c r="GX279" s="136"/>
      <c r="GY279" s="136"/>
      <c r="GZ279" s="136"/>
      <c r="HA279" s="136"/>
      <c r="HB279" s="136"/>
      <c r="HC279" s="136"/>
      <c r="HD279" s="136"/>
      <c r="HE279" s="136"/>
      <c r="HF279" s="136"/>
      <c r="HG279" s="136"/>
      <c r="HH279" s="136"/>
      <c r="HI279" s="136"/>
      <c r="HJ279" s="136"/>
      <c r="HK279" s="136"/>
      <c r="HL279" s="136"/>
      <c r="HM279" s="136"/>
      <c r="HN279" s="136"/>
      <c r="HO279" s="136"/>
      <c r="HP279" s="136"/>
      <c r="HQ279" s="136"/>
      <c r="HR279" s="136"/>
      <c r="HS279" s="136"/>
      <c r="HT279" s="136"/>
      <c r="HU279" s="136"/>
      <c r="HV279" s="136"/>
      <c r="HW279" s="136"/>
      <c r="HX279" s="136"/>
      <c r="HY279" s="136"/>
      <c r="HZ279" s="136"/>
      <c r="IA279" s="136"/>
      <c r="IB279" s="136"/>
      <c r="IC279" s="136"/>
      <c r="ID279" s="136"/>
      <c r="IE279" s="136"/>
      <c r="IF279" s="136"/>
      <c r="IG279" s="136"/>
      <c r="IH279" s="136"/>
      <c r="II279" s="136"/>
      <c r="IJ279" s="136"/>
      <c r="IK279" s="136"/>
      <c r="IL279" s="136"/>
      <c r="IM279" s="136"/>
      <c r="IN279" s="136"/>
      <c r="IO279" s="136"/>
      <c r="IP279" s="136"/>
      <c r="IQ279" s="136"/>
      <c r="IR279" s="136"/>
      <c r="IS279" s="136"/>
      <c r="IT279" s="136"/>
    </row>
    <row r="280" spans="1:254" s="132" customFormat="1" x14ac:dyDescent="0.25">
      <c r="A280" s="164" t="s">
        <v>389</v>
      </c>
      <c r="B280" s="170" t="s">
        <v>377</v>
      </c>
      <c r="C280" s="177" t="s">
        <v>87</v>
      </c>
      <c r="D280" s="177" t="s">
        <v>122</v>
      </c>
      <c r="E280" s="177" t="s">
        <v>153</v>
      </c>
      <c r="F280" s="177" t="s">
        <v>146</v>
      </c>
      <c r="G280" s="167">
        <v>0</v>
      </c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136"/>
      <c r="GD280" s="136"/>
      <c r="GE280" s="136"/>
      <c r="GF280" s="136"/>
      <c r="GG280" s="136"/>
      <c r="GH280" s="136"/>
      <c r="GI280" s="136"/>
      <c r="GJ280" s="136"/>
      <c r="GK280" s="136"/>
      <c r="GL280" s="136"/>
      <c r="GM280" s="136"/>
      <c r="GN280" s="136"/>
      <c r="GO280" s="136"/>
      <c r="GP280" s="136"/>
      <c r="GQ280" s="136"/>
      <c r="GR280" s="136"/>
      <c r="GS280" s="136"/>
      <c r="GT280" s="136"/>
      <c r="GU280" s="136"/>
      <c r="GV280" s="136"/>
      <c r="GW280" s="136"/>
      <c r="GX280" s="136"/>
      <c r="GY280" s="136"/>
      <c r="GZ280" s="136"/>
      <c r="HA280" s="136"/>
      <c r="HB280" s="136"/>
      <c r="HC280" s="136"/>
      <c r="HD280" s="136"/>
      <c r="HE280" s="136"/>
      <c r="HF280" s="136"/>
      <c r="HG280" s="136"/>
      <c r="HH280" s="136"/>
      <c r="HI280" s="136"/>
      <c r="HJ280" s="136"/>
      <c r="HK280" s="136"/>
      <c r="HL280" s="136"/>
      <c r="HM280" s="136"/>
      <c r="HN280" s="136"/>
      <c r="HO280" s="136"/>
      <c r="HP280" s="136"/>
      <c r="HQ280" s="136"/>
      <c r="HR280" s="136"/>
      <c r="HS280" s="136"/>
      <c r="HT280" s="136"/>
      <c r="HU280" s="136"/>
      <c r="HV280" s="136"/>
      <c r="HW280" s="136"/>
      <c r="HX280" s="136"/>
      <c r="HY280" s="136"/>
      <c r="HZ280" s="136"/>
      <c r="IA280" s="136"/>
      <c r="IB280" s="136"/>
      <c r="IC280" s="136"/>
      <c r="ID280" s="136"/>
      <c r="IE280" s="136"/>
      <c r="IF280" s="136"/>
      <c r="IG280" s="136"/>
      <c r="IH280" s="136"/>
      <c r="II280" s="136"/>
      <c r="IJ280" s="136"/>
      <c r="IK280" s="136"/>
      <c r="IL280" s="136"/>
      <c r="IM280" s="136"/>
      <c r="IN280" s="136"/>
      <c r="IO280" s="136"/>
      <c r="IP280" s="136"/>
      <c r="IQ280" s="136"/>
      <c r="IR280" s="136"/>
      <c r="IS280" s="136"/>
      <c r="IT280" s="136"/>
    </row>
    <row r="281" spans="1:254" s="132" customFormat="1" ht="13.8" x14ac:dyDescent="0.3">
      <c r="A281" s="159" t="s">
        <v>387</v>
      </c>
      <c r="B281" s="161" t="s">
        <v>377</v>
      </c>
      <c r="C281" s="175" t="s">
        <v>167</v>
      </c>
      <c r="D281" s="175" t="s">
        <v>87</v>
      </c>
      <c r="E281" s="175" t="s">
        <v>140</v>
      </c>
      <c r="F281" s="175"/>
      <c r="G281" s="162">
        <f>SUM(G282)</f>
        <v>271</v>
      </c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136"/>
      <c r="GD281" s="136"/>
      <c r="GE281" s="136"/>
      <c r="GF281" s="136"/>
      <c r="GG281" s="136"/>
      <c r="GH281" s="136"/>
      <c r="GI281" s="136"/>
      <c r="GJ281" s="136"/>
      <c r="GK281" s="136"/>
      <c r="GL281" s="136"/>
      <c r="GM281" s="136"/>
      <c r="GN281" s="136"/>
      <c r="GO281" s="136"/>
      <c r="GP281" s="136"/>
      <c r="GQ281" s="136"/>
      <c r="GR281" s="136"/>
      <c r="GS281" s="136"/>
      <c r="GT281" s="136"/>
      <c r="GU281" s="136"/>
      <c r="GV281" s="136"/>
      <c r="GW281" s="136"/>
      <c r="GX281" s="136"/>
      <c r="GY281" s="136"/>
      <c r="GZ281" s="136"/>
      <c r="HA281" s="136"/>
      <c r="HB281" s="136"/>
      <c r="HC281" s="136"/>
      <c r="HD281" s="136"/>
      <c r="HE281" s="136"/>
      <c r="HF281" s="136"/>
      <c r="HG281" s="136"/>
      <c r="HH281" s="136"/>
      <c r="HI281" s="136"/>
      <c r="HJ281" s="136"/>
      <c r="HK281" s="136"/>
      <c r="HL281" s="136"/>
      <c r="HM281" s="136"/>
      <c r="HN281" s="136"/>
      <c r="HO281" s="136"/>
      <c r="HP281" s="136"/>
      <c r="HQ281" s="136"/>
      <c r="HR281" s="136"/>
      <c r="HS281" s="136"/>
      <c r="HT281" s="136"/>
      <c r="HU281" s="136"/>
      <c r="HV281" s="136"/>
      <c r="HW281" s="136"/>
      <c r="HX281" s="136"/>
      <c r="HY281" s="136"/>
      <c r="HZ281" s="136"/>
      <c r="IA281" s="136"/>
      <c r="IB281" s="136"/>
      <c r="IC281" s="136"/>
      <c r="ID281" s="136"/>
      <c r="IE281" s="136"/>
      <c r="IF281" s="136"/>
      <c r="IG281" s="136"/>
      <c r="IH281" s="136"/>
      <c r="II281" s="136"/>
      <c r="IJ281" s="136"/>
      <c r="IK281" s="136"/>
      <c r="IL281" s="136"/>
      <c r="IM281" s="136"/>
      <c r="IN281" s="136"/>
      <c r="IO281" s="136"/>
      <c r="IP281" s="136"/>
      <c r="IQ281" s="136"/>
      <c r="IR281" s="136"/>
      <c r="IS281" s="136"/>
      <c r="IT281" s="136"/>
    </row>
    <row r="282" spans="1:254" s="132" customFormat="1" ht="26.4" x14ac:dyDescent="0.25">
      <c r="A282" s="164" t="s">
        <v>147</v>
      </c>
      <c r="B282" s="166" t="s">
        <v>377</v>
      </c>
      <c r="C282" s="177" t="s">
        <v>167</v>
      </c>
      <c r="D282" s="177" t="s">
        <v>87</v>
      </c>
      <c r="E282" s="177" t="s">
        <v>140</v>
      </c>
      <c r="F282" s="177" t="s">
        <v>148</v>
      </c>
      <c r="G282" s="167">
        <v>271</v>
      </c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136"/>
      <c r="GD282" s="136"/>
      <c r="GE282" s="136"/>
      <c r="GF282" s="136"/>
      <c r="GG282" s="136"/>
      <c r="GH282" s="136"/>
      <c r="GI282" s="136"/>
      <c r="GJ282" s="136"/>
      <c r="GK282" s="136"/>
      <c r="GL282" s="136"/>
      <c r="GM282" s="136"/>
      <c r="GN282" s="136"/>
      <c r="GO282" s="136"/>
      <c r="GP282" s="136"/>
      <c r="GQ282" s="136"/>
      <c r="GR282" s="136"/>
      <c r="GS282" s="136"/>
      <c r="GT282" s="136"/>
      <c r="GU282" s="136"/>
      <c r="GV282" s="136"/>
      <c r="GW282" s="136"/>
      <c r="GX282" s="136"/>
      <c r="GY282" s="136"/>
      <c r="GZ282" s="136"/>
      <c r="HA282" s="136"/>
      <c r="HB282" s="136"/>
      <c r="HC282" s="136"/>
      <c r="HD282" s="136"/>
      <c r="HE282" s="136"/>
      <c r="HF282" s="136"/>
      <c r="HG282" s="136"/>
      <c r="HH282" s="136"/>
      <c r="HI282" s="136"/>
      <c r="HJ282" s="136"/>
      <c r="HK282" s="136"/>
      <c r="HL282" s="136"/>
      <c r="HM282" s="136"/>
      <c r="HN282" s="136"/>
      <c r="HO282" s="136"/>
      <c r="HP282" s="136"/>
      <c r="HQ282" s="136"/>
      <c r="HR282" s="136"/>
      <c r="HS282" s="136"/>
      <c r="HT282" s="136"/>
      <c r="HU282" s="136"/>
      <c r="HV282" s="136"/>
      <c r="HW282" s="136"/>
      <c r="HX282" s="136"/>
      <c r="HY282" s="136"/>
      <c r="HZ282" s="136"/>
      <c r="IA282" s="136"/>
      <c r="IB282" s="136"/>
      <c r="IC282" s="136"/>
      <c r="ID282" s="136"/>
      <c r="IE282" s="136"/>
      <c r="IF282" s="136"/>
      <c r="IG282" s="136"/>
      <c r="IH282" s="136"/>
      <c r="II282" s="136"/>
      <c r="IJ282" s="136"/>
      <c r="IK282" s="136"/>
      <c r="IL282" s="136"/>
      <c r="IM282" s="136"/>
      <c r="IN282" s="136"/>
      <c r="IO282" s="136"/>
      <c r="IP282" s="136"/>
      <c r="IQ282" s="136"/>
      <c r="IR282" s="136"/>
      <c r="IS282" s="136"/>
      <c r="IT282" s="136"/>
    </row>
    <row r="283" spans="1:254" ht="13.8" x14ac:dyDescent="0.3">
      <c r="A283" s="200" t="s">
        <v>297</v>
      </c>
      <c r="B283" s="161" t="s">
        <v>377</v>
      </c>
      <c r="C283" s="175" t="s">
        <v>167</v>
      </c>
      <c r="D283" s="175" t="s">
        <v>87</v>
      </c>
      <c r="E283" s="175" t="s">
        <v>289</v>
      </c>
      <c r="F283" s="175"/>
      <c r="G283" s="162">
        <f>SUM(G284+G286+G288)</f>
        <v>40716</v>
      </c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  <c r="CL283" s="195"/>
      <c r="CM283" s="195"/>
      <c r="CN283" s="195"/>
      <c r="CO283" s="195"/>
      <c r="CP283" s="195"/>
      <c r="CQ283" s="195"/>
      <c r="CR283" s="195"/>
      <c r="CS283" s="195"/>
      <c r="CT283" s="195"/>
      <c r="CU283" s="195"/>
      <c r="CV283" s="195"/>
      <c r="CW283" s="195"/>
      <c r="CX283" s="195"/>
      <c r="CY283" s="195"/>
      <c r="CZ283" s="195"/>
      <c r="DA283" s="195"/>
      <c r="DB283" s="195"/>
      <c r="DC283" s="195"/>
      <c r="DD283" s="195"/>
      <c r="DE283" s="195"/>
      <c r="DF283" s="195"/>
      <c r="DG283" s="195"/>
      <c r="DH283" s="195"/>
      <c r="DI283" s="195"/>
      <c r="DJ283" s="195"/>
      <c r="DK283" s="195"/>
      <c r="DL283" s="195"/>
      <c r="DM283" s="195"/>
      <c r="DN283" s="195"/>
      <c r="DO283" s="195"/>
      <c r="DP283" s="195"/>
      <c r="DQ283" s="195"/>
      <c r="DR283" s="195"/>
      <c r="DS283" s="195"/>
      <c r="DT283" s="195"/>
      <c r="DU283" s="195"/>
      <c r="DV283" s="195"/>
      <c r="DW283" s="195"/>
      <c r="DX283" s="195"/>
      <c r="DY283" s="195"/>
      <c r="DZ283" s="195"/>
      <c r="EA283" s="195"/>
      <c r="EB283" s="195"/>
      <c r="EC283" s="195"/>
      <c r="ED283" s="195"/>
      <c r="EE283" s="195"/>
      <c r="EF283" s="195"/>
      <c r="EG283" s="195"/>
      <c r="EH283" s="195"/>
      <c r="EI283" s="195"/>
      <c r="EJ283" s="195"/>
      <c r="EK283" s="195"/>
      <c r="EL283" s="195"/>
      <c r="EM283" s="195"/>
      <c r="EN283" s="195"/>
      <c r="EO283" s="195"/>
      <c r="EP283" s="195"/>
      <c r="EQ283" s="195"/>
      <c r="ER283" s="195"/>
      <c r="ES283" s="195"/>
      <c r="ET283" s="195"/>
      <c r="EU283" s="195"/>
      <c r="EV283" s="195"/>
      <c r="EW283" s="195"/>
      <c r="EX283" s="195"/>
      <c r="EY283" s="195"/>
      <c r="EZ283" s="195"/>
      <c r="FA283" s="195"/>
      <c r="FB283" s="195"/>
      <c r="FC283" s="195"/>
      <c r="FD283" s="195"/>
      <c r="FE283" s="195"/>
      <c r="FF283" s="195"/>
      <c r="FG283" s="195"/>
      <c r="FH283" s="195"/>
      <c r="FI283" s="195"/>
      <c r="FJ283" s="195"/>
      <c r="FK283" s="195"/>
      <c r="FL283" s="195"/>
      <c r="FM283" s="195"/>
      <c r="FN283" s="195"/>
      <c r="FO283" s="195"/>
      <c r="FP283" s="195"/>
      <c r="FQ283" s="195"/>
      <c r="FR283" s="195"/>
      <c r="FS283" s="195"/>
      <c r="FT283" s="195"/>
      <c r="FU283" s="195"/>
      <c r="FV283" s="195"/>
      <c r="FW283" s="195"/>
      <c r="FX283" s="195"/>
      <c r="FY283" s="195"/>
      <c r="FZ283" s="195"/>
      <c r="GA283" s="195"/>
      <c r="GB283" s="195"/>
      <c r="GC283" s="195"/>
      <c r="GD283" s="195"/>
      <c r="GE283" s="195"/>
      <c r="GF283" s="195"/>
      <c r="GG283" s="195"/>
      <c r="GH283" s="195"/>
      <c r="GI283" s="195"/>
      <c r="GJ283" s="195"/>
      <c r="GK283" s="195"/>
      <c r="GL283" s="195"/>
      <c r="GM283" s="195"/>
      <c r="GN283" s="195"/>
      <c r="GO283" s="195"/>
      <c r="GP283" s="195"/>
      <c r="GQ283" s="195"/>
      <c r="GR283" s="195"/>
      <c r="GS283" s="195"/>
      <c r="GT283" s="195"/>
      <c r="GU283" s="195"/>
      <c r="GV283" s="195"/>
      <c r="GW283" s="195"/>
      <c r="GX283" s="195"/>
      <c r="GY283" s="195"/>
      <c r="GZ283" s="195"/>
      <c r="HA283" s="195"/>
      <c r="HB283" s="195"/>
      <c r="HC283" s="195"/>
      <c r="HD283" s="195"/>
      <c r="HE283" s="195"/>
      <c r="HF283" s="195"/>
      <c r="HG283" s="195"/>
      <c r="HH283" s="195"/>
      <c r="HI283" s="195"/>
      <c r="HJ283" s="195"/>
      <c r="HK283" s="195"/>
      <c r="HL283" s="195"/>
      <c r="HM283" s="195"/>
      <c r="HN283" s="195"/>
      <c r="HO283" s="195"/>
      <c r="HP283" s="195"/>
      <c r="HQ283" s="195"/>
      <c r="HR283" s="195"/>
      <c r="HS283" s="195"/>
      <c r="HT283" s="195"/>
      <c r="HU283" s="195"/>
      <c r="HV283" s="195"/>
      <c r="HW283" s="195"/>
      <c r="HX283" s="195"/>
      <c r="HY283" s="195"/>
      <c r="HZ283" s="195"/>
      <c r="IA283" s="195"/>
      <c r="IB283" s="195"/>
      <c r="IC283" s="195"/>
      <c r="ID283" s="195"/>
      <c r="IE283" s="195"/>
      <c r="IF283" s="195"/>
      <c r="IG283" s="195"/>
      <c r="IH283" s="195"/>
      <c r="II283" s="195"/>
      <c r="IJ283" s="195"/>
      <c r="IK283" s="195"/>
      <c r="IL283" s="195"/>
      <c r="IM283" s="195"/>
      <c r="IN283" s="195"/>
      <c r="IO283" s="195"/>
      <c r="IP283" s="195"/>
      <c r="IQ283" s="195"/>
      <c r="IR283" s="195"/>
      <c r="IS283" s="195"/>
      <c r="IT283" s="195"/>
    </row>
    <row r="284" spans="1:254" ht="13.8" x14ac:dyDescent="0.3">
      <c r="A284" s="159" t="s">
        <v>290</v>
      </c>
      <c r="B284" s="161" t="s">
        <v>377</v>
      </c>
      <c r="C284" s="175" t="s">
        <v>167</v>
      </c>
      <c r="D284" s="175" t="s">
        <v>87</v>
      </c>
      <c r="E284" s="175" t="s">
        <v>291</v>
      </c>
      <c r="F284" s="175"/>
      <c r="G284" s="162">
        <f>SUM(G285)</f>
        <v>18700</v>
      </c>
    </row>
    <row r="285" spans="1:254" s="192" customFormat="1" ht="26.4" x14ac:dyDescent="0.25">
      <c r="A285" s="164" t="s">
        <v>147</v>
      </c>
      <c r="B285" s="177" t="s">
        <v>377</v>
      </c>
      <c r="C285" s="177" t="s">
        <v>167</v>
      </c>
      <c r="D285" s="177" t="s">
        <v>87</v>
      </c>
      <c r="E285" s="177" t="s">
        <v>291</v>
      </c>
      <c r="F285" s="177" t="s">
        <v>148</v>
      </c>
      <c r="G285" s="167">
        <v>18700</v>
      </c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136"/>
      <c r="GD285" s="136"/>
      <c r="GE285" s="136"/>
      <c r="GF285" s="136"/>
      <c r="GG285" s="136"/>
      <c r="GH285" s="136"/>
      <c r="GI285" s="136"/>
      <c r="GJ285" s="136"/>
      <c r="GK285" s="136"/>
      <c r="GL285" s="136"/>
      <c r="GM285" s="136"/>
      <c r="GN285" s="136"/>
      <c r="GO285" s="136"/>
      <c r="GP285" s="136"/>
      <c r="GQ285" s="136"/>
      <c r="GR285" s="136"/>
      <c r="GS285" s="136"/>
      <c r="GT285" s="136"/>
      <c r="GU285" s="136"/>
      <c r="GV285" s="136"/>
      <c r="GW285" s="136"/>
      <c r="GX285" s="136"/>
      <c r="GY285" s="136"/>
      <c r="GZ285" s="136"/>
      <c r="HA285" s="136"/>
      <c r="HB285" s="136"/>
      <c r="HC285" s="136"/>
      <c r="HD285" s="136"/>
      <c r="HE285" s="136"/>
      <c r="HF285" s="136"/>
      <c r="HG285" s="136"/>
      <c r="HH285" s="136"/>
      <c r="HI285" s="136"/>
      <c r="HJ285" s="136"/>
      <c r="HK285" s="136"/>
      <c r="HL285" s="136"/>
      <c r="HM285" s="136"/>
      <c r="HN285" s="136"/>
      <c r="HO285" s="136"/>
      <c r="HP285" s="136"/>
      <c r="HQ285" s="136"/>
      <c r="HR285" s="136"/>
      <c r="HS285" s="136"/>
      <c r="HT285" s="136"/>
      <c r="HU285" s="136"/>
      <c r="HV285" s="136"/>
      <c r="HW285" s="136"/>
      <c r="HX285" s="136"/>
      <c r="HY285" s="136"/>
      <c r="HZ285" s="136"/>
      <c r="IA285" s="136"/>
      <c r="IB285" s="136"/>
      <c r="IC285" s="136"/>
      <c r="ID285" s="136"/>
      <c r="IE285" s="136"/>
      <c r="IF285" s="136"/>
      <c r="IG285" s="136"/>
      <c r="IH285" s="136"/>
      <c r="II285" s="136"/>
      <c r="IJ285" s="136"/>
      <c r="IK285" s="136"/>
      <c r="IL285" s="136"/>
      <c r="IM285" s="136"/>
      <c r="IN285" s="136"/>
      <c r="IO285" s="136"/>
      <c r="IP285" s="136"/>
      <c r="IQ285" s="136"/>
      <c r="IR285" s="136"/>
      <c r="IS285" s="136"/>
      <c r="IT285" s="136"/>
    </row>
    <row r="286" spans="1:254" ht="13.8" x14ac:dyDescent="0.3">
      <c r="A286" s="159" t="s">
        <v>292</v>
      </c>
      <c r="B286" s="217">
        <v>510</v>
      </c>
      <c r="C286" s="175" t="s">
        <v>167</v>
      </c>
      <c r="D286" s="175" t="s">
        <v>87</v>
      </c>
      <c r="E286" s="175" t="s">
        <v>293</v>
      </c>
      <c r="F286" s="175"/>
      <c r="G286" s="162">
        <f>SUM(G287)</f>
        <v>3100</v>
      </c>
    </row>
    <row r="287" spans="1:254" ht="26.4" x14ac:dyDescent="0.25">
      <c r="A287" s="164" t="s">
        <v>147</v>
      </c>
      <c r="B287" s="166" t="s">
        <v>377</v>
      </c>
      <c r="C287" s="177" t="s">
        <v>167</v>
      </c>
      <c r="D287" s="177" t="s">
        <v>87</v>
      </c>
      <c r="E287" s="177" t="s">
        <v>293</v>
      </c>
      <c r="F287" s="177" t="s">
        <v>148</v>
      </c>
      <c r="G287" s="167">
        <v>3100</v>
      </c>
    </row>
    <row r="288" spans="1:254" ht="13.8" x14ac:dyDescent="0.3">
      <c r="A288" s="159" t="s">
        <v>294</v>
      </c>
      <c r="B288" s="175" t="s">
        <v>377</v>
      </c>
      <c r="C288" s="175" t="s">
        <v>167</v>
      </c>
      <c r="D288" s="175" t="s">
        <v>87</v>
      </c>
      <c r="E288" s="175" t="s">
        <v>295</v>
      </c>
      <c r="F288" s="175"/>
      <c r="G288" s="162">
        <f>SUM(G289)</f>
        <v>18916</v>
      </c>
    </row>
    <row r="289" spans="1:254" ht="26.4" x14ac:dyDescent="0.25">
      <c r="A289" s="164" t="s">
        <v>147</v>
      </c>
      <c r="B289" s="179">
        <v>510</v>
      </c>
      <c r="C289" s="177" t="s">
        <v>167</v>
      </c>
      <c r="D289" s="177" t="s">
        <v>87</v>
      </c>
      <c r="E289" s="177" t="s">
        <v>295</v>
      </c>
      <c r="F289" s="177" t="s">
        <v>148</v>
      </c>
      <c r="G289" s="167">
        <v>18916</v>
      </c>
    </row>
    <row r="290" spans="1:254" x14ac:dyDescent="0.25">
      <c r="A290" s="230" t="s">
        <v>423</v>
      </c>
      <c r="B290" s="156" t="s">
        <v>377</v>
      </c>
      <c r="C290" s="155" t="s">
        <v>167</v>
      </c>
      <c r="D290" s="155" t="s">
        <v>106</v>
      </c>
      <c r="E290" s="155"/>
      <c r="F290" s="155"/>
      <c r="G290" s="157">
        <f>SUM(G291)</f>
        <v>62036.4</v>
      </c>
    </row>
    <row r="291" spans="1:254" ht="13.8" x14ac:dyDescent="0.3">
      <c r="A291" s="159" t="s">
        <v>137</v>
      </c>
      <c r="B291" s="175" t="s">
        <v>377</v>
      </c>
      <c r="C291" s="175" t="s">
        <v>167</v>
      </c>
      <c r="D291" s="175" t="s">
        <v>106</v>
      </c>
      <c r="E291" s="175" t="s">
        <v>138</v>
      </c>
      <c r="F291" s="175"/>
      <c r="G291" s="162">
        <f>SUM(G292)</f>
        <v>62036.4</v>
      </c>
    </row>
    <row r="292" spans="1:254" s="132" customFormat="1" x14ac:dyDescent="0.25">
      <c r="A292" s="169" t="s">
        <v>297</v>
      </c>
      <c r="B292" s="171" t="s">
        <v>377</v>
      </c>
      <c r="C292" s="174" t="s">
        <v>167</v>
      </c>
      <c r="D292" s="174" t="s">
        <v>106</v>
      </c>
      <c r="E292" s="174" t="s">
        <v>289</v>
      </c>
      <c r="F292" s="174"/>
      <c r="G292" s="172">
        <f>SUM(G293:G301)</f>
        <v>62036.4</v>
      </c>
    </row>
    <row r="293" spans="1:254" s="168" customFormat="1" x14ac:dyDescent="0.25">
      <c r="A293" s="164" t="s">
        <v>379</v>
      </c>
      <c r="B293" s="179">
        <v>510</v>
      </c>
      <c r="C293" s="177" t="s">
        <v>167</v>
      </c>
      <c r="D293" s="177" t="s">
        <v>106</v>
      </c>
      <c r="E293" s="177" t="s">
        <v>298</v>
      </c>
      <c r="F293" s="177" t="s">
        <v>102</v>
      </c>
      <c r="G293" s="167">
        <v>0</v>
      </c>
    </row>
    <row r="294" spans="1:254" s="168" customFormat="1" ht="39.6" x14ac:dyDescent="0.25">
      <c r="A294" s="164" t="s">
        <v>378</v>
      </c>
      <c r="B294" s="179">
        <v>510</v>
      </c>
      <c r="C294" s="177" t="s">
        <v>167</v>
      </c>
      <c r="D294" s="177" t="s">
        <v>106</v>
      </c>
      <c r="E294" s="177" t="s">
        <v>299</v>
      </c>
      <c r="F294" s="177" t="s">
        <v>94</v>
      </c>
      <c r="G294" s="167">
        <v>0</v>
      </c>
    </row>
    <row r="295" spans="1:254" s="168" customFormat="1" x14ac:dyDescent="0.25">
      <c r="A295" s="164" t="s">
        <v>379</v>
      </c>
      <c r="B295" s="179">
        <v>510</v>
      </c>
      <c r="C295" s="177" t="s">
        <v>167</v>
      </c>
      <c r="D295" s="177" t="s">
        <v>106</v>
      </c>
      <c r="E295" s="177" t="s">
        <v>299</v>
      </c>
      <c r="F295" s="177" t="s">
        <v>102</v>
      </c>
      <c r="G295" s="167">
        <v>0</v>
      </c>
    </row>
    <row r="296" spans="1:254" s="206" customFormat="1" x14ac:dyDescent="0.25">
      <c r="A296" s="164" t="s">
        <v>379</v>
      </c>
      <c r="B296" s="179">
        <v>510</v>
      </c>
      <c r="C296" s="177" t="s">
        <v>167</v>
      </c>
      <c r="D296" s="177" t="s">
        <v>106</v>
      </c>
      <c r="E296" s="177" t="s">
        <v>289</v>
      </c>
      <c r="F296" s="177" t="s">
        <v>102</v>
      </c>
      <c r="G296" s="172">
        <v>3000</v>
      </c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  <c r="CU296" s="132"/>
      <c r="CV296" s="132"/>
      <c r="CW296" s="132"/>
      <c r="CX296" s="132"/>
      <c r="CY296" s="132"/>
      <c r="CZ296" s="132"/>
      <c r="DA296" s="132"/>
      <c r="DB296" s="132"/>
      <c r="DC296" s="132"/>
      <c r="DD296" s="132"/>
      <c r="DE296" s="132"/>
      <c r="DF296" s="132"/>
      <c r="DG296" s="132"/>
      <c r="DH296" s="132"/>
      <c r="DI296" s="132"/>
      <c r="DJ296" s="132"/>
      <c r="DK296" s="132"/>
      <c r="DL296" s="132"/>
      <c r="DM296" s="132"/>
      <c r="DN296" s="132"/>
      <c r="DO296" s="132"/>
      <c r="DP296" s="132"/>
      <c r="DQ296" s="132"/>
      <c r="DR296" s="132"/>
      <c r="DS296" s="132"/>
      <c r="DT296" s="132"/>
      <c r="DU296" s="132"/>
      <c r="DV296" s="132"/>
      <c r="DW296" s="132"/>
      <c r="DX296" s="132"/>
      <c r="DY296" s="132"/>
      <c r="DZ296" s="132"/>
      <c r="EA296" s="132"/>
      <c r="EB296" s="132"/>
      <c r="EC296" s="132"/>
      <c r="ED296" s="132"/>
      <c r="EE296" s="132"/>
      <c r="EF296" s="132"/>
      <c r="EG296" s="132"/>
      <c r="EH296" s="132"/>
      <c r="EI296" s="132"/>
      <c r="EJ296" s="132"/>
      <c r="EK296" s="132"/>
      <c r="EL296" s="132"/>
      <c r="EM296" s="132"/>
      <c r="EN296" s="132"/>
      <c r="EO296" s="132"/>
      <c r="EP296" s="132"/>
      <c r="EQ296" s="132"/>
      <c r="ER296" s="132"/>
      <c r="ES296" s="132"/>
      <c r="ET296" s="132"/>
      <c r="EU296" s="132"/>
      <c r="EV296" s="132"/>
      <c r="EW296" s="132"/>
      <c r="EX296" s="132"/>
      <c r="EY296" s="132"/>
      <c r="EZ296" s="132"/>
      <c r="FA296" s="132"/>
      <c r="FB296" s="132"/>
      <c r="FC296" s="132"/>
      <c r="FD296" s="132"/>
      <c r="FE296" s="132"/>
      <c r="FF296" s="132"/>
      <c r="FG296" s="132"/>
      <c r="FH296" s="132"/>
      <c r="FI296" s="132"/>
      <c r="FJ296" s="132"/>
      <c r="FK296" s="132"/>
      <c r="FL296" s="132"/>
      <c r="FM296" s="132"/>
      <c r="FN296" s="132"/>
      <c r="FO296" s="132"/>
      <c r="FP296" s="132"/>
      <c r="FQ296" s="132"/>
      <c r="FR296" s="132"/>
      <c r="FS296" s="132"/>
      <c r="FT296" s="132"/>
      <c r="FU296" s="132"/>
      <c r="FV296" s="132"/>
      <c r="FW296" s="132"/>
      <c r="FX296" s="132"/>
      <c r="FY296" s="132"/>
      <c r="FZ296" s="132"/>
      <c r="GA296" s="132"/>
      <c r="GB296" s="132"/>
      <c r="GC296" s="132"/>
      <c r="GD296" s="132"/>
      <c r="GE296" s="132"/>
      <c r="GF296" s="132"/>
      <c r="GG296" s="132"/>
      <c r="GH296" s="132"/>
      <c r="GI296" s="132"/>
      <c r="GJ296" s="132"/>
      <c r="GK296" s="132"/>
      <c r="GL296" s="132"/>
      <c r="GM296" s="132"/>
      <c r="GN296" s="132"/>
      <c r="GO296" s="132"/>
      <c r="GP296" s="132"/>
      <c r="GQ296" s="132"/>
      <c r="GR296" s="132"/>
      <c r="GS296" s="132"/>
      <c r="GT296" s="132"/>
      <c r="GU296" s="132"/>
      <c r="GV296" s="132"/>
      <c r="GW296" s="132"/>
      <c r="GX296" s="132"/>
      <c r="GY296" s="132"/>
      <c r="GZ296" s="132"/>
      <c r="HA296" s="132"/>
      <c r="HB296" s="132"/>
      <c r="HC296" s="132"/>
      <c r="HD296" s="132"/>
      <c r="HE296" s="132"/>
      <c r="HF296" s="132"/>
      <c r="HG296" s="132"/>
      <c r="HH296" s="132"/>
      <c r="HI296" s="132"/>
      <c r="HJ296" s="132"/>
      <c r="HK296" s="132"/>
      <c r="HL296" s="132"/>
      <c r="HM296" s="132"/>
      <c r="HN296" s="132"/>
      <c r="HO296" s="132"/>
      <c r="HP296" s="132"/>
      <c r="HQ296" s="132"/>
      <c r="HR296" s="132"/>
      <c r="HS296" s="132"/>
      <c r="HT296" s="132"/>
      <c r="HU296" s="132"/>
      <c r="HV296" s="132"/>
      <c r="HW296" s="132"/>
      <c r="HX296" s="132"/>
      <c r="HY296" s="132"/>
      <c r="HZ296" s="132"/>
      <c r="IA296" s="132"/>
      <c r="IB296" s="132"/>
      <c r="IC296" s="132"/>
      <c r="ID296" s="132"/>
      <c r="IE296" s="132"/>
      <c r="IF296" s="132"/>
      <c r="IG296" s="132"/>
      <c r="IH296" s="132"/>
      <c r="II296" s="132"/>
      <c r="IJ296" s="132"/>
      <c r="IK296" s="132"/>
      <c r="IL296" s="132"/>
      <c r="IM296" s="132"/>
      <c r="IN296" s="132"/>
      <c r="IO296" s="132"/>
      <c r="IP296" s="132"/>
      <c r="IQ296" s="132"/>
      <c r="IR296" s="132"/>
      <c r="IS296" s="132"/>
      <c r="IT296" s="132"/>
    </row>
    <row r="297" spans="1:254" s="206" customFormat="1" ht="26.4" x14ac:dyDescent="0.25">
      <c r="A297" s="164" t="s">
        <v>147</v>
      </c>
      <c r="B297" s="179">
        <v>510</v>
      </c>
      <c r="C297" s="177" t="s">
        <v>167</v>
      </c>
      <c r="D297" s="177" t="s">
        <v>106</v>
      </c>
      <c r="E297" s="177" t="s">
        <v>289</v>
      </c>
      <c r="F297" s="177" t="s">
        <v>148</v>
      </c>
      <c r="G297" s="172">
        <v>595</v>
      </c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32"/>
      <c r="BZ297" s="132"/>
      <c r="CA297" s="132"/>
      <c r="CB297" s="132"/>
      <c r="CC297" s="132"/>
      <c r="CD297" s="132"/>
      <c r="CE297" s="132"/>
      <c r="CF297" s="132"/>
      <c r="CG297" s="132"/>
      <c r="CH297" s="132"/>
      <c r="CI297" s="132"/>
      <c r="CJ297" s="132"/>
      <c r="CK297" s="132"/>
      <c r="CL297" s="132"/>
      <c r="CM297" s="132"/>
      <c r="CN297" s="132"/>
      <c r="CO297" s="132"/>
      <c r="CP297" s="132"/>
      <c r="CQ297" s="132"/>
      <c r="CR297" s="132"/>
      <c r="CS297" s="132"/>
      <c r="CT297" s="132"/>
      <c r="CU297" s="132"/>
      <c r="CV297" s="132"/>
      <c r="CW297" s="132"/>
      <c r="CX297" s="132"/>
      <c r="CY297" s="132"/>
      <c r="CZ297" s="132"/>
      <c r="DA297" s="132"/>
      <c r="DB297" s="132"/>
      <c r="DC297" s="132"/>
      <c r="DD297" s="132"/>
      <c r="DE297" s="132"/>
      <c r="DF297" s="132"/>
      <c r="DG297" s="132"/>
      <c r="DH297" s="132"/>
      <c r="DI297" s="132"/>
      <c r="DJ297" s="132"/>
      <c r="DK297" s="132"/>
      <c r="DL297" s="132"/>
      <c r="DM297" s="132"/>
      <c r="DN297" s="132"/>
      <c r="DO297" s="132"/>
      <c r="DP297" s="132"/>
      <c r="DQ297" s="132"/>
      <c r="DR297" s="132"/>
      <c r="DS297" s="132"/>
      <c r="DT297" s="132"/>
      <c r="DU297" s="132"/>
      <c r="DV297" s="132"/>
      <c r="DW297" s="132"/>
      <c r="DX297" s="132"/>
      <c r="DY297" s="132"/>
      <c r="DZ297" s="132"/>
      <c r="EA297" s="132"/>
      <c r="EB297" s="132"/>
      <c r="EC297" s="132"/>
      <c r="ED297" s="132"/>
      <c r="EE297" s="132"/>
      <c r="EF297" s="132"/>
      <c r="EG297" s="132"/>
      <c r="EH297" s="132"/>
      <c r="EI297" s="132"/>
      <c r="EJ297" s="132"/>
      <c r="EK297" s="132"/>
      <c r="EL297" s="132"/>
      <c r="EM297" s="132"/>
      <c r="EN297" s="132"/>
      <c r="EO297" s="132"/>
      <c r="EP297" s="132"/>
      <c r="EQ297" s="132"/>
      <c r="ER297" s="132"/>
      <c r="ES297" s="132"/>
      <c r="ET297" s="132"/>
      <c r="EU297" s="132"/>
      <c r="EV297" s="132"/>
      <c r="EW297" s="132"/>
      <c r="EX297" s="132"/>
      <c r="EY297" s="132"/>
      <c r="EZ297" s="132"/>
      <c r="FA297" s="132"/>
      <c r="FB297" s="132"/>
      <c r="FC297" s="132"/>
      <c r="FD297" s="132"/>
      <c r="FE297" s="132"/>
      <c r="FF297" s="132"/>
      <c r="FG297" s="132"/>
      <c r="FH297" s="132"/>
      <c r="FI297" s="132"/>
      <c r="FJ297" s="132"/>
      <c r="FK297" s="132"/>
      <c r="FL297" s="132"/>
      <c r="FM297" s="132"/>
      <c r="FN297" s="132"/>
      <c r="FO297" s="132"/>
      <c r="FP297" s="132"/>
      <c r="FQ297" s="132"/>
      <c r="FR297" s="132"/>
      <c r="FS297" s="132"/>
      <c r="FT297" s="132"/>
      <c r="FU297" s="132"/>
      <c r="FV297" s="132"/>
      <c r="FW297" s="132"/>
      <c r="FX297" s="132"/>
      <c r="FY297" s="132"/>
      <c r="FZ297" s="132"/>
      <c r="GA297" s="132"/>
      <c r="GB297" s="132"/>
      <c r="GC297" s="132"/>
      <c r="GD297" s="132"/>
      <c r="GE297" s="132"/>
      <c r="GF297" s="132"/>
      <c r="GG297" s="132"/>
      <c r="GH297" s="132"/>
      <c r="GI297" s="132"/>
      <c r="GJ297" s="132"/>
      <c r="GK297" s="132"/>
      <c r="GL297" s="132"/>
      <c r="GM297" s="132"/>
      <c r="GN297" s="132"/>
      <c r="GO297" s="132"/>
      <c r="GP297" s="132"/>
      <c r="GQ297" s="132"/>
      <c r="GR297" s="132"/>
      <c r="GS297" s="132"/>
      <c r="GT297" s="132"/>
      <c r="GU297" s="132"/>
      <c r="GV297" s="132"/>
      <c r="GW297" s="132"/>
      <c r="GX297" s="132"/>
      <c r="GY297" s="132"/>
      <c r="GZ297" s="132"/>
      <c r="HA297" s="132"/>
      <c r="HB297" s="132"/>
      <c r="HC297" s="132"/>
      <c r="HD297" s="132"/>
      <c r="HE297" s="132"/>
      <c r="HF297" s="132"/>
      <c r="HG297" s="132"/>
      <c r="HH297" s="132"/>
      <c r="HI297" s="132"/>
      <c r="HJ297" s="132"/>
      <c r="HK297" s="132"/>
      <c r="HL297" s="132"/>
      <c r="HM297" s="132"/>
      <c r="HN297" s="132"/>
      <c r="HO297" s="132"/>
      <c r="HP297" s="132"/>
      <c r="HQ297" s="132"/>
      <c r="HR297" s="132"/>
      <c r="HS297" s="132"/>
      <c r="HT297" s="132"/>
      <c r="HU297" s="132"/>
      <c r="HV297" s="132"/>
      <c r="HW297" s="132"/>
      <c r="HX297" s="132"/>
      <c r="HY297" s="132"/>
      <c r="HZ297" s="132"/>
      <c r="IA297" s="132"/>
      <c r="IB297" s="132"/>
      <c r="IC297" s="132"/>
      <c r="ID297" s="132"/>
      <c r="IE297" s="132"/>
      <c r="IF297" s="132"/>
      <c r="IG297" s="132"/>
      <c r="IH297" s="132"/>
      <c r="II297" s="132"/>
      <c r="IJ297" s="132"/>
      <c r="IK297" s="132"/>
      <c r="IL297" s="132"/>
      <c r="IM297" s="132"/>
      <c r="IN297" s="132"/>
      <c r="IO297" s="132"/>
      <c r="IP297" s="132"/>
      <c r="IQ297" s="132"/>
      <c r="IR297" s="132"/>
      <c r="IS297" s="132"/>
      <c r="IT297" s="132"/>
    </row>
    <row r="298" spans="1:254" s="206" customFormat="1" ht="39.6" x14ac:dyDescent="0.25">
      <c r="A298" s="164" t="s">
        <v>378</v>
      </c>
      <c r="B298" s="225">
        <v>510</v>
      </c>
      <c r="C298" s="174" t="s">
        <v>167</v>
      </c>
      <c r="D298" s="174" t="s">
        <v>106</v>
      </c>
      <c r="E298" s="174" t="s">
        <v>300</v>
      </c>
      <c r="F298" s="174" t="s">
        <v>94</v>
      </c>
      <c r="G298" s="172">
        <v>0</v>
      </c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  <c r="CA298" s="132"/>
      <c r="CB298" s="132"/>
      <c r="CC298" s="132"/>
      <c r="CD298" s="132"/>
      <c r="CE298" s="132"/>
      <c r="CF298" s="132"/>
      <c r="CG298" s="132"/>
      <c r="CH298" s="132"/>
      <c r="CI298" s="132"/>
      <c r="CJ298" s="132"/>
      <c r="CK298" s="132"/>
      <c r="CL298" s="132"/>
      <c r="CM298" s="132"/>
      <c r="CN298" s="132"/>
      <c r="CO298" s="132"/>
      <c r="CP298" s="132"/>
      <c r="CQ298" s="132"/>
      <c r="CR298" s="132"/>
      <c r="CS298" s="132"/>
      <c r="CT298" s="132"/>
      <c r="CU298" s="132"/>
      <c r="CV298" s="132"/>
      <c r="CW298" s="132"/>
      <c r="CX298" s="132"/>
      <c r="CY298" s="132"/>
      <c r="CZ298" s="132"/>
      <c r="DA298" s="132"/>
      <c r="DB298" s="132"/>
      <c r="DC298" s="132"/>
      <c r="DD298" s="132"/>
      <c r="DE298" s="132"/>
      <c r="DF298" s="132"/>
      <c r="DG298" s="132"/>
      <c r="DH298" s="132"/>
      <c r="DI298" s="132"/>
      <c r="DJ298" s="132"/>
      <c r="DK298" s="132"/>
      <c r="DL298" s="132"/>
      <c r="DM298" s="132"/>
      <c r="DN298" s="132"/>
      <c r="DO298" s="132"/>
      <c r="DP298" s="132"/>
      <c r="DQ298" s="132"/>
      <c r="DR298" s="132"/>
      <c r="DS298" s="132"/>
      <c r="DT298" s="132"/>
      <c r="DU298" s="132"/>
      <c r="DV298" s="132"/>
      <c r="DW298" s="132"/>
      <c r="DX298" s="132"/>
      <c r="DY298" s="132"/>
      <c r="DZ298" s="132"/>
      <c r="EA298" s="132"/>
      <c r="EB298" s="132"/>
      <c r="EC298" s="132"/>
      <c r="ED298" s="132"/>
      <c r="EE298" s="132"/>
      <c r="EF298" s="132"/>
      <c r="EG298" s="132"/>
      <c r="EH298" s="132"/>
      <c r="EI298" s="132"/>
      <c r="EJ298" s="132"/>
      <c r="EK298" s="132"/>
      <c r="EL298" s="132"/>
      <c r="EM298" s="132"/>
      <c r="EN298" s="132"/>
      <c r="EO298" s="132"/>
      <c r="EP298" s="132"/>
      <c r="EQ298" s="132"/>
      <c r="ER298" s="132"/>
      <c r="ES298" s="132"/>
      <c r="ET298" s="132"/>
      <c r="EU298" s="132"/>
      <c r="EV298" s="132"/>
      <c r="EW298" s="132"/>
      <c r="EX298" s="132"/>
      <c r="EY298" s="132"/>
      <c r="EZ298" s="132"/>
      <c r="FA298" s="132"/>
      <c r="FB298" s="132"/>
      <c r="FC298" s="132"/>
      <c r="FD298" s="132"/>
      <c r="FE298" s="132"/>
      <c r="FF298" s="132"/>
      <c r="FG298" s="132"/>
      <c r="FH298" s="132"/>
      <c r="FI298" s="132"/>
      <c r="FJ298" s="132"/>
      <c r="FK298" s="132"/>
      <c r="FL298" s="132"/>
      <c r="FM298" s="132"/>
      <c r="FN298" s="132"/>
      <c r="FO298" s="132"/>
      <c r="FP298" s="132"/>
      <c r="FQ298" s="132"/>
      <c r="FR298" s="132"/>
      <c r="FS298" s="132"/>
      <c r="FT298" s="132"/>
      <c r="FU298" s="132"/>
      <c r="FV298" s="132"/>
      <c r="FW298" s="132"/>
      <c r="FX298" s="132"/>
      <c r="FY298" s="132"/>
      <c r="FZ298" s="132"/>
      <c r="GA298" s="132"/>
      <c r="GB298" s="132"/>
      <c r="GC298" s="132"/>
      <c r="GD298" s="132"/>
      <c r="GE298" s="132"/>
      <c r="GF298" s="132"/>
      <c r="GG298" s="132"/>
      <c r="GH298" s="132"/>
      <c r="GI298" s="132"/>
      <c r="GJ298" s="132"/>
      <c r="GK298" s="132"/>
      <c r="GL298" s="132"/>
      <c r="GM298" s="132"/>
      <c r="GN298" s="132"/>
      <c r="GO298" s="132"/>
      <c r="GP298" s="132"/>
      <c r="GQ298" s="132"/>
      <c r="GR298" s="132"/>
      <c r="GS298" s="132"/>
      <c r="GT298" s="132"/>
      <c r="GU298" s="132"/>
      <c r="GV298" s="132"/>
      <c r="GW298" s="132"/>
      <c r="GX298" s="132"/>
      <c r="GY298" s="132"/>
      <c r="GZ298" s="132"/>
      <c r="HA298" s="132"/>
      <c r="HB298" s="132"/>
      <c r="HC298" s="132"/>
      <c r="HD298" s="132"/>
      <c r="HE298" s="132"/>
      <c r="HF298" s="132"/>
      <c r="HG298" s="132"/>
      <c r="HH298" s="132"/>
      <c r="HI298" s="132"/>
      <c r="HJ298" s="132"/>
      <c r="HK298" s="132"/>
      <c r="HL298" s="132"/>
      <c r="HM298" s="132"/>
      <c r="HN298" s="132"/>
      <c r="HO298" s="132"/>
      <c r="HP298" s="132"/>
      <c r="HQ298" s="132"/>
      <c r="HR298" s="132"/>
      <c r="HS298" s="132"/>
      <c r="HT298" s="132"/>
      <c r="HU298" s="132"/>
      <c r="HV298" s="132"/>
      <c r="HW298" s="132"/>
      <c r="HX298" s="132"/>
      <c r="HY298" s="132"/>
      <c r="HZ298" s="132"/>
      <c r="IA298" s="132"/>
      <c r="IB298" s="132"/>
      <c r="IC298" s="132"/>
      <c r="ID298" s="132"/>
      <c r="IE298" s="132"/>
      <c r="IF298" s="132"/>
      <c r="IG298" s="132"/>
      <c r="IH298" s="132"/>
      <c r="II298" s="132"/>
      <c r="IJ298" s="132"/>
      <c r="IK298" s="132"/>
      <c r="IL298" s="132"/>
      <c r="IM298" s="132"/>
      <c r="IN298" s="132"/>
      <c r="IO298" s="132"/>
      <c r="IP298" s="132"/>
      <c r="IQ298" s="132"/>
      <c r="IR298" s="132"/>
      <c r="IS298" s="132"/>
      <c r="IT298" s="132"/>
    </row>
    <row r="299" spans="1:254" x14ac:dyDescent="0.25">
      <c r="A299" s="164" t="s">
        <v>379</v>
      </c>
      <c r="B299" s="225">
        <v>510</v>
      </c>
      <c r="C299" s="174" t="s">
        <v>167</v>
      </c>
      <c r="D299" s="174" t="s">
        <v>106</v>
      </c>
      <c r="E299" s="174" t="s">
        <v>300</v>
      </c>
      <c r="F299" s="174" t="s">
        <v>102</v>
      </c>
      <c r="G299" s="172">
        <v>3881</v>
      </c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  <c r="CU299" s="132"/>
      <c r="CV299" s="132"/>
      <c r="CW299" s="132"/>
      <c r="CX299" s="132"/>
      <c r="CY299" s="132"/>
      <c r="CZ299" s="132"/>
      <c r="DA299" s="132"/>
      <c r="DB299" s="132"/>
      <c r="DC299" s="132"/>
      <c r="DD299" s="132"/>
      <c r="DE299" s="132"/>
      <c r="DF299" s="132"/>
      <c r="DG299" s="132"/>
      <c r="DH299" s="132"/>
      <c r="DI299" s="132"/>
      <c r="DJ299" s="132"/>
      <c r="DK299" s="132"/>
      <c r="DL299" s="132"/>
      <c r="DM299" s="132"/>
      <c r="DN299" s="132"/>
      <c r="DO299" s="132"/>
      <c r="DP299" s="132"/>
      <c r="DQ299" s="132"/>
      <c r="DR299" s="132"/>
      <c r="DS299" s="132"/>
      <c r="DT299" s="132"/>
      <c r="DU299" s="132"/>
      <c r="DV299" s="132"/>
      <c r="DW299" s="132"/>
      <c r="DX299" s="132"/>
      <c r="DY299" s="132"/>
      <c r="DZ299" s="132"/>
      <c r="EA299" s="132"/>
      <c r="EB299" s="132"/>
      <c r="EC299" s="132"/>
      <c r="ED299" s="132"/>
      <c r="EE299" s="132"/>
      <c r="EF299" s="132"/>
      <c r="EG299" s="132"/>
      <c r="EH299" s="132"/>
      <c r="EI299" s="132"/>
      <c r="EJ299" s="132"/>
      <c r="EK299" s="132"/>
      <c r="EL299" s="132"/>
      <c r="EM299" s="132"/>
      <c r="EN299" s="132"/>
      <c r="EO299" s="132"/>
      <c r="EP299" s="132"/>
      <c r="EQ299" s="132"/>
      <c r="ER299" s="132"/>
      <c r="ES299" s="132"/>
      <c r="ET299" s="132"/>
      <c r="EU299" s="132"/>
      <c r="EV299" s="132"/>
      <c r="EW299" s="132"/>
      <c r="EX299" s="132"/>
      <c r="EY299" s="132"/>
      <c r="EZ299" s="132"/>
      <c r="FA299" s="132"/>
      <c r="FB299" s="132"/>
      <c r="FC299" s="132"/>
      <c r="FD299" s="132"/>
      <c r="FE299" s="132"/>
      <c r="FF299" s="132"/>
      <c r="FG299" s="132"/>
      <c r="FH299" s="132"/>
      <c r="FI299" s="132"/>
      <c r="FJ299" s="132"/>
      <c r="FK299" s="132"/>
      <c r="FL299" s="132"/>
      <c r="FM299" s="132"/>
      <c r="FN299" s="132"/>
      <c r="FO299" s="132"/>
      <c r="FP299" s="132"/>
      <c r="FQ299" s="132"/>
      <c r="FR299" s="132"/>
      <c r="FS299" s="132"/>
      <c r="FT299" s="132"/>
      <c r="FU299" s="132"/>
      <c r="FV299" s="132"/>
      <c r="FW299" s="132"/>
      <c r="FX299" s="132"/>
      <c r="FY299" s="132"/>
      <c r="FZ299" s="132"/>
      <c r="GA299" s="132"/>
      <c r="GB299" s="132"/>
      <c r="GC299" s="132"/>
      <c r="GD299" s="132"/>
      <c r="GE299" s="132"/>
      <c r="GF299" s="132"/>
      <c r="GG299" s="132"/>
      <c r="GH299" s="132"/>
      <c r="GI299" s="132"/>
      <c r="GJ299" s="132"/>
      <c r="GK299" s="132"/>
      <c r="GL299" s="132"/>
      <c r="GM299" s="132"/>
      <c r="GN299" s="132"/>
      <c r="GO299" s="132"/>
      <c r="GP299" s="132"/>
      <c r="GQ299" s="132"/>
      <c r="GR299" s="132"/>
      <c r="GS299" s="132"/>
      <c r="GT299" s="132"/>
      <c r="GU299" s="132"/>
      <c r="GV299" s="132"/>
      <c r="GW299" s="132"/>
      <c r="GX299" s="132"/>
      <c r="GY299" s="132"/>
      <c r="GZ299" s="132"/>
      <c r="HA299" s="132"/>
      <c r="HB299" s="132"/>
      <c r="HC299" s="132"/>
      <c r="HD299" s="132"/>
      <c r="HE299" s="132"/>
      <c r="HF299" s="132"/>
      <c r="HG299" s="132"/>
      <c r="HH299" s="132"/>
      <c r="HI299" s="132"/>
      <c r="HJ299" s="132"/>
      <c r="HK299" s="132"/>
      <c r="HL299" s="132"/>
      <c r="HM299" s="132"/>
      <c r="HN299" s="132"/>
      <c r="HO299" s="132"/>
      <c r="HP299" s="132"/>
      <c r="HQ299" s="132"/>
      <c r="HR299" s="132"/>
      <c r="HS299" s="132"/>
      <c r="HT299" s="132"/>
      <c r="HU299" s="132"/>
      <c r="HV299" s="132"/>
      <c r="HW299" s="132"/>
      <c r="HX299" s="132"/>
      <c r="HY299" s="132"/>
      <c r="HZ299" s="132"/>
      <c r="IA299" s="132"/>
      <c r="IB299" s="132"/>
      <c r="IC299" s="132"/>
      <c r="ID299" s="132"/>
      <c r="IE299" s="132"/>
      <c r="IF299" s="132"/>
      <c r="IG299" s="132"/>
      <c r="IH299" s="132"/>
      <c r="II299" s="132"/>
      <c r="IJ299" s="132"/>
      <c r="IK299" s="132"/>
      <c r="IL299" s="132"/>
      <c r="IM299" s="132"/>
      <c r="IN299" s="132"/>
      <c r="IO299" s="132"/>
      <c r="IP299" s="132"/>
      <c r="IQ299" s="132"/>
      <c r="IR299" s="132"/>
      <c r="IS299" s="132"/>
      <c r="IT299" s="132"/>
    </row>
    <row r="300" spans="1:254" ht="39.6" x14ac:dyDescent="0.25">
      <c r="A300" s="164" t="s">
        <v>378</v>
      </c>
      <c r="B300" s="225">
        <v>510</v>
      </c>
      <c r="C300" s="174" t="s">
        <v>167</v>
      </c>
      <c r="D300" s="174" t="s">
        <v>106</v>
      </c>
      <c r="E300" s="174" t="s">
        <v>301</v>
      </c>
      <c r="F300" s="174" t="s">
        <v>94</v>
      </c>
      <c r="G300" s="172">
        <v>0</v>
      </c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  <c r="CU300" s="132"/>
      <c r="CV300" s="132"/>
      <c r="CW300" s="132"/>
      <c r="CX300" s="132"/>
      <c r="CY300" s="132"/>
      <c r="CZ300" s="132"/>
      <c r="DA300" s="132"/>
      <c r="DB300" s="132"/>
      <c r="DC300" s="132"/>
      <c r="DD300" s="132"/>
      <c r="DE300" s="132"/>
      <c r="DF300" s="132"/>
      <c r="DG300" s="132"/>
      <c r="DH300" s="132"/>
      <c r="DI300" s="132"/>
      <c r="DJ300" s="132"/>
      <c r="DK300" s="132"/>
      <c r="DL300" s="132"/>
      <c r="DM300" s="132"/>
      <c r="DN300" s="132"/>
      <c r="DO300" s="132"/>
      <c r="DP300" s="132"/>
      <c r="DQ300" s="132"/>
      <c r="DR300" s="132"/>
      <c r="DS300" s="132"/>
      <c r="DT300" s="132"/>
      <c r="DU300" s="132"/>
      <c r="DV300" s="132"/>
      <c r="DW300" s="132"/>
      <c r="DX300" s="132"/>
      <c r="DY300" s="132"/>
      <c r="DZ300" s="132"/>
      <c r="EA300" s="132"/>
      <c r="EB300" s="132"/>
      <c r="EC300" s="132"/>
      <c r="ED300" s="132"/>
      <c r="EE300" s="132"/>
      <c r="EF300" s="132"/>
      <c r="EG300" s="132"/>
      <c r="EH300" s="132"/>
      <c r="EI300" s="132"/>
      <c r="EJ300" s="132"/>
      <c r="EK300" s="132"/>
      <c r="EL300" s="132"/>
      <c r="EM300" s="132"/>
      <c r="EN300" s="132"/>
      <c r="EO300" s="132"/>
      <c r="EP300" s="132"/>
      <c r="EQ300" s="132"/>
      <c r="ER300" s="132"/>
      <c r="ES300" s="132"/>
      <c r="ET300" s="132"/>
      <c r="EU300" s="132"/>
      <c r="EV300" s="132"/>
      <c r="EW300" s="132"/>
      <c r="EX300" s="132"/>
      <c r="EY300" s="132"/>
      <c r="EZ300" s="132"/>
      <c r="FA300" s="132"/>
      <c r="FB300" s="132"/>
      <c r="FC300" s="132"/>
      <c r="FD300" s="132"/>
      <c r="FE300" s="132"/>
      <c r="FF300" s="132"/>
      <c r="FG300" s="132"/>
      <c r="FH300" s="132"/>
      <c r="FI300" s="132"/>
      <c r="FJ300" s="132"/>
      <c r="FK300" s="132"/>
      <c r="FL300" s="132"/>
      <c r="FM300" s="132"/>
      <c r="FN300" s="132"/>
      <c r="FO300" s="132"/>
      <c r="FP300" s="132"/>
      <c r="FQ300" s="132"/>
      <c r="FR300" s="132"/>
      <c r="FS300" s="132"/>
      <c r="FT300" s="132"/>
      <c r="FU300" s="132"/>
      <c r="FV300" s="132"/>
      <c r="FW300" s="132"/>
      <c r="FX300" s="132"/>
      <c r="FY300" s="132"/>
      <c r="FZ300" s="132"/>
      <c r="GA300" s="132"/>
      <c r="GB300" s="132"/>
      <c r="GC300" s="132"/>
      <c r="GD300" s="132"/>
      <c r="GE300" s="132"/>
      <c r="GF300" s="132"/>
      <c r="GG300" s="132"/>
      <c r="GH300" s="132"/>
      <c r="GI300" s="132"/>
      <c r="GJ300" s="132"/>
      <c r="GK300" s="132"/>
      <c r="GL300" s="132"/>
      <c r="GM300" s="132"/>
      <c r="GN300" s="132"/>
      <c r="GO300" s="132"/>
      <c r="GP300" s="132"/>
      <c r="GQ300" s="132"/>
      <c r="GR300" s="132"/>
      <c r="GS300" s="132"/>
      <c r="GT300" s="132"/>
      <c r="GU300" s="132"/>
      <c r="GV300" s="132"/>
      <c r="GW300" s="132"/>
      <c r="GX300" s="132"/>
      <c r="GY300" s="132"/>
      <c r="GZ300" s="132"/>
      <c r="HA300" s="132"/>
      <c r="HB300" s="132"/>
      <c r="HC300" s="132"/>
      <c r="HD300" s="132"/>
      <c r="HE300" s="132"/>
      <c r="HF300" s="132"/>
      <c r="HG300" s="132"/>
      <c r="HH300" s="132"/>
      <c r="HI300" s="132"/>
      <c r="HJ300" s="132"/>
      <c r="HK300" s="132"/>
      <c r="HL300" s="132"/>
      <c r="HM300" s="132"/>
      <c r="HN300" s="132"/>
      <c r="HO300" s="132"/>
      <c r="HP300" s="132"/>
      <c r="HQ300" s="132"/>
      <c r="HR300" s="132"/>
      <c r="HS300" s="132"/>
      <c r="HT300" s="132"/>
      <c r="HU300" s="132"/>
      <c r="HV300" s="132"/>
      <c r="HW300" s="132"/>
      <c r="HX300" s="132"/>
      <c r="HY300" s="132"/>
      <c r="HZ300" s="132"/>
      <c r="IA300" s="132"/>
      <c r="IB300" s="132"/>
      <c r="IC300" s="132"/>
      <c r="ID300" s="132"/>
      <c r="IE300" s="132"/>
      <c r="IF300" s="132"/>
      <c r="IG300" s="132"/>
      <c r="IH300" s="132"/>
      <c r="II300" s="132"/>
      <c r="IJ300" s="132"/>
      <c r="IK300" s="132"/>
      <c r="IL300" s="132"/>
      <c r="IM300" s="132"/>
      <c r="IN300" s="132"/>
      <c r="IO300" s="132"/>
      <c r="IP300" s="132"/>
      <c r="IQ300" s="132"/>
      <c r="IR300" s="132"/>
      <c r="IS300" s="132"/>
      <c r="IT300" s="132"/>
    </row>
    <row r="301" spans="1:254" x14ac:dyDescent="0.25">
      <c r="A301" s="164" t="s">
        <v>379</v>
      </c>
      <c r="B301" s="225">
        <v>510</v>
      </c>
      <c r="C301" s="174" t="s">
        <v>167</v>
      </c>
      <c r="D301" s="174" t="s">
        <v>106</v>
      </c>
      <c r="E301" s="174" t="s">
        <v>301</v>
      </c>
      <c r="F301" s="174" t="s">
        <v>102</v>
      </c>
      <c r="G301" s="172">
        <v>54560.4</v>
      </c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  <c r="CU301" s="132"/>
      <c r="CV301" s="132"/>
      <c r="CW301" s="132"/>
      <c r="CX301" s="132"/>
      <c r="CY301" s="132"/>
      <c r="CZ301" s="132"/>
      <c r="DA301" s="132"/>
      <c r="DB301" s="132"/>
      <c r="DC301" s="132"/>
      <c r="DD301" s="132"/>
      <c r="DE301" s="132"/>
      <c r="DF301" s="132"/>
      <c r="DG301" s="132"/>
      <c r="DH301" s="132"/>
      <c r="DI301" s="132"/>
      <c r="DJ301" s="132"/>
      <c r="DK301" s="132"/>
      <c r="DL301" s="132"/>
      <c r="DM301" s="132"/>
      <c r="DN301" s="132"/>
      <c r="DO301" s="132"/>
      <c r="DP301" s="132"/>
      <c r="DQ301" s="132"/>
      <c r="DR301" s="132"/>
      <c r="DS301" s="132"/>
      <c r="DT301" s="132"/>
      <c r="DU301" s="132"/>
      <c r="DV301" s="132"/>
      <c r="DW301" s="132"/>
      <c r="DX301" s="132"/>
      <c r="DY301" s="132"/>
      <c r="DZ301" s="132"/>
      <c r="EA301" s="132"/>
      <c r="EB301" s="132"/>
      <c r="EC301" s="132"/>
      <c r="ED301" s="132"/>
      <c r="EE301" s="132"/>
      <c r="EF301" s="132"/>
      <c r="EG301" s="132"/>
      <c r="EH301" s="132"/>
      <c r="EI301" s="132"/>
      <c r="EJ301" s="132"/>
      <c r="EK301" s="132"/>
      <c r="EL301" s="132"/>
      <c r="EM301" s="132"/>
      <c r="EN301" s="132"/>
      <c r="EO301" s="132"/>
      <c r="EP301" s="132"/>
      <c r="EQ301" s="132"/>
      <c r="ER301" s="132"/>
      <c r="ES301" s="132"/>
      <c r="ET301" s="132"/>
      <c r="EU301" s="132"/>
      <c r="EV301" s="132"/>
      <c r="EW301" s="132"/>
      <c r="EX301" s="132"/>
      <c r="EY301" s="132"/>
      <c r="EZ301" s="132"/>
      <c r="FA301" s="132"/>
      <c r="FB301" s="132"/>
      <c r="FC301" s="132"/>
      <c r="FD301" s="132"/>
      <c r="FE301" s="132"/>
      <c r="FF301" s="132"/>
      <c r="FG301" s="132"/>
      <c r="FH301" s="132"/>
      <c r="FI301" s="132"/>
      <c r="FJ301" s="132"/>
      <c r="FK301" s="132"/>
      <c r="FL301" s="132"/>
      <c r="FM301" s="132"/>
      <c r="FN301" s="132"/>
      <c r="FO301" s="132"/>
      <c r="FP301" s="132"/>
      <c r="FQ301" s="132"/>
      <c r="FR301" s="132"/>
      <c r="FS301" s="132"/>
      <c r="FT301" s="132"/>
      <c r="FU301" s="132"/>
      <c r="FV301" s="132"/>
      <c r="FW301" s="132"/>
      <c r="FX301" s="132"/>
      <c r="FY301" s="132"/>
      <c r="FZ301" s="132"/>
      <c r="GA301" s="132"/>
      <c r="GB301" s="132"/>
      <c r="GC301" s="132"/>
      <c r="GD301" s="132"/>
      <c r="GE301" s="132"/>
      <c r="GF301" s="132"/>
      <c r="GG301" s="132"/>
      <c r="GH301" s="132"/>
      <c r="GI301" s="132"/>
      <c r="GJ301" s="132"/>
      <c r="GK301" s="132"/>
      <c r="GL301" s="132"/>
      <c r="GM301" s="132"/>
      <c r="GN301" s="132"/>
      <c r="GO301" s="132"/>
      <c r="GP301" s="132"/>
      <c r="GQ301" s="132"/>
      <c r="GR301" s="132"/>
      <c r="GS301" s="132"/>
      <c r="GT301" s="132"/>
      <c r="GU301" s="132"/>
      <c r="GV301" s="132"/>
      <c r="GW301" s="132"/>
      <c r="GX301" s="132"/>
      <c r="GY301" s="132"/>
      <c r="GZ301" s="132"/>
      <c r="HA301" s="132"/>
      <c r="HB301" s="132"/>
      <c r="HC301" s="132"/>
      <c r="HD301" s="132"/>
      <c r="HE301" s="132"/>
      <c r="HF301" s="132"/>
      <c r="HG301" s="132"/>
      <c r="HH301" s="132"/>
      <c r="HI301" s="132"/>
      <c r="HJ301" s="132"/>
      <c r="HK301" s="132"/>
      <c r="HL301" s="132"/>
      <c r="HM301" s="132"/>
      <c r="HN301" s="132"/>
      <c r="HO301" s="132"/>
      <c r="HP301" s="132"/>
      <c r="HQ301" s="132"/>
      <c r="HR301" s="132"/>
      <c r="HS301" s="132"/>
      <c r="HT301" s="132"/>
      <c r="HU301" s="132"/>
      <c r="HV301" s="132"/>
      <c r="HW301" s="132"/>
      <c r="HX301" s="132"/>
      <c r="HY301" s="132"/>
      <c r="HZ301" s="132"/>
      <c r="IA301" s="132"/>
      <c r="IB301" s="132"/>
      <c r="IC301" s="132"/>
      <c r="ID301" s="132"/>
      <c r="IE301" s="132"/>
      <c r="IF301" s="132"/>
      <c r="IG301" s="132"/>
      <c r="IH301" s="132"/>
      <c r="II301" s="132"/>
      <c r="IJ301" s="132"/>
      <c r="IK301" s="132"/>
      <c r="IL301" s="132"/>
      <c r="IM301" s="132"/>
      <c r="IN301" s="132"/>
      <c r="IO301" s="132"/>
      <c r="IP301" s="132"/>
      <c r="IQ301" s="132"/>
      <c r="IR301" s="132"/>
      <c r="IS301" s="132"/>
      <c r="IT301" s="132"/>
    </row>
    <row r="302" spans="1:254" s="168" customFormat="1" ht="15.6" x14ac:dyDescent="0.3">
      <c r="A302" s="150" t="s">
        <v>302</v>
      </c>
      <c r="B302" s="152" t="s">
        <v>377</v>
      </c>
      <c r="C302" s="197" t="s">
        <v>303</v>
      </c>
      <c r="D302" s="197"/>
      <c r="E302" s="197"/>
      <c r="F302" s="197"/>
      <c r="G302" s="198">
        <f>SUM(G303+G308)</f>
        <v>12277.46</v>
      </c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  <c r="DZ302" s="136"/>
      <c r="EA302" s="136"/>
      <c r="EB302" s="136"/>
      <c r="EC302" s="136"/>
      <c r="ED302" s="136"/>
      <c r="EE302" s="136"/>
      <c r="EF302" s="136"/>
      <c r="EG302" s="136"/>
      <c r="EH302" s="136"/>
      <c r="EI302" s="136"/>
      <c r="EJ302" s="136"/>
      <c r="EK302" s="136"/>
      <c r="EL302" s="136"/>
      <c r="EM302" s="136"/>
      <c r="EN302" s="136"/>
      <c r="EO302" s="136"/>
      <c r="EP302" s="136"/>
      <c r="EQ302" s="136"/>
      <c r="ER302" s="136"/>
      <c r="ES302" s="136"/>
      <c r="ET302" s="136"/>
      <c r="EU302" s="136"/>
      <c r="EV302" s="136"/>
      <c r="EW302" s="136"/>
      <c r="EX302" s="136"/>
      <c r="EY302" s="136"/>
      <c r="EZ302" s="136"/>
      <c r="FA302" s="136"/>
      <c r="FB302" s="136"/>
      <c r="FC302" s="136"/>
      <c r="FD302" s="136"/>
      <c r="FE302" s="136"/>
      <c r="FF302" s="136"/>
      <c r="FG302" s="136"/>
      <c r="FH302" s="136"/>
      <c r="FI302" s="136"/>
      <c r="FJ302" s="136"/>
      <c r="FK302" s="136"/>
      <c r="FL302" s="136"/>
      <c r="FM302" s="136"/>
      <c r="FN302" s="136"/>
      <c r="FO302" s="136"/>
      <c r="FP302" s="136"/>
      <c r="FQ302" s="136"/>
      <c r="FR302" s="136"/>
      <c r="FS302" s="136"/>
      <c r="FT302" s="136"/>
      <c r="FU302" s="136"/>
      <c r="FV302" s="136"/>
      <c r="FW302" s="136"/>
      <c r="FX302" s="136"/>
      <c r="FY302" s="136"/>
      <c r="FZ302" s="136"/>
      <c r="GA302" s="136"/>
      <c r="GB302" s="136"/>
      <c r="GC302" s="136"/>
      <c r="GD302" s="136"/>
      <c r="GE302" s="136"/>
      <c r="GF302" s="136"/>
      <c r="GG302" s="136"/>
      <c r="GH302" s="136"/>
      <c r="GI302" s="136"/>
      <c r="GJ302" s="136"/>
      <c r="GK302" s="136"/>
      <c r="GL302" s="136"/>
      <c r="GM302" s="136"/>
      <c r="GN302" s="136"/>
      <c r="GO302" s="136"/>
      <c r="GP302" s="136"/>
      <c r="GQ302" s="136"/>
      <c r="GR302" s="136"/>
      <c r="GS302" s="136"/>
      <c r="GT302" s="136"/>
      <c r="GU302" s="136"/>
      <c r="GV302" s="136"/>
      <c r="GW302" s="136"/>
      <c r="GX302" s="136"/>
      <c r="GY302" s="136"/>
      <c r="GZ302" s="136"/>
      <c r="HA302" s="136"/>
      <c r="HB302" s="136"/>
      <c r="HC302" s="136"/>
      <c r="HD302" s="136"/>
      <c r="HE302" s="136"/>
      <c r="HF302" s="136"/>
      <c r="HG302" s="136"/>
      <c r="HH302" s="136"/>
      <c r="HI302" s="136"/>
      <c r="HJ302" s="136"/>
      <c r="HK302" s="136"/>
      <c r="HL302" s="136"/>
      <c r="HM302" s="136"/>
      <c r="HN302" s="136"/>
      <c r="HO302" s="136"/>
      <c r="HP302" s="136"/>
      <c r="HQ302" s="136"/>
      <c r="HR302" s="136"/>
      <c r="HS302" s="136"/>
      <c r="HT302" s="136"/>
      <c r="HU302" s="136"/>
      <c r="HV302" s="136"/>
      <c r="HW302" s="136"/>
      <c r="HX302" s="136"/>
      <c r="HY302" s="136"/>
      <c r="HZ302" s="136"/>
      <c r="IA302" s="136"/>
      <c r="IB302" s="136"/>
      <c r="IC302" s="136"/>
      <c r="ID302" s="136"/>
      <c r="IE302" s="136"/>
      <c r="IF302" s="136"/>
      <c r="IG302" s="136"/>
      <c r="IH302" s="136"/>
      <c r="II302" s="136"/>
      <c r="IJ302" s="136"/>
      <c r="IK302" s="136"/>
      <c r="IL302" s="136"/>
      <c r="IM302" s="136"/>
      <c r="IN302" s="136"/>
      <c r="IO302" s="136"/>
      <c r="IP302" s="136"/>
      <c r="IQ302" s="136"/>
      <c r="IR302" s="136"/>
      <c r="IS302" s="136"/>
      <c r="IT302" s="136"/>
    </row>
    <row r="303" spans="1:254" ht="13.8" x14ac:dyDescent="0.25">
      <c r="A303" s="181" t="s">
        <v>304</v>
      </c>
      <c r="B303" s="152" t="s">
        <v>377</v>
      </c>
      <c r="C303" s="152" t="s">
        <v>303</v>
      </c>
      <c r="D303" s="152" t="s">
        <v>87</v>
      </c>
      <c r="E303" s="155" t="s">
        <v>305</v>
      </c>
      <c r="F303" s="152"/>
      <c r="G303" s="153">
        <f>SUM(G304)</f>
        <v>2200</v>
      </c>
    </row>
    <row r="304" spans="1:254" ht="13.8" x14ac:dyDescent="0.3">
      <c r="A304" s="159" t="s">
        <v>306</v>
      </c>
      <c r="B304" s="175" t="s">
        <v>377</v>
      </c>
      <c r="C304" s="175" t="s">
        <v>303</v>
      </c>
      <c r="D304" s="175" t="s">
        <v>87</v>
      </c>
      <c r="E304" s="175" t="s">
        <v>305</v>
      </c>
      <c r="F304" s="175"/>
      <c r="G304" s="162">
        <f>SUM(G305)</f>
        <v>2200</v>
      </c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192"/>
      <c r="AF304" s="192"/>
      <c r="AG304" s="192"/>
      <c r="AH304" s="192"/>
      <c r="AI304" s="192"/>
      <c r="AJ304" s="192"/>
      <c r="AK304" s="192"/>
      <c r="AL304" s="192"/>
      <c r="AM304" s="192"/>
      <c r="AN304" s="192"/>
      <c r="AO304" s="192"/>
      <c r="AP304" s="192"/>
      <c r="AQ304" s="192"/>
      <c r="AR304" s="192"/>
      <c r="AS304" s="192"/>
      <c r="AT304" s="192"/>
      <c r="AU304" s="192"/>
      <c r="AV304" s="192"/>
      <c r="AW304" s="192"/>
      <c r="AX304" s="192"/>
      <c r="AY304" s="192"/>
      <c r="AZ304" s="192"/>
      <c r="BA304" s="192"/>
      <c r="BB304" s="192"/>
      <c r="BC304" s="192"/>
      <c r="BD304" s="192"/>
      <c r="BE304" s="192"/>
      <c r="BF304" s="192"/>
      <c r="BG304" s="192"/>
      <c r="BH304" s="192"/>
      <c r="BI304" s="192"/>
      <c r="BJ304" s="192"/>
      <c r="BK304" s="192"/>
      <c r="BL304" s="192"/>
      <c r="BM304" s="192"/>
      <c r="BN304" s="192"/>
      <c r="BO304" s="192"/>
      <c r="BP304" s="192"/>
      <c r="BQ304" s="192"/>
      <c r="BR304" s="192"/>
      <c r="BS304" s="192"/>
      <c r="BT304" s="192"/>
      <c r="BU304" s="192"/>
      <c r="BV304" s="192"/>
      <c r="BW304" s="192"/>
      <c r="BX304" s="192"/>
      <c r="BY304" s="192"/>
      <c r="BZ304" s="192"/>
      <c r="CA304" s="192"/>
      <c r="CB304" s="192"/>
      <c r="CC304" s="192"/>
      <c r="CD304" s="192"/>
      <c r="CE304" s="192"/>
      <c r="CF304" s="192"/>
      <c r="CG304" s="192"/>
      <c r="CH304" s="192"/>
      <c r="CI304" s="192"/>
      <c r="CJ304" s="192"/>
      <c r="CK304" s="192"/>
      <c r="CL304" s="192"/>
      <c r="CM304" s="192"/>
      <c r="CN304" s="192"/>
      <c r="CO304" s="192"/>
      <c r="CP304" s="192"/>
      <c r="CQ304" s="192"/>
      <c r="CR304" s="192"/>
      <c r="CS304" s="192"/>
      <c r="CT304" s="192"/>
      <c r="CU304" s="192"/>
      <c r="CV304" s="192"/>
      <c r="CW304" s="192"/>
      <c r="CX304" s="192"/>
      <c r="CY304" s="192"/>
      <c r="CZ304" s="192"/>
      <c r="DA304" s="192"/>
      <c r="DB304" s="192"/>
      <c r="DC304" s="192"/>
      <c r="DD304" s="192"/>
      <c r="DE304" s="192"/>
      <c r="DF304" s="192"/>
      <c r="DG304" s="192"/>
      <c r="DH304" s="192"/>
      <c r="DI304" s="192"/>
      <c r="DJ304" s="192"/>
      <c r="DK304" s="192"/>
      <c r="DL304" s="192"/>
      <c r="DM304" s="192"/>
      <c r="DN304" s="192"/>
      <c r="DO304" s="192"/>
      <c r="DP304" s="192"/>
      <c r="DQ304" s="192"/>
      <c r="DR304" s="192"/>
      <c r="DS304" s="192"/>
      <c r="DT304" s="192"/>
      <c r="DU304" s="192"/>
      <c r="DV304" s="192"/>
      <c r="DW304" s="192"/>
      <c r="DX304" s="192"/>
      <c r="DY304" s="192"/>
      <c r="DZ304" s="192"/>
      <c r="EA304" s="192"/>
      <c r="EB304" s="192"/>
      <c r="EC304" s="192"/>
      <c r="ED304" s="192"/>
      <c r="EE304" s="192"/>
      <c r="EF304" s="192"/>
      <c r="EG304" s="192"/>
      <c r="EH304" s="192"/>
      <c r="EI304" s="192"/>
      <c r="EJ304" s="192"/>
      <c r="EK304" s="192"/>
      <c r="EL304" s="192"/>
      <c r="EM304" s="192"/>
      <c r="EN304" s="192"/>
      <c r="EO304" s="192"/>
      <c r="EP304" s="192"/>
      <c r="EQ304" s="192"/>
      <c r="ER304" s="192"/>
      <c r="ES304" s="192"/>
      <c r="ET304" s="192"/>
      <c r="EU304" s="192"/>
      <c r="EV304" s="192"/>
      <c r="EW304" s="192"/>
      <c r="EX304" s="192"/>
      <c r="EY304" s="192"/>
      <c r="EZ304" s="192"/>
      <c r="FA304" s="192"/>
      <c r="FB304" s="192"/>
      <c r="FC304" s="192"/>
      <c r="FD304" s="192"/>
      <c r="FE304" s="192"/>
      <c r="FF304" s="192"/>
      <c r="FG304" s="192"/>
      <c r="FH304" s="192"/>
      <c r="FI304" s="192"/>
      <c r="FJ304" s="192"/>
      <c r="FK304" s="192"/>
      <c r="FL304" s="192"/>
      <c r="FM304" s="192"/>
      <c r="FN304" s="192"/>
      <c r="FO304" s="192"/>
      <c r="FP304" s="192"/>
      <c r="FQ304" s="192"/>
      <c r="FR304" s="192"/>
      <c r="FS304" s="192"/>
      <c r="FT304" s="192"/>
      <c r="FU304" s="192"/>
      <c r="FV304" s="192"/>
      <c r="FW304" s="192"/>
      <c r="FX304" s="192"/>
      <c r="FY304" s="192"/>
      <c r="FZ304" s="192"/>
      <c r="GA304" s="192"/>
      <c r="GB304" s="192"/>
      <c r="GC304" s="192"/>
      <c r="GD304" s="192"/>
      <c r="GE304" s="192"/>
      <c r="GF304" s="192"/>
      <c r="GG304" s="192"/>
      <c r="GH304" s="192"/>
      <c r="GI304" s="192"/>
      <c r="GJ304" s="192"/>
      <c r="GK304" s="192"/>
      <c r="GL304" s="192"/>
      <c r="GM304" s="192"/>
      <c r="GN304" s="192"/>
      <c r="GO304" s="192"/>
      <c r="GP304" s="192"/>
      <c r="GQ304" s="192"/>
      <c r="GR304" s="192"/>
      <c r="GS304" s="192"/>
      <c r="GT304" s="192"/>
      <c r="GU304" s="192"/>
      <c r="GV304" s="192"/>
      <c r="GW304" s="192"/>
      <c r="GX304" s="192"/>
      <c r="GY304" s="192"/>
      <c r="GZ304" s="192"/>
      <c r="HA304" s="192"/>
      <c r="HB304" s="192"/>
      <c r="HC304" s="192"/>
      <c r="HD304" s="192"/>
      <c r="HE304" s="192"/>
      <c r="HF304" s="192"/>
      <c r="HG304" s="192"/>
      <c r="HH304" s="192"/>
      <c r="HI304" s="192"/>
      <c r="HJ304" s="192"/>
      <c r="HK304" s="192"/>
      <c r="HL304" s="192"/>
      <c r="HM304" s="192"/>
      <c r="HN304" s="192"/>
      <c r="HO304" s="192"/>
      <c r="HP304" s="192"/>
      <c r="HQ304" s="192"/>
      <c r="HR304" s="192"/>
      <c r="HS304" s="192"/>
      <c r="HT304" s="192"/>
      <c r="HU304" s="192"/>
      <c r="HV304" s="192"/>
      <c r="HW304" s="192"/>
      <c r="HX304" s="192"/>
      <c r="HY304" s="192"/>
      <c r="HZ304" s="192"/>
      <c r="IA304" s="192"/>
      <c r="IB304" s="192"/>
      <c r="IC304" s="192"/>
      <c r="ID304" s="192"/>
      <c r="IE304" s="192"/>
      <c r="IF304" s="192"/>
      <c r="IG304" s="192"/>
      <c r="IH304" s="192"/>
      <c r="II304" s="192"/>
      <c r="IJ304" s="192"/>
      <c r="IK304" s="192"/>
      <c r="IL304" s="192"/>
      <c r="IM304" s="192"/>
      <c r="IN304" s="192"/>
      <c r="IO304" s="192"/>
      <c r="IP304" s="192"/>
      <c r="IQ304" s="192"/>
      <c r="IR304" s="192"/>
      <c r="IS304" s="192"/>
      <c r="IT304" s="192"/>
    </row>
    <row r="305" spans="1:254" ht="26.4" x14ac:dyDescent="0.25">
      <c r="A305" s="231" t="s">
        <v>307</v>
      </c>
      <c r="B305" s="177" t="s">
        <v>377</v>
      </c>
      <c r="C305" s="177" t="s">
        <v>303</v>
      </c>
      <c r="D305" s="177" t="s">
        <v>87</v>
      </c>
      <c r="E305" s="177" t="s">
        <v>305</v>
      </c>
      <c r="F305" s="177"/>
      <c r="G305" s="167">
        <f>SUM(G307+G306)</f>
        <v>2200</v>
      </c>
    </row>
    <row r="306" spans="1:254" x14ac:dyDescent="0.25">
      <c r="A306" s="164" t="s">
        <v>379</v>
      </c>
      <c r="B306" s="174" t="s">
        <v>377</v>
      </c>
      <c r="C306" s="174" t="s">
        <v>303</v>
      </c>
      <c r="D306" s="174" t="s">
        <v>87</v>
      </c>
      <c r="E306" s="174" t="s">
        <v>305</v>
      </c>
      <c r="F306" s="174" t="s">
        <v>102</v>
      </c>
      <c r="G306" s="172">
        <v>10</v>
      </c>
    </row>
    <row r="307" spans="1:254" x14ac:dyDescent="0.25">
      <c r="A307" s="169" t="s">
        <v>274</v>
      </c>
      <c r="B307" s="174" t="s">
        <v>377</v>
      </c>
      <c r="C307" s="171" t="s">
        <v>303</v>
      </c>
      <c r="D307" s="171" t="s">
        <v>87</v>
      </c>
      <c r="E307" s="171" t="s">
        <v>305</v>
      </c>
      <c r="F307" s="171" t="s">
        <v>275</v>
      </c>
      <c r="G307" s="172">
        <v>2190</v>
      </c>
    </row>
    <row r="308" spans="1:254" ht="13.8" x14ac:dyDescent="0.25">
      <c r="A308" s="173" t="s">
        <v>308</v>
      </c>
      <c r="B308" s="155" t="s">
        <v>377</v>
      </c>
      <c r="C308" s="182" t="s">
        <v>303</v>
      </c>
      <c r="D308" s="182" t="s">
        <v>89</v>
      </c>
      <c r="E308" s="182"/>
      <c r="F308" s="182"/>
      <c r="G308" s="153">
        <f>SUM(G309)</f>
        <v>10077.459999999999</v>
      </c>
    </row>
    <row r="309" spans="1:254" s="168" customFormat="1" ht="13.8" x14ac:dyDescent="0.3">
      <c r="A309" s="159" t="s">
        <v>309</v>
      </c>
      <c r="B309" s="175" t="s">
        <v>377</v>
      </c>
      <c r="C309" s="161" t="s">
        <v>303</v>
      </c>
      <c r="D309" s="161" t="s">
        <v>89</v>
      </c>
      <c r="E309" s="161" t="s">
        <v>424</v>
      </c>
      <c r="F309" s="161"/>
      <c r="G309" s="162">
        <f>SUM(G310)</f>
        <v>10077.459999999999</v>
      </c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  <c r="DZ309" s="136"/>
      <c r="EA309" s="136"/>
      <c r="EB309" s="136"/>
      <c r="EC309" s="136"/>
      <c r="ED309" s="136"/>
      <c r="EE309" s="136"/>
      <c r="EF309" s="136"/>
      <c r="EG309" s="136"/>
      <c r="EH309" s="136"/>
      <c r="EI309" s="136"/>
      <c r="EJ309" s="136"/>
      <c r="EK309" s="136"/>
      <c r="EL309" s="136"/>
      <c r="EM309" s="136"/>
      <c r="EN309" s="136"/>
      <c r="EO309" s="136"/>
      <c r="EP309" s="136"/>
      <c r="EQ309" s="136"/>
      <c r="ER309" s="136"/>
      <c r="ES309" s="136"/>
      <c r="ET309" s="136"/>
      <c r="EU309" s="136"/>
      <c r="EV309" s="136"/>
      <c r="EW309" s="136"/>
      <c r="EX309" s="136"/>
      <c r="EY309" s="136"/>
      <c r="EZ309" s="136"/>
      <c r="FA309" s="136"/>
      <c r="FB309" s="136"/>
      <c r="FC309" s="136"/>
      <c r="FD309" s="136"/>
      <c r="FE309" s="136"/>
      <c r="FF309" s="136"/>
      <c r="FG309" s="136"/>
      <c r="FH309" s="136"/>
      <c r="FI309" s="136"/>
      <c r="FJ309" s="136"/>
      <c r="FK309" s="136"/>
      <c r="FL309" s="136"/>
      <c r="FM309" s="136"/>
      <c r="FN309" s="136"/>
      <c r="FO309" s="136"/>
      <c r="FP309" s="136"/>
      <c r="FQ309" s="136"/>
      <c r="FR309" s="136"/>
      <c r="FS309" s="136"/>
      <c r="FT309" s="136"/>
      <c r="FU309" s="136"/>
      <c r="FV309" s="136"/>
      <c r="FW309" s="136"/>
      <c r="FX309" s="136"/>
      <c r="FY309" s="136"/>
      <c r="FZ309" s="136"/>
      <c r="GA309" s="136"/>
      <c r="GB309" s="136"/>
      <c r="GC309" s="136"/>
      <c r="GD309" s="136"/>
      <c r="GE309" s="136"/>
      <c r="GF309" s="136"/>
      <c r="GG309" s="136"/>
      <c r="GH309" s="136"/>
      <c r="GI309" s="136"/>
      <c r="GJ309" s="136"/>
      <c r="GK309" s="136"/>
      <c r="GL309" s="136"/>
      <c r="GM309" s="136"/>
      <c r="GN309" s="136"/>
      <c r="GO309" s="136"/>
      <c r="GP309" s="136"/>
      <c r="GQ309" s="136"/>
      <c r="GR309" s="136"/>
      <c r="GS309" s="136"/>
      <c r="GT309" s="136"/>
      <c r="GU309" s="136"/>
      <c r="GV309" s="136"/>
      <c r="GW309" s="136"/>
      <c r="GX309" s="136"/>
      <c r="GY309" s="136"/>
      <c r="GZ309" s="136"/>
      <c r="HA309" s="136"/>
      <c r="HB309" s="136"/>
      <c r="HC309" s="136"/>
      <c r="HD309" s="136"/>
      <c r="HE309" s="136"/>
      <c r="HF309" s="136"/>
      <c r="HG309" s="136"/>
      <c r="HH309" s="136"/>
      <c r="HI309" s="136"/>
      <c r="HJ309" s="136"/>
      <c r="HK309" s="136"/>
      <c r="HL309" s="136"/>
      <c r="HM309" s="136"/>
      <c r="HN309" s="136"/>
      <c r="HO309" s="136"/>
      <c r="HP309" s="136"/>
      <c r="HQ309" s="136"/>
      <c r="HR309" s="136"/>
      <c r="HS309" s="136"/>
      <c r="HT309" s="136"/>
      <c r="HU309" s="136"/>
      <c r="HV309" s="136"/>
      <c r="HW309" s="136"/>
      <c r="HX309" s="136"/>
      <c r="HY309" s="136"/>
      <c r="HZ309" s="136"/>
      <c r="IA309" s="136"/>
      <c r="IB309" s="136"/>
      <c r="IC309" s="136"/>
      <c r="ID309" s="136"/>
      <c r="IE309" s="136"/>
      <c r="IF309" s="136"/>
      <c r="IG309" s="136"/>
      <c r="IH309" s="136"/>
      <c r="II309" s="136"/>
      <c r="IJ309" s="136"/>
      <c r="IK309" s="136"/>
      <c r="IL309" s="136"/>
      <c r="IM309" s="136"/>
      <c r="IN309" s="136"/>
      <c r="IO309" s="136"/>
      <c r="IP309" s="136"/>
      <c r="IQ309" s="136"/>
      <c r="IR309" s="136"/>
      <c r="IS309" s="136"/>
      <c r="IT309" s="136"/>
    </row>
    <row r="310" spans="1:254" s="168" customFormat="1" x14ac:dyDescent="0.25">
      <c r="A310" s="169" t="s">
        <v>311</v>
      </c>
      <c r="B310" s="191" t="s">
        <v>377</v>
      </c>
      <c r="C310" s="171" t="s">
        <v>303</v>
      </c>
      <c r="D310" s="171" t="s">
        <v>89</v>
      </c>
      <c r="E310" s="171" t="s">
        <v>425</v>
      </c>
      <c r="F310" s="171"/>
      <c r="G310" s="172">
        <f>SUM(G311)</f>
        <v>10077.459999999999</v>
      </c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  <c r="DZ310" s="136"/>
      <c r="EA310" s="136"/>
      <c r="EB310" s="136"/>
      <c r="EC310" s="136"/>
      <c r="ED310" s="136"/>
      <c r="EE310" s="136"/>
      <c r="EF310" s="136"/>
      <c r="EG310" s="136"/>
      <c r="EH310" s="136"/>
      <c r="EI310" s="136"/>
      <c r="EJ310" s="136"/>
      <c r="EK310" s="136"/>
      <c r="EL310" s="136"/>
      <c r="EM310" s="136"/>
      <c r="EN310" s="136"/>
      <c r="EO310" s="136"/>
      <c r="EP310" s="136"/>
      <c r="EQ310" s="136"/>
      <c r="ER310" s="136"/>
      <c r="ES310" s="136"/>
      <c r="ET310" s="136"/>
      <c r="EU310" s="136"/>
      <c r="EV310" s="136"/>
      <c r="EW310" s="136"/>
      <c r="EX310" s="136"/>
      <c r="EY310" s="136"/>
      <c r="EZ310" s="136"/>
      <c r="FA310" s="136"/>
      <c r="FB310" s="136"/>
      <c r="FC310" s="136"/>
      <c r="FD310" s="136"/>
      <c r="FE310" s="136"/>
      <c r="FF310" s="136"/>
      <c r="FG310" s="136"/>
      <c r="FH310" s="136"/>
      <c r="FI310" s="136"/>
      <c r="FJ310" s="136"/>
      <c r="FK310" s="136"/>
      <c r="FL310" s="136"/>
      <c r="FM310" s="136"/>
      <c r="FN310" s="136"/>
      <c r="FO310" s="136"/>
      <c r="FP310" s="136"/>
      <c r="FQ310" s="136"/>
      <c r="FR310" s="136"/>
      <c r="FS310" s="136"/>
      <c r="FT310" s="136"/>
      <c r="FU310" s="136"/>
      <c r="FV310" s="136"/>
      <c r="FW310" s="136"/>
      <c r="FX310" s="136"/>
      <c r="FY310" s="136"/>
      <c r="FZ310" s="136"/>
      <c r="GA310" s="136"/>
      <c r="GB310" s="136"/>
      <c r="GC310" s="136"/>
      <c r="GD310" s="136"/>
      <c r="GE310" s="136"/>
      <c r="GF310" s="136"/>
      <c r="GG310" s="136"/>
      <c r="GH310" s="136"/>
      <c r="GI310" s="136"/>
      <c r="GJ310" s="136"/>
      <c r="GK310" s="136"/>
      <c r="GL310" s="136"/>
      <c r="GM310" s="136"/>
      <c r="GN310" s="136"/>
      <c r="GO310" s="136"/>
      <c r="GP310" s="136"/>
      <c r="GQ310" s="136"/>
      <c r="GR310" s="136"/>
      <c r="GS310" s="136"/>
      <c r="GT310" s="136"/>
      <c r="GU310" s="136"/>
      <c r="GV310" s="136"/>
      <c r="GW310" s="136"/>
      <c r="GX310" s="136"/>
      <c r="GY310" s="136"/>
      <c r="GZ310" s="136"/>
      <c r="HA310" s="136"/>
      <c r="HB310" s="136"/>
      <c r="HC310" s="136"/>
      <c r="HD310" s="136"/>
      <c r="HE310" s="136"/>
      <c r="HF310" s="136"/>
      <c r="HG310" s="136"/>
      <c r="HH310" s="136"/>
      <c r="HI310" s="136"/>
      <c r="HJ310" s="136"/>
      <c r="HK310" s="136"/>
      <c r="HL310" s="136"/>
      <c r="HM310" s="136"/>
      <c r="HN310" s="136"/>
      <c r="HO310" s="136"/>
      <c r="HP310" s="136"/>
      <c r="HQ310" s="136"/>
      <c r="HR310" s="136"/>
      <c r="HS310" s="136"/>
      <c r="HT310" s="136"/>
      <c r="HU310" s="136"/>
      <c r="HV310" s="136"/>
      <c r="HW310" s="136"/>
      <c r="HX310" s="136"/>
      <c r="HY310" s="136"/>
      <c r="HZ310" s="136"/>
      <c r="IA310" s="136"/>
      <c r="IB310" s="136"/>
      <c r="IC310" s="136"/>
      <c r="ID310" s="136"/>
      <c r="IE310" s="136"/>
      <c r="IF310" s="136"/>
      <c r="IG310" s="136"/>
      <c r="IH310" s="136"/>
      <c r="II310" s="136"/>
      <c r="IJ310" s="136"/>
      <c r="IK310" s="136"/>
      <c r="IL310" s="136"/>
      <c r="IM310" s="136"/>
      <c r="IN310" s="136"/>
      <c r="IO310" s="136"/>
      <c r="IP310" s="136"/>
      <c r="IQ310" s="136"/>
      <c r="IR310" s="136"/>
      <c r="IS310" s="136"/>
      <c r="IT310" s="136"/>
    </row>
    <row r="311" spans="1:254" s="168" customFormat="1" ht="26.4" x14ac:dyDescent="0.25">
      <c r="A311" s="232" t="s">
        <v>147</v>
      </c>
      <c r="B311" s="166" t="s">
        <v>377</v>
      </c>
      <c r="C311" s="166" t="s">
        <v>303</v>
      </c>
      <c r="D311" s="166" t="s">
        <v>89</v>
      </c>
      <c r="E311" s="166" t="s">
        <v>424</v>
      </c>
      <c r="F311" s="166" t="s">
        <v>148</v>
      </c>
      <c r="G311" s="167">
        <v>10077.459999999999</v>
      </c>
    </row>
    <row r="312" spans="1:254" ht="15.6" x14ac:dyDescent="0.3">
      <c r="A312" s="150" t="s">
        <v>346</v>
      </c>
      <c r="B312" s="216">
        <v>510</v>
      </c>
      <c r="C312" s="197" t="s">
        <v>118</v>
      </c>
      <c r="D312" s="197"/>
      <c r="E312" s="197"/>
      <c r="F312" s="197"/>
      <c r="G312" s="198">
        <f>SUM(G313+G322+G316+G325)</f>
        <v>169825</v>
      </c>
    </row>
    <row r="313" spans="1:254" ht="14.4" x14ac:dyDescent="0.3">
      <c r="A313" s="211" t="s">
        <v>426</v>
      </c>
      <c r="B313" s="217">
        <v>510</v>
      </c>
      <c r="C313" s="208" t="s">
        <v>118</v>
      </c>
      <c r="D313" s="208" t="s">
        <v>87</v>
      </c>
      <c r="E313" s="208"/>
      <c r="F313" s="208"/>
      <c r="G313" s="209">
        <f>SUM(G314)</f>
        <v>6650</v>
      </c>
    </row>
    <row r="314" spans="1:254" ht="26.4" x14ac:dyDescent="0.25">
      <c r="A314" s="169" t="s">
        <v>355</v>
      </c>
      <c r="B314" s="233">
        <v>510</v>
      </c>
      <c r="C314" s="174" t="s">
        <v>118</v>
      </c>
      <c r="D314" s="174" t="s">
        <v>87</v>
      </c>
      <c r="E314" s="174" t="s">
        <v>349</v>
      </c>
      <c r="F314" s="174"/>
      <c r="G314" s="172">
        <f>SUM(G315)</f>
        <v>6650</v>
      </c>
    </row>
    <row r="315" spans="1:254" ht="26.4" x14ac:dyDescent="0.25">
      <c r="A315" s="164" t="s">
        <v>147</v>
      </c>
      <c r="B315" s="179">
        <v>510</v>
      </c>
      <c r="C315" s="177" t="s">
        <v>118</v>
      </c>
      <c r="D315" s="177" t="s">
        <v>87</v>
      </c>
      <c r="E315" s="177" t="s">
        <v>349</v>
      </c>
      <c r="F315" s="177" t="s">
        <v>148</v>
      </c>
      <c r="G315" s="167">
        <v>6650</v>
      </c>
    </row>
    <row r="316" spans="1:254" s="195" customFormat="1" ht="13.8" x14ac:dyDescent="0.3">
      <c r="A316" s="159" t="s">
        <v>350</v>
      </c>
      <c r="B316" s="217">
        <v>510</v>
      </c>
      <c r="C316" s="175" t="s">
        <v>118</v>
      </c>
      <c r="D316" s="175" t="s">
        <v>89</v>
      </c>
      <c r="E316" s="175"/>
      <c r="F316" s="175"/>
      <c r="G316" s="162">
        <f>SUM(G317)</f>
        <v>161175</v>
      </c>
    </row>
    <row r="317" spans="1:254" ht="26.4" x14ac:dyDescent="0.25">
      <c r="A317" s="169" t="s">
        <v>355</v>
      </c>
      <c r="B317" s="233">
        <v>510</v>
      </c>
      <c r="C317" s="174" t="s">
        <v>118</v>
      </c>
      <c r="D317" s="174" t="s">
        <v>89</v>
      </c>
      <c r="E317" s="174" t="s">
        <v>349</v>
      </c>
      <c r="F317" s="177"/>
      <c r="G317" s="167">
        <f>SUM(G318:G321)</f>
        <v>161175</v>
      </c>
    </row>
    <row r="318" spans="1:254" x14ac:dyDescent="0.25">
      <c r="A318" s="164" t="s">
        <v>379</v>
      </c>
      <c r="B318" s="179">
        <v>510</v>
      </c>
      <c r="C318" s="177" t="s">
        <v>118</v>
      </c>
      <c r="D318" s="177" t="s">
        <v>89</v>
      </c>
      <c r="E318" s="177" t="s">
        <v>349</v>
      </c>
      <c r="F318" s="177" t="s">
        <v>102</v>
      </c>
      <c r="G318" s="167">
        <v>0</v>
      </c>
    </row>
    <row r="319" spans="1:254" x14ac:dyDescent="0.25">
      <c r="A319" s="164" t="s">
        <v>389</v>
      </c>
      <c r="B319" s="179">
        <v>510</v>
      </c>
      <c r="C319" s="177" t="s">
        <v>118</v>
      </c>
      <c r="D319" s="177" t="s">
        <v>89</v>
      </c>
      <c r="E319" s="177" t="s">
        <v>349</v>
      </c>
      <c r="F319" s="177" t="s">
        <v>146</v>
      </c>
      <c r="G319" s="167">
        <v>7675</v>
      </c>
    </row>
    <row r="320" spans="1:254" ht="26.4" x14ac:dyDescent="0.25">
      <c r="A320" s="232" t="s">
        <v>147</v>
      </c>
      <c r="B320" s="179">
        <v>510</v>
      </c>
      <c r="C320" s="177" t="s">
        <v>118</v>
      </c>
      <c r="D320" s="177" t="s">
        <v>89</v>
      </c>
      <c r="E320" s="177" t="s">
        <v>349</v>
      </c>
      <c r="F320" s="177" t="s">
        <v>148</v>
      </c>
      <c r="G320" s="167">
        <v>0</v>
      </c>
    </row>
    <row r="321" spans="1:254" x14ac:dyDescent="0.25">
      <c r="A321" s="164" t="s">
        <v>389</v>
      </c>
      <c r="B321" s="179">
        <v>510</v>
      </c>
      <c r="C321" s="177" t="s">
        <v>118</v>
      </c>
      <c r="D321" s="177" t="s">
        <v>89</v>
      </c>
      <c r="E321" s="177" t="s">
        <v>353</v>
      </c>
      <c r="F321" s="177" t="s">
        <v>146</v>
      </c>
      <c r="G321" s="167">
        <v>153500</v>
      </c>
    </row>
    <row r="322" spans="1:254" ht="14.4" x14ac:dyDescent="0.3">
      <c r="A322" s="211" t="s">
        <v>354</v>
      </c>
      <c r="B322" s="217">
        <v>510</v>
      </c>
      <c r="C322" s="208" t="s">
        <v>118</v>
      </c>
      <c r="D322" s="208" t="s">
        <v>113</v>
      </c>
      <c r="E322" s="208"/>
      <c r="F322" s="208"/>
      <c r="G322" s="209">
        <f>SUM(G323)</f>
        <v>2000</v>
      </c>
    </row>
    <row r="323" spans="1:254" ht="26.4" x14ac:dyDescent="0.25">
      <c r="A323" s="169" t="s">
        <v>355</v>
      </c>
      <c r="B323" s="233">
        <v>510</v>
      </c>
      <c r="C323" s="174" t="s">
        <v>118</v>
      </c>
      <c r="D323" s="174" t="s">
        <v>113</v>
      </c>
      <c r="E323" s="174" t="s">
        <v>349</v>
      </c>
      <c r="F323" s="174"/>
      <c r="G323" s="172">
        <f>SUM(G324)</f>
        <v>2000</v>
      </c>
    </row>
    <row r="324" spans="1:254" s="158" customFormat="1" ht="26.4" x14ac:dyDescent="0.25">
      <c r="A324" s="164" t="s">
        <v>147</v>
      </c>
      <c r="B324" s="179">
        <v>510</v>
      </c>
      <c r="C324" s="177" t="s">
        <v>118</v>
      </c>
      <c r="D324" s="177" t="s">
        <v>113</v>
      </c>
      <c r="E324" s="177" t="s">
        <v>349</v>
      </c>
      <c r="F324" s="177" t="s">
        <v>148</v>
      </c>
      <c r="G324" s="167">
        <v>2000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68"/>
      <c r="BD324" s="168"/>
      <c r="BE324" s="168"/>
      <c r="BF324" s="168"/>
      <c r="BG324" s="168"/>
      <c r="BH324" s="168"/>
      <c r="BI324" s="168"/>
      <c r="BJ324" s="168"/>
      <c r="BK324" s="168"/>
      <c r="BL324" s="168"/>
      <c r="BM324" s="168"/>
      <c r="BN324" s="168"/>
      <c r="BO324" s="168"/>
      <c r="BP324" s="168"/>
      <c r="BQ324" s="168"/>
      <c r="BR324" s="168"/>
      <c r="BS324" s="168"/>
      <c r="BT324" s="168"/>
      <c r="BU324" s="168"/>
      <c r="BV324" s="168"/>
      <c r="BW324" s="168"/>
      <c r="BX324" s="168"/>
      <c r="BY324" s="168"/>
      <c r="BZ324" s="168"/>
      <c r="CA324" s="168"/>
      <c r="CB324" s="168"/>
      <c r="CC324" s="168"/>
      <c r="CD324" s="168"/>
      <c r="CE324" s="168"/>
      <c r="CF324" s="168"/>
      <c r="CG324" s="168"/>
      <c r="CH324" s="168"/>
      <c r="CI324" s="168"/>
      <c r="CJ324" s="168"/>
      <c r="CK324" s="168"/>
      <c r="CL324" s="168"/>
      <c r="CM324" s="168"/>
      <c r="CN324" s="168"/>
      <c r="CO324" s="168"/>
      <c r="CP324" s="168"/>
      <c r="CQ324" s="168"/>
      <c r="CR324" s="168"/>
      <c r="CS324" s="168"/>
      <c r="CT324" s="168"/>
      <c r="CU324" s="168"/>
      <c r="CV324" s="168"/>
      <c r="CW324" s="168"/>
      <c r="CX324" s="168"/>
      <c r="CY324" s="168"/>
      <c r="CZ324" s="168"/>
      <c r="DA324" s="168"/>
      <c r="DB324" s="168"/>
      <c r="DC324" s="168"/>
      <c r="DD324" s="168"/>
      <c r="DE324" s="168"/>
      <c r="DF324" s="168"/>
      <c r="DG324" s="168"/>
      <c r="DH324" s="168"/>
      <c r="DI324" s="168"/>
      <c r="DJ324" s="168"/>
      <c r="DK324" s="168"/>
      <c r="DL324" s="168"/>
      <c r="DM324" s="168"/>
      <c r="DN324" s="168"/>
      <c r="DO324" s="168"/>
      <c r="DP324" s="168"/>
      <c r="DQ324" s="168"/>
      <c r="DR324" s="168"/>
      <c r="DS324" s="168"/>
      <c r="DT324" s="168"/>
      <c r="DU324" s="168"/>
      <c r="DV324" s="168"/>
      <c r="DW324" s="168"/>
      <c r="DX324" s="168"/>
      <c r="DY324" s="168"/>
      <c r="DZ324" s="168"/>
      <c r="EA324" s="168"/>
      <c r="EB324" s="168"/>
      <c r="EC324" s="168"/>
      <c r="ED324" s="168"/>
      <c r="EE324" s="168"/>
      <c r="EF324" s="168"/>
      <c r="EG324" s="168"/>
      <c r="EH324" s="168"/>
      <c r="EI324" s="168"/>
      <c r="EJ324" s="168"/>
      <c r="EK324" s="168"/>
      <c r="EL324" s="168"/>
      <c r="EM324" s="168"/>
      <c r="EN324" s="168"/>
      <c r="EO324" s="168"/>
      <c r="EP324" s="168"/>
      <c r="EQ324" s="168"/>
      <c r="ER324" s="168"/>
      <c r="ES324" s="168"/>
      <c r="ET324" s="168"/>
      <c r="EU324" s="168"/>
      <c r="EV324" s="168"/>
      <c r="EW324" s="168"/>
      <c r="EX324" s="168"/>
      <c r="EY324" s="168"/>
      <c r="EZ324" s="168"/>
      <c r="FA324" s="168"/>
      <c r="FB324" s="168"/>
      <c r="FC324" s="168"/>
      <c r="FD324" s="168"/>
      <c r="FE324" s="168"/>
      <c r="FF324" s="168"/>
      <c r="FG324" s="168"/>
      <c r="FH324" s="168"/>
      <c r="FI324" s="168"/>
      <c r="FJ324" s="168"/>
      <c r="FK324" s="168"/>
      <c r="FL324" s="168"/>
      <c r="FM324" s="168"/>
      <c r="FN324" s="168"/>
      <c r="FO324" s="168"/>
      <c r="FP324" s="168"/>
      <c r="FQ324" s="168"/>
      <c r="FR324" s="168"/>
      <c r="FS324" s="168"/>
      <c r="FT324" s="168"/>
      <c r="FU324" s="168"/>
      <c r="FV324" s="168"/>
      <c r="FW324" s="168"/>
      <c r="FX324" s="168"/>
      <c r="FY324" s="168"/>
      <c r="FZ324" s="168"/>
      <c r="GA324" s="168"/>
      <c r="GB324" s="168"/>
      <c r="GC324" s="168"/>
      <c r="GD324" s="168"/>
      <c r="GE324" s="168"/>
      <c r="GF324" s="168"/>
      <c r="GG324" s="168"/>
      <c r="GH324" s="168"/>
      <c r="GI324" s="168"/>
      <c r="GJ324" s="168"/>
      <c r="GK324" s="168"/>
      <c r="GL324" s="168"/>
      <c r="GM324" s="168"/>
      <c r="GN324" s="168"/>
      <c r="GO324" s="168"/>
      <c r="GP324" s="168"/>
      <c r="GQ324" s="168"/>
      <c r="GR324" s="168"/>
      <c r="GS324" s="168"/>
      <c r="GT324" s="168"/>
      <c r="GU324" s="168"/>
      <c r="GV324" s="168"/>
      <c r="GW324" s="168"/>
      <c r="GX324" s="168"/>
      <c r="GY324" s="168"/>
      <c r="GZ324" s="168"/>
      <c r="HA324" s="168"/>
      <c r="HB324" s="168"/>
      <c r="HC324" s="168"/>
      <c r="HD324" s="168"/>
      <c r="HE324" s="168"/>
      <c r="HF324" s="168"/>
      <c r="HG324" s="168"/>
      <c r="HH324" s="168"/>
      <c r="HI324" s="168"/>
      <c r="HJ324" s="168"/>
      <c r="HK324" s="168"/>
      <c r="HL324" s="168"/>
      <c r="HM324" s="168"/>
      <c r="HN324" s="168"/>
      <c r="HO324" s="168"/>
      <c r="HP324" s="168"/>
      <c r="HQ324" s="168"/>
      <c r="HR324" s="168"/>
      <c r="HS324" s="168"/>
      <c r="HT324" s="168"/>
      <c r="HU324" s="168"/>
      <c r="HV324" s="168"/>
      <c r="HW324" s="168"/>
      <c r="HX324" s="168"/>
      <c r="HY324" s="168"/>
      <c r="HZ324" s="168"/>
      <c r="IA324" s="168"/>
      <c r="IB324" s="168"/>
      <c r="IC324" s="168"/>
      <c r="ID324" s="168"/>
      <c r="IE324" s="168"/>
      <c r="IF324" s="168"/>
      <c r="IG324" s="168"/>
      <c r="IH324" s="168"/>
      <c r="II324" s="168"/>
      <c r="IJ324" s="168"/>
      <c r="IK324" s="168"/>
      <c r="IL324" s="168"/>
      <c r="IM324" s="168"/>
      <c r="IN324" s="168"/>
      <c r="IO324" s="168"/>
      <c r="IP324" s="168"/>
      <c r="IQ324" s="168"/>
      <c r="IR324" s="168"/>
      <c r="IS324" s="168"/>
      <c r="IT324" s="168"/>
    </row>
    <row r="325" spans="1:254" s="158" customFormat="1" ht="13.8" x14ac:dyDescent="0.25">
      <c r="A325" s="169" t="s">
        <v>197</v>
      </c>
      <c r="B325" s="171" t="s">
        <v>377</v>
      </c>
      <c r="C325" s="174" t="s">
        <v>118</v>
      </c>
      <c r="D325" s="174" t="s">
        <v>113</v>
      </c>
      <c r="E325" s="174" t="s">
        <v>198</v>
      </c>
      <c r="F325" s="174"/>
      <c r="G325" s="167">
        <f>SUM(G326)</f>
        <v>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68"/>
      <c r="BD325" s="168"/>
      <c r="BE325" s="168"/>
      <c r="BF325" s="168"/>
      <c r="BG325" s="168"/>
      <c r="BH325" s="168"/>
      <c r="BI325" s="168"/>
      <c r="BJ325" s="168"/>
      <c r="BK325" s="168"/>
      <c r="BL325" s="168"/>
      <c r="BM325" s="168"/>
      <c r="BN325" s="168"/>
      <c r="BO325" s="168"/>
      <c r="BP325" s="168"/>
      <c r="BQ325" s="168"/>
      <c r="BR325" s="168"/>
      <c r="BS325" s="168"/>
      <c r="BT325" s="168"/>
      <c r="BU325" s="168"/>
      <c r="BV325" s="168"/>
      <c r="BW325" s="168"/>
      <c r="BX325" s="168"/>
      <c r="BY325" s="168"/>
      <c r="BZ325" s="168"/>
      <c r="CA325" s="168"/>
      <c r="CB325" s="168"/>
      <c r="CC325" s="168"/>
      <c r="CD325" s="168"/>
      <c r="CE325" s="168"/>
      <c r="CF325" s="168"/>
      <c r="CG325" s="168"/>
      <c r="CH325" s="168"/>
      <c r="CI325" s="168"/>
      <c r="CJ325" s="168"/>
      <c r="CK325" s="168"/>
      <c r="CL325" s="168"/>
      <c r="CM325" s="168"/>
      <c r="CN325" s="168"/>
      <c r="CO325" s="168"/>
      <c r="CP325" s="168"/>
      <c r="CQ325" s="168"/>
      <c r="CR325" s="168"/>
      <c r="CS325" s="168"/>
      <c r="CT325" s="168"/>
      <c r="CU325" s="168"/>
      <c r="CV325" s="168"/>
      <c r="CW325" s="168"/>
      <c r="CX325" s="168"/>
      <c r="CY325" s="168"/>
      <c r="CZ325" s="168"/>
      <c r="DA325" s="168"/>
      <c r="DB325" s="168"/>
      <c r="DC325" s="168"/>
      <c r="DD325" s="168"/>
      <c r="DE325" s="168"/>
      <c r="DF325" s="168"/>
      <c r="DG325" s="168"/>
      <c r="DH325" s="168"/>
      <c r="DI325" s="168"/>
      <c r="DJ325" s="168"/>
      <c r="DK325" s="168"/>
      <c r="DL325" s="168"/>
      <c r="DM325" s="168"/>
      <c r="DN325" s="168"/>
      <c r="DO325" s="168"/>
      <c r="DP325" s="168"/>
      <c r="DQ325" s="168"/>
      <c r="DR325" s="168"/>
      <c r="DS325" s="168"/>
      <c r="DT325" s="168"/>
      <c r="DU325" s="168"/>
      <c r="DV325" s="168"/>
      <c r="DW325" s="168"/>
      <c r="DX325" s="168"/>
      <c r="DY325" s="168"/>
      <c r="DZ325" s="168"/>
      <c r="EA325" s="168"/>
      <c r="EB325" s="168"/>
      <c r="EC325" s="168"/>
      <c r="ED325" s="168"/>
      <c r="EE325" s="168"/>
      <c r="EF325" s="168"/>
      <c r="EG325" s="168"/>
      <c r="EH325" s="168"/>
      <c r="EI325" s="168"/>
      <c r="EJ325" s="168"/>
      <c r="EK325" s="168"/>
      <c r="EL325" s="168"/>
      <c r="EM325" s="168"/>
      <c r="EN325" s="168"/>
      <c r="EO325" s="168"/>
      <c r="EP325" s="168"/>
      <c r="EQ325" s="168"/>
      <c r="ER325" s="168"/>
      <c r="ES325" s="168"/>
      <c r="ET325" s="168"/>
      <c r="EU325" s="168"/>
      <c r="EV325" s="168"/>
      <c r="EW325" s="168"/>
      <c r="EX325" s="168"/>
      <c r="EY325" s="168"/>
      <c r="EZ325" s="168"/>
      <c r="FA325" s="168"/>
      <c r="FB325" s="168"/>
      <c r="FC325" s="168"/>
      <c r="FD325" s="168"/>
      <c r="FE325" s="168"/>
      <c r="FF325" s="168"/>
      <c r="FG325" s="168"/>
      <c r="FH325" s="168"/>
      <c r="FI325" s="168"/>
      <c r="FJ325" s="168"/>
      <c r="FK325" s="168"/>
      <c r="FL325" s="168"/>
      <c r="FM325" s="168"/>
      <c r="FN325" s="168"/>
      <c r="FO325" s="168"/>
      <c r="FP325" s="168"/>
      <c r="FQ325" s="168"/>
      <c r="FR325" s="168"/>
      <c r="FS325" s="168"/>
      <c r="FT325" s="168"/>
      <c r="FU325" s="168"/>
      <c r="FV325" s="168"/>
      <c r="FW325" s="168"/>
      <c r="FX325" s="168"/>
      <c r="FY325" s="168"/>
      <c r="FZ325" s="168"/>
      <c r="GA325" s="168"/>
      <c r="GB325" s="168"/>
      <c r="GC325" s="168"/>
      <c r="GD325" s="168"/>
      <c r="GE325" s="168"/>
      <c r="GF325" s="168"/>
      <c r="GG325" s="168"/>
      <c r="GH325" s="168"/>
      <c r="GI325" s="168"/>
      <c r="GJ325" s="168"/>
      <c r="GK325" s="168"/>
      <c r="GL325" s="168"/>
      <c r="GM325" s="168"/>
      <c r="GN325" s="168"/>
      <c r="GO325" s="168"/>
      <c r="GP325" s="168"/>
      <c r="GQ325" s="168"/>
      <c r="GR325" s="168"/>
      <c r="GS325" s="168"/>
      <c r="GT325" s="168"/>
      <c r="GU325" s="168"/>
      <c r="GV325" s="168"/>
      <c r="GW325" s="168"/>
      <c r="GX325" s="168"/>
      <c r="GY325" s="168"/>
      <c r="GZ325" s="168"/>
      <c r="HA325" s="168"/>
      <c r="HB325" s="168"/>
      <c r="HC325" s="168"/>
      <c r="HD325" s="168"/>
      <c r="HE325" s="168"/>
      <c r="HF325" s="168"/>
      <c r="HG325" s="168"/>
      <c r="HH325" s="168"/>
      <c r="HI325" s="168"/>
      <c r="HJ325" s="168"/>
      <c r="HK325" s="168"/>
      <c r="HL325" s="168"/>
      <c r="HM325" s="168"/>
      <c r="HN325" s="168"/>
      <c r="HO325" s="168"/>
      <c r="HP325" s="168"/>
      <c r="HQ325" s="168"/>
      <c r="HR325" s="168"/>
      <c r="HS325" s="168"/>
      <c r="HT325" s="168"/>
      <c r="HU325" s="168"/>
      <c r="HV325" s="168"/>
      <c r="HW325" s="168"/>
      <c r="HX325" s="168"/>
      <c r="HY325" s="168"/>
      <c r="HZ325" s="168"/>
      <c r="IA325" s="168"/>
      <c r="IB325" s="168"/>
      <c r="IC325" s="168"/>
      <c r="ID325" s="168"/>
      <c r="IE325" s="168"/>
      <c r="IF325" s="168"/>
      <c r="IG325" s="168"/>
      <c r="IH325" s="168"/>
      <c r="II325" s="168"/>
      <c r="IJ325" s="168"/>
      <c r="IK325" s="168"/>
      <c r="IL325" s="168"/>
      <c r="IM325" s="168"/>
      <c r="IN325" s="168"/>
      <c r="IO325" s="168"/>
      <c r="IP325" s="168"/>
      <c r="IQ325" s="168"/>
      <c r="IR325" s="168"/>
      <c r="IS325" s="168"/>
      <c r="IT325" s="168"/>
    </row>
    <row r="326" spans="1:254" s="158" customFormat="1" ht="26.4" x14ac:dyDescent="0.25">
      <c r="A326" s="164" t="s">
        <v>147</v>
      </c>
      <c r="B326" s="166" t="s">
        <v>377</v>
      </c>
      <c r="C326" s="177" t="s">
        <v>118</v>
      </c>
      <c r="D326" s="177" t="s">
        <v>113</v>
      </c>
      <c r="E326" s="177" t="s">
        <v>198</v>
      </c>
      <c r="F326" s="177" t="s">
        <v>148</v>
      </c>
      <c r="G326" s="167">
        <v>0</v>
      </c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68"/>
      <c r="BD326" s="168"/>
      <c r="BE326" s="168"/>
      <c r="BF326" s="168"/>
      <c r="BG326" s="168"/>
      <c r="BH326" s="168"/>
      <c r="BI326" s="168"/>
      <c r="BJ326" s="168"/>
      <c r="BK326" s="168"/>
      <c r="BL326" s="168"/>
      <c r="BM326" s="168"/>
      <c r="BN326" s="168"/>
      <c r="BO326" s="168"/>
      <c r="BP326" s="168"/>
      <c r="BQ326" s="168"/>
      <c r="BR326" s="168"/>
      <c r="BS326" s="168"/>
      <c r="BT326" s="168"/>
      <c r="BU326" s="168"/>
      <c r="BV326" s="168"/>
      <c r="BW326" s="168"/>
      <c r="BX326" s="168"/>
      <c r="BY326" s="168"/>
      <c r="BZ326" s="168"/>
      <c r="CA326" s="168"/>
      <c r="CB326" s="168"/>
      <c r="CC326" s="168"/>
      <c r="CD326" s="168"/>
      <c r="CE326" s="168"/>
      <c r="CF326" s="168"/>
      <c r="CG326" s="168"/>
      <c r="CH326" s="168"/>
      <c r="CI326" s="168"/>
      <c r="CJ326" s="168"/>
      <c r="CK326" s="168"/>
      <c r="CL326" s="168"/>
      <c r="CM326" s="168"/>
      <c r="CN326" s="168"/>
      <c r="CO326" s="168"/>
      <c r="CP326" s="168"/>
      <c r="CQ326" s="168"/>
      <c r="CR326" s="168"/>
      <c r="CS326" s="168"/>
      <c r="CT326" s="168"/>
      <c r="CU326" s="168"/>
      <c r="CV326" s="168"/>
      <c r="CW326" s="168"/>
      <c r="CX326" s="168"/>
      <c r="CY326" s="168"/>
      <c r="CZ326" s="168"/>
      <c r="DA326" s="168"/>
      <c r="DB326" s="168"/>
      <c r="DC326" s="168"/>
      <c r="DD326" s="168"/>
      <c r="DE326" s="168"/>
      <c r="DF326" s="168"/>
      <c r="DG326" s="168"/>
      <c r="DH326" s="168"/>
      <c r="DI326" s="168"/>
      <c r="DJ326" s="168"/>
      <c r="DK326" s="168"/>
      <c r="DL326" s="168"/>
      <c r="DM326" s="168"/>
      <c r="DN326" s="168"/>
      <c r="DO326" s="168"/>
      <c r="DP326" s="168"/>
      <c r="DQ326" s="168"/>
      <c r="DR326" s="168"/>
      <c r="DS326" s="168"/>
      <c r="DT326" s="168"/>
      <c r="DU326" s="168"/>
      <c r="DV326" s="168"/>
      <c r="DW326" s="168"/>
      <c r="DX326" s="168"/>
      <c r="DY326" s="168"/>
      <c r="DZ326" s="168"/>
      <c r="EA326" s="168"/>
      <c r="EB326" s="168"/>
      <c r="EC326" s="168"/>
      <c r="ED326" s="168"/>
      <c r="EE326" s="168"/>
      <c r="EF326" s="168"/>
      <c r="EG326" s="168"/>
      <c r="EH326" s="168"/>
      <c r="EI326" s="168"/>
      <c r="EJ326" s="168"/>
      <c r="EK326" s="168"/>
      <c r="EL326" s="168"/>
      <c r="EM326" s="168"/>
      <c r="EN326" s="168"/>
      <c r="EO326" s="168"/>
      <c r="EP326" s="168"/>
      <c r="EQ326" s="168"/>
      <c r="ER326" s="168"/>
      <c r="ES326" s="168"/>
      <c r="ET326" s="168"/>
      <c r="EU326" s="168"/>
      <c r="EV326" s="168"/>
      <c r="EW326" s="168"/>
      <c r="EX326" s="168"/>
      <c r="EY326" s="168"/>
      <c r="EZ326" s="168"/>
      <c r="FA326" s="168"/>
      <c r="FB326" s="168"/>
      <c r="FC326" s="168"/>
      <c r="FD326" s="168"/>
      <c r="FE326" s="168"/>
      <c r="FF326" s="168"/>
      <c r="FG326" s="168"/>
      <c r="FH326" s="168"/>
      <c r="FI326" s="168"/>
      <c r="FJ326" s="168"/>
      <c r="FK326" s="168"/>
      <c r="FL326" s="168"/>
      <c r="FM326" s="168"/>
      <c r="FN326" s="168"/>
      <c r="FO326" s="168"/>
      <c r="FP326" s="168"/>
      <c r="FQ326" s="168"/>
      <c r="FR326" s="168"/>
      <c r="FS326" s="168"/>
      <c r="FT326" s="168"/>
      <c r="FU326" s="168"/>
      <c r="FV326" s="168"/>
      <c r="FW326" s="168"/>
      <c r="FX326" s="168"/>
      <c r="FY326" s="168"/>
      <c r="FZ326" s="168"/>
      <c r="GA326" s="168"/>
      <c r="GB326" s="168"/>
      <c r="GC326" s="168"/>
      <c r="GD326" s="168"/>
      <c r="GE326" s="168"/>
      <c r="GF326" s="168"/>
      <c r="GG326" s="168"/>
      <c r="GH326" s="168"/>
      <c r="GI326" s="168"/>
      <c r="GJ326" s="168"/>
      <c r="GK326" s="168"/>
      <c r="GL326" s="168"/>
      <c r="GM326" s="168"/>
      <c r="GN326" s="168"/>
      <c r="GO326" s="168"/>
      <c r="GP326" s="168"/>
      <c r="GQ326" s="168"/>
      <c r="GR326" s="168"/>
      <c r="GS326" s="168"/>
      <c r="GT326" s="168"/>
      <c r="GU326" s="168"/>
      <c r="GV326" s="168"/>
      <c r="GW326" s="168"/>
      <c r="GX326" s="168"/>
      <c r="GY326" s="168"/>
      <c r="GZ326" s="168"/>
      <c r="HA326" s="168"/>
      <c r="HB326" s="168"/>
      <c r="HC326" s="168"/>
      <c r="HD326" s="168"/>
      <c r="HE326" s="168"/>
      <c r="HF326" s="168"/>
      <c r="HG326" s="168"/>
      <c r="HH326" s="168"/>
      <c r="HI326" s="168"/>
      <c r="HJ326" s="168"/>
      <c r="HK326" s="168"/>
      <c r="HL326" s="168"/>
      <c r="HM326" s="168"/>
      <c r="HN326" s="168"/>
      <c r="HO326" s="168"/>
      <c r="HP326" s="168"/>
      <c r="HQ326" s="168"/>
      <c r="HR326" s="168"/>
      <c r="HS326" s="168"/>
      <c r="HT326" s="168"/>
      <c r="HU326" s="168"/>
      <c r="HV326" s="168"/>
      <c r="HW326" s="168"/>
      <c r="HX326" s="168"/>
      <c r="HY326" s="168"/>
      <c r="HZ326" s="168"/>
      <c r="IA326" s="168"/>
      <c r="IB326" s="168"/>
      <c r="IC326" s="168"/>
      <c r="ID326" s="168"/>
      <c r="IE326" s="168"/>
      <c r="IF326" s="168"/>
      <c r="IG326" s="168"/>
      <c r="IH326" s="168"/>
      <c r="II326" s="168"/>
      <c r="IJ326" s="168"/>
      <c r="IK326" s="168"/>
      <c r="IL326" s="168"/>
      <c r="IM326" s="168"/>
      <c r="IN326" s="168"/>
      <c r="IO326" s="168"/>
      <c r="IP326" s="168"/>
      <c r="IQ326" s="168"/>
      <c r="IR326" s="168"/>
      <c r="IS326" s="168"/>
      <c r="IT326" s="168"/>
    </row>
    <row r="327" spans="1:254" s="158" customFormat="1" ht="15.6" x14ac:dyDescent="0.3">
      <c r="A327" s="201" t="s">
        <v>356</v>
      </c>
      <c r="B327" s="216">
        <v>510</v>
      </c>
      <c r="C327" s="197" t="s">
        <v>182</v>
      </c>
      <c r="D327" s="197"/>
      <c r="E327" s="197"/>
      <c r="F327" s="197"/>
      <c r="G327" s="198">
        <f>SUM(G328)</f>
        <v>2508.0500000000002</v>
      </c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  <c r="CC327" s="136"/>
      <c r="CD327" s="136"/>
      <c r="CE327" s="136"/>
      <c r="CF327" s="136"/>
      <c r="CG327" s="136"/>
      <c r="CH327" s="136"/>
      <c r="CI327" s="136"/>
      <c r="CJ327" s="136"/>
      <c r="CK327" s="136"/>
      <c r="CL327" s="136"/>
      <c r="CM327" s="136"/>
      <c r="CN327" s="136"/>
      <c r="CO327" s="136"/>
      <c r="CP327" s="136"/>
      <c r="CQ327" s="136"/>
      <c r="CR327" s="136"/>
      <c r="CS327" s="136"/>
      <c r="CT327" s="136"/>
      <c r="CU327" s="136"/>
      <c r="CV327" s="136"/>
      <c r="CW327" s="136"/>
      <c r="CX327" s="136"/>
      <c r="CY327" s="136"/>
      <c r="CZ327" s="136"/>
      <c r="DA327" s="136"/>
      <c r="DB327" s="136"/>
      <c r="DC327" s="136"/>
      <c r="DD327" s="136"/>
      <c r="DE327" s="136"/>
      <c r="DF327" s="136"/>
      <c r="DG327" s="136"/>
      <c r="DH327" s="136"/>
      <c r="DI327" s="136"/>
      <c r="DJ327" s="136"/>
      <c r="DK327" s="136"/>
      <c r="DL327" s="136"/>
      <c r="DM327" s="136"/>
      <c r="DN327" s="136"/>
      <c r="DO327" s="136"/>
      <c r="DP327" s="136"/>
      <c r="DQ327" s="136"/>
      <c r="DR327" s="136"/>
      <c r="DS327" s="136"/>
      <c r="DT327" s="136"/>
      <c r="DU327" s="136"/>
      <c r="DV327" s="136"/>
      <c r="DW327" s="136"/>
      <c r="DX327" s="136"/>
      <c r="DY327" s="136"/>
      <c r="DZ327" s="136"/>
      <c r="EA327" s="136"/>
      <c r="EB327" s="136"/>
      <c r="EC327" s="136"/>
      <c r="ED327" s="136"/>
      <c r="EE327" s="136"/>
      <c r="EF327" s="136"/>
      <c r="EG327" s="136"/>
      <c r="EH327" s="136"/>
      <c r="EI327" s="136"/>
      <c r="EJ327" s="136"/>
      <c r="EK327" s="136"/>
      <c r="EL327" s="136"/>
      <c r="EM327" s="136"/>
      <c r="EN327" s="136"/>
      <c r="EO327" s="136"/>
      <c r="EP327" s="136"/>
      <c r="EQ327" s="136"/>
      <c r="ER327" s="136"/>
      <c r="ES327" s="136"/>
      <c r="ET327" s="136"/>
      <c r="EU327" s="136"/>
      <c r="EV327" s="136"/>
      <c r="EW327" s="136"/>
      <c r="EX327" s="136"/>
      <c r="EY327" s="136"/>
      <c r="EZ327" s="136"/>
      <c r="FA327" s="136"/>
      <c r="FB327" s="136"/>
      <c r="FC327" s="136"/>
      <c r="FD327" s="136"/>
      <c r="FE327" s="136"/>
      <c r="FF327" s="136"/>
      <c r="FG327" s="136"/>
      <c r="FH327" s="136"/>
      <c r="FI327" s="136"/>
      <c r="FJ327" s="136"/>
      <c r="FK327" s="136"/>
      <c r="FL327" s="136"/>
      <c r="FM327" s="136"/>
      <c r="FN327" s="136"/>
      <c r="FO327" s="136"/>
      <c r="FP327" s="136"/>
      <c r="FQ327" s="136"/>
      <c r="FR327" s="136"/>
      <c r="FS327" s="136"/>
      <c r="FT327" s="136"/>
      <c r="FU327" s="136"/>
      <c r="FV327" s="136"/>
      <c r="FW327" s="136"/>
      <c r="FX327" s="136"/>
      <c r="FY327" s="136"/>
      <c r="FZ327" s="136"/>
      <c r="GA327" s="136"/>
      <c r="GB327" s="136"/>
      <c r="GC327" s="136"/>
      <c r="GD327" s="136"/>
      <c r="GE327" s="136"/>
      <c r="GF327" s="136"/>
      <c r="GG327" s="136"/>
      <c r="GH327" s="136"/>
      <c r="GI327" s="136"/>
      <c r="GJ327" s="136"/>
      <c r="GK327" s="136"/>
      <c r="GL327" s="136"/>
      <c r="GM327" s="136"/>
      <c r="GN327" s="136"/>
      <c r="GO327" s="136"/>
      <c r="GP327" s="136"/>
      <c r="GQ327" s="136"/>
      <c r="GR327" s="136"/>
      <c r="GS327" s="136"/>
      <c r="GT327" s="136"/>
      <c r="GU327" s="136"/>
      <c r="GV327" s="136"/>
      <c r="GW327" s="136"/>
      <c r="GX327" s="136"/>
      <c r="GY327" s="136"/>
      <c r="GZ327" s="136"/>
      <c r="HA327" s="136"/>
      <c r="HB327" s="136"/>
      <c r="HC327" s="136"/>
      <c r="HD327" s="136"/>
      <c r="HE327" s="136"/>
      <c r="HF327" s="136"/>
      <c r="HG327" s="136"/>
      <c r="HH327" s="136"/>
      <c r="HI327" s="136"/>
      <c r="HJ327" s="136"/>
      <c r="HK327" s="136"/>
      <c r="HL327" s="136"/>
      <c r="HM327" s="136"/>
      <c r="HN327" s="136"/>
      <c r="HO327" s="136"/>
      <c r="HP327" s="136"/>
      <c r="HQ327" s="136"/>
      <c r="HR327" s="136"/>
      <c r="HS327" s="136"/>
      <c r="HT327" s="136"/>
      <c r="HU327" s="136"/>
      <c r="HV327" s="136"/>
      <c r="HW327" s="136"/>
      <c r="HX327" s="136"/>
      <c r="HY327" s="136"/>
      <c r="HZ327" s="136"/>
      <c r="IA327" s="136"/>
      <c r="IB327" s="136"/>
      <c r="IC327" s="136"/>
      <c r="ID327" s="136"/>
      <c r="IE327" s="136"/>
      <c r="IF327" s="136"/>
      <c r="IG327" s="136"/>
      <c r="IH327" s="136"/>
      <c r="II327" s="136"/>
      <c r="IJ327" s="136"/>
      <c r="IK327" s="136"/>
      <c r="IL327" s="136"/>
      <c r="IM327" s="136"/>
      <c r="IN327" s="136"/>
      <c r="IO327" s="136"/>
      <c r="IP327" s="136"/>
      <c r="IQ327" s="136"/>
      <c r="IR327" s="136"/>
      <c r="IS327" s="136"/>
      <c r="IT327" s="136"/>
    </row>
    <row r="328" spans="1:254" s="186" customFormat="1" ht="14.4" x14ac:dyDescent="0.3">
      <c r="A328" s="211" t="s">
        <v>357</v>
      </c>
      <c r="B328" s="217">
        <v>510</v>
      </c>
      <c r="C328" s="208" t="s">
        <v>182</v>
      </c>
      <c r="D328" s="208" t="s">
        <v>89</v>
      </c>
      <c r="E328" s="208"/>
      <c r="F328" s="208"/>
      <c r="G328" s="209">
        <f>SUM(G331+G329)</f>
        <v>2508.0500000000002</v>
      </c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  <c r="BW328" s="136"/>
      <c r="BX328" s="136"/>
      <c r="BY328" s="136"/>
      <c r="BZ328" s="136"/>
      <c r="CA328" s="136"/>
      <c r="CB328" s="136"/>
      <c r="CC328" s="136"/>
      <c r="CD328" s="136"/>
      <c r="CE328" s="136"/>
      <c r="CF328" s="136"/>
      <c r="CG328" s="136"/>
      <c r="CH328" s="136"/>
      <c r="CI328" s="136"/>
      <c r="CJ328" s="136"/>
      <c r="CK328" s="136"/>
      <c r="CL328" s="136"/>
      <c r="CM328" s="136"/>
      <c r="CN328" s="136"/>
      <c r="CO328" s="136"/>
      <c r="CP328" s="136"/>
      <c r="CQ328" s="136"/>
      <c r="CR328" s="136"/>
      <c r="CS328" s="136"/>
      <c r="CT328" s="136"/>
      <c r="CU328" s="136"/>
      <c r="CV328" s="136"/>
      <c r="CW328" s="136"/>
      <c r="CX328" s="136"/>
      <c r="CY328" s="136"/>
      <c r="CZ328" s="136"/>
      <c r="DA328" s="136"/>
      <c r="DB328" s="136"/>
      <c r="DC328" s="136"/>
      <c r="DD328" s="136"/>
      <c r="DE328" s="136"/>
      <c r="DF328" s="136"/>
      <c r="DG328" s="136"/>
      <c r="DH328" s="136"/>
      <c r="DI328" s="136"/>
      <c r="DJ328" s="136"/>
      <c r="DK328" s="136"/>
      <c r="DL328" s="136"/>
      <c r="DM328" s="136"/>
      <c r="DN328" s="136"/>
      <c r="DO328" s="136"/>
      <c r="DP328" s="136"/>
      <c r="DQ328" s="136"/>
      <c r="DR328" s="136"/>
      <c r="DS328" s="136"/>
      <c r="DT328" s="136"/>
      <c r="DU328" s="136"/>
      <c r="DV328" s="136"/>
      <c r="DW328" s="136"/>
      <c r="DX328" s="136"/>
      <c r="DY328" s="136"/>
      <c r="DZ328" s="136"/>
      <c r="EA328" s="136"/>
      <c r="EB328" s="136"/>
      <c r="EC328" s="136"/>
      <c r="ED328" s="136"/>
      <c r="EE328" s="136"/>
      <c r="EF328" s="136"/>
      <c r="EG328" s="136"/>
      <c r="EH328" s="136"/>
      <c r="EI328" s="136"/>
      <c r="EJ328" s="136"/>
      <c r="EK328" s="136"/>
      <c r="EL328" s="136"/>
      <c r="EM328" s="136"/>
      <c r="EN328" s="136"/>
      <c r="EO328" s="136"/>
      <c r="EP328" s="136"/>
      <c r="EQ328" s="136"/>
      <c r="ER328" s="136"/>
      <c r="ES328" s="136"/>
      <c r="ET328" s="136"/>
      <c r="EU328" s="136"/>
      <c r="EV328" s="136"/>
      <c r="EW328" s="136"/>
      <c r="EX328" s="136"/>
      <c r="EY328" s="136"/>
      <c r="EZ328" s="136"/>
      <c r="FA328" s="136"/>
      <c r="FB328" s="136"/>
      <c r="FC328" s="136"/>
      <c r="FD328" s="136"/>
      <c r="FE328" s="136"/>
      <c r="FF328" s="136"/>
      <c r="FG328" s="136"/>
      <c r="FH328" s="136"/>
      <c r="FI328" s="136"/>
      <c r="FJ328" s="136"/>
      <c r="FK328" s="136"/>
      <c r="FL328" s="136"/>
      <c r="FM328" s="136"/>
      <c r="FN328" s="136"/>
      <c r="FO328" s="136"/>
      <c r="FP328" s="136"/>
      <c r="FQ328" s="136"/>
      <c r="FR328" s="136"/>
      <c r="FS328" s="136"/>
      <c r="FT328" s="136"/>
      <c r="FU328" s="136"/>
      <c r="FV328" s="136"/>
      <c r="FW328" s="136"/>
      <c r="FX328" s="136"/>
      <c r="FY328" s="136"/>
      <c r="FZ328" s="136"/>
      <c r="GA328" s="136"/>
      <c r="GB328" s="136"/>
      <c r="GC328" s="136"/>
      <c r="GD328" s="136"/>
      <c r="GE328" s="136"/>
      <c r="GF328" s="136"/>
      <c r="GG328" s="136"/>
      <c r="GH328" s="136"/>
      <c r="GI328" s="136"/>
      <c r="GJ328" s="136"/>
      <c r="GK328" s="136"/>
      <c r="GL328" s="136"/>
      <c r="GM328" s="136"/>
      <c r="GN328" s="136"/>
      <c r="GO328" s="136"/>
      <c r="GP328" s="136"/>
      <c r="GQ328" s="136"/>
      <c r="GR328" s="136"/>
      <c r="GS328" s="136"/>
      <c r="GT328" s="136"/>
      <c r="GU328" s="136"/>
      <c r="GV328" s="136"/>
      <c r="GW328" s="136"/>
      <c r="GX328" s="136"/>
      <c r="GY328" s="136"/>
      <c r="GZ328" s="136"/>
      <c r="HA328" s="136"/>
      <c r="HB328" s="136"/>
      <c r="HC328" s="136"/>
      <c r="HD328" s="136"/>
      <c r="HE328" s="136"/>
      <c r="HF328" s="136"/>
      <c r="HG328" s="136"/>
      <c r="HH328" s="136"/>
      <c r="HI328" s="136"/>
      <c r="HJ328" s="136"/>
      <c r="HK328" s="136"/>
      <c r="HL328" s="136"/>
      <c r="HM328" s="136"/>
      <c r="HN328" s="136"/>
      <c r="HO328" s="136"/>
      <c r="HP328" s="136"/>
      <c r="HQ328" s="136"/>
      <c r="HR328" s="136"/>
      <c r="HS328" s="136"/>
      <c r="HT328" s="136"/>
      <c r="HU328" s="136"/>
      <c r="HV328" s="136"/>
      <c r="HW328" s="136"/>
      <c r="HX328" s="136"/>
      <c r="HY328" s="136"/>
      <c r="HZ328" s="136"/>
      <c r="IA328" s="136"/>
      <c r="IB328" s="136"/>
      <c r="IC328" s="136"/>
      <c r="ID328" s="136"/>
      <c r="IE328" s="136"/>
      <c r="IF328" s="136"/>
      <c r="IG328" s="136"/>
      <c r="IH328" s="136"/>
      <c r="II328" s="136"/>
      <c r="IJ328" s="136"/>
      <c r="IK328" s="136"/>
      <c r="IL328" s="136"/>
      <c r="IM328" s="136"/>
      <c r="IN328" s="136"/>
      <c r="IO328" s="136"/>
      <c r="IP328" s="136"/>
      <c r="IQ328" s="136"/>
      <c r="IR328" s="136"/>
      <c r="IS328" s="136"/>
      <c r="IT328" s="136"/>
    </row>
    <row r="329" spans="1:254" s="158" customFormat="1" ht="13.8" x14ac:dyDescent="0.25">
      <c r="A329" s="169" t="s">
        <v>359</v>
      </c>
      <c r="B329" s="225">
        <v>510</v>
      </c>
      <c r="C329" s="174" t="s">
        <v>360</v>
      </c>
      <c r="D329" s="174" t="s">
        <v>89</v>
      </c>
      <c r="E329" s="174" t="s">
        <v>361</v>
      </c>
      <c r="F329" s="174"/>
      <c r="G329" s="172">
        <f>SUM(G330)</f>
        <v>508.05</v>
      </c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32"/>
      <c r="CP329" s="132"/>
      <c r="CQ329" s="132"/>
      <c r="CR329" s="132"/>
      <c r="CS329" s="132"/>
      <c r="CT329" s="132"/>
      <c r="CU329" s="132"/>
      <c r="CV329" s="132"/>
      <c r="CW329" s="132"/>
      <c r="CX329" s="132"/>
      <c r="CY329" s="132"/>
      <c r="CZ329" s="132"/>
      <c r="DA329" s="132"/>
      <c r="DB329" s="132"/>
      <c r="DC329" s="132"/>
      <c r="DD329" s="132"/>
      <c r="DE329" s="132"/>
      <c r="DF329" s="132"/>
      <c r="DG329" s="132"/>
      <c r="DH329" s="132"/>
      <c r="DI329" s="132"/>
      <c r="DJ329" s="132"/>
      <c r="DK329" s="132"/>
      <c r="DL329" s="132"/>
      <c r="DM329" s="132"/>
      <c r="DN329" s="132"/>
      <c r="DO329" s="132"/>
      <c r="DP329" s="132"/>
      <c r="DQ329" s="132"/>
      <c r="DR329" s="132"/>
      <c r="DS329" s="132"/>
      <c r="DT329" s="132"/>
      <c r="DU329" s="132"/>
      <c r="DV329" s="132"/>
      <c r="DW329" s="132"/>
      <c r="DX329" s="132"/>
      <c r="DY329" s="132"/>
      <c r="DZ329" s="132"/>
      <c r="EA329" s="132"/>
      <c r="EB329" s="132"/>
      <c r="EC329" s="132"/>
      <c r="ED329" s="132"/>
      <c r="EE329" s="132"/>
      <c r="EF329" s="132"/>
      <c r="EG329" s="132"/>
      <c r="EH329" s="132"/>
      <c r="EI329" s="132"/>
      <c r="EJ329" s="132"/>
      <c r="EK329" s="132"/>
      <c r="EL329" s="132"/>
      <c r="EM329" s="132"/>
      <c r="EN329" s="132"/>
      <c r="EO329" s="132"/>
      <c r="EP329" s="132"/>
      <c r="EQ329" s="132"/>
      <c r="ER329" s="132"/>
      <c r="ES329" s="132"/>
      <c r="ET329" s="132"/>
      <c r="EU329" s="132"/>
      <c r="EV329" s="132"/>
      <c r="EW329" s="132"/>
      <c r="EX329" s="132"/>
      <c r="EY329" s="132"/>
      <c r="EZ329" s="132"/>
      <c r="FA329" s="132"/>
      <c r="FB329" s="132"/>
      <c r="FC329" s="132"/>
      <c r="FD329" s="132"/>
      <c r="FE329" s="132"/>
      <c r="FF329" s="132"/>
      <c r="FG329" s="132"/>
      <c r="FH329" s="132"/>
      <c r="FI329" s="132"/>
      <c r="FJ329" s="132"/>
      <c r="FK329" s="132"/>
      <c r="FL329" s="132"/>
      <c r="FM329" s="132"/>
      <c r="FN329" s="132"/>
      <c r="FO329" s="132"/>
      <c r="FP329" s="132"/>
      <c r="FQ329" s="132"/>
      <c r="FR329" s="132"/>
      <c r="FS329" s="132"/>
      <c r="FT329" s="132"/>
      <c r="FU329" s="132"/>
      <c r="FV329" s="132"/>
      <c r="FW329" s="132"/>
      <c r="FX329" s="132"/>
      <c r="FY329" s="132"/>
      <c r="FZ329" s="132"/>
      <c r="GA329" s="132"/>
      <c r="GB329" s="132"/>
      <c r="GC329" s="132"/>
      <c r="GD329" s="132"/>
      <c r="GE329" s="132"/>
      <c r="GF329" s="132"/>
      <c r="GG329" s="132"/>
      <c r="GH329" s="132"/>
      <c r="GI329" s="132"/>
      <c r="GJ329" s="132"/>
      <c r="GK329" s="132"/>
      <c r="GL329" s="132"/>
      <c r="GM329" s="132"/>
      <c r="GN329" s="132"/>
      <c r="GO329" s="132"/>
      <c r="GP329" s="132"/>
      <c r="GQ329" s="132"/>
      <c r="GR329" s="132"/>
      <c r="GS329" s="132"/>
      <c r="GT329" s="132"/>
      <c r="GU329" s="132"/>
      <c r="GV329" s="132"/>
      <c r="GW329" s="132"/>
      <c r="GX329" s="132"/>
      <c r="GY329" s="132"/>
      <c r="GZ329" s="132"/>
      <c r="HA329" s="132"/>
      <c r="HB329" s="132"/>
      <c r="HC329" s="132"/>
      <c r="HD329" s="132"/>
      <c r="HE329" s="132"/>
      <c r="HF329" s="132"/>
      <c r="HG329" s="132"/>
      <c r="HH329" s="132"/>
      <c r="HI329" s="132"/>
      <c r="HJ329" s="132"/>
      <c r="HK329" s="132"/>
      <c r="HL329" s="132"/>
      <c r="HM329" s="132"/>
      <c r="HN329" s="132"/>
      <c r="HO329" s="132"/>
      <c r="HP329" s="132"/>
      <c r="HQ329" s="132"/>
      <c r="HR329" s="132"/>
      <c r="HS329" s="132"/>
      <c r="HT329" s="132"/>
      <c r="HU329" s="132"/>
      <c r="HV329" s="132"/>
      <c r="HW329" s="132"/>
      <c r="HX329" s="132"/>
      <c r="HY329" s="132"/>
      <c r="HZ329" s="132"/>
      <c r="IA329" s="132"/>
      <c r="IB329" s="132"/>
      <c r="IC329" s="132"/>
      <c r="ID329" s="132"/>
      <c r="IE329" s="132"/>
      <c r="IF329" s="132"/>
      <c r="IG329" s="132"/>
      <c r="IH329" s="132"/>
      <c r="II329" s="132"/>
      <c r="IJ329" s="132"/>
      <c r="IK329" s="132"/>
      <c r="IL329" s="132"/>
      <c r="IM329" s="132"/>
      <c r="IN329" s="132"/>
      <c r="IO329" s="132"/>
      <c r="IP329" s="132"/>
      <c r="IQ329" s="132"/>
      <c r="IR329" s="132"/>
      <c r="IS329" s="132"/>
      <c r="IT329" s="132"/>
    </row>
    <row r="330" spans="1:254" s="158" customFormat="1" ht="26.4" x14ac:dyDescent="0.25">
      <c r="A330" s="164" t="s">
        <v>147</v>
      </c>
      <c r="B330" s="179">
        <v>510</v>
      </c>
      <c r="C330" s="177" t="s">
        <v>182</v>
      </c>
      <c r="D330" s="177" t="s">
        <v>89</v>
      </c>
      <c r="E330" s="177" t="s">
        <v>361</v>
      </c>
      <c r="F330" s="177" t="s">
        <v>148</v>
      </c>
      <c r="G330" s="167">
        <v>508.05</v>
      </c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  <c r="BW330" s="136"/>
      <c r="BX330" s="136"/>
      <c r="BY330" s="136"/>
      <c r="BZ330" s="136"/>
      <c r="CA330" s="136"/>
      <c r="CB330" s="136"/>
      <c r="CC330" s="136"/>
      <c r="CD330" s="136"/>
      <c r="CE330" s="136"/>
      <c r="CF330" s="136"/>
      <c r="CG330" s="136"/>
      <c r="CH330" s="136"/>
      <c r="CI330" s="136"/>
      <c r="CJ330" s="136"/>
      <c r="CK330" s="136"/>
      <c r="CL330" s="136"/>
      <c r="CM330" s="136"/>
      <c r="CN330" s="136"/>
      <c r="CO330" s="136"/>
      <c r="CP330" s="136"/>
      <c r="CQ330" s="136"/>
      <c r="CR330" s="136"/>
      <c r="CS330" s="136"/>
      <c r="CT330" s="136"/>
      <c r="CU330" s="136"/>
      <c r="CV330" s="136"/>
      <c r="CW330" s="136"/>
      <c r="CX330" s="136"/>
      <c r="CY330" s="136"/>
      <c r="CZ330" s="136"/>
      <c r="DA330" s="136"/>
      <c r="DB330" s="136"/>
      <c r="DC330" s="136"/>
      <c r="DD330" s="136"/>
      <c r="DE330" s="136"/>
      <c r="DF330" s="136"/>
      <c r="DG330" s="136"/>
      <c r="DH330" s="136"/>
      <c r="DI330" s="136"/>
      <c r="DJ330" s="136"/>
      <c r="DK330" s="136"/>
      <c r="DL330" s="136"/>
      <c r="DM330" s="136"/>
      <c r="DN330" s="136"/>
      <c r="DO330" s="136"/>
      <c r="DP330" s="136"/>
      <c r="DQ330" s="136"/>
      <c r="DR330" s="136"/>
      <c r="DS330" s="136"/>
      <c r="DT330" s="136"/>
      <c r="DU330" s="136"/>
      <c r="DV330" s="136"/>
      <c r="DW330" s="136"/>
      <c r="DX330" s="136"/>
      <c r="DY330" s="136"/>
      <c r="DZ330" s="136"/>
      <c r="EA330" s="136"/>
      <c r="EB330" s="136"/>
      <c r="EC330" s="136"/>
      <c r="ED330" s="136"/>
      <c r="EE330" s="136"/>
      <c r="EF330" s="136"/>
      <c r="EG330" s="136"/>
      <c r="EH330" s="136"/>
      <c r="EI330" s="136"/>
      <c r="EJ330" s="136"/>
      <c r="EK330" s="136"/>
      <c r="EL330" s="136"/>
      <c r="EM330" s="136"/>
      <c r="EN330" s="136"/>
      <c r="EO330" s="136"/>
      <c r="EP330" s="136"/>
      <c r="EQ330" s="136"/>
      <c r="ER330" s="136"/>
      <c r="ES330" s="136"/>
      <c r="ET330" s="136"/>
      <c r="EU330" s="136"/>
      <c r="EV330" s="136"/>
      <c r="EW330" s="136"/>
      <c r="EX330" s="136"/>
      <c r="EY330" s="136"/>
      <c r="EZ330" s="136"/>
      <c r="FA330" s="136"/>
      <c r="FB330" s="136"/>
      <c r="FC330" s="136"/>
      <c r="FD330" s="136"/>
      <c r="FE330" s="136"/>
      <c r="FF330" s="136"/>
      <c r="FG330" s="136"/>
      <c r="FH330" s="136"/>
      <c r="FI330" s="136"/>
      <c r="FJ330" s="136"/>
      <c r="FK330" s="136"/>
      <c r="FL330" s="136"/>
      <c r="FM330" s="136"/>
      <c r="FN330" s="136"/>
      <c r="FO330" s="136"/>
      <c r="FP330" s="136"/>
      <c r="FQ330" s="136"/>
      <c r="FR330" s="136"/>
      <c r="FS330" s="136"/>
      <c r="FT330" s="136"/>
      <c r="FU330" s="136"/>
      <c r="FV330" s="136"/>
      <c r="FW330" s="136"/>
      <c r="FX330" s="136"/>
      <c r="FY330" s="136"/>
      <c r="FZ330" s="136"/>
      <c r="GA330" s="136"/>
      <c r="GB330" s="136"/>
      <c r="GC330" s="136"/>
      <c r="GD330" s="136"/>
      <c r="GE330" s="136"/>
      <c r="GF330" s="136"/>
      <c r="GG330" s="136"/>
      <c r="GH330" s="136"/>
      <c r="GI330" s="136"/>
      <c r="GJ330" s="136"/>
      <c r="GK330" s="136"/>
      <c r="GL330" s="136"/>
      <c r="GM330" s="136"/>
      <c r="GN330" s="136"/>
      <c r="GO330" s="136"/>
      <c r="GP330" s="136"/>
      <c r="GQ330" s="136"/>
      <c r="GR330" s="136"/>
      <c r="GS330" s="136"/>
      <c r="GT330" s="136"/>
      <c r="GU330" s="136"/>
      <c r="GV330" s="136"/>
      <c r="GW330" s="136"/>
      <c r="GX330" s="136"/>
      <c r="GY330" s="136"/>
      <c r="GZ330" s="136"/>
      <c r="HA330" s="136"/>
      <c r="HB330" s="136"/>
      <c r="HC330" s="136"/>
      <c r="HD330" s="136"/>
      <c r="HE330" s="136"/>
      <c r="HF330" s="136"/>
      <c r="HG330" s="136"/>
      <c r="HH330" s="136"/>
      <c r="HI330" s="136"/>
      <c r="HJ330" s="136"/>
      <c r="HK330" s="136"/>
      <c r="HL330" s="136"/>
      <c r="HM330" s="136"/>
      <c r="HN330" s="136"/>
      <c r="HO330" s="136"/>
      <c r="HP330" s="136"/>
      <c r="HQ330" s="136"/>
      <c r="HR330" s="136"/>
      <c r="HS330" s="136"/>
      <c r="HT330" s="136"/>
      <c r="HU330" s="136"/>
      <c r="HV330" s="136"/>
      <c r="HW330" s="136"/>
      <c r="HX330" s="136"/>
      <c r="HY330" s="136"/>
      <c r="HZ330" s="136"/>
      <c r="IA330" s="136"/>
      <c r="IB330" s="136"/>
      <c r="IC330" s="136"/>
      <c r="ID330" s="136"/>
      <c r="IE330" s="136"/>
      <c r="IF330" s="136"/>
      <c r="IG330" s="136"/>
      <c r="IH330" s="136"/>
      <c r="II330" s="136"/>
      <c r="IJ330" s="136"/>
      <c r="IK330" s="136"/>
      <c r="IL330" s="136"/>
      <c r="IM330" s="136"/>
      <c r="IN330" s="136"/>
      <c r="IO330" s="136"/>
      <c r="IP330" s="136"/>
      <c r="IQ330" s="136"/>
      <c r="IR330" s="136"/>
      <c r="IS330" s="136"/>
      <c r="IT330" s="136"/>
    </row>
    <row r="331" spans="1:254" s="158" customFormat="1" ht="13.8" x14ac:dyDescent="0.25">
      <c r="A331" s="194" t="s">
        <v>357</v>
      </c>
      <c r="B331" s="225">
        <v>510</v>
      </c>
      <c r="C331" s="174" t="s">
        <v>182</v>
      </c>
      <c r="D331" s="174" t="s">
        <v>89</v>
      </c>
      <c r="E331" s="174" t="s">
        <v>358</v>
      </c>
      <c r="F331" s="174"/>
      <c r="G331" s="172">
        <f>SUM(G332)</f>
        <v>2000</v>
      </c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  <c r="CU331" s="132"/>
      <c r="CV331" s="132"/>
      <c r="CW331" s="132"/>
      <c r="CX331" s="132"/>
      <c r="CY331" s="132"/>
      <c r="CZ331" s="132"/>
      <c r="DA331" s="132"/>
      <c r="DB331" s="132"/>
      <c r="DC331" s="132"/>
      <c r="DD331" s="132"/>
      <c r="DE331" s="132"/>
      <c r="DF331" s="132"/>
      <c r="DG331" s="132"/>
      <c r="DH331" s="132"/>
      <c r="DI331" s="132"/>
      <c r="DJ331" s="132"/>
      <c r="DK331" s="132"/>
      <c r="DL331" s="132"/>
      <c r="DM331" s="132"/>
      <c r="DN331" s="132"/>
      <c r="DO331" s="132"/>
      <c r="DP331" s="132"/>
      <c r="DQ331" s="132"/>
      <c r="DR331" s="132"/>
      <c r="DS331" s="132"/>
      <c r="DT331" s="132"/>
      <c r="DU331" s="132"/>
      <c r="DV331" s="132"/>
      <c r="DW331" s="132"/>
      <c r="DX331" s="132"/>
      <c r="DY331" s="132"/>
      <c r="DZ331" s="132"/>
      <c r="EA331" s="132"/>
      <c r="EB331" s="132"/>
      <c r="EC331" s="132"/>
      <c r="ED331" s="132"/>
      <c r="EE331" s="132"/>
      <c r="EF331" s="132"/>
      <c r="EG331" s="132"/>
      <c r="EH331" s="132"/>
      <c r="EI331" s="132"/>
      <c r="EJ331" s="132"/>
      <c r="EK331" s="132"/>
      <c r="EL331" s="132"/>
      <c r="EM331" s="132"/>
      <c r="EN331" s="132"/>
      <c r="EO331" s="132"/>
      <c r="EP331" s="132"/>
      <c r="EQ331" s="132"/>
      <c r="ER331" s="132"/>
      <c r="ES331" s="132"/>
      <c r="ET331" s="132"/>
      <c r="EU331" s="132"/>
      <c r="EV331" s="132"/>
      <c r="EW331" s="132"/>
      <c r="EX331" s="132"/>
      <c r="EY331" s="132"/>
      <c r="EZ331" s="132"/>
      <c r="FA331" s="132"/>
      <c r="FB331" s="132"/>
      <c r="FC331" s="132"/>
      <c r="FD331" s="132"/>
      <c r="FE331" s="132"/>
      <c r="FF331" s="132"/>
      <c r="FG331" s="132"/>
      <c r="FH331" s="132"/>
      <c r="FI331" s="132"/>
      <c r="FJ331" s="132"/>
      <c r="FK331" s="132"/>
      <c r="FL331" s="132"/>
      <c r="FM331" s="132"/>
      <c r="FN331" s="132"/>
      <c r="FO331" s="132"/>
      <c r="FP331" s="132"/>
      <c r="FQ331" s="132"/>
      <c r="FR331" s="132"/>
      <c r="FS331" s="132"/>
      <c r="FT331" s="132"/>
      <c r="FU331" s="132"/>
      <c r="FV331" s="132"/>
      <c r="FW331" s="132"/>
      <c r="FX331" s="132"/>
      <c r="FY331" s="132"/>
      <c r="FZ331" s="132"/>
      <c r="GA331" s="132"/>
      <c r="GB331" s="132"/>
      <c r="GC331" s="132"/>
      <c r="GD331" s="132"/>
      <c r="GE331" s="132"/>
      <c r="GF331" s="132"/>
      <c r="GG331" s="132"/>
      <c r="GH331" s="132"/>
      <c r="GI331" s="132"/>
      <c r="GJ331" s="132"/>
      <c r="GK331" s="132"/>
      <c r="GL331" s="132"/>
      <c r="GM331" s="132"/>
      <c r="GN331" s="132"/>
      <c r="GO331" s="132"/>
      <c r="GP331" s="132"/>
      <c r="GQ331" s="132"/>
      <c r="GR331" s="132"/>
      <c r="GS331" s="132"/>
      <c r="GT331" s="132"/>
      <c r="GU331" s="132"/>
      <c r="GV331" s="132"/>
      <c r="GW331" s="132"/>
      <c r="GX331" s="132"/>
      <c r="GY331" s="132"/>
      <c r="GZ331" s="132"/>
      <c r="HA331" s="132"/>
      <c r="HB331" s="132"/>
      <c r="HC331" s="132"/>
      <c r="HD331" s="132"/>
      <c r="HE331" s="132"/>
      <c r="HF331" s="132"/>
      <c r="HG331" s="132"/>
      <c r="HH331" s="132"/>
      <c r="HI331" s="132"/>
      <c r="HJ331" s="132"/>
      <c r="HK331" s="132"/>
      <c r="HL331" s="132"/>
      <c r="HM331" s="132"/>
      <c r="HN331" s="132"/>
      <c r="HO331" s="132"/>
      <c r="HP331" s="132"/>
      <c r="HQ331" s="132"/>
      <c r="HR331" s="132"/>
      <c r="HS331" s="132"/>
      <c r="HT331" s="132"/>
      <c r="HU331" s="132"/>
      <c r="HV331" s="132"/>
      <c r="HW331" s="132"/>
      <c r="HX331" s="132"/>
      <c r="HY331" s="132"/>
      <c r="HZ331" s="132"/>
      <c r="IA331" s="132"/>
      <c r="IB331" s="132"/>
      <c r="IC331" s="132"/>
      <c r="ID331" s="132"/>
      <c r="IE331" s="132"/>
      <c r="IF331" s="132"/>
      <c r="IG331" s="132"/>
      <c r="IH331" s="132"/>
      <c r="II331" s="132"/>
      <c r="IJ331" s="132"/>
      <c r="IK331" s="132"/>
      <c r="IL331" s="132"/>
      <c r="IM331" s="132"/>
      <c r="IN331" s="132"/>
      <c r="IO331" s="132"/>
      <c r="IP331" s="132"/>
      <c r="IQ331" s="132"/>
      <c r="IR331" s="132"/>
      <c r="IS331" s="132"/>
      <c r="IT331" s="132"/>
    </row>
    <row r="332" spans="1:254" s="149" customFormat="1" ht="26.4" x14ac:dyDescent="0.25">
      <c r="A332" s="164" t="s">
        <v>147</v>
      </c>
      <c r="B332" s="179">
        <v>510</v>
      </c>
      <c r="C332" s="177" t="s">
        <v>182</v>
      </c>
      <c r="D332" s="177" t="s">
        <v>89</v>
      </c>
      <c r="E332" s="177" t="s">
        <v>358</v>
      </c>
      <c r="F332" s="177" t="s">
        <v>148</v>
      </c>
      <c r="G332" s="167">
        <v>2000</v>
      </c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  <c r="BW332" s="136"/>
      <c r="BX332" s="136"/>
      <c r="BY332" s="136"/>
      <c r="BZ332" s="136"/>
      <c r="CA332" s="136"/>
      <c r="CB332" s="136"/>
      <c r="CC332" s="136"/>
      <c r="CD332" s="136"/>
      <c r="CE332" s="136"/>
      <c r="CF332" s="136"/>
      <c r="CG332" s="136"/>
      <c r="CH332" s="136"/>
      <c r="CI332" s="136"/>
      <c r="CJ332" s="136"/>
      <c r="CK332" s="136"/>
      <c r="CL332" s="136"/>
      <c r="CM332" s="136"/>
      <c r="CN332" s="136"/>
      <c r="CO332" s="136"/>
      <c r="CP332" s="136"/>
      <c r="CQ332" s="136"/>
      <c r="CR332" s="136"/>
      <c r="CS332" s="136"/>
      <c r="CT332" s="136"/>
      <c r="CU332" s="136"/>
      <c r="CV332" s="136"/>
      <c r="CW332" s="136"/>
      <c r="CX332" s="136"/>
      <c r="CY332" s="136"/>
      <c r="CZ332" s="136"/>
      <c r="DA332" s="136"/>
      <c r="DB332" s="136"/>
      <c r="DC332" s="136"/>
      <c r="DD332" s="136"/>
      <c r="DE332" s="136"/>
      <c r="DF332" s="136"/>
      <c r="DG332" s="136"/>
      <c r="DH332" s="136"/>
      <c r="DI332" s="136"/>
      <c r="DJ332" s="136"/>
      <c r="DK332" s="136"/>
      <c r="DL332" s="136"/>
      <c r="DM332" s="136"/>
      <c r="DN332" s="136"/>
      <c r="DO332" s="136"/>
      <c r="DP332" s="136"/>
      <c r="DQ332" s="136"/>
      <c r="DR332" s="136"/>
      <c r="DS332" s="136"/>
      <c r="DT332" s="136"/>
      <c r="DU332" s="136"/>
      <c r="DV332" s="136"/>
      <c r="DW332" s="136"/>
      <c r="DX332" s="136"/>
      <c r="DY332" s="136"/>
      <c r="DZ332" s="136"/>
      <c r="EA332" s="136"/>
      <c r="EB332" s="136"/>
      <c r="EC332" s="136"/>
      <c r="ED332" s="136"/>
      <c r="EE332" s="136"/>
      <c r="EF332" s="136"/>
      <c r="EG332" s="136"/>
      <c r="EH332" s="136"/>
      <c r="EI332" s="136"/>
      <c r="EJ332" s="136"/>
      <c r="EK332" s="136"/>
      <c r="EL332" s="136"/>
      <c r="EM332" s="136"/>
      <c r="EN332" s="136"/>
      <c r="EO332" s="136"/>
      <c r="EP332" s="136"/>
      <c r="EQ332" s="136"/>
      <c r="ER332" s="136"/>
      <c r="ES332" s="136"/>
      <c r="ET332" s="136"/>
      <c r="EU332" s="136"/>
      <c r="EV332" s="136"/>
      <c r="EW332" s="136"/>
      <c r="EX332" s="136"/>
      <c r="EY332" s="136"/>
      <c r="EZ332" s="136"/>
      <c r="FA332" s="136"/>
      <c r="FB332" s="136"/>
      <c r="FC332" s="136"/>
      <c r="FD332" s="136"/>
      <c r="FE332" s="136"/>
      <c r="FF332" s="136"/>
      <c r="FG332" s="136"/>
      <c r="FH332" s="136"/>
      <c r="FI332" s="136"/>
      <c r="FJ332" s="136"/>
      <c r="FK332" s="136"/>
      <c r="FL332" s="136"/>
      <c r="FM332" s="136"/>
      <c r="FN332" s="136"/>
      <c r="FO332" s="136"/>
      <c r="FP332" s="136"/>
      <c r="FQ332" s="136"/>
      <c r="FR332" s="136"/>
      <c r="FS332" s="136"/>
      <c r="FT332" s="136"/>
      <c r="FU332" s="136"/>
      <c r="FV332" s="136"/>
      <c r="FW332" s="136"/>
      <c r="FX332" s="136"/>
      <c r="FY332" s="136"/>
      <c r="FZ332" s="136"/>
      <c r="GA332" s="136"/>
      <c r="GB332" s="136"/>
      <c r="GC332" s="136"/>
      <c r="GD332" s="136"/>
      <c r="GE332" s="136"/>
      <c r="GF332" s="136"/>
      <c r="GG332" s="136"/>
      <c r="GH332" s="136"/>
      <c r="GI332" s="136"/>
      <c r="GJ332" s="136"/>
      <c r="GK332" s="136"/>
      <c r="GL332" s="136"/>
      <c r="GM332" s="136"/>
      <c r="GN332" s="136"/>
      <c r="GO332" s="136"/>
      <c r="GP332" s="136"/>
      <c r="GQ332" s="136"/>
      <c r="GR332" s="136"/>
      <c r="GS332" s="136"/>
      <c r="GT332" s="136"/>
      <c r="GU332" s="136"/>
      <c r="GV332" s="136"/>
      <c r="GW332" s="136"/>
      <c r="GX332" s="136"/>
      <c r="GY332" s="136"/>
      <c r="GZ332" s="136"/>
      <c r="HA332" s="136"/>
      <c r="HB332" s="136"/>
      <c r="HC332" s="136"/>
      <c r="HD332" s="136"/>
      <c r="HE332" s="136"/>
      <c r="HF332" s="136"/>
      <c r="HG332" s="136"/>
      <c r="HH332" s="136"/>
      <c r="HI332" s="136"/>
      <c r="HJ332" s="136"/>
      <c r="HK332" s="136"/>
      <c r="HL332" s="136"/>
      <c r="HM332" s="136"/>
      <c r="HN332" s="136"/>
      <c r="HO332" s="136"/>
      <c r="HP332" s="136"/>
      <c r="HQ332" s="136"/>
      <c r="HR332" s="136"/>
      <c r="HS332" s="136"/>
      <c r="HT332" s="136"/>
      <c r="HU332" s="136"/>
      <c r="HV332" s="136"/>
      <c r="HW332" s="136"/>
      <c r="HX332" s="136"/>
      <c r="HY332" s="136"/>
      <c r="HZ332" s="136"/>
      <c r="IA332" s="136"/>
      <c r="IB332" s="136"/>
      <c r="IC332" s="136"/>
      <c r="ID332" s="136"/>
      <c r="IE332" s="136"/>
      <c r="IF332" s="136"/>
      <c r="IG332" s="136"/>
      <c r="IH332" s="136"/>
      <c r="II332" s="136"/>
      <c r="IJ332" s="136"/>
      <c r="IK332" s="136"/>
      <c r="IL332" s="136"/>
      <c r="IM332" s="136"/>
      <c r="IN332" s="136"/>
      <c r="IO332" s="136"/>
      <c r="IP332" s="136"/>
      <c r="IQ332" s="136"/>
      <c r="IR332" s="136"/>
      <c r="IS332" s="136"/>
      <c r="IT332" s="136"/>
    </row>
    <row r="333" spans="1:254" s="149" customFormat="1" ht="15.6" x14ac:dyDescent="0.3">
      <c r="A333" s="201" t="s">
        <v>362</v>
      </c>
      <c r="B333" s="234">
        <v>510</v>
      </c>
      <c r="C333" s="197" t="s">
        <v>122</v>
      </c>
      <c r="D333" s="197"/>
      <c r="E333" s="197"/>
      <c r="F333" s="197"/>
      <c r="G333" s="198">
        <f>SUM(G334)</f>
        <v>200</v>
      </c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  <c r="BW333" s="136"/>
      <c r="BX333" s="136"/>
      <c r="BY333" s="136"/>
      <c r="BZ333" s="136"/>
      <c r="CA333" s="136"/>
      <c r="CB333" s="136"/>
      <c r="CC333" s="136"/>
      <c r="CD333" s="136"/>
      <c r="CE333" s="136"/>
      <c r="CF333" s="136"/>
      <c r="CG333" s="136"/>
      <c r="CH333" s="136"/>
      <c r="CI333" s="136"/>
      <c r="CJ333" s="136"/>
      <c r="CK333" s="136"/>
      <c r="CL333" s="136"/>
      <c r="CM333" s="136"/>
      <c r="CN333" s="136"/>
      <c r="CO333" s="136"/>
      <c r="CP333" s="136"/>
      <c r="CQ333" s="136"/>
      <c r="CR333" s="136"/>
      <c r="CS333" s="136"/>
      <c r="CT333" s="136"/>
      <c r="CU333" s="136"/>
      <c r="CV333" s="136"/>
      <c r="CW333" s="136"/>
      <c r="CX333" s="136"/>
      <c r="CY333" s="136"/>
      <c r="CZ333" s="136"/>
      <c r="DA333" s="136"/>
      <c r="DB333" s="136"/>
      <c r="DC333" s="136"/>
      <c r="DD333" s="136"/>
      <c r="DE333" s="136"/>
      <c r="DF333" s="136"/>
      <c r="DG333" s="136"/>
      <c r="DH333" s="136"/>
      <c r="DI333" s="136"/>
      <c r="DJ333" s="136"/>
      <c r="DK333" s="136"/>
      <c r="DL333" s="136"/>
      <c r="DM333" s="136"/>
      <c r="DN333" s="136"/>
      <c r="DO333" s="136"/>
      <c r="DP333" s="136"/>
      <c r="DQ333" s="136"/>
      <c r="DR333" s="136"/>
      <c r="DS333" s="136"/>
      <c r="DT333" s="136"/>
      <c r="DU333" s="136"/>
      <c r="DV333" s="136"/>
      <c r="DW333" s="136"/>
      <c r="DX333" s="136"/>
      <c r="DY333" s="136"/>
      <c r="DZ333" s="136"/>
      <c r="EA333" s="136"/>
      <c r="EB333" s="136"/>
      <c r="EC333" s="136"/>
      <c r="ED333" s="136"/>
      <c r="EE333" s="136"/>
      <c r="EF333" s="136"/>
      <c r="EG333" s="136"/>
      <c r="EH333" s="136"/>
      <c r="EI333" s="136"/>
      <c r="EJ333" s="136"/>
      <c r="EK333" s="136"/>
      <c r="EL333" s="136"/>
      <c r="EM333" s="136"/>
      <c r="EN333" s="136"/>
      <c r="EO333" s="136"/>
      <c r="EP333" s="136"/>
      <c r="EQ333" s="136"/>
      <c r="ER333" s="136"/>
      <c r="ES333" s="136"/>
      <c r="ET333" s="136"/>
      <c r="EU333" s="136"/>
      <c r="EV333" s="136"/>
      <c r="EW333" s="136"/>
      <c r="EX333" s="136"/>
      <c r="EY333" s="136"/>
      <c r="EZ333" s="136"/>
      <c r="FA333" s="136"/>
      <c r="FB333" s="136"/>
      <c r="FC333" s="136"/>
      <c r="FD333" s="136"/>
      <c r="FE333" s="136"/>
      <c r="FF333" s="136"/>
      <c r="FG333" s="136"/>
      <c r="FH333" s="136"/>
      <c r="FI333" s="136"/>
      <c r="FJ333" s="136"/>
      <c r="FK333" s="136"/>
      <c r="FL333" s="136"/>
      <c r="FM333" s="136"/>
      <c r="FN333" s="136"/>
      <c r="FO333" s="136"/>
      <c r="FP333" s="136"/>
      <c r="FQ333" s="136"/>
      <c r="FR333" s="136"/>
      <c r="FS333" s="136"/>
      <c r="FT333" s="136"/>
      <c r="FU333" s="136"/>
      <c r="FV333" s="136"/>
      <c r="FW333" s="136"/>
      <c r="FX333" s="136"/>
      <c r="FY333" s="136"/>
      <c r="FZ333" s="136"/>
      <c r="GA333" s="136"/>
      <c r="GB333" s="136"/>
      <c r="GC333" s="136"/>
      <c r="GD333" s="136"/>
      <c r="GE333" s="136"/>
      <c r="GF333" s="136"/>
      <c r="GG333" s="136"/>
      <c r="GH333" s="136"/>
      <c r="GI333" s="136"/>
      <c r="GJ333" s="136"/>
      <c r="GK333" s="136"/>
      <c r="GL333" s="136"/>
      <c r="GM333" s="136"/>
      <c r="GN333" s="136"/>
      <c r="GO333" s="136"/>
      <c r="GP333" s="136"/>
      <c r="GQ333" s="136"/>
      <c r="GR333" s="136"/>
      <c r="GS333" s="136"/>
      <c r="GT333" s="136"/>
      <c r="GU333" s="136"/>
      <c r="GV333" s="136"/>
      <c r="GW333" s="136"/>
      <c r="GX333" s="136"/>
      <c r="GY333" s="136"/>
      <c r="GZ333" s="136"/>
      <c r="HA333" s="136"/>
      <c r="HB333" s="136"/>
      <c r="HC333" s="136"/>
      <c r="HD333" s="136"/>
      <c r="HE333" s="136"/>
      <c r="HF333" s="136"/>
      <c r="HG333" s="136"/>
      <c r="HH333" s="136"/>
      <c r="HI333" s="136"/>
      <c r="HJ333" s="136"/>
      <c r="HK333" s="136"/>
      <c r="HL333" s="136"/>
      <c r="HM333" s="136"/>
      <c r="HN333" s="136"/>
      <c r="HO333" s="136"/>
      <c r="HP333" s="136"/>
      <c r="HQ333" s="136"/>
      <c r="HR333" s="136"/>
      <c r="HS333" s="136"/>
      <c r="HT333" s="136"/>
      <c r="HU333" s="136"/>
      <c r="HV333" s="136"/>
      <c r="HW333" s="136"/>
      <c r="HX333" s="136"/>
      <c r="HY333" s="136"/>
      <c r="HZ333" s="136"/>
      <c r="IA333" s="136"/>
      <c r="IB333" s="136"/>
      <c r="IC333" s="136"/>
      <c r="ID333" s="136"/>
      <c r="IE333" s="136"/>
      <c r="IF333" s="136"/>
      <c r="IG333" s="136"/>
      <c r="IH333" s="136"/>
      <c r="II333" s="136"/>
      <c r="IJ333" s="136"/>
      <c r="IK333" s="136"/>
      <c r="IL333" s="136"/>
      <c r="IM333" s="136"/>
      <c r="IN333" s="136"/>
      <c r="IO333" s="136"/>
      <c r="IP333" s="136"/>
      <c r="IQ333" s="136"/>
      <c r="IR333" s="136"/>
      <c r="IS333" s="136"/>
      <c r="IT333" s="136"/>
    </row>
    <row r="334" spans="1:254" s="149" customFormat="1" ht="14.4" x14ac:dyDescent="0.3">
      <c r="A334" s="211" t="s">
        <v>363</v>
      </c>
      <c r="B334" s="217">
        <v>510</v>
      </c>
      <c r="C334" s="208" t="s">
        <v>122</v>
      </c>
      <c r="D334" s="208" t="s">
        <v>87</v>
      </c>
      <c r="E334" s="208"/>
      <c r="F334" s="208"/>
      <c r="G334" s="209">
        <f>SUM(G335)</f>
        <v>200</v>
      </c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  <c r="BW334" s="136"/>
      <c r="BX334" s="136"/>
      <c r="BY334" s="136"/>
      <c r="BZ334" s="136"/>
      <c r="CA334" s="136"/>
      <c r="CB334" s="136"/>
      <c r="CC334" s="136"/>
      <c r="CD334" s="136"/>
      <c r="CE334" s="136"/>
      <c r="CF334" s="136"/>
      <c r="CG334" s="136"/>
      <c r="CH334" s="136"/>
      <c r="CI334" s="136"/>
      <c r="CJ334" s="136"/>
      <c r="CK334" s="136"/>
      <c r="CL334" s="136"/>
      <c r="CM334" s="136"/>
      <c r="CN334" s="136"/>
      <c r="CO334" s="136"/>
      <c r="CP334" s="136"/>
      <c r="CQ334" s="136"/>
      <c r="CR334" s="136"/>
      <c r="CS334" s="136"/>
      <c r="CT334" s="136"/>
      <c r="CU334" s="136"/>
      <c r="CV334" s="136"/>
      <c r="CW334" s="136"/>
      <c r="CX334" s="136"/>
      <c r="CY334" s="136"/>
      <c r="CZ334" s="136"/>
      <c r="DA334" s="136"/>
      <c r="DB334" s="136"/>
      <c r="DC334" s="136"/>
      <c r="DD334" s="136"/>
      <c r="DE334" s="136"/>
      <c r="DF334" s="136"/>
      <c r="DG334" s="136"/>
      <c r="DH334" s="136"/>
      <c r="DI334" s="136"/>
      <c r="DJ334" s="136"/>
      <c r="DK334" s="136"/>
      <c r="DL334" s="136"/>
      <c r="DM334" s="136"/>
      <c r="DN334" s="136"/>
      <c r="DO334" s="136"/>
      <c r="DP334" s="136"/>
      <c r="DQ334" s="136"/>
      <c r="DR334" s="136"/>
      <c r="DS334" s="136"/>
      <c r="DT334" s="136"/>
      <c r="DU334" s="136"/>
      <c r="DV334" s="136"/>
      <c r="DW334" s="136"/>
      <c r="DX334" s="136"/>
      <c r="DY334" s="136"/>
      <c r="DZ334" s="136"/>
      <c r="EA334" s="136"/>
      <c r="EB334" s="136"/>
      <c r="EC334" s="136"/>
      <c r="ED334" s="136"/>
      <c r="EE334" s="136"/>
      <c r="EF334" s="136"/>
      <c r="EG334" s="136"/>
      <c r="EH334" s="136"/>
      <c r="EI334" s="136"/>
      <c r="EJ334" s="136"/>
      <c r="EK334" s="136"/>
      <c r="EL334" s="136"/>
      <c r="EM334" s="136"/>
      <c r="EN334" s="136"/>
      <c r="EO334" s="136"/>
      <c r="EP334" s="136"/>
      <c r="EQ334" s="136"/>
      <c r="ER334" s="136"/>
      <c r="ES334" s="136"/>
      <c r="ET334" s="136"/>
      <c r="EU334" s="136"/>
      <c r="EV334" s="136"/>
      <c r="EW334" s="136"/>
      <c r="EX334" s="136"/>
      <c r="EY334" s="136"/>
      <c r="EZ334" s="136"/>
      <c r="FA334" s="136"/>
      <c r="FB334" s="136"/>
      <c r="FC334" s="136"/>
      <c r="FD334" s="136"/>
      <c r="FE334" s="136"/>
      <c r="FF334" s="136"/>
      <c r="FG334" s="136"/>
      <c r="FH334" s="136"/>
      <c r="FI334" s="136"/>
      <c r="FJ334" s="136"/>
      <c r="FK334" s="136"/>
      <c r="FL334" s="136"/>
      <c r="FM334" s="136"/>
      <c r="FN334" s="136"/>
      <c r="FO334" s="136"/>
      <c r="FP334" s="136"/>
      <c r="FQ334" s="136"/>
      <c r="FR334" s="136"/>
      <c r="FS334" s="136"/>
      <c r="FT334" s="136"/>
      <c r="FU334" s="136"/>
      <c r="FV334" s="136"/>
      <c r="FW334" s="136"/>
      <c r="FX334" s="136"/>
      <c r="FY334" s="136"/>
      <c r="FZ334" s="136"/>
      <c r="GA334" s="136"/>
      <c r="GB334" s="136"/>
      <c r="GC334" s="136"/>
      <c r="GD334" s="136"/>
      <c r="GE334" s="136"/>
      <c r="GF334" s="136"/>
      <c r="GG334" s="136"/>
      <c r="GH334" s="136"/>
      <c r="GI334" s="136"/>
      <c r="GJ334" s="136"/>
      <c r="GK334" s="136"/>
      <c r="GL334" s="136"/>
      <c r="GM334" s="136"/>
      <c r="GN334" s="136"/>
      <c r="GO334" s="136"/>
      <c r="GP334" s="136"/>
      <c r="GQ334" s="136"/>
      <c r="GR334" s="136"/>
      <c r="GS334" s="136"/>
      <c r="GT334" s="136"/>
      <c r="GU334" s="136"/>
      <c r="GV334" s="136"/>
      <c r="GW334" s="136"/>
      <c r="GX334" s="136"/>
      <c r="GY334" s="136"/>
      <c r="GZ334" s="136"/>
      <c r="HA334" s="136"/>
      <c r="HB334" s="136"/>
      <c r="HC334" s="136"/>
      <c r="HD334" s="136"/>
      <c r="HE334" s="136"/>
      <c r="HF334" s="136"/>
      <c r="HG334" s="136"/>
      <c r="HH334" s="136"/>
      <c r="HI334" s="136"/>
      <c r="HJ334" s="136"/>
      <c r="HK334" s="136"/>
      <c r="HL334" s="136"/>
      <c r="HM334" s="136"/>
      <c r="HN334" s="136"/>
      <c r="HO334" s="136"/>
      <c r="HP334" s="136"/>
      <c r="HQ334" s="136"/>
      <c r="HR334" s="136"/>
      <c r="HS334" s="136"/>
      <c r="HT334" s="136"/>
      <c r="HU334" s="136"/>
      <c r="HV334" s="136"/>
      <c r="HW334" s="136"/>
      <c r="HX334" s="136"/>
      <c r="HY334" s="136"/>
      <c r="HZ334" s="136"/>
      <c r="IA334" s="136"/>
      <c r="IB334" s="136"/>
      <c r="IC334" s="136"/>
      <c r="ID334" s="136"/>
      <c r="IE334" s="136"/>
      <c r="IF334" s="136"/>
      <c r="IG334" s="136"/>
      <c r="IH334" s="136"/>
      <c r="II334" s="136"/>
      <c r="IJ334" s="136"/>
      <c r="IK334" s="136"/>
      <c r="IL334" s="136"/>
      <c r="IM334" s="136"/>
      <c r="IN334" s="136"/>
      <c r="IO334" s="136"/>
      <c r="IP334" s="136"/>
      <c r="IQ334" s="136"/>
      <c r="IR334" s="136"/>
      <c r="IS334" s="136"/>
      <c r="IT334" s="136"/>
    </row>
    <row r="335" spans="1:254" s="149" customFormat="1" ht="13.8" x14ac:dyDescent="0.25">
      <c r="A335" s="193" t="s">
        <v>364</v>
      </c>
      <c r="B335" s="179">
        <v>510</v>
      </c>
      <c r="C335" s="177" t="s">
        <v>122</v>
      </c>
      <c r="D335" s="177" t="s">
        <v>87</v>
      </c>
      <c r="E335" s="177" t="s">
        <v>365</v>
      </c>
      <c r="F335" s="177"/>
      <c r="G335" s="167">
        <f>SUM(G336)</f>
        <v>200</v>
      </c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  <c r="BW335" s="136"/>
      <c r="BX335" s="136"/>
      <c r="BY335" s="136"/>
      <c r="BZ335" s="136"/>
      <c r="CA335" s="136"/>
      <c r="CB335" s="136"/>
      <c r="CC335" s="136"/>
      <c r="CD335" s="136"/>
      <c r="CE335" s="136"/>
      <c r="CF335" s="136"/>
      <c r="CG335" s="136"/>
      <c r="CH335" s="136"/>
      <c r="CI335" s="136"/>
      <c r="CJ335" s="136"/>
      <c r="CK335" s="136"/>
      <c r="CL335" s="136"/>
      <c r="CM335" s="136"/>
      <c r="CN335" s="136"/>
      <c r="CO335" s="136"/>
      <c r="CP335" s="136"/>
      <c r="CQ335" s="136"/>
      <c r="CR335" s="136"/>
      <c r="CS335" s="136"/>
      <c r="CT335" s="136"/>
      <c r="CU335" s="136"/>
      <c r="CV335" s="136"/>
      <c r="CW335" s="136"/>
      <c r="CX335" s="136"/>
      <c r="CY335" s="136"/>
      <c r="CZ335" s="136"/>
      <c r="DA335" s="136"/>
      <c r="DB335" s="136"/>
      <c r="DC335" s="136"/>
      <c r="DD335" s="136"/>
      <c r="DE335" s="136"/>
      <c r="DF335" s="136"/>
      <c r="DG335" s="136"/>
      <c r="DH335" s="136"/>
      <c r="DI335" s="136"/>
      <c r="DJ335" s="136"/>
      <c r="DK335" s="136"/>
      <c r="DL335" s="136"/>
      <c r="DM335" s="136"/>
      <c r="DN335" s="136"/>
      <c r="DO335" s="136"/>
      <c r="DP335" s="136"/>
      <c r="DQ335" s="136"/>
      <c r="DR335" s="136"/>
      <c r="DS335" s="136"/>
      <c r="DT335" s="136"/>
      <c r="DU335" s="136"/>
      <c r="DV335" s="136"/>
      <c r="DW335" s="136"/>
      <c r="DX335" s="136"/>
      <c r="DY335" s="136"/>
      <c r="DZ335" s="136"/>
      <c r="EA335" s="136"/>
      <c r="EB335" s="136"/>
      <c r="EC335" s="136"/>
      <c r="ED335" s="136"/>
      <c r="EE335" s="136"/>
      <c r="EF335" s="136"/>
      <c r="EG335" s="136"/>
      <c r="EH335" s="136"/>
      <c r="EI335" s="136"/>
      <c r="EJ335" s="136"/>
      <c r="EK335" s="136"/>
      <c r="EL335" s="136"/>
      <c r="EM335" s="136"/>
      <c r="EN335" s="136"/>
      <c r="EO335" s="136"/>
      <c r="EP335" s="136"/>
      <c r="EQ335" s="136"/>
      <c r="ER335" s="136"/>
      <c r="ES335" s="136"/>
      <c r="ET335" s="136"/>
      <c r="EU335" s="136"/>
      <c r="EV335" s="136"/>
      <c r="EW335" s="136"/>
      <c r="EX335" s="136"/>
      <c r="EY335" s="136"/>
      <c r="EZ335" s="136"/>
      <c r="FA335" s="136"/>
      <c r="FB335" s="136"/>
      <c r="FC335" s="136"/>
      <c r="FD335" s="136"/>
      <c r="FE335" s="136"/>
      <c r="FF335" s="136"/>
      <c r="FG335" s="136"/>
      <c r="FH335" s="136"/>
      <c r="FI335" s="136"/>
      <c r="FJ335" s="136"/>
      <c r="FK335" s="136"/>
      <c r="FL335" s="136"/>
      <c r="FM335" s="136"/>
      <c r="FN335" s="136"/>
      <c r="FO335" s="136"/>
      <c r="FP335" s="136"/>
      <c r="FQ335" s="136"/>
      <c r="FR335" s="136"/>
      <c r="FS335" s="136"/>
      <c r="FT335" s="136"/>
      <c r="FU335" s="136"/>
      <c r="FV335" s="136"/>
      <c r="FW335" s="136"/>
      <c r="FX335" s="136"/>
      <c r="FY335" s="136"/>
      <c r="FZ335" s="136"/>
      <c r="GA335" s="136"/>
      <c r="GB335" s="136"/>
      <c r="GC335" s="136"/>
      <c r="GD335" s="136"/>
      <c r="GE335" s="136"/>
      <c r="GF335" s="136"/>
      <c r="GG335" s="136"/>
      <c r="GH335" s="136"/>
      <c r="GI335" s="136"/>
      <c r="GJ335" s="136"/>
      <c r="GK335" s="136"/>
      <c r="GL335" s="136"/>
      <c r="GM335" s="136"/>
      <c r="GN335" s="136"/>
      <c r="GO335" s="136"/>
      <c r="GP335" s="136"/>
      <c r="GQ335" s="136"/>
      <c r="GR335" s="136"/>
      <c r="GS335" s="136"/>
      <c r="GT335" s="136"/>
      <c r="GU335" s="136"/>
      <c r="GV335" s="136"/>
      <c r="GW335" s="136"/>
      <c r="GX335" s="136"/>
      <c r="GY335" s="136"/>
      <c r="GZ335" s="136"/>
      <c r="HA335" s="136"/>
      <c r="HB335" s="136"/>
      <c r="HC335" s="136"/>
      <c r="HD335" s="136"/>
      <c r="HE335" s="136"/>
      <c r="HF335" s="136"/>
      <c r="HG335" s="136"/>
      <c r="HH335" s="136"/>
      <c r="HI335" s="136"/>
      <c r="HJ335" s="136"/>
      <c r="HK335" s="136"/>
      <c r="HL335" s="136"/>
      <c r="HM335" s="136"/>
      <c r="HN335" s="136"/>
      <c r="HO335" s="136"/>
      <c r="HP335" s="136"/>
      <c r="HQ335" s="136"/>
      <c r="HR335" s="136"/>
      <c r="HS335" s="136"/>
      <c r="HT335" s="136"/>
      <c r="HU335" s="136"/>
      <c r="HV335" s="136"/>
      <c r="HW335" s="136"/>
      <c r="HX335" s="136"/>
      <c r="HY335" s="136"/>
      <c r="HZ335" s="136"/>
      <c r="IA335" s="136"/>
      <c r="IB335" s="136"/>
      <c r="IC335" s="136"/>
      <c r="ID335" s="136"/>
      <c r="IE335" s="136"/>
      <c r="IF335" s="136"/>
      <c r="IG335" s="136"/>
      <c r="IH335" s="136"/>
      <c r="II335" s="136"/>
      <c r="IJ335" s="136"/>
      <c r="IK335" s="136"/>
      <c r="IL335" s="136"/>
      <c r="IM335" s="136"/>
      <c r="IN335" s="136"/>
      <c r="IO335" s="136"/>
      <c r="IP335" s="136"/>
      <c r="IQ335" s="136"/>
      <c r="IR335" s="136"/>
      <c r="IS335" s="136"/>
      <c r="IT335" s="136"/>
    </row>
    <row r="336" spans="1:254" s="206" customFormat="1" x14ac:dyDescent="0.25">
      <c r="A336" s="194" t="s">
        <v>366</v>
      </c>
      <c r="B336" s="225">
        <v>510</v>
      </c>
      <c r="C336" s="174" t="s">
        <v>122</v>
      </c>
      <c r="D336" s="174" t="s">
        <v>87</v>
      </c>
      <c r="E336" s="174" t="s">
        <v>365</v>
      </c>
      <c r="F336" s="174" t="s">
        <v>367</v>
      </c>
      <c r="G336" s="172">
        <v>200</v>
      </c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  <c r="BW336" s="136"/>
      <c r="BX336" s="136"/>
      <c r="BY336" s="136"/>
      <c r="BZ336" s="136"/>
      <c r="CA336" s="136"/>
      <c r="CB336" s="136"/>
      <c r="CC336" s="136"/>
      <c r="CD336" s="136"/>
      <c r="CE336" s="136"/>
      <c r="CF336" s="136"/>
      <c r="CG336" s="136"/>
      <c r="CH336" s="136"/>
      <c r="CI336" s="136"/>
      <c r="CJ336" s="136"/>
      <c r="CK336" s="136"/>
      <c r="CL336" s="136"/>
      <c r="CM336" s="136"/>
      <c r="CN336" s="136"/>
      <c r="CO336" s="136"/>
      <c r="CP336" s="136"/>
      <c r="CQ336" s="136"/>
      <c r="CR336" s="136"/>
      <c r="CS336" s="136"/>
      <c r="CT336" s="136"/>
      <c r="CU336" s="136"/>
      <c r="CV336" s="136"/>
      <c r="CW336" s="136"/>
      <c r="CX336" s="136"/>
      <c r="CY336" s="136"/>
      <c r="CZ336" s="136"/>
      <c r="DA336" s="136"/>
      <c r="DB336" s="136"/>
      <c r="DC336" s="136"/>
      <c r="DD336" s="136"/>
      <c r="DE336" s="136"/>
      <c r="DF336" s="136"/>
      <c r="DG336" s="136"/>
      <c r="DH336" s="136"/>
      <c r="DI336" s="136"/>
      <c r="DJ336" s="136"/>
      <c r="DK336" s="136"/>
      <c r="DL336" s="136"/>
      <c r="DM336" s="136"/>
      <c r="DN336" s="136"/>
      <c r="DO336" s="136"/>
      <c r="DP336" s="136"/>
      <c r="DQ336" s="136"/>
      <c r="DR336" s="136"/>
      <c r="DS336" s="136"/>
      <c r="DT336" s="136"/>
      <c r="DU336" s="136"/>
      <c r="DV336" s="136"/>
      <c r="DW336" s="136"/>
      <c r="DX336" s="136"/>
      <c r="DY336" s="136"/>
      <c r="DZ336" s="136"/>
      <c r="EA336" s="136"/>
      <c r="EB336" s="136"/>
      <c r="EC336" s="136"/>
      <c r="ED336" s="136"/>
      <c r="EE336" s="136"/>
      <c r="EF336" s="136"/>
      <c r="EG336" s="136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6"/>
      <c r="ES336" s="136"/>
      <c r="ET336" s="136"/>
      <c r="EU336" s="136"/>
      <c r="EV336" s="136"/>
      <c r="EW336" s="136"/>
      <c r="EX336" s="136"/>
      <c r="EY336" s="136"/>
      <c r="EZ336" s="136"/>
      <c r="FA336" s="136"/>
      <c r="FB336" s="136"/>
      <c r="FC336" s="136"/>
      <c r="FD336" s="136"/>
      <c r="FE336" s="136"/>
      <c r="FF336" s="136"/>
      <c r="FG336" s="136"/>
      <c r="FH336" s="136"/>
      <c r="FI336" s="136"/>
      <c r="FJ336" s="136"/>
      <c r="FK336" s="136"/>
      <c r="FL336" s="136"/>
      <c r="FM336" s="136"/>
      <c r="FN336" s="136"/>
      <c r="FO336" s="136"/>
      <c r="FP336" s="136"/>
      <c r="FQ336" s="136"/>
      <c r="FR336" s="136"/>
      <c r="FS336" s="136"/>
      <c r="FT336" s="136"/>
      <c r="FU336" s="136"/>
      <c r="FV336" s="136"/>
      <c r="FW336" s="136"/>
      <c r="FX336" s="136"/>
      <c r="FY336" s="136"/>
      <c r="FZ336" s="136"/>
      <c r="GA336" s="136"/>
      <c r="GB336" s="136"/>
      <c r="GC336" s="136"/>
      <c r="GD336" s="136"/>
      <c r="GE336" s="136"/>
      <c r="GF336" s="136"/>
      <c r="GG336" s="136"/>
      <c r="GH336" s="136"/>
      <c r="GI336" s="136"/>
      <c r="GJ336" s="136"/>
      <c r="GK336" s="136"/>
      <c r="GL336" s="136"/>
      <c r="GM336" s="136"/>
      <c r="GN336" s="136"/>
      <c r="GO336" s="136"/>
      <c r="GP336" s="136"/>
      <c r="GQ336" s="136"/>
      <c r="GR336" s="136"/>
      <c r="GS336" s="136"/>
      <c r="GT336" s="136"/>
      <c r="GU336" s="136"/>
      <c r="GV336" s="136"/>
      <c r="GW336" s="136"/>
      <c r="GX336" s="136"/>
      <c r="GY336" s="136"/>
      <c r="GZ336" s="136"/>
      <c r="HA336" s="136"/>
      <c r="HB336" s="136"/>
      <c r="HC336" s="136"/>
      <c r="HD336" s="136"/>
      <c r="HE336" s="136"/>
      <c r="HF336" s="136"/>
      <c r="HG336" s="136"/>
      <c r="HH336" s="136"/>
      <c r="HI336" s="136"/>
      <c r="HJ336" s="136"/>
      <c r="HK336" s="136"/>
      <c r="HL336" s="136"/>
      <c r="HM336" s="136"/>
      <c r="HN336" s="136"/>
      <c r="HO336" s="136"/>
      <c r="HP336" s="136"/>
      <c r="HQ336" s="136"/>
      <c r="HR336" s="136"/>
      <c r="HS336" s="136"/>
      <c r="HT336" s="136"/>
      <c r="HU336" s="136"/>
      <c r="HV336" s="136"/>
      <c r="HW336" s="136"/>
      <c r="HX336" s="136"/>
      <c r="HY336" s="136"/>
      <c r="HZ336" s="136"/>
      <c r="IA336" s="136"/>
      <c r="IB336" s="136"/>
      <c r="IC336" s="136"/>
      <c r="ID336" s="136"/>
      <c r="IE336" s="136"/>
      <c r="IF336" s="136"/>
      <c r="IG336" s="136"/>
      <c r="IH336" s="136"/>
      <c r="II336" s="136"/>
      <c r="IJ336" s="136"/>
      <c r="IK336" s="136"/>
      <c r="IL336" s="136"/>
      <c r="IM336" s="136"/>
      <c r="IN336" s="136"/>
      <c r="IO336" s="136"/>
      <c r="IP336" s="136"/>
      <c r="IQ336" s="136"/>
      <c r="IR336" s="136"/>
      <c r="IS336" s="136"/>
      <c r="IT336" s="136"/>
    </row>
    <row r="337" spans="1:254" s="199" customFormat="1" ht="15.6" x14ac:dyDescent="0.3">
      <c r="A337" s="150" t="s">
        <v>478</v>
      </c>
      <c r="B337" s="293"/>
      <c r="C337" s="197"/>
      <c r="D337" s="197"/>
      <c r="E337" s="197"/>
      <c r="F337" s="197"/>
      <c r="G337" s="198">
        <f>SUM(G338)</f>
        <v>1421.78</v>
      </c>
    </row>
    <row r="338" spans="1:254" x14ac:dyDescent="0.25">
      <c r="A338" s="164" t="s">
        <v>100</v>
      </c>
      <c r="B338" s="177" t="s">
        <v>377</v>
      </c>
      <c r="C338" s="166" t="s">
        <v>87</v>
      </c>
      <c r="D338" s="166" t="s">
        <v>106</v>
      </c>
      <c r="E338" s="166"/>
      <c r="F338" s="166"/>
      <c r="G338" s="167">
        <f>SUM(G339)</f>
        <v>1421.78</v>
      </c>
    </row>
    <row r="339" spans="1:254" ht="39.6" x14ac:dyDescent="0.25">
      <c r="A339" s="164" t="s">
        <v>378</v>
      </c>
      <c r="B339" s="170" t="s">
        <v>377</v>
      </c>
      <c r="C339" s="166" t="s">
        <v>87</v>
      </c>
      <c r="D339" s="166" t="s">
        <v>106</v>
      </c>
      <c r="E339" s="166" t="s">
        <v>99</v>
      </c>
      <c r="F339" s="166" t="s">
        <v>94</v>
      </c>
      <c r="G339" s="167">
        <v>1421.78</v>
      </c>
    </row>
    <row r="340" spans="1:254" s="239" customFormat="1" ht="15.6" x14ac:dyDescent="0.3">
      <c r="A340" s="235" t="s">
        <v>427</v>
      </c>
      <c r="B340" s="236">
        <v>510</v>
      </c>
      <c r="C340" s="237"/>
      <c r="D340" s="237"/>
      <c r="E340" s="237"/>
      <c r="F340" s="237"/>
      <c r="G340" s="238">
        <f>SUM(G355+G387+G341+G346+G376+G351)</f>
        <v>39855.689999999995</v>
      </c>
    </row>
    <row r="341" spans="1:254" s="168" customFormat="1" ht="15.6" x14ac:dyDescent="0.3">
      <c r="A341" s="181" t="s">
        <v>186</v>
      </c>
      <c r="B341" s="152" t="s">
        <v>377</v>
      </c>
      <c r="C341" s="152" t="s">
        <v>113</v>
      </c>
      <c r="D341" s="197"/>
      <c r="E341" s="240"/>
      <c r="F341" s="240"/>
      <c r="G341" s="241">
        <f>SUM(G342)</f>
        <v>500</v>
      </c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58"/>
      <c r="BY341" s="158"/>
      <c r="BZ341" s="158"/>
      <c r="CA341" s="158"/>
      <c r="CB341" s="158"/>
      <c r="CC341" s="158"/>
      <c r="CD341" s="158"/>
      <c r="CE341" s="158"/>
      <c r="CF341" s="158"/>
      <c r="CG341" s="158"/>
      <c r="CH341" s="158"/>
      <c r="CI341" s="158"/>
      <c r="CJ341" s="158"/>
      <c r="CK341" s="158"/>
      <c r="CL341" s="158"/>
      <c r="CM341" s="158"/>
      <c r="CN341" s="158"/>
      <c r="CO341" s="158"/>
      <c r="CP341" s="158"/>
      <c r="CQ341" s="158"/>
      <c r="CR341" s="158"/>
      <c r="CS341" s="158"/>
      <c r="CT341" s="158"/>
      <c r="CU341" s="158"/>
      <c r="CV341" s="158"/>
      <c r="CW341" s="158"/>
      <c r="CX341" s="158"/>
      <c r="CY341" s="158"/>
      <c r="CZ341" s="158"/>
      <c r="DA341" s="158"/>
      <c r="DB341" s="158"/>
      <c r="DC341" s="158"/>
      <c r="DD341" s="158"/>
      <c r="DE341" s="158"/>
      <c r="DF341" s="158"/>
      <c r="DG341" s="158"/>
      <c r="DH341" s="158"/>
      <c r="DI341" s="158"/>
      <c r="DJ341" s="158"/>
      <c r="DK341" s="158"/>
      <c r="DL341" s="158"/>
      <c r="DM341" s="158"/>
      <c r="DN341" s="158"/>
      <c r="DO341" s="158"/>
      <c r="DP341" s="158"/>
      <c r="DQ341" s="158"/>
      <c r="DR341" s="158"/>
      <c r="DS341" s="158"/>
      <c r="DT341" s="158"/>
      <c r="DU341" s="158"/>
      <c r="DV341" s="158"/>
      <c r="DW341" s="158"/>
      <c r="DX341" s="158"/>
      <c r="DY341" s="158"/>
      <c r="DZ341" s="158"/>
      <c r="EA341" s="158"/>
      <c r="EB341" s="158"/>
      <c r="EC341" s="158"/>
      <c r="ED341" s="158"/>
      <c r="EE341" s="158"/>
      <c r="EF341" s="158"/>
      <c r="EG341" s="158"/>
      <c r="EH341" s="158"/>
      <c r="EI341" s="158"/>
      <c r="EJ341" s="158"/>
      <c r="EK341" s="158"/>
      <c r="EL341" s="158"/>
      <c r="EM341" s="158"/>
      <c r="EN341" s="158"/>
      <c r="EO341" s="158"/>
      <c r="EP341" s="158"/>
      <c r="EQ341" s="158"/>
      <c r="ER341" s="158"/>
      <c r="ES341" s="158"/>
      <c r="ET341" s="158"/>
      <c r="EU341" s="158"/>
      <c r="EV341" s="158"/>
      <c r="EW341" s="158"/>
      <c r="EX341" s="158"/>
      <c r="EY341" s="158"/>
      <c r="EZ341" s="158"/>
      <c r="FA341" s="158"/>
      <c r="FB341" s="158"/>
      <c r="FC341" s="158"/>
      <c r="FD341" s="158"/>
      <c r="FE341" s="158"/>
      <c r="FF341" s="158"/>
      <c r="FG341" s="158"/>
      <c r="FH341" s="158"/>
      <c r="FI341" s="158"/>
      <c r="FJ341" s="158"/>
      <c r="FK341" s="158"/>
      <c r="FL341" s="158"/>
      <c r="FM341" s="158"/>
      <c r="FN341" s="158"/>
      <c r="FO341" s="158"/>
      <c r="FP341" s="158"/>
      <c r="FQ341" s="158"/>
      <c r="FR341" s="158"/>
      <c r="FS341" s="158"/>
      <c r="FT341" s="158"/>
      <c r="FU341" s="158"/>
      <c r="FV341" s="158"/>
      <c r="FW341" s="158"/>
      <c r="FX341" s="158"/>
      <c r="FY341" s="158"/>
      <c r="FZ341" s="158"/>
      <c r="GA341" s="158"/>
      <c r="GB341" s="158"/>
      <c r="GC341" s="158"/>
      <c r="GD341" s="158"/>
      <c r="GE341" s="158"/>
      <c r="GF341" s="158"/>
      <c r="GG341" s="158"/>
      <c r="GH341" s="158"/>
      <c r="GI341" s="158"/>
      <c r="GJ341" s="158"/>
      <c r="GK341" s="158"/>
      <c r="GL341" s="158"/>
      <c r="GM341" s="158"/>
      <c r="GN341" s="158"/>
      <c r="GO341" s="158"/>
      <c r="GP341" s="158"/>
      <c r="GQ341" s="158"/>
      <c r="GR341" s="158"/>
      <c r="GS341" s="158"/>
      <c r="GT341" s="158"/>
      <c r="GU341" s="158"/>
      <c r="GV341" s="158"/>
      <c r="GW341" s="158"/>
      <c r="GX341" s="158"/>
      <c r="GY341" s="158"/>
      <c r="GZ341" s="158"/>
      <c r="HA341" s="158"/>
      <c r="HB341" s="158"/>
      <c r="HC341" s="158"/>
      <c r="HD341" s="158"/>
      <c r="HE341" s="158"/>
      <c r="HF341" s="158"/>
      <c r="HG341" s="158"/>
      <c r="HH341" s="158"/>
      <c r="HI341" s="158"/>
      <c r="HJ341" s="158"/>
      <c r="HK341" s="158"/>
      <c r="HL341" s="158"/>
      <c r="HM341" s="158"/>
      <c r="HN341" s="158"/>
      <c r="HO341" s="158"/>
      <c r="HP341" s="158"/>
      <c r="HQ341" s="158"/>
      <c r="HR341" s="158"/>
      <c r="HS341" s="158"/>
      <c r="HT341" s="158"/>
      <c r="HU341" s="158"/>
      <c r="HV341" s="158"/>
      <c r="HW341" s="158"/>
      <c r="HX341" s="158"/>
      <c r="HY341" s="158"/>
      <c r="HZ341" s="158"/>
      <c r="IA341" s="158"/>
      <c r="IB341" s="158"/>
      <c r="IC341" s="158"/>
      <c r="ID341" s="158"/>
      <c r="IE341" s="158"/>
      <c r="IF341" s="158"/>
      <c r="IG341" s="158"/>
      <c r="IH341" s="158"/>
      <c r="II341" s="158"/>
      <c r="IJ341" s="158"/>
      <c r="IK341" s="158"/>
      <c r="IL341" s="158"/>
      <c r="IM341" s="158"/>
      <c r="IN341" s="158"/>
      <c r="IO341" s="158"/>
      <c r="IP341" s="158"/>
      <c r="IQ341" s="158"/>
      <c r="IR341" s="158"/>
      <c r="IS341" s="158"/>
      <c r="IT341" s="158"/>
    </row>
    <row r="342" spans="1:254" s="132" customFormat="1" x14ac:dyDescent="0.25">
      <c r="A342" s="154" t="s">
        <v>224</v>
      </c>
      <c r="B342" s="155" t="s">
        <v>377</v>
      </c>
      <c r="C342" s="156" t="s">
        <v>113</v>
      </c>
      <c r="D342" s="156" t="s">
        <v>113</v>
      </c>
      <c r="E342" s="155"/>
      <c r="F342" s="155"/>
      <c r="G342" s="157">
        <f>SUM(G343)</f>
        <v>500</v>
      </c>
    </row>
    <row r="343" spans="1:254" ht="14.4" x14ac:dyDescent="0.3">
      <c r="A343" s="230" t="s">
        <v>428</v>
      </c>
      <c r="B343" s="161" t="s">
        <v>377</v>
      </c>
      <c r="C343" s="156" t="s">
        <v>113</v>
      </c>
      <c r="D343" s="155" t="s">
        <v>113</v>
      </c>
      <c r="E343" s="155" t="s">
        <v>135</v>
      </c>
      <c r="F343" s="155"/>
      <c r="G343" s="242">
        <f>SUM(G344)</f>
        <v>500</v>
      </c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8"/>
      <c r="CA343" s="158"/>
      <c r="CB343" s="158"/>
      <c r="CC343" s="158"/>
      <c r="CD343" s="158"/>
      <c r="CE343" s="158"/>
      <c r="CF343" s="158"/>
      <c r="CG343" s="158"/>
      <c r="CH343" s="158"/>
      <c r="CI343" s="158"/>
      <c r="CJ343" s="158"/>
      <c r="CK343" s="158"/>
      <c r="CL343" s="158"/>
      <c r="CM343" s="158"/>
      <c r="CN343" s="158"/>
      <c r="CO343" s="158"/>
      <c r="CP343" s="158"/>
      <c r="CQ343" s="158"/>
      <c r="CR343" s="158"/>
      <c r="CS343" s="158"/>
      <c r="CT343" s="158"/>
      <c r="CU343" s="158"/>
      <c r="CV343" s="158"/>
      <c r="CW343" s="158"/>
      <c r="CX343" s="158"/>
      <c r="CY343" s="158"/>
      <c r="CZ343" s="158"/>
      <c r="DA343" s="158"/>
      <c r="DB343" s="158"/>
      <c r="DC343" s="158"/>
      <c r="DD343" s="158"/>
      <c r="DE343" s="158"/>
      <c r="DF343" s="158"/>
      <c r="DG343" s="158"/>
      <c r="DH343" s="158"/>
      <c r="DI343" s="158"/>
      <c r="DJ343" s="158"/>
      <c r="DK343" s="158"/>
      <c r="DL343" s="158"/>
      <c r="DM343" s="158"/>
      <c r="DN343" s="158"/>
      <c r="DO343" s="158"/>
      <c r="DP343" s="158"/>
      <c r="DQ343" s="158"/>
      <c r="DR343" s="158"/>
      <c r="DS343" s="158"/>
      <c r="DT343" s="158"/>
      <c r="DU343" s="158"/>
      <c r="DV343" s="158"/>
      <c r="DW343" s="158"/>
      <c r="DX343" s="158"/>
      <c r="DY343" s="158"/>
      <c r="DZ343" s="158"/>
      <c r="EA343" s="158"/>
      <c r="EB343" s="158"/>
      <c r="EC343" s="158"/>
      <c r="ED343" s="158"/>
      <c r="EE343" s="158"/>
      <c r="EF343" s="158"/>
      <c r="EG343" s="158"/>
      <c r="EH343" s="158"/>
      <c r="EI343" s="158"/>
      <c r="EJ343" s="158"/>
      <c r="EK343" s="158"/>
      <c r="EL343" s="158"/>
      <c r="EM343" s="158"/>
      <c r="EN343" s="158"/>
      <c r="EO343" s="158"/>
      <c r="EP343" s="158"/>
      <c r="EQ343" s="158"/>
      <c r="ER343" s="158"/>
      <c r="ES343" s="158"/>
      <c r="ET343" s="158"/>
      <c r="EU343" s="158"/>
      <c r="EV343" s="158"/>
      <c r="EW343" s="158"/>
      <c r="EX343" s="158"/>
      <c r="EY343" s="158"/>
      <c r="EZ343" s="158"/>
      <c r="FA343" s="158"/>
      <c r="FB343" s="158"/>
      <c r="FC343" s="158"/>
      <c r="FD343" s="158"/>
      <c r="FE343" s="158"/>
      <c r="FF343" s="158"/>
      <c r="FG343" s="158"/>
      <c r="FH343" s="158"/>
      <c r="FI343" s="158"/>
      <c r="FJ343" s="158"/>
      <c r="FK343" s="158"/>
      <c r="FL343" s="158"/>
      <c r="FM343" s="158"/>
      <c r="FN343" s="158"/>
      <c r="FO343" s="158"/>
      <c r="FP343" s="158"/>
      <c r="FQ343" s="158"/>
      <c r="FR343" s="158"/>
      <c r="FS343" s="158"/>
      <c r="FT343" s="158"/>
      <c r="FU343" s="158"/>
      <c r="FV343" s="158"/>
      <c r="FW343" s="158"/>
      <c r="FX343" s="158"/>
      <c r="FY343" s="158"/>
      <c r="FZ343" s="158"/>
      <c r="GA343" s="158"/>
      <c r="GB343" s="158"/>
      <c r="GC343" s="158"/>
      <c r="GD343" s="158"/>
      <c r="GE343" s="158"/>
      <c r="GF343" s="158"/>
      <c r="GG343" s="158"/>
      <c r="GH343" s="158"/>
      <c r="GI343" s="158"/>
      <c r="GJ343" s="158"/>
      <c r="GK343" s="158"/>
      <c r="GL343" s="158"/>
      <c r="GM343" s="158"/>
      <c r="GN343" s="158"/>
      <c r="GO343" s="158"/>
      <c r="GP343" s="158"/>
      <c r="GQ343" s="158"/>
      <c r="GR343" s="158"/>
      <c r="GS343" s="158"/>
      <c r="GT343" s="158"/>
      <c r="GU343" s="158"/>
      <c r="GV343" s="158"/>
      <c r="GW343" s="158"/>
      <c r="GX343" s="158"/>
      <c r="GY343" s="158"/>
      <c r="GZ343" s="158"/>
      <c r="HA343" s="158"/>
      <c r="HB343" s="158"/>
      <c r="HC343" s="158"/>
      <c r="HD343" s="158"/>
      <c r="HE343" s="158"/>
      <c r="HF343" s="158"/>
      <c r="HG343" s="158"/>
      <c r="HH343" s="158"/>
      <c r="HI343" s="158"/>
      <c r="HJ343" s="158"/>
      <c r="HK343" s="158"/>
      <c r="HL343" s="158"/>
      <c r="HM343" s="158"/>
      <c r="HN343" s="158"/>
      <c r="HO343" s="158"/>
      <c r="HP343" s="158"/>
      <c r="HQ343" s="158"/>
      <c r="HR343" s="158"/>
      <c r="HS343" s="158"/>
      <c r="HT343" s="158"/>
      <c r="HU343" s="158"/>
      <c r="HV343" s="158"/>
      <c r="HW343" s="158"/>
      <c r="HX343" s="158"/>
      <c r="HY343" s="158"/>
      <c r="HZ343" s="158"/>
      <c r="IA343" s="158"/>
      <c r="IB343" s="158"/>
      <c r="IC343" s="158"/>
      <c r="ID343" s="158"/>
      <c r="IE343" s="158"/>
      <c r="IF343" s="158"/>
      <c r="IG343" s="158"/>
      <c r="IH343" s="158"/>
      <c r="II343" s="158"/>
      <c r="IJ343" s="158"/>
      <c r="IK343" s="158"/>
      <c r="IL343" s="158"/>
      <c r="IM343" s="158"/>
      <c r="IN343" s="158"/>
      <c r="IO343" s="158"/>
      <c r="IP343" s="158"/>
      <c r="IQ343" s="158"/>
      <c r="IR343" s="158"/>
      <c r="IS343" s="158"/>
      <c r="IT343" s="158"/>
    </row>
    <row r="344" spans="1:254" ht="13.8" x14ac:dyDescent="0.25">
      <c r="A344" s="169" t="s">
        <v>134</v>
      </c>
      <c r="B344" s="171" t="s">
        <v>377</v>
      </c>
      <c r="C344" s="171" t="s">
        <v>113</v>
      </c>
      <c r="D344" s="174" t="s">
        <v>113</v>
      </c>
      <c r="E344" s="174" t="s">
        <v>135</v>
      </c>
      <c r="F344" s="174"/>
      <c r="G344" s="172">
        <f>SUM(G345)</f>
        <v>500</v>
      </c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58"/>
      <c r="CD344" s="158"/>
      <c r="CE344" s="158"/>
      <c r="CF344" s="158"/>
      <c r="CG344" s="158"/>
      <c r="CH344" s="158"/>
      <c r="CI344" s="158"/>
      <c r="CJ344" s="158"/>
      <c r="CK344" s="158"/>
      <c r="CL344" s="158"/>
      <c r="CM344" s="158"/>
      <c r="CN344" s="158"/>
      <c r="CO344" s="158"/>
      <c r="CP344" s="158"/>
      <c r="CQ344" s="158"/>
      <c r="CR344" s="158"/>
      <c r="CS344" s="158"/>
      <c r="CT344" s="158"/>
      <c r="CU344" s="158"/>
      <c r="CV344" s="158"/>
      <c r="CW344" s="158"/>
      <c r="CX344" s="158"/>
      <c r="CY344" s="158"/>
      <c r="CZ344" s="158"/>
      <c r="DA344" s="158"/>
      <c r="DB344" s="158"/>
      <c r="DC344" s="158"/>
      <c r="DD344" s="158"/>
      <c r="DE344" s="158"/>
      <c r="DF344" s="158"/>
      <c r="DG344" s="158"/>
      <c r="DH344" s="158"/>
      <c r="DI344" s="158"/>
      <c r="DJ344" s="158"/>
      <c r="DK344" s="158"/>
      <c r="DL344" s="158"/>
      <c r="DM344" s="158"/>
      <c r="DN344" s="158"/>
      <c r="DO344" s="158"/>
      <c r="DP344" s="158"/>
      <c r="DQ344" s="158"/>
      <c r="DR344" s="158"/>
      <c r="DS344" s="158"/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8"/>
      <c r="EF344" s="158"/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  <c r="ER344" s="158"/>
      <c r="ES344" s="158"/>
      <c r="ET344" s="158"/>
      <c r="EU344" s="158"/>
      <c r="EV344" s="158"/>
      <c r="EW344" s="158"/>
      <c r="EX344" s="158"/>
      <c r="EY344" s="158"/>
      <c r="EZ344" s="158"/>
      <c r="FA344" s="158"/>
      <c r="FB344" s="158"/>
      <c r="FC344" s="158"/>
      <c r="FD344" s="158"/>
      <c r="FE344" s="158"/>
      <c r="FF344" s="158"/>
      <c r="FG344" s="158"/>
      <c r="FH344" s="158"/>
      <c r="FI344" s="158"/>
      <c r="FJ344" s="158"/>
      <c r="FK344" s="158"/>
      <c r="FL344" s="158"/>
      <c r="FM344" s="158"/>
      <c r="FN344" s="158"/>
      <c r="FO344" s="158"/>
      <c r="FP344" s="158"/>
      <c r="FQ344" s="158"/>
      <c r="FR344" s="158"/>
      <c r="FS344" s="158"/>
      <c r="FT344" s="158"/>
      <c r="FU344" s="158"/>
      <c r="FV344" s="158"/>
      <c r="FW344" s="158"/>
      <c r="FX344" s="158"/>
      <c r="FY344" s="158"/>
      <c r="FZ344" s="158"/>
      <c r="GA344" s="158"/>
      <c r="GB344" s="158"/>
      <c r="GC344" s="158"/>
      <c r="GD344" s="158"/>
      <c r="GE344" s="158"/>
      <c r="GF344" s="158"/>
      <c r="GG344" s="158"/>
      <c r="GH344" s="158"/>
      <c r="GI344" s="158"/>
      <c r="GJ344" s="158"/>
      <c r="GK344" s="158"/>
      <c r="GL344" s="158"/>
      <c r="GM344" s="158"/>
      <c r="GN344" s="158"/>
      <c r="GO344" s="158"/>
      <c r="GP344" s="158"/>
      <c r="GQ344" s="158"/>
      <c r="GR344" s="158"/>
      <c r="GS344" s="158"/>
      <c r="GT344" s="158"/>
      <c r="GU344" s="158"/>
      <c r="GV344" s="158"/>
      <c r="GW344" s="158"/>
      <c r="GX344" s="158"/>
      <c r="GY344" s="158"/>
      <c r="GZ344" s="158"/>
      <c r="HA344" s="158"/>
      <c r="HB344" s="158"/>
      <c r="HC344" s="158"/>
      <c r="HD344" s="158"/>
      <c r="HE344" s="158"/>
      <c r="HF344" s="158"/>
      <c r="HG344" s="158"/>
      <c r="HH344" s="158"/>
      <c r="HI344" s="158"/>
      <c r="HJ344" s="158"/>
      <c r="HK344" s="158"/>
      <c r="HL344" s="158"/>
      <c r="HM344" s="158"/>
      <c r="HN344" s="158"/>
      <c r="HO344" s="158"/>
      <c r="HP344" s="158"/>
      <c r="HQ344" s="158"/>
      <c r="HR344" s="158"/>
      <c r="HS344" s="158"/>
      <c r="HT344" s="158"/>
      <c r="HU344" s="158"/>
      <c r="HV344" s="158"/>
      <c r="HW344" s="158"/>
      <c r="HX344" s="158"/>
      <c r="HY344" s="158"/>
      <c r="HZ344" s="158"/>
      <c r="IA344" s="158"/>
      <c r="IB344" s="158"/>
      <c r="IC344" s="158"/>
      <c r="ID344" s="158"/>
      <c r="IE344" s="158"/>
      <c r="IF344" s="158"/>
      <c r="IG344" s="158"/>
      <c r="IH344" s="158"/>
      <c r="II344" s="158"/>
      <c r="IJ344" s="158"/>
      <c r="IK344" s="158"/>
      <c r="IL344" s="158"/>
      <c r="IM344" s="158"/>
      <c r="IN344" s="158"/>
      <c r="IO344" s="158"/>
      <c r="IP344" s="158"/>
      <c r="IQ344" s="158"/>
      <c r="IR344" s="158"/>
      <c r="IS344" s="158"/>
      <c r="IT344" s="158"/>
    </row>
    <row r="345" spans="1:254" ht="13.8" x14ac:dyDescent="0.25">
      <c r="A345" s="164" t="s">
        <v>103</v>
      </c>
      <c r="B345" s="166" t="s">
        <v>377</v>
      </c>
      <c r="C345" s="166" t="s">
        <v>113</v>
      </c>
      <c r="D345" s="177" t="s">
        <v>113</v>
      </c>
      <c r="E345" s="177" t="s">
        <v>135</v>
      </c>
      <c r="F345" s="177" t="s">
        <v>104</v>
      </c>
      <c r="G345" s="167">
        <v>500</v>
      </c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  <c r="BN345" s="186"/>
      <c r="BO345" s="186"/>
      <c r="BP345" s="186"/>
      <c r="BQ345" s="186"/>
      <c r="BR345" s="186"/>
      <c r="BS345" s="186"/>
      <c r="BT345" s="186"/>
      <c r="BU345" s="186"/>
      <c r="BV345" s="186"/>
      <c r="BW345" s="186"/>
      <c r="BX345" s="186"/>
      <c r="BY345" s="186"/>
      <c r="BZ345" s="186"/>
      <c r="CA345" s="186"/>
      <c r="CB345" s="186"/>
      <c r="CC345" s="186"/>
      <c r="CD345" s="186"/>
      <c r="CE345" s="186"/>
      <c r="CF345" s="186"/>
      <c r="CG345" s="186"/>
      <c r="CH345" s="186"/>
      <c r="CI345" s="186"/>
      <c r="CJ345" s="186"/>
      <c r="CK345" s="186"/>
      <c r="CL345" s="186"/>
      <c r="CM345" s="186"/>
      <c r="CN345" s="186"/>
      <c r="CO345" s="186"/>
      <c r="CP345" s="186"/>
      <c r="CQ345" s="186"/>
      <c r="CR345" s="186"/>
      <c r="CS345" s="186"/>
      <c r="CT345" s="186"/>
      <c r="CU345" s="186"/>
      <c r="CV345" s="186"/>
      <c r="CW345" s="186"/>
      <c r="CX345" s="186"/>
      <c r="CY345" s="186"/>
      <c r="CZ345" s="186"/>
      <c r="DA345" s="186"/>
      <c r="DB345" s="186"/>
      <c r="DC345" s="186"/>
      <c r="DD345" s="186"/>
      <c r="DE345" s="186"/>
      <c r="DF345" s="186"/>
      <c r="DG345" s="186"/>
      <c r="DH345" s="186"/>
      <c r="DI345" s="186"/>
      <c r="DJ345" s="186"/>
      <c r="DK345" s="186"/>
      <c r="DL345" s="186"/>
      <c r="DM345" s="186"/>
      <c r="DN345" s="186"/>
      <c r="DO345" s="186"/>
      <c r="DP345" s="186"/>
      <c r="DQ345" s="186"/>
      <c r="DR345" s="186"/>
      <c r="DS345" s="186"/>
      <c r="DT345" s="186"/>
      <c r="DU345" s="186"/>
      <c r="DV345" s="186"/>
      <c r="DW345" s="186"/>
      <c r="DX345" s="186"/>
      <c r="DY345" s="186"/>
      <c r="DZ345" s="186"/>
      <c r="EA345" s="186"/>
      <c r="EB345" s="186"/>
      <c r="EC345" s="186"/>
      <c r="ED345" s="186"/>
      <c r="EE345" s="186"/>
      <c r="EF345" s="186"/>
      <c r="EG345" s="186"/>
      <c r="EH345" s="186"/>
      <c r="EI345" s="186"/>
      <c r="EJ345" s="186"/>
      <c r="EK345" s="186"/>
      <c r="EL345" s="186"/>
      <c r="EM345" s="186"/>
      <c r="EN345" s="186"/>
      <c r="EO345" s="186"/>
      <c r="EP345" s="186"/>
      <c r="EQ345" s="186"/>
      <c r="ER345" s="186"/>
      <c r="ES345" s="186"/>
      <c r="ET345" s="186"/>
      <c r="EU345" s="186"/>
      <c r="EV345" s="186"/>
      <c r="EW345" s="186"/>
      <c r="EX345" s="186"/>
      <c r="EY345" s="186"/>
      <c r="EZ345" s="186"/>
      <c r="FA345" s="186"/>
      <c r="FB345" s="186"/>
      <c r="FC345" s="186"/>
      <c r="FD345" s="186"/>
      <c r="FE345" s="186"/>
      <c r="FF345" s="186"/>
      <c r="FG345" s="186"/>
      <c r="FH345" s="186"/>
      <c r="FI345" s="186"/>
      <c r="FJ345" s="186"/>
      <c r="FK345" s="186"/>
      <c r="FL345" s="186"/>
      <c r="FM345" s="186"/>
      <c r="FN345" s="186"/>
      <c r="FO345" s="186"/>
      <c r="FP345" s="186"/>
      <c r="FQ345" s="186"/>
      <c r="FR345" s="186"/>
      <c r="FS345" s="186"/>
      <c r="FT345" s="186"/>
      <c r="FU345" s="186"/>
      <c r="FV345" s="186"/>
      <c r="FW345" s="186"/>
      <c r="FX345" s="186"/>
      <c r="FY345" s="186"/>
      <c r="FZ345" s="186"/>
      <c r="GA345" s="186"/>
      <c r="GB345" s="186"/>
      <c r="GC345" s="186"/>
      <c r="GD345" s="186"/>
      <c r="GE345" s="186"/>
      <c r="GF345" s="186"/>
      <c r="GG345" s="186"/>
      <c r="GH345" s="186"/>
      <c r="GI345" s="186"/>
      <c r="GJ345" s="186"/>
      <c r="GK345" s="186"/>
      <c r="GL345" s="186"/>
      <c r="GM345" s="186"/>
      <c r="GN345" s="186"/>
      <c r="GO345" s="186"/>
      <c r="GP345" s="186"/>
      <c r="GQ345" s="186"/>
      <c r="GR345" s="186"/>
      <c r="GS345" s="186"/>
      <c r="GT345" s="186"/>
      <c r="GU345" s="186"/>
      <c r="GV345" s="186"/>
      <c r="GW345" s="186"/>
      <c r="GX345" s="186"/>
      <c r="GY345" s="186"/>
      <c r="GZ345" s="186"/>
      <c r="HA345" s="186"/>
      <c r="HB345" s="186"/>
      <c r="HC345" s="186"/>
      <c r="HD345" s="186"/>
      <c r="HE345" s="186"/>
      <c r="HF345" s="186"/>
      <c r="HG345" s="186"/>
      <c r="HH345" s="186"/>
      <c r="HI345" s="186"/>
      <c r="HJ345" s="186"/>
      <c r="HK345" s="186"/>
      <c r="HL345" s="186"/>
      <c r="HM345" s="186"/>
      <c r="HN345" s="186"/>
      <c r="HO345" s="186"/>
      <c r="HP345" s="186"/>
      <c r="HQ345" s="186"/>
      <c r="HR345" s="186"/>
      <c r="HS345" s="186"/>
      <c r="HT345" s="186"/>
      <c r="HU345" s="186"/>
      <c r="HV345" s="186"/>
      <c r="HW345" s="186"/>
      <c r="HX345" s="186"/>
      <c r="HY345" s="186"/>
      <c r="HZ345" s="186"/>
      <c r="IA345" s="186"/>
      <c r="IB345" s="186"/>
      <c r="IC345" s="186"/>
      <c r="ID345" s="186"/>
      <c r="IE345" s="186"/>
      <c r="IF345" s="186"/>
      <c r="IG345" s="186"/>
      <c r="IH345" s="186"/>
      <c r="II345" s="186"/>
      <c r="IJ345" s="186"/>
      <c r="IK345" s="186"/>
      <c r="IL345" s="186"/>
      <c r="IM345" s="186"/>
      <c r="IN345" s="186"/>
      <c r="IO345" s="186"/>
      <c r="IP345" s="186"/>
      <c r="IQ345" s="186"/>
      <c r="IR345" s="186"/>
      <c r="IS345" s="186"/>
      <c r="IT345" s="186"/>
    </row>
    <row r="346" spans="1:254" s="149" customFormat="1" ht="13.8" x14ac:dyDescent="0.25">
      <c r="A346" s="181" t="s">
        <v>237</v>
      </c>
      <c r="B346" s="234">
        <v>510</v>
      </c>
      <c r="C346" s="152" t="s">
        <v>238</v>
      </c>
      <c r="D346" s="165"/>
      <c r="E346" s="165"/>
      <c r="F346" s="165"/>
      <c r="G346" s="153">
        <f>SUM(G347)</f>
        <v>1999.3</v>
      </c>
    </row>
    <row r="347" spans="1:254" ht="13.8" x14ac:dyDescent="0.25">
      <c r="A347" s="219" t="s">
        <v>429</v>
      </c>
      <c r="B347" s="156" t="s">
        <v>377</v>
      </c>
      <c r="C347" s="155" t="s">
        <v>238</v>
      </c>
      <c r="D347" s="155" t="s">
        <v>238</v>
      </c>
      <c r="E347" s="155"/>
      <c r="F347" s="204"/>
      <c r="G347" s="242">
        <f>SUM(G348)</f>
        <v>1999.3</v>
      </c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58"/>
      <c r="CD347" s="158"/>
      <c r="CE347" s="158"/>
      <c r="CF347" s="158"/>
      <c r="CG347" s="158"/>
      <c r="CH347" s="158"/>
      <c r="CI347" s="158"/>
      <c r="CJ347" s="158"/>
      <c r="CK347" s="158"/>
      <c r="CL347" s="158"/>
      <c r="CM347" s="158"/>
      <c r="CN347" s="158"/>
      <c r="CO347" s="158"/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58"/>
      <c r="DE347" s="158"/>
      <c r="DF347" s="158"/>
      <c r="DG347" s="158"/>
      <c r="DH347" s="158"/>
      <c r="DI347" s="158"/>
      <c r="DJ347" s="158"/>
      <c r="DK347" s="158"/>
      <c r="DL347" s="158"/>
      <c r="DM347" s="158"/>
      <c r="DN347" s="158"/>
      <c r="DO347" s="158"/>
      <c r="DP347" s="158"/>
      <c r="DQ347" s="158"/>
      <c r="DR347" s="158"/>
      <c r="DS347" s="158"/>
      <c r="DT347" s="158"/>
      <c r="DU347" s="158"/>
      <c r="DV347" s="158"/>
      <c r="DW347" s="158"/>
      <c r="DX347" s="158"/>
      <c r="DY347" s="158"/>
      <c r="DZ347" s="158"/>
      <c r="EA347" s="158"/>
      <c r="EB347" s="158"/>
      <c r="EC347" s="158"/>
      <c r="ED347" s="158"/>
      <c r="EE347" s="158"/>
      <c r="EF347" s="158"/>
      <c r="EG347" s="158"/>
      <c r="EH347" s="158"/>
      <c r="EI347" s="158"/>
      <c r="EJ347" s="158"/>
      <c r="EK347" s="158"/>
      <c r="EL347" s="158"/>
      <c r="EM347" s="158"/>
      <c r="EN347" s="158"/>
      <c r="EO347" s="158"/>
      <c r="EP347" s="158"/>
      <c r="EQ347" s="158"/>
      <c r="ER347" s="158"/>
      <c r="ES347" s="158"/>
      <c r="ET347" s="158"/>
      <c r="EU347" s="158"/>
      <c r="EV347" s="158"/>
      <c r="EW347" s="158"/>
      <c r="EX347" s="158"/>
      <c r="EY347" s="158"/>
      <c r="EZ347" s="158"/>
      <c r="FA347" s="158"/>
      <c r="FB347" s="158"/>
      <c r="FC347" s="158"/>
      <c r="FD347" s="158"/>
      <c r="FE347" s="158"/>
      <c r="FF347" s="158"/>
      <c r="FG347" s="158"/>
      <c r="FH347" s="158"/>
      <c r="FI347" s="158"/>
      <c r="FJ347" s="158"/>
      <c r="FK347" s="158"/>
      <c r="FL347" s="158"/>
      <c r="FM347" s="158"/>
      <c r="FN347" s="158"/>
      <c r="FO347" s="158"/>
      <c r="FP347" s="158"/>
      <c r="FQ347" s="158"/>
      <c r="FR347" s="158"/>
      <c r="FS347" s="158"/>
      <c r="FT347" s="158"/>
      <c r="FU347" s="158"/>
      <c r="FV347" s="158"/>
      <c r="FW347" s="158"/>
      <c r="FX347" s="158"/>
      <c r="FY347" s="158"/>
      <c r="FZ347" s="158"/>
      <c r="GA347" s="158"/>
      <c r="GB347" s="158"/>
      <c r="GC347" s="158"/>
      <c r="GD347" s="158"/>
      <c r="GE347" s="158"/>
      <c r="GF347" s="158"/>
      <c r="GG347" s="158"/>
      <c r="GH347" s="158"/>
      <c r="GI347" s="158"/>
      <c r="GJ347" s="158"/>
      <c r="GK347" s="158"/>
      <c r="GL347" s="158"/>
      <c r="GM347" s="158"/>
      <c r="GN347" s="158"/>
      <c r="GO347" s="158"/>
      <c r="GP347" s="158"/>
      <c r="GQ347" s="158"/>
      <c r="GR347" s="158"/>
      <c r="GS347" s="158"/>
      <c r="GT347" s="158"/>
      <c r="GU347" s="158"/>
      <c r="GV347" s="158"/>
      <c r="GW347" s="158"/>
      <c r="GX347" s="158"/>
      <c r="GY347" s="158"/>
      <c r="GZ347" s="158"/>
      <c r="HA347" s="158"/>
      <c r="HB347" s="158"/>
      <c r="HC347" s="158"/>
      <c r="HD347" s="158"/>
      <c r="HE347" s="158"/>
      <c r="HF347" s="158"/>
      <c r="HG347" s="158"/>
      <c r="HH347" s="158"/>
      <c r="HI347" s="158"/>
      <c r="HJ347" s="158"/>
      <c r="HK347" s="158"/>
      <c r="HL347" s="158"/>
      <c r="HM347" s="158"/>
      <c r="HN347" s="158"/>
      <c r="HO347" s="158"/>
      <c r="HP347" s="158"/>
      <c r="HQ347" s="158"/>
      <c r="HR347" s="158"/>
      <c r="HS347" s="158"/>
      <c r="HT347" s="158"/>
      <c r="HU347" s="158"/>
      <c r="HV347" s="158"/>
      <c r="HW347" s="158"/>
      <c r="HX347" s="158"/>
      <c r="HY347" s="158"/>
      <c r="HZ347" s="158"/>
      <c r="IA347" s="158"/>
      <c r="IB347" s="158"/>
      <c r="IC347" s="158"/>
      <c r="ID347" s="158"/>
      <c r="IE347" s="158"/>
      <c r="IF347" s="158"/>
      <c r="IG347" s="158"/>
      <c r="IH347" s="158"/>
      <c r="II347" s="158"/>
      <c r="IJ347" s="158"/>
      <c r="IK347" s="158"/>
      <c r="IL347" s="158"/>
      <c r="IM347" s="158"/>
      <c r="IN347" s="158"/>
      <c r="IO347" s="158"/>
      <c r="IP347" s="158"/>
      <c r="IQ347" s="158"/>
      <c r="IR347" s="158"/>
      <c r="IS347" s="158"/>
      <c r="IT347" s="158"/>
    </row>
    <row r="348" spans="1:254" ht="14.4" x14ac:dyDescent="0.3">
      <c r="A348" s="159" t="s">
        <v>430</v>
      </c>
      <c r="B348" s="161" t="s">
        <v>377</v>
      </c>
      <c r="C348" s="175" t="s">
        <v>238</v>
      </c>
      <c r="D348" s="175" t="s">
        <v>238</v>
      </c>
      <c r="E348" s="175"/>
      <c r="F348" s="204"/>
      <c r="G348" s="242">
        <f>SUM(G349)</f>
        <v>1999.3</v>
      </c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  <c r="BV348" s="158"/>
      <c r="BW348" s="158"/>
      <c r="BX348" s="158"/>
      <c r="BY348" s="158"/>
      <c r="BZ348" s="158"/>
      <c r="CA348" s="158"/>
      <c r="CB348" s="158"/>
      <c r="CC348" s="158"/>
      <c r="CD348" s="158"/>
      <c r="CE348" s="158"/>
      <c r="CF348" s="158"/>
      <c r="CG348" s="158"/>
      <c r="CH348" s="158"/>
      <c r="CI348" s="158"/>
      <c r="CJ348" s="158"/>
      <c r="CK348" s="158"/>
      <c r="CL348" s="158"/>
      <c r="CM348" s="158"/>
      <c r="CN348" s="158"/>
      <c r="CO348" s="158"/>
      <c r="CP348" s="158"/>
      <c r="CQ348" s="158"/>
      <c r="CR348" s="158"/>
      <c r="CS348" s="158"/>
      <c r="CT348" s="158"/>
      <c r="CU348" s="158"/>
      <c r="CV348" s="158"/>
      <c r="CW348" s="158"/>
      <c r="CX348" s="158"/>
      <c r="CY348" s="158"/>
      <c r="CZ348" s="158"/>
      <c r="DA348" s="158"/>
      <c r="DB348" s="158"/>
      <c r="DC348" s="158"/>
      <c r="DD348" s="158"/>
      <c r="DE348" s="158"/>
      <c r="DF348" s="158"/>
      <c r="DG348" s="158"/>
      <c r="DH348" s="158"/>
      <c r="DI348" s="158"/>
      <c r="DJ348" s="158"/>
      <c r="DK348" s="158"/>
      <c r="DL348" s="158"/>
      <c r="DM348" s="158"/>
      <c r="DN348" s="158"/>
      <c r="DO348" s="158"/>
      <c r="DP348" s="158"/>
      <c r="DQ348" s="158"/>
      <c r="DR348" s="158"/>
      <c r="DS348" s="158"/>
      <c r="DT348" s="158"/>
      <c r="DU348" s="158"/>
      <c r="DV348" s="158"/>
      <c r="DW348" s="158"/>
      <c r="DX348" s="158"/>
      <c r="DY348" s="158"/>
      <c r="DZ348" s="158"/>
      <c r="EA348" s="158"/>
      <c r="EB348" s="158"/>
      <c r="EC348" s="158"/>
      <c r="ED348" s="158"/>
      <c r="EE348" s="158"/>
      <c r="EF348" s="158"/>
      <c r="EG348" s="158"/>
      <c r="EH348" s="158"/>
      <c r="EI348" s="158"/>
      <c r="EJ348" s="158"/>
      <c r="EK348" s="158"/>
      <c r="EL348" s="158"/>
      <c r="EM348" s="158"/>
      <c r="EN348" s="158"/>
      <c r="EO348" s="158"/>
      <c r="EP348" s="158"/>
      <c r="EQ348" s="158"/>
      <c r="ER348" s="158"/>
      <c r="ES348" s="158"/>
      <c r="ET348" s="158"/>
      <c r="EU348" s="158"/>
      <c r="EV348" s="158"/>
      <c r="EW348" s="158"/>
      <c r="EX348" s="158"/>
      <c r="EY348" s="158"/>
      <c r="EZ348" s="158"/>
      <c r="FA348" s="158"/>
      <c r="FB348" s="158"/>
      <c r="FC348" s="158"/>
      <c r="FD348" s="158"/>
      <c r="FE348" s="158"/>
      <c r="FF348" s="158"/>
      <c r="FG348" s="158"/>
      <c r="FH348" s="158"/>
      <c r="FI348" s="158"/>
      <c r="FJ348" s="158"/>
      <c r="FK348" s="158"/>
      <c r="FL348" s="158"/>
      <c r="FM348" s="158"/>
      <c r="FN348" s="158"/>
      <c r="FO348" s="158"/>
      <c r="FP348" s="158"/>
      <c r="FQ348" s="158"/>
      <c r="FR348" s="158"/>
      <c r="FS348" s="158"/>
      <c r="FT348" s="158"/>
      <c r="FU348" s="158"/>
      <c r="FV348" s="158"/>
      <c r="FW348" s="158"/>
      <c r="FX348" s="158"/>
      <c r="FY348" s="158"/>
      <c r="FZ348" s="158"/>
      <c r="GA348" s="158"/>
      <c r="GB348" s="158"/>
      <c r="GC348" s="158"/>
      <c r="GD348" s="158"/>
      <c r="GE348" s="158"/>
      <c r="GF348" s="158"/>
      <c r="GG348" s="158"/>
      <c r="GH348" s="158"/>
      <c r="GI348" s="158"/>
      <c r="GJ348" s="158"/>
      <c r="GK348" s="158"/>
      <c r="GL348" s="158"/>
      <c r="GM348" s="158"/>
      <c r="GN348" s="158"/>
      <c r="GO348" s="158"/>
      <c r="GP348" s="158"/>
      <c r="GQ348" s="158"/>
      <c r="GR348" s="158"/>
      <c r="GS348" s="158"/>
      <c r="GT348" s="158"/>
      <c r="GU348" s="158"/>
      <c r="GV348" s="158"/>
      <c r="GW348" s="158"/>
      <c r="GX348" s="158"/>
      <c r="GY348" s="158"/>
      <c r="GZ348" s="158"/>
      <c r="HA348" s="158"/>
      <c r="HB348" s="158"/>
      <c r="HC348" s="158"/>
      <c r="HD348" s="158"/>
      <c r="HE348" s="158"/>
      <c r="HF348" s="158"/>
      <c r="HG348" s="158"/>
      <c r="HH348" s="158"/>
      <c r="HI348" s="158"/>
      <c r="HJ348" s="158"/>
      <c r="HK348" s="158"/>
      <c r="HL348" s="158"/>
      <c r="HM348" s="158"/>
      <c r="HN348" s="158"/>
      <c r="HO348" s="158"/>
      <c r="HP348" s="158"/>
      <c r="HQ348" s="158"/>
      <c r="HR348" s="158"/>
      <c r="HS348" s="158"/>
      <c r="HT348" s="158"/>
      <c r="HU348" s="158"/>
      <c r="HV348" s="158"/>
      <c r="HW348" s="158"/>
      <c r="HX348" s="158"/>
      <c r="HY348" s="158"/>
      <c r="HZ348" s="158"/>
      <c r="IA348" s="158"/>
      <c r="IB348" s="158"/>
      <c r="IC348" s="158"/>
      <c r="ID348" s="158"/>
      <c r="IE348" s="158"/>
      <c r="IF348" s="158"/>
      <c r="IG348" s="158"/>
      <c r="IH348" s="158"/>
      <c r="II348" s="158"/>
      <c r="IJ348" s="158"/>
      <c r="IK348" s="158"/>
      <c r="IL348" s="158"/>
      <c r="IM348" s="158"/>
      <c r="IN348" s="158"/>
      <c r="IO348" s="158"/>
      <c r="IP348" s="158"/>
      <c r="IQ348" s="158"/>
      <c r="IR348" s="158"/>
      <c r="IS348" s="158"/>
      <c r="IT348" s="158"/>
    </row>
    <row r="349" spans="1:254" ht="13.8" x14ac:dyDescent="0.25">
      <c r="A349" s="164" t="s">
        <v>418</v>
      </c>
      <c r="B349" s="166" t="s">
        <v>377</v>
      </c>
      <c r="C349" s="177" t="s">
        <v>238</v>
      </c>
      <c r="D349" s="177" t="s">
        <v>238</v>
      </c>
      <c r="E349" s="177" t="s">
        <v>273</v>
      </c>
      <c r="F349" s="177"/>
      <c r="G349" s="167">
        <f>SUM(G350)</f>
        <v>1999.3</v>
      </c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  <c r="ED349" s="149"/>
      <c r="EE349" s="149"/>
      <c r="EF349" s="149"/>
      <c r="EG349" s="149"/>
      <c r="EH349" s="149"/>
      <c r="EI349" s="149"/>
      <c r="EJ349" s="149"/>
      <c r="EK349" s="149"/>
      <c r="EL349" s="149"/>
      <c r="EM349" s="149"/>
      <c r="EN349" s="149"/>
      <c r="EO349" s="149"/>
      <c r="EP349" s="149"/>
      <c r="EQ349" s="149"/>
      <c r="ER349" s="149"/>
      <c r="ES349" s="149"/>
      <c r="ET349" s="149"/>
      <c r="EU349" s="149"/>
      <c r="EV349" s="149"/>
      <c r="EW349" s="149"/>
      <c r="EX349" s="149"/>
      <c r="EY349" s="149"/>
      <c r="EZ349" s="149"/>
      <c r="FA349" s="149"/>
      <c r="FB349" s="149"/>
      <c r="FC349" s="149"/>
      <c r="FD349" s="149"/>
      <c r="FE349" s="149"/>
      <c r="FF349" s="149"/>
      <c r="FG349" s="149"/>
      <c r="FH349" s="149"/>
      <c r="FI349" s="149"/>
      <c r="FJ349" s="149"/>
      <c r="FK349" s="149"/>
      <c r="FL349" s="149"/>
      <c r="FM349" s="149"/>
      <c r="FN349" s="149"/>
      <c r="FO349" s="149"/>
      <c r="FP349" s="149"/>
      <c r="FQ349" s="149"/>
      <c r="FR349" s="149"/>
      <c r="FS349" s="149"/>
      <c r="FT349" s="149"/>
      <c r="FU349" s="149"/>
      <c r="FV349" s="149"/>
      <c r="FW349" s="149"/>
      <c r="FX349" s="149"/>
      <c r="FY349" s="149"/>
      <c r="FZ349" s="149"/>
      <c r="GA349" s="149"/>
      <c r="GB349" s="149"/>
      <c r="GC349" s="149"/>
      <c r="GD349" s="149"/>
      <c r="GE349" s="149"/>
      <c r="GF349" s="149"/>
      <c r="GG349" s="149"/>
      <c r="GH349" s="149"/>
      <c r="GI349" s="149"/>
      <c r="GJ349" s="149"/>
      <c r="GK349" s="149"/>
      <c r="GL349" s="149"/>
      <c r="GM349" s="149"/>
      <c r="GN349" s="149"/>
      <c r="GO349" s="149"/>
      <c r="GP349" s="149"/>
      <c r="GQ349" s="149"/>
      <c r="GR349" s="149"/>
      <c r="GS349" s="149"/>
      <c r="GT349" s="149"/>
      <c r="GU349" s="149"/>
      <c r="GV349" s="149"/>
      <c r="GW349" s="149"/>
      <c r="GX349" s="149"/>
      <c r="GY349" s="149"/>
      <c r="GZ349" s="149"/>
      <c r="HA349" s="149"/>
      <c r="HB349" s="149"/>
      <c r="HC349" s="149"/>
      <c r="HD349" s="149"/>
      <c r="HE349" s="149"/>
      <c r="HF349" s="149"/>
      <c r="HG349" s="149"/>
      <c r="HH349" s="149"/>
      <c r="HI349" s="149"/>
      <c r="HJ349" s="149"/>
      <c r="HK349" s="149"/>
      <c r="HL349" s="149"/>
      <c r="HM349" s="149"/>
      <c r="HN349" s="149"/>
      <c r="HO349" s="149"/>
      <c r="HP349" s="149"/>
      <c r="HQ349" s="149"/>
      <c r="HR349" s="149"/>
      <c r="HS349" s="149"/>
      <c r="HT349" s="149"/>
      <c r="HU349" s="149"/>
      <c r="HV349" s="149"/>
      <c r="HW349" s="149"/>
      <c r="HX349" s="149"/>
      <c r="HY349" s="149"/>
      <c r="HZ349" s="149"/>
      <c r="IA349" s="149"/>
      <c r="IB349" s="149"/>
      <c r="IC349" s="149"/>
      <c r="ID349" s="149"/>
      <c r="IE349" s="149"/>
      <c r="IF349" s="149"/>
      <c r="IG349" s="149"/>
      <c r="IH349" s="149"/>
      <c r="II349" s="149"/>
      <c r="IJ349" s="149"/>
      <c r="IK349" s="149"/>
      <c r="IL349" s="149"/>
      <c r="IM349" s="149"/>
      <c r="IN349" s="149"/>
      <c r="IO349" s="149"/>
      <c r="IP349" s="149"/>
      <c r="IQ349" s="149"/>
      <c r="IR349" s="149"/>
      <c r="IS349" s="149"/>
      <c r="IT349" s="149"/>
    </row>
    <row r="350" spans="1:254" s="203" customFormat="1" ht="14.4" x14ac:dyDescent="0.3">
      <c r="A350" s="169" t="s">
        <v>274</v>
      </c>
      <c r="B350" s="171" t="s">
        <v>377</v>
      </c>
      <c r="C350" s="174" t="s">
        <v>238</v>
      </c>
      <c r="D350" s="174" t="s">
        <v>238</v>
      </c>
      <c r="E350" s="174" t="s">
        <v>273</v>
      </c>
      <c r="F350" s="174" t="s">
        <v>275</v>
      </c>
      <c r="G350" s="172">
        <v>1999.3</v>
      </c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  <c r="HE350" s="149"/>
      <c r="HF350" s="149"/>
      <c r="HG350" s="149"/>
      <c r="HH350" s="149"/>
      <c r="HI350" s="149"/>
      <c r="HJ350" s="149"/>
      <c r="HK350" s="149"/>
      <c r="HL350" s="149"/>
      <c r="HM350" s="149"/>
      <c r="HN350" s="149"/>
      <c r="HO350" s="149"/>
      <c r="HP350" s="149"/>
      <c r="HQ350" s="149"/>
      <c r="HR350" s="149"/>
      <c r="HS350" s="149"/>
      <c r="HT350" s="149"/>
      <c r="HU350" s="149"/>
      <c r="HV350" s="149"/>
      <c r="HW350" s="149"/>
      <c r="HX350" s="149"/>
      <c r="HY350" s="149"/>
      <c r="HZ350" s="149"/>
      <c r="IA350" s="149"/>
      <c r="IB350" s="149"/>
      <c r="IC350" s="149"/>
      <c r="ID350" s="149"/>
      <c r="IE350" s="149"/>
      <c r="IF350" s="149"/>
      <c r="IG350" s="149"/>
      <c r="IH350" s="149"/>
      <c r="II350" s="149"/>
      <c r="IJ350" s="149"/>
      <c r="IK350" s="149"/>
      <c r="IL350" s="149"/>
      <c r="IM350" s="149"/>
      <c r="IN350" s="149"/>
      <c r="IO350" s="149"/>
      <c r="IP350" s="149"/>
      <c r="IQ350" s="149"/>
      <c r="IR350" s="149"/>
      <c r="IS350" s="149"/>
      <c r="IT350" s="149"/>
    </row>
    <row r="351" spans="1:254" s="203" customFormat="1" ht="14.4" x14ac:dyDescent="0.3">
      <c r="A351" s="230" t="s">
        <v>423</v>
      </c>
      <c r="B351" s="156" t="s">
        <v>377</v>
      </c>
      <c r="C351" s="155" t="s">
        <v>167</v>
      </c>
      <c r="D351" s="155" t="s">
        <v>106</v>
      </c>
      <c r="E351" s="155"/>
      <c r="F351" s="174"/>
      <c r="G351" s="172">
        <f>SUM(G352)</f>
        <v>0</v>
      </c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  <c r="ED351" s="149"/>
      <c r="EE351" s="149"/>
      <c r="EF351" s="149"/>
      <c r="EG351" s="149"/>
      <c r="EH351" s="149"/>
      <c r="EI351" s="149"/>
      <c r="EJ351" s="149"/>
      <c r="EK351" s="149"/>
      <c r="EL351" s="149"/>
      <c r="EM351" s="149"/>
      <c r="EN351" s="149"/>
      <c r="EO351" s="149"/>
      <c r="EP351" s="149"/>
      <c r="EQ351" s="149"/>
      <c r="ER351" s="149"/>
      <c r="ES351" s="149"/>
      <c r="ET351" s="149"/>
      <c r="EU351" s="149"/>
      <c r="EV351" s="149"/>
      <c r="EW351" s="149"/>
      <c r="EX351" s="149"/>
      <c r="EY351" s="149"/>
      <c r="EZ351" s="149"/>
      <c r="FA351" s="149"/>
      <c r="FB351" s="149"/>
      <c r="FC351" s="149"/>
      <c r="FD351" s="149"/>
      <c r="FE351" s="149"/>
      <c r="FF351" s="149"/>
      <c r="FG351" s="149"/>
      <c r="FH351" s="149"/>
      <c r="FI351" s="149"/>
      <c r="FJ351" s="149"/>
      <c r="FK351" s="149"/>
      <c r="FL351" s="149"/>
      <c r="FM351" s="149"/>
      <c r="FN351" s="149"/>
      <c r="FO351" s="149"/>
      <c r="FP351" s="149"/>
      <c r="FQ351" s="149"/>
      <c r="FR351" s="149"/>
      <c r="FS351" s="149"/>
      <c r="FT351" s="149"/>
      <c r="FU351" s="149"/>
      <c r="FV351" s="149"/>
      <c r="FW351" s="149"/>
      <c r="FX351" s="149"/>
      <c r="FY351" s="149"/>
      <c r="FZ351" s="149"/>
      <c r="GA351" s="149"/>
      <c r="GB351" s="149"/>
      <c r="GC351" s="149"/>
      <c r="GD351" s="149"/>
      <c r="GE351" s="149"/>
      <c r="GF351" s="149"/>
      <c r="GG351" s="149"/>
      <c r="GH351" s="149"/>
      <c r="GI351" s="149"/>
      <c r="GJ351" s="149"/>
      <c r="GK351" s="149"/>
      <c r="GL351" s="149"/>
      <c r="GM351" s="149"/>
      <c r="GN351" s="149"/>
      <c r="GO351" s="149"/>
      <c r="GP351" s="149"/>
      <c r="GQ351" s="149"/>
      <c r="GR351" s="149"/>
      <c r="GS351" s="149"/>
      <c r="GT351" s="149"/>
      <c r="GU351" s="149"/>
      <c r="GV351" s="149"/>
      <c r="GW351" s="149"/>
      <c r="GX351" s="149"/>
      <c r="GY351" s="149"/>
      <c r="GZ351" s="149"/>
      <c r="HA351" s="149"/>
      <c r="HB351" s="149"/>
      <c r="HC351" s="149"/>
      <c r="HD351" s="149"/>
      <c r="HE351" s="149"/>
      <c r="HF351" s="149"/>
      <c r="HG351" s="149"/>
      <c r="HH351" s="149"/>
      <c r="HI351" s="149"/>
      <c r="HJ351" s="149"/>
      <c r="HK351" s="149"/>
      <c r="HL351" s="149"/>
      <c r="HM351" s="149"/>
      <c r="HN351" s="149"/>
      <c r="HO351" s="149"/>
      <c r="HP351" s="149"/>
      <c r="HQ351" s="149"/>
      <c r="HR351" s="149"/>
      <c r="HS351" s="149"/>
      <c r="HT351" s="149"/>
      <c r="HU351" s="149"/>
      <c r="HV351" s="149"/>
      <c r="HW351" s="149"/>
      <c r="HX351" s="149"/>
      <c r="HY351" s="149"/>
      <c r="HZ351" s="149"/>
      <c r="IA351" s="149"/>
      <c r="IB351" s="149"/>
      <c r="IC351" s="149"/>
      <c r="ID351" s="149"/>
      <c r="IE351" s="149"/>
      <c r="IF351" s="149"/>
      <c r="IG351" s="149"/>
      <c r="IH351" s="149"/>
      <c r="II351" s="149"/>
      <c r="IJ351" s="149"/>
      <c r="IK351" s="149"/>
      <c r="IL351" s="149"/>
      <c r="IM351" s="149"/>
      <c r="IN351" s="149"/>
      <c r="IO351" s="149"/>
      <c r="IP351" s="149"/>
      <c r="IQ351" s="149"/>
      <c r="IR351" s="149"/>
      <c r="IS351" s="149"/>
      <c r="IT351" s="149"/>
    </row>
    <row r="352" spans="1:254" s="203" customFormat="1" ht="14.4" x14ac:dyDescent="0.3">
      <c r="A352" s="159" t="s">
        <v>137</v>
      </c>
      <c r="B352" s="175" t="s">
        <v>377</v>
      </c>
      <c r="C352" s="175" t="s">
        <v>167</v>
      </c>
      <c r="D352" s="175" t="s">
        <v>106</v>
      </c>
      <c r="E352" s="175" t="s">
        <v>138</v>
      </c>
      <c r="F352" s="174"/>
      <c r="G352" s="172">
        <f>SUM(G353)</f>
        <v>0</v>
      </c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  <c r="ED352" s="149"/>
      <c r="EE352" s="149"/>
      <c r="EF352" s="149"/>
      <c r="EG352" s="149"/>
      <c r="EH352" s="149"/>
      <c r="EI352" s="149"/>
      <c r="EJ352" s="149"/>
      <c r="EK352" s="149"/>
      <c r="EL352" s="149"/>
      <c r="EM352" s="149"/>
      <c r="EN352" s="149"/>
      <c r="EO352" s="149"/>
      <c r="EP352" s="149"/>
      <c r="EQ352" s="149"/>
      <c r="ER352" s="149"/>
      <c r="ES352" s="149"/>
      <c r="ET352" s="149"/>
      <c r="EU352" s="149"/>
      <c r="EV352" s="149"/>
      <c r="EW352" s="149"/>
      <c r="EX352" s="149"/>
      <c r="EY352" s="149"/>
      <c r="EZ352" s="149"/>
      <c r="FA352" s="149"/>
      <c r="FB352" s="149"/>
      <c r="FC352" s="149"/>
      <c r="FD352" s="149"/>
      <c r="FE352" s="149"/>
      <c r="FF352" s="149"/>
      <c r="FG352" s="149"/>
      <c r="FH352" s="149"/>
      <c r="FI352" s="149"/>
      <c r="FJ352" s="149"/>
      <c r="FK352" s="149"/>
      <c r="FL352" s="149"/>
      <c r="FM352" s="149"/>
      <c r="FN352" s="149"/>
      <c r="FO352" s="149"/>
      <c r="FP352" s="149"/>
      <c r="FQ352" s="149"/>
      <c r="FR352" s="149"/>
      <c r="FS352" s="149"/>
      <c r="FT352" s="149"/>
      <c r="FU352" s="149"/>
      <c r="FV352" s="149"/>
      <c r="FW352" s="149"/>
      <c r="FX352" s="149"/>
      <c r="FY352" s="149"/>
      <c r="FZ352" s="149"/>
      <c r="GA352" s="149"/>
      <c r="GB352" s="149"/>
      <c r="GC352" s="149"/>
      <c r="GD352" s="149"/>
      <c r="GE352" s="149"/>
      <c r="GF352" s="149"/>
      <c r="GG352" s="149"/>
      <c r="GH352" s="149"/>
      <c r="GI352" s="149"/>
      <c r="GJ352" s="149"/>
      <c r="GK352" s="149"/>
      <c r="GL352" s="149"/>
      <c r="GM352" s="149"/>
      <c r="GN352" s="149"/>
      <c r="GO352" s="149"/>
      <c r="GP352" s="149"/>
      <c r="GQ352" s="149"/>
      <c r="GR352" s="149"/>
      <c r="GS352" s="149"/>
      <c r="GT352" s="149"/>
      <c r="GU352" s="149"/>
      <c r="GV352" s="149"/>
      <c r="GW352" s="149"/>
      <c r="GX352" s="149"/>
      <c r="GY352" s="149"/>
      <c r="GZ352" s="149"/>
      <c r="HA352" s="149"/>
      <c r="HB352" s="149"/>
      <c r="HC352" s="149"/>
      <c r="HD352" s="149"/>
      <c r="HE352" s="149"/>
      <c r="HF352" s="149"/>
      <c r="HG352" s="149"/>
      <c r="HH352" s="149"/>
      <c r="HI352" s="149"/>
      <c r="HJ352" s="149"/>
      <c r="HK352" s="149"/>
      <c r="HL352" s="149"/>
      <c r="HM352" s="149"/>
      <c r="HN352" s="149"/>
      <c r="HO352" s="149"/>
      <c r="HP352" s="149"/>
      <c r="HQ352" s="149"/>
      <c r="HR352" s="149"/>
      <c r="HS352" s="149"/>
      <c r="HT352" s="149"/>
      <c r="HU352" s="149"/>
      <c r="HV352" s="149"/>
      <c r="HW352" s="149"/>
      <c r="HX352" s="149"/>
      <c r="HY352" s="149"/>
      <c r="HZ352" s="149"/>
      <c r="IA352" s="149"/>
      <c r="IB352" s="149"/>
      <c r="IC352" s="149"/>
      <c r="ID352" s="149"/>
      <c r="IE352" s="149"/>
      <c r="IF352" s="149"/>
      <c r="IG352" s="149"/>
      <c r="IH352" s="149"/>
      <c r="II352" s="149"/>
      <c r="IJ352" s="149"/>
      <c r="IK352" s="149"/>
      <c r="IL352" s="149"/>
      <c r="IM352" s="149"/>
      <c r="IN352" s="149"/>
      <c r="IO352" s="149"/>
      <c r="IP352" s="149"/>
      <c r="IQ352" s="149"/>
      <c r="IR352" s="149"/>
      <c r="IS352" s="149"/>
      <c r="IT352" s="149"/>
    </row>
    <row r="353" spans="1:254" s="203" customFormat="1" ht="14.4" x14ac:dyDescent="0.3">
      <c r="A353" s="169" t="s">
        <v>297</v>
      </c>
      <c r="B353" s="171" t="s">
        <v>377</v>
      </c>
      <c r="C353" s="174" t="s">
        <v>167</v>
      </c>
      <c r="D353" s="174" t="s">
        <v>106</v>
      </c>
      <c r="E353" s="174" t="s">
        <v>289</v>
      </c>
      <c r="F353" s="174"/>
      <c r="G353" s="172">
        <f>SUM(G354)</f>
        <v>0</v>
      </c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  <c r="ED353" s="149"/>
      <c r="EE353" s="149"/>
      <c r="EF353" s="149"/>
      <c r="EG353" s="149"/>
      <c r="EH353" s="149"/>
      <c r="EI353" s="149"/>
      <c r="EJ353" s="149"/>
      <c r="EK353" s="149"/>
      <c r="EL353" s="149"/>
      <c r="EM353" s="149"/>
      <c r="EN353" s="149"/>
      <c r="EO353" s="149"/>
      <c r="EP353" s="149"/>
      <c r="EQ353" s="149"/>
      <c r="ER353" s="149"/>
      <c r="ES353" s="149"/>
      <c r="ET353" s="149"/>
      <c r="EU353" s="149"/>
      <c r="EV353" s="149"/>
      <c r="EW353" s="149"/>
      <c r="EX353" s="149"/>
      <c r="EY353" s="149"/>
      <c r="EZ353" s="149"/>
      <c r="FA353" s="149"/>
      <c r="FB353" s="149"/>
      <c r="FC353" s="149"/>
      <c r="FD353" s="149"/>
      <c r="FE353" s="149"/>
      <c r="FF353" s="149"/>
      <c r="FG353" s="149"/>
      <c r="FH353" s="149"/>
      <c r="FI353" s="149"/>
      <c r="FJ353" s="149"/>
      <c r="FK353" s="149"/>
      <c r="FL353" s="149"/>
      <c r="FM353" s="149"/>
      <c r="FN353" s="149"/>
      <c r="FO353" s="149"/>
      <c r="FP353" s="149"/>
      <c r="FQ353" s="149"/>
      <c r="FR353" s="149"/>
      <c r="FS353" s="149"/>
      <c r="FT353" s="149"/>
      <c r="FU353" s="149"/>
      <c r="FV353" s="149"/>
      <c r="FW353" s="149"/>
      <c r="FX353" s="149"/>
      <c r="FY353" s="149"/>
      <c r="FZ353" s="149"/>
      <c r="GA353" s="149"/>
      <c r="GB353" s="149"/>
      <c r="GC353" s="149"/>
      <c r="GD353" s="149"/>
      <c r="GE353" s="149"/>
      <c r="GF353" s="149"/>
      <c r="GG353" s="149"/>
      <c r="GH353" s="149"/>
      <c r="GI353" s="149"/>
      <c r="GJ353" s="149"/>
      <c r="GK353" s="149"/>
      <c r="GL353" s="149"/>
      <c r="GM353" s="149"/>
      <c r="GN353" s="149"/>
      <c r="GO353" s="149"/>
      <c r="GP353" s="149"/>
      <c r="GQ353" s="149"/>
      <c r="GR353" s="149"/>
      <c r="GS353" s="149"/>
      <c r="GT353" s="149"/>
      <c r="GU353" s="149"/>
      <c r="GV353" s="149"/>
      <c r="GW353" s="149"/>
      <c r="GX353" s="149"/>
      <c r="GY353" s="149"/>
      <c r="GZ353" s="149"/>
      <c r="HA353" s="149"/>
      <c r="HB353" s="149"/>
      <c r="HC353" s="149"/>
      <c r="HD353" s="149"/>
      <c r="HE353" s="149"/>
      <c r="HF353" s="149"/>
      <c r="HG353" s="149"/>
      <c r="HH353" s="149"/>
      <c r="HI353" s="149"/>
      <c r="HJ353" s="149"/>
      <c r="HK353" s="149"/>
      <c r="HL353" s="149"/>
      <c r="HM353" s="149"/>
      <c r="HN353" s="149"/>
      <c r="HO353" s="149"/>
      <c r="HP353" s="149"/>
      <c r="HQ353" s="149"/>
      <c r="HR353" s="149"/>
      <c r="HS353" s="149"/>
      <c r="HT353" s="149"/>
      <c r="HU353" s="149"/>
      <c r="HV353" s="149"/>
      <c r="HW353" s="149"/>
      <c r="HX353" s="149"/>
      <c r="HY353" s="149"/>
      <c r="HZ353" s="149"/>
      <c r="IA353" s="149"/>
      <c r="IB353" s="149"/>
      <c r="IC353" s="149"/>
      <c r="ID353" s="149"/>
      <c r="IE353" s="149"/>
      <c r="IF353" s="149"/>
      <c r="IG353" s="149"/>
      <c r="IH353" s="149"/>
      <c r="II353" s="149"/>
      <c r="IJ353" s="149"/>
      <c r="IK353" s="149"/>
      <c r="IL353" s="149"/>
      <c r="IM353" s="149"/>
      <c r="IN353" s="149"/>
      <c r="IO353" s="149"/>
      <c r="IP353" s="149"/>
      <c r="IQ353" s="149"/>
      <c r="IR353" s="149"/>
      <c r="IS353" s="149"/>
      <c r="IT353" s="149"/>
    </row>
    <row r="354" spans="1:254" s="203" customFormat="1" ht="14.4" x14ac:dyDescent="0.3">
      <c r="A354" s="164" t="s">
        <v>379</v>
      </c>
      <c r="B354" s="179">
        <v>510</v>
      </c>
      <c r="C354" s="177" t="s">
        <v>167</v>
      </c>
      <c r="D354" s="177" t="s">
        <v>106</v>
      </c>
      <c r="E354" s="177" t="s">
        <v>289</v>
      </c>
      <c r="F354" s="177" t="s">
        <v>102</v>
      </c>
      <c r="G354" s="172">
        <v>0</v>
      </c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  <c r="ED354" s="149"/>
      <c r="EE354" s="149"/>
      <c r="EF354" s="149"/>
      <c r="EG354" s="149"/>
      <c r="EH354" s="149"/>
      <c r="EI354" s="149"/>
      <c r="EJ354" s="149"/>
      <c r="EK354" s="149"/>
      <c r="EL354" s="149"/>
      <c r="EM354" s="149"/>
      <c r="EN354" s="149"/>
      <c r="EO354" s="149"/>
      <c r="EP354" s="149"/>
      <c r="EQ354" s="149"/>
      <c r="ER354" s="149"/>
      <c r="ES354" s="149"/>
      <c r="ET354" s="149"/>
      <c r="EU354" s="149"/>
      <c r="EV354" s="149"/>
      <c r="EW354" s="149"/>
      <c r="EX354" s="149"/>
      <c r="EY354" s="149"/>
      <c r="EZ354" s="149"/>
      <c r="FA354" s="149"/>
      <c r="FB354" s="149"/>
      <c r="FC354" s="149"/>
      <c r="FD354" s="149"/>
      <c r="FE354" s="149"/>
      <c r="FF354" s="149"/>
      <c r="FG354" s="149"/>
      <c r="FH354" s="149"/>
      <c r="FI354" s="149"/>
      <c r="FJ354" s="149"/>
      <c r="FK354" s="149"/>
      <c r="FL354" s="149"/>
      <c r="FM354" s="149"/>
      <c r="FN354" s="149"/>
      <c r="FO354" s="149"/>
      <c r="FP354" s="149"/>
      <c r="FQ354" s="149"/>
      <c r="FR354" s="149"/>
      <c r="FS354" s="149"/>
      <c r="FT354" s="149"/>
      <c r="FU354" s="149"/>
      <c r="FV354" s="149"/>
      <c r="FW354" s="149"/>
      <c r="FX354" s="149"/>
      <c r="FY354" s="149"/>
      <c r="FZ354" s="149"/>
      <c r="GA354" s="149"/>
      <c r="GB354" s="149"/>
      <c r="GC354" s="149"/>
      <c r="GD354" s="149"/>
      <c r="GE354" s="149"/>
      <c r="GF354" s="149"/>
      <c r="GG354" s="149"/>
      <c r="GH354" s="149"/>
      <c r="GI354" s="149"/>
      <c r="GJ354" s="149"/>
      <c r="GK354" s="149"/>
      <c r="GL354" s="149"/>
      <c r="GM354" s="149"/>
      <c r="GN354" s="149"/>
      <c r="GO354" s="149"/>
      <c r="GP354" s="149"/>
      <c r="GQ354" s="149"/>
      <c r="GR354" s="149"/>
      <c r="GS354" s="149"/>
      <c r="GT354" s="149"/>
      <c r="GU354" s="149"/>
      <c r="GV354" s="149"/>
      <c r="GW354" s="149"/>
      <c r="GX354" s="149"/>
      <c r="GY354" s="149"/>
      <c r="GZ354" s="149"/>
      <c r="HA354" s="149"/>
      <c r="HB354" s="149"/>
      <c r="HC354" s="149"/>
      <c r="HD354" s="149"/>
      <c r="HE354" s="149"/>
      <c r="HF354" s="149"/>
      <c r="HG354" s="149"/>
      <c r="HH354" s="149"/>
      <c r="HI354" s="149"/>
      <c r="HJ354" s="149"/>
      <c r="HK354" s="149"/>
      <c r="HL354" s="149"/>
      <c r="HM354" s="149"/>
      <c r="HN354" s="149"/>
      <c r="HO354" s="149"/>
      <c r="HP354" s="149"/>
      <c r="HQ354" s="149"/>
      <c r="HR354" s="149"/>
      <c r="HS354" s="149"/>
      <c r="HT354" s="149"/>
      <c r="HU354" s="149"/>
      <c r="HV354" s="149"/>
      <c r="HW354" s="149"/>
      <c r="HX354" s="149"/>
      <c r="HY354" s="149"/>
      <c r="HZ354" s="149"/>
      <c r="IA354" s="149"/>
      <c r="IB354" s="149"/>
      <c r="IC354" s="149"/>
      <c r="ID354" s="149"/>
      <c r="IE354" s="149"/>
      <c r="IF354" s="149"/>
      <c r="IG354" s="149"/>
      <c r="IH354" s="149"/>
      <c r="II354" s="149"/>
      <c r="IJ354" s="149"/>
      <c r="IK354" s="149"/>
      <c r="IL354" s="149"/>
      <c r="IM354" s="149"/>
      <c r="IN354" s="149"/>
      <c r="IO354" s="149"/>
      <c r="IP354" s="149"/>
      <c r="IQ354" s="149"/>
      <c r="IR354" s="149"/>
      <c r="IS354" s="149"/>
      <c r="IT354" s="149"/>
    </row>
    <row r="355" spans="1:254" s="203" customFormat="1" ht="14.4" x14ac:dyDescent="0.3">
      <c r="A355" s="243" t="s">
        <v>312</v>
      </c>
      <c r="B355" s="182" t="s">
        <v>377</v>
      </c>
      <c r="C355" s="182" t="s">
        <v>303</v>
      </c>
      <c r="D355" s="182" t="s">
        <v>96</v>
      </c>
      <c r="E355" s="182"/>
      <c r="F355" s="182"/>
      <c r="G355" s="244">
        <f>SUM(G356)</f>
        <v>1225</v>
      </c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  <c r="CC355" s="206"/>
      <c r="CD355" s="206"/>
      <c r="CE355" s="206"/>
      <c r="CF355" s="206"/>
      <c r="CG355" s="206"/>
      <c r="CH355" s="206"/>
      <c r="CI355" s="206"/>
      <c r="CJ355" s="206"/>
      <c r="CK355" s="206"/>
      <c r="CL355" s="206"/>
      <c r="CM355" s="206"/>
      <c r="CN355" s="206"/>
      <c r="CO355" s="206"/>
      <c r="CP355" s="206"/>
      <c r="CQ355" s="206"/>
      <c r="CR355" s="206"/>
      <c r="CS355" s="206"/>
      <c r="CT355" s="206"/>
      <c r="CU355" s="206"/>
      <c r="CV355" s="206"/>
      <c r="CW355" s="206"/>
      <c r="CX355" s="206"/>
      <c r="CY355" s="206"/>
      <c r="CZ355" s="206"/>
      <c r="DA355" s="206"/>
      <c r="DB355" s="206"/>
      <c r="DC355" s="206"/>
      <c r="DD355" s="206"/>
      <c r="DE355" s="206"/>
      <c r="DF355" s="206"/>
      <c r="DG355" s="206"/>
      <c r="DH355" s="206"/>
      <c r="DI355" s="206"/>
      <c r="DJ355" s="206"/>
      <c r="DK355" s="206"/>
      <c r="DL355" s="206"/>
      <c r="DM355" s="206"/>
      <c r="DN355" s="206"/>
      <c r="DO355" s="206"/>
      <c r="DP355" s="206"/>
      <c r="DQ355" s="206"/>
      <c r="DR355" s="206"/>
      <c r="DS355" s="206"/>
      <c r="DT355" s="206"/>
      <c r="DU355" s="206"/>
      <c r="DV355" s="206"/>
      <c r="DW355" s="206"/>
      <c r="DX355" s="206"/>
      <c r="DY355" s="206"/>
      <c r="DZ355" s="206"/>
      <c r="EA355" s="206"/>
      <c r="EB355" s="206"/>
      <c r="EC355" s="206"/>
      <c r="ED355" s="206"/>
      <c r="EE355" s="206"/>
      <c r="EF355" s="206"/>
      <c r="EG355" s="206"/>
      <c r="EH355" s="206"/>
      <c r="EI355" s="206"/>
      <c r="EJ355" s="206"/>
      <c r="EK355" s="206"/>
      <c r="EL355" s="206"/>
      <c r="EM355" s="206"/>
      <c r="EN355" s="206"/>
      <c r="EO355" s="206"/>
      <c r="EP355" s="206"/>
      <c r="EQ355" s="206"/>
      <c r="ER355" s="206"/>
      <c r="ES355" s="206"/>
      <c r="ET355" s="206"/>
      <c r="EU355" s="206"/>
      <c r="EV355" s="206"/>
      <c r="EW355" s="206"/>
      <c r="EX355" s="206"/>
      <c r="EY355" s="206"/>
      <c r="EZ355" s="206"/>
      <c r="FA355" s="206"/>
      <c r="FB355" s="206"/>
      <c r="FC355" s="206"/>
      <c r="FD355" s="206"/>
      <c r="FE355" s="206"/>
      <c r="FF355" s="206"/>
      <c r="FG355" s="206"/>
      <c r="FH355" s="206"/>
      <c r="FI355" s="206"/>
      <c r="FJ355" s="206"/>
      <c r="FK355" s="206"/>
      <c r="FL355" s="206"/>
      <c r="FM355" s="206"/>
      <c r="FN355" s="206"/>
      <c r="FO355" s="206"/>
      <c r="FP355" s="206"/>
      <c r="FQ355" s="206"/>
      <c r="FR355" s="206"/>
      <c r="FS355" s="206"/>
      <c r="FT355" s="206"/>
      <c r="FU355" s="206"/>
      <c r="FV355" s="206"/>
      <c r="FW355" s="206"/>
      <c r="FX355" s="206"/>
      <c r="FY355" s="206"/>
      <c r="FZ355" s="206"/>
      <c r="GA355" s="206"/>
      <c r="GB355" s="206"/>
      <c r="GC355" s="206"/>
      <c r="GD355" s="206"/>
      <c r="GE355" s="206"/>
      <c r="GF355" s="206"/>
      <c r="GG355" s="206"/>
      <c r="GH355" s="206"/>
      <c r="GI355" s="206"/>
      <c r="GJ355" s="206"/>
      <c r="GK355" s="206"/>
      <c r="GL355" s="206"/>
      <c r="GM355" s="206"/>
      <c r="GN355" s="206"/>
      <c r="GO355" s="206"/>
      <c r="GP355" s="206"/>
      <c r="GQ355" s="206"/>
      <c r="GR355" s="206"/>
      <c r="GS355" s="206"/>
      <c r="GT355" s="206"/>
      <c r="GU355" s="206"/>
      <c r="GV355" s="206"/>
      <c r="GW355" s="206"/>
      <c r="GX355" s="206"/>
      <c r="GY355" s="206"/>
      <c r="GZ355" s="206"/>
      <c r="HA355" s="206"/>
      <c r="HB355" s="206"/>
      <c r="HC355" s="206"/>
      <c r="HD355" s="206"/>
      <c r="HE355" s="206"/>
      <c r="HF355" s="206"/>
      <c r="HG355" s="206"/>
      <c r="HH355" s="206"/>
      <c r="HI355" s="206"/>
      <c r="HJ355" s="206"/>
      <c r="HK355" s="206"/>
      <c r="HL355" s="206"/>
      <c r="HM355" s="206"/>
      <c r="HN355" s="206"/>
      <c r="HO355" s="206"/>
      <c r="HP355" s="206"/>
      <c r="HQ355" s="206"/>
      <c r="HR355" s="206"/>
      <c r="HS355" s="206"/>
      <c r="HT355" s="206"/>
      <c r="HU355" s="206"/>
      <c r="HV355" s="206"/>
      <c r="HW355" s="206"/>
      <c r="HX355" s="206"/>
      <c r="HY355" s="206"/>
      <c r="HZ355" s="206"/>
      <c r="IA355" s="206"/>
      <c r="IB355" s="206"/>
      <c r="IC355" s="206"/>
      <c r="ID355" s="206"/>
      <c r="IE355" s="206"/>
      <c r="IF355" s="206"/>
      <c r="IG355" s="206"/>
      <c r="IH355" s="206"/>
      <c r="II355" s="206"/>
      <c r="IJ355" s="206"/>
      <c r="IK355" s="206"/>
      <c r="IL355" s="206"/>
      <c r="IM355" s="206"/>
      <c r="IN355" s="206"/>
      <c r="IO355" s="206"/>
      <c r="IP355" s="206"/>
      <c r="IQ355" s="206"/>
      <c r="IR355" s="206"/>
      <c r="IS355" s="206"/>
      <c r="IT355" s="206"/>
    </row>
    <row r="356" spans="1:254" ht="13.8" x14ac:dyDescent="0.3">
      <c r="A356" s="245" t="s">
        <v>313</v>
      </c>
      <c r="B356" s="175" t="s">
        <v>377</v>
      </c>
      <c r="C356" s="161" t="s">
        <v>303</v>
      </c>
      <c r="D356" s="161" t="s">
        <v>96</v>
      </c>
      <c r="E356" s="161"/>
      <c r="F356" s="161"/>
      <c r="G356" s="210">
        <f>SUM(G357+G373)</f>
        <v>1225</v>
      </c>
    </row>
    <row r="357" spans="1:254" s="203" customFormat="1" ht="13.8" x14ac:dyDescent="0.3">
      <c r="A357" s="246" t="s">
        <v>306</v>
      </c>
      <c r="B357" s="175" t="s">
        <v>377</v>
      </c>
      <c r="C357" s="161" t="s">
        <v>303</v>
      </c>
      <c r="D357" s="161" t="s">
        <v>96</v>
      </c>
      <c r="E357" s="161"/>
      <c r="F357" s="161"/>
      <c r="G357" s="210">
        <f>SUM(G358+G361+G364+G367+G370)</f>
        <v>825</v>
      </c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  <c r="BW357" s="136"/>
      <c r="BX357" s="136"/>
      <c r="BY357" s="136"/>
      <c r="BZ357" s="136"/>
      <c r="CA357" s="136"/>
      <c r="CB357" s="136"/>
      <c r="CC357" s="136"/>
      <c r="CD357" s="136"/>
      <c r="CE357" s="136"/>
      <c r="CF357" s="136"/>
      <c r="CG357" s="136"/>
      <c r="CH357" s="136"/>
      <c r="CI357" s="136"/>
      <c r="CJ357" s="136"/>
      <c r="CK357" s="136"/>
      <c r="CL357" s="136"/>
      <c r="CM357" s="136"/>
      <c r="CN357" s="136"/>
      <c r="CO357" s="136"/>
      <c r="CP357" s="136"/>
      <c r="CQ357" s="136"/>
      <c r="CR357" s="136"/>
      <c r="CS357" s="136"/>
      <c r="CT357" s="136"/>
      <c r="CU357" s="136"/>
      <c r="CV357" s="136"/>
      <c r="CW357" s="136"/>
      <c r="CX357" s="136"/>
      <c r="CY357" s="136"/>
      <c r="CZ357" s="136"/>
      <c r="DA357" s="136"/>
      <c r="DB357" s="136"/>
      <c r="DC357" s="136"/>
      <c r="DD357" s="136"/>
      <c r="DE357" s="136"/>
      <c r="DF357" s="136"/>
      <c r="DG357" s="136"/>
      <c r="DH357" s="136"/>
      <c r="DI357" s="136"/>
      <c r="DJ357" s="136"/>
      <c r="DK357" s="136"/>
      <c r="DL357" s="136"/>
      <c r="DM357" s="136"/>
      <c r="DN357" s="136"/>
      <c r="DO357" s="136"/>
      <c r="DP357" s="136"/>
      <c r="DQ357" s="136"/>
      <c r="DR357" s="136"/>
      <c r="DS357" s="136"/>
      <c r="DT357" s="136"/>
      <c r="DU357" s="136"/>
      <c r="DV357" s="136"/>
      <c r="DW357" s="136"/>
      <c r="DX357" s="136"/>
      <c r="DY357" s="136"/>
      <c r="DZ357" s="136"/>
      <c r="EA357" s="136"/>
      <c r="EB357" s="136"/>
      <c r="EC357" s="136"/>
      <c r="ED357" s="136"/>
      <c r="EE357" s="136"/>
      <c r="EF357" s="136"/>
      <c r="EG357" s="136"/>
      <c r="EH357" s="136"/>
      <c r="EI357" s="136"/>
      <c r="EJ357" s="136"/>
      <c r="EK357" s="136"/>
      <c r="EL357" s="136"/>
      <c r="EM357" s="136"/>
      <c r="EN357" s="136"/>
      <c r="EO357" s="136"/>
      <c r="EP357" s="136"/>
      <c r="EQ357" s="136"/>
      <c r="ER357" s="136"/>
      <c r="ES357" s="136"/>
      <c r="ET357" s="136"/>
      <c r="EU357" s="136"/>
      <c r="EV357" s="136"/>
      <c r="EW357" s="136"/>
      <c r="EX357" s="136"/>
      <c r="EY357" s="136"/>
      <c r="EZ357" s="136"/>
      <c r="FA357" s="136"/>
      <c r="FB357" s="136"/>
      <c r="FC357" s="136"/>
      <c r="FD357" s="136"/>
      <c r="FE357" s="136"/>
      <c r="FF357" s="136"/>
      <c r="FG357" s="136"/>
      <c r="FH357" s="136"/>
      <c r="FI357" s="136"/>
      <c r="FJ357" s="136"/>
      <c r="FK357" s="136"/>
      <c r="FL357" s="136"/>
      <c r="FM357" s="136"/>
      <c r="FN357" s="136"/>
      <c r="FO357" s="136"/>
      <c r="FP357" s="136"/>
      <c r="FQ357" s="136"/>
      <c r="FR357" s="136"/>
      <c r="FS357" s="136"/>
      <c r="FT357" s="136"/>
      <c r="FU357" s="136"/>
      <c r="FV357" s="136"/>
      <c r="FW357" s="136"/>
      <c r="FX357" s="136"/>
      <c r="FY357" s="136"/>
      <c r="FZ357" s="136"/>
      <c r="GA357" s="136"/>
      <c r="GB357" s="136"/>
      <c r="GC357" s="136"/>
      <c r="GD357" s="136"/>
      <c r="GE357" s="136"/>
      <c r="GF357" s="136"/>
      <c r="GG357" s="136"/>
      <c r="GH357" s="136"/>
      <c r="GI357" s="136"/>
      <c r="GJ357" s="136"/>
      <c r="GK357" s="136"/>
      <c r="GL357" s="136"/>
      <c r="GM357" s="136"/>
      <c r="GN357" s="136"/>
      <c r="GO357" s="136"/>
      <c r="GP357" s="136"/>
      <c r="GQ357" s="136"/>
      <c r="GR357" s="136"/>
      <c r="GS357" s="136"/>
      <c r="GT357" s="136"/>
      <c r="GU357" s="136"/>
      <c r="GV357" s="136"/>
      <c r="GW357" s="136"/>
      <c r="GX357" s="136"/>
      <c r="GY357" s="136"/>
      <c r="GZ357" s="136"/>
      <c r="HA357" s="136"/>
      <c r="HB357" s="136"/>
      <c r="HC357" s="136"/>
      <c r="HD357" s="136"/>
      <c r="HE357" s="136"/>
      <c r="HF357" s="136"/>
      <c r="HG357" s="136"/>
      <c r="HH357" s="136"/>
      <c r="HI357" s="136"/>
      <c r="HJ357" s="136"/>
      <c r="HK357" s="136"/>
      <c r="HL357" s="136"/>
      <c r="HM357" s="136"/>
      <c r="HN357" s="136"/>
      <c r="HO357" s="136"/>
      <c r="HP357" s="136"/>
      <c r="HQ357" s="136"/>
      <c r="HR357" s="136"/>
      <c r="HS357" s="136"/>
      <c r="HT357" s="136"/>
      <c r="HU357" s="136"/>
      <c r="HV357" s="136"/>
      <c r="HW357" s="136"/>
      <c r="HX357" s="136"/>
      <c r="HY357" s="136"/>
      <c r="HZ357" s="136"/>
      <c r="IA357" s="136"/>
      <c r="IB357" s="136"/>
      <c r="IC357" s="136"/>
      <c r="ID357" s="136"/>
      <c r="IE357" s="136"/>
      <c r="IF357" s="136"/>
      <c r="IG357" s="136"/>
      <c r="IH357" s="136"/>
      <c r="II357" s="136"/>
      <c r="IJ357" s="136"/>
      <c r="IK357" s="136"/>
      <c r="IL357" s="136"/>
      <c r="IM357" s="136"/>
      <c r="IN357" s="136"/>
      <c r="IO357" s="136"/>
      <c r="IP357" s="136"/>
      <c r="IQ357" s="136"/>
      <c r="IR357" s="136"/>
      <c r="IS357" s="136"/>
      <c r="IT357" s="136"/>
    </row>
    <row r="358" spans="1:254" s="132" customFormat="1" ht="26.4" x14ac:dyDescent="0.25">
      <c r="A358" s="247" t="s">
        <v>431</v>
      </c>
      <c r="B358" s="174" t="s">
        <v>377</v>
      </c>
      <c r="C358" s="171" t="s">
        <v>303</v>
      </c>
      <c r="D358" s="171" t="s">
        <v>96</v>
      </c>
      <c r="E358" s="171" t="s">
        <v>316</v>
      </c>
      <c r="F358" s="171"/>
      <c r="G358" s="213">
        <f>SUM(G360+G359)</f>
        <v>120</v>
      </c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  <c r="BW358" s="136"/>
      <c r="BX358" s="136"/>
      <c r="BY358" s="136"/>
      <c r="BZ358" s="136"/>
      <c r="CA358" s="136"/>
      <c r="CB358" s="136"/>
      <c r="CC358" s="136"/>
      <c r="CD358" s="136"/>
      <c r="CE358" s="136"/>
      <c r="CF358" s="136"/>
      <c r="CG358" s="136"/>
      <c r="CH358" s="136"/>
      <c r="CI358" s="136"/>
      <c r="CJ358" s="136"/>
      <c r="CK358" s="136"/>
      <c r="CL358" s="136"/>
      <c r="CM358" s="136"/>
      <c r="CN358" s="136"/>
      <c r="CO358" s="136"/>
      <c r="CP358" s="136"/>
      <c r="CQ358" s="136"/>
      <c r="CR358" s="136"/>
      <c r="CS358" s="136"/>
      <c r="CT358" s="136"/>
      <c r="CU358" s="136"/>
      <c r="CV358" s="136"/>
      <c r="CW358" s="136"/>
      <c r="CX358" s="136"/>
      <c r="CY358" s="136"/>
      <c r="CZ358" s="136"/>
      <c r="DA358" s="136"/>
      <c r="DB358" s="136"/>
      <c r="DC358" s="136"/>
      <c r="DD358" s="136"/>
      <c r="DE358" s="136"/>
      <c r="DF358" s="136"/>
      <c r="DG358" s="136"/>
      <c r="DH358" s="136"/>
      <c r="DI358" s="136"/>
      <c r="DJ358" s="136"/>
      <c r="DK358" s="136"/>
      <c r="DL358" s="136"/>
      <c r="DM358" s="136"/>
      <c r="DN358" s="136"/>
      <c r="DO358" s="136"/>
      <c r="DP358" s="136"/>
      <c r="DQ358" s="136"/>
      <c r="DR358" s="136"/>
      <c r="DS358" s="136"/>
      <c r="DT358" s="136"/>
      <c r="DU358" s="136"/>
      <c r="DV358" s="136"/>
      <c r="DW358" s="136"/>
      <c r="DX358" s="136"/>
      <c r="DY358" s="136"/>
      <c r="DZ358" s="136"/>
      <c r="EA358" s="136"/>
      <c r="EB358" s="136"/>
      <c r="EC358" s="136"/>
      <c r="ED358" s="136"/>
      <c r="EE358" s="136"/>
      <c r="EF358" s="136"/>
      <c r="EG358" s="136"/>
      <c r="EH358" s="136"/>
      <c r="EI358" s="136"/>
      <c r="EJ358" s="136"/>
      <c r="EK358" s="136"/>
      <c r="EL358" s="136"/>
      <c r="EM358" s="136"/>
      <c r="EN358" s="136"/>
      <c r="EO358" s="136"/>
      <c r="EP358" s="136"/>
      <c r="EQ358" s="136"/>
      <c r="ER358" s="136"/>
      <c r="ES358" s="136"/>
      <c r="ET358" s="136"/>
      <c r="EU358" s="136"/>
      <c r="EV358" s="136"/>
      <c r="EW358" s="136"/>
      <c r="EX358" s="136"/>
      <c r="EY358" s="136"/>
      <c r="EZ358" s="136"/>
      <c r="FA358" s="136"/>
      <c r="FB358" s="136"/>
      <c r="FC358" s="136"/>
      <c r="FD358" s="136"/>
      <c r="FE358" s="136"/>
      <c r="FF358" s="136"/>
      <c r="FG358" s="136"/>
      <c r="FH358" s="136"/>
      <c r="FI358" s="136"/>
      <c r="FJ358" s="136"/>
      <c r="FK358" s="136"/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  <c r="FV358" s="136"/>
      <c r="FW358" s="136"/>
      <c r="FX358" s="136"/>
      <c r="FY358" s="136"/>
      <c r="FZ358" s="136"/>
      <c r="GA358" s="136"/>
      <c r="GB358" s="136"/>
      <c r="GC358" s="136"/>
      <c r="GD358" s="136"/>
      <c r="GE358" s="136"/>
      <c r="GF358" s="136"/>
      <c r="GG358" s="136"/>
      <c r="GH358" s="136"/>
      <c r="GI358" s="136"/>
      <c r="GJ358" s="136"/>
      <c r="GK358" s="136"/>
      <c r="GL358" s="136"/>
      <c r="GM358" s="136"/>
      <c r="GN358" s="136"/>
      <c r="GO358" s="136"/>
      <c r="GP358" s="136"/>
      <c r="GQ358" s="136"/>
      <c r="GR358" s="136"/>
      <c r="GS358" s="136"/>
      <c r="GT358" s="136"/>
      <c r="GU358" s="136"/>
      <c r="GV358" s="136"/>
      <c r="GW358" s="136"/>
      <c r="GX358" s="136"/>
      <c r="GY358" s="136"/>
      <c r="GZ358" s="136"/>
      <c r="HA358" s="136"/>
      <c r="HB358" s="136"/>
      <c r="HC358" s="136"/>
      <c r="HD358" s="136"/>
      <c r="HE358" s="136"/>
      <c r="HF358" s="136"/>
      <c r="HG358" s="136"/>
      <c r="HH358" s="136"/>
      <c r="HI358" s="136"/>
      <c r="HJ358" s="136"/>
      <c r="HK358" s="136"/>
      <c r="HL358" s="136"/>
      <c r="HM358" s="136"/>
      <c r="HN358" s="136"/>
      <c r="HO358" s="136"/>
      <c r="HP358" s="136"/>
      <c r="HQ358" s="136"/>
      <c r="HR358" s="136"/>
      <c r="HS358" s="136"/>
      <c r="HT358" s="136"/>
      <c r="HU358" s="136"/>
      <c r="HV358" s="136"/>
      <c r="HW358" s="136"/>
      <c r="HX358" s="136"/>
      <c r="HY358" s="136"/>
      <c r="HZ358" s="136"/>
      <c r="IA358" s="136"/>
      <c r="IB358" s="136"/>
      <c r="IC358" s="136"/>
      <c r="ID358" s="136"/>
      <c r="IE358" s="136"/>
      <c r="IF358" s="136"/>
      <c r="IG358" s="136"/>
      <c r="IH358" s="136"/>
      <c r="II358" s="136"/>
      <c r="IJ358" s="136"/>
      <c r="IK358" s="136"/>
      <c r="IL358" s="136"/>
      <c r="IM358" s="136"/>
      <c r="IN358" s="136"/>
      <c r="IO358" s="136"/>
      <c r="IP358" s="136"/>
      <c r="IQ358" s="136"/>
      <c r="IR358" s="136"/>
      <c r="IS358" s="136"/>
      <c r="IT358" s="136"/>
    </row>
    <row r="359" spans="1:254" s="132" customFormat="1" x14ac:dyDescent="0.25">
      <c r="A359" s="164" t="s">
        <v>379</v>
      </c>
      <c r="B359" s="177" t="s">
        <v>377</v>
      </c>
      <c r="C359" s="166" t="s">
        <v>303</v>
      </c>
      <c r="D359" s="166" t="s">
        <v>96</v>
      </c>
      <c r="E359" s="166" t="s">
        <v>316</v>
      </c>
      <c r="F359" s="166" t="s">
        <v>102</v>
      </c>
      <c r="G359" s="213">
        <v>1</v>
      </c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  <c r="BW359" s="136"/>
      <c r="BX359" s="136"/>
      <c r="BY359" s="136"/>
      <c r="BZ359" s="136"/>
      <c r="CA359" s="136"/>
      <c r="CB359" s="136"/>
      <c r="CC359" s="136"/>
      <c r="CD359" s="136"/>
      <c r="CE359" s="136"/>
      <c r="CF359" s="136"/>
      <c r="CG359" s="136"/>
      <c r="CH359" s="136"/>
      <c r="CI359" s="136"/>
      <c r="CJ359" s="136"/>
      <c r="CK359" s="136"/>
      <c r="CL359" s="136"/>
      <c r="CM359" s="136"/>
      <c r="CN359" s="136"/>
      <c r="CO359" s="136"/>
      <c r="CP359" s="136"/>
      <c r="CQ359" s="136"/>
      <c r="CR359" s="136"/>
      <c r="CS359" s="136"/>
      <c r="CT359" s="136"/>
      <c r="CU359" s="136"/>
      <c r="CV359" s="136"/>
      <c r="CW359" s="136"/>
      <c r="CX359" s="136"/>
      <c r="CY359" s="136"/>
      <c r="CZ359" s="136"/>
      <c r="DA359" s="136"/>
      <c r="DB359" s="136"/>
      <c r="DC359" s="136"/>
      <c r="DD359" s="136"/>
      <c r="DE359" s="136"/>
      <c r="DF359" s="136"/>
      <c r="DG359" s="136"/>
      <c r="DH359" s="136"/>
      <c r="DI359" s="136"/>
      <c r="DJ359" s="136"/>
      <c r="DK359" s="136"/>
      <c r="DL359" s="136"/>
      <c r="DM359" s="136"/>
      <c r="DN359" s="136"/>
      <c r="DO359" s="136"/>
      <c r="DP359" s="136"/>
      <c r="DQ359" s="136"/>
      <c r="DR359" s="136"/>
      <c r="DS359" s="136"/>
      <c r="DT359" s="136"/>
      <c r="DU359" s="136"/>
      <c r="DV359" s="136"/>
      <c r="DW359" s="136"/>
      <c r="DX359" s="136"/>
      <c r="DY359" s="136"/>
      <c r="DZ359" s="136"/>
      <c r="EA359" s="136"/>
      <c r="EB359" s="136"/>
      <c r="EC359" s="136"/>
      <c r="ED359" s="136"/>
      <c r="EE359" s="136"/>
      <c r="EF359" s="136"/>
      <c r="EG359" s="136"/>
      <c r="EH359" s="136"/>
      <c r="EI359" s="136"/>
      <c r="EJ359" s="136"/>
      <c r="EK359" s="136"/>
      <c r="EL359" s="136"/>
      <c r="EM359" s="136"/>
      <c r="EN359" s="136"/>
      <c r="EO359" s="136"/>
      <c r="EP359" s="136"/>
      <c r="EQ359" s="136"/>
      <c r="ER359" s="136"/>
      <c r="ES359" s="136"/>
      <c r="ET359" s="136"/>
      <c r="EU359" s="136"/>
      <c r="EV359" s="136"/>
      <c r="EW359" s="136"/>
      <c r="EX359" s="136"/>
      <c r="EY359" s="136"/>
      <c r="EZ359" s="136"/>
      <c r="FA359" s="136"/>
      <c r="FB359" s="136"/>
      <c r="FC359" s="136"/>
      <c r="FD359" s="136"/>
      <c r="FE359" s="136"/>
      <c r="FF359" s="136"/>
      <c r="FG359" s="136"/>
      <c r="FH359" s="136"/>
      <c r="FI359" s="136"/>
      <c r="FJ359" s="136"/>
      <c r="FK359" s="136"/>
      <c r="FL359" s="136"/>
      <c r="FM359" s="136"/>
      <c r="FN359" s="136"/>
      <c r="FO359" s="136"/>
      <c r="FP359" s="136"/>
      <c r="FQ359" s="136"/>
      <c r="FR359" s="136"/>
      <c r="FS359" s="136"/>
      <c r="FT359" s="136"/>
      <c r="FU359" s="136"/>
      <c r="FV359" s="136"/>
      <c r="FW359" s="136"/>
      <c r="FX359" s="136"/>
      <c r="FY359" s="136"/>
      <c r="FZ359" s="136"/>
      <c r="GA359" s="136"/>
      <c r="GB359" s="136"/>
      <c r="GC359" s="136"/>
      <c r="GD359" s="136"/>
      <c r="GE359" s="136"/>
      <c r="GF359" s="136"/>
      <c r="GG359" s="136"/>
      <c r="GH359" s="136"/>
      <c r="GI359" s="136"/>
      <c r="GJ359" s="136"/>
      <c r="GK359" s="136"/>
      <c r="GL359" s="136"/>
      <c r="GM359" s="136"/>
      <c r="GN359" s="136"/>
      <c r="GO359" s="136"/>
      <c r="GP359" s="136"/>
      <c r="GQ359" s="136"/>
      <c r="GR359" s="136"/>
      <c r="GS359" s="136"/>
      <c r="GT359" s="136"/>
      <c r="GU359" s="136"/>
      <c r="GV359" s="136"/>
      <c r="GW359" s="136"/>
      <c r="GX359" s="136"/>
      <c r="GY359" s="136"/>
      <c r="GZ359" s="136"/>
      <c r="HA359" s="136"/>
      <c r="HB359" s="136"/>
      <c r="HC359" s="136"/>
      <c r="HD359" s="136"/>
      <c r="HE359" s="136"/>
      <c r="HF359" s="136"/>
      <c r="HG359" s="136"/>
      <c r="HH359" s="136"/>
      <c r="HI359" s="136"/>
      <c r="HJ359" s="136"/>
      <c r="HK359" s="136"/>
      <c r="HL359" s="136"/>
      <c r="HM359" s="136"/>
      <c r="HN359" s="136"/>
      <c r="HO359" s="136"/>
      <c r="HP359" s="136"/>
      <c r="HQ359" s="136"/>
      <c r="HR359" s="136"/>
      <c r="HS359" s="136"/>
      <c r="HT359" s="136"/>
      <c r="HU359" s="136"/>
      <c r="HV359" s="136"/>
      <c r="HW359" s="136"/>
      <c r="HX359" s="136"/>
      <c r="HY359" s="136"/>
      <c r="HZ359" s="136"/>
      <c r="IA359" s="136"/>
      <c r="IB359" s="136"/>
      <c r="IC359" s="136"/>
      <c r="ID359" s="136"/>
      <c r="IE359" s="136"/>
      <c r="IF359" s="136"/>
      <c r="IG359" s="136"/>
      <c r="IH359" s="136"/>
      <c r="II359" s="136"/>
      <c r="IJ359" s="136"/>
      <c r="IK359" s="136"/>
      <c r="IL359" s="136"/>
      <c r="IM359" s="136"/>
      <c r="IN359" s="136"/>
      <c r="IO359" s="136"/>
      <c r="IP359" s="136"/>
      <c r="IQ359" s="136"/>
      <c r="IR359" s="136"/>
      <c r="IS359" s="136"/>
      <c r="IT359" s="136"/>
    </row>
    <row r="360" spans="1:254" s="168" customFormat="1" x14ac:dyDescent="0.25">
      <c r="A360" s="164" t="s">
        <v>274</v>
      </c>
      <c r="B360" s="177" t="s">
        <v>377</v>
      </c>
      <c r="C360" s="166" t="s">
        <v>303</v>
      </c>
      <c r="D360" s="166" t="s">
        <v>96</v>
      </c>
      <c r="E360" s="166" t="s">
        <v>316</v>
      </c>
      <c r="F360" s="166" t="s">
        <v>275</v>
      </c>
      <c r="G360" s="205">
        <v>119</v>
      </c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  <c r="BW360" s="136"/>
      <c r="BX360" s="136"/>
      <c r="BY360" s="136"/>
      <c r="BZ360" s="136"/>
      <c r="CA360" s="136"/>
      <c r="CB360" s="136"/>
      <c r="CC360" s="136"/>
      <c r="CD360" s="136"/>
      <c r="CE360" s="136"/>
      <c r="CF360" s="136"/>
      <c r="CG360" s="136"/>
      <c r="CH360" s="136"/>
      <c r="CI360" s="136"/>
      <c r="CJ360" s="136"/>
      <c r="CK360" s="136"/>
      <c r="CL360" s="136"/>
      <c r="CM360" s="136"/>
      <c r="CN360" s="136"/>
      <c r="CO360" s="136"/>
      <c r="CP360" s="136"/>
      <c r="CQ360" s="136"/>
      <c r="CR360" s="136"/>
      <c r="CS360" s="136"/>
      <c r="CT360" s="136"/>
      <c r="CU360" s="136"/>
      <c r="CV360" s="136"/>
      <c r="CW360" s="136"/>
      <c r="CX360" s="136"/>
      <c r="CY360" s="136"/>
      <c r="CZ360" s="136"/>
      <c r="DA360" s="136"/>
      <c r="DB360" s="136"/>
      <c r="DC360" s="136"/>
      <c r="DD360" s="136"/>
      <c r="DE360" s="136"/>
      <c r="DF360" s="136"/>
      <c r="DG360" s="136"/>
      <c r="DH360" s="136"/>
      <c r="DI360" s="136"/>
      <c r="DJ360" s="136"/>
      <c r="DK360" s="136"/>
      <c r="DL360" s="136"/>
      <c r="DM360" s="136"/>
      <c r="DN360" s="136"/>
      <c r="DO360" s="136"/>
      <c r="DP360" s="136"/>
      <c r="DQ360" s="136"/>
      <c r="DR360" s="136"/>
      <c r="DS360" s="136"/>
      <c r="DT360" s="136"/>
      <c r="DU360" s="136"/>
      <c r="DV360" s="136"/>
      <c r="DW360" s="136"/>
      <c r="DX360" s="136"/>
      <c r="DY360" s="136"/>
      <c r="DZ360" s="136"/>
      <c r="EA360" s="136"/>
      <c r="EB360" s="136"/>
      <c r="EC360" s="136"/>
      <c r="ED360" s="136"/>
      <c r="EE360" s="136"/>
      <c r="EF360" s="136"/>
      <c r="EG360" s="136"/>
      <c r="EH360" s="136"/>
      <c r="EI360" s="136"/>
      <c r="EJ360" s="136"/>
      <c r="EK360" s="136"/>
      <c r="EL360" s="136"/>
      <c r="EM360" s="136"/>
      <c r="EN360" s="136"/>
      <c r="EO360" s="136"/>
      <c r="EP360" s="136"/>
      <c r="EQ360" s="136"/>
      <c r="ER360" s="136"/>
      <c r="ES360" s="136"/>
      <c r="ET360" s="136"/>
      <c r="EU360" s="136"/>
      <c r="EV360" s="136"/>
      <c r="EW360" s="136"/>
      <c r="EX360" s="136"/>
      <c r="EY360" s="136"/>
      <c r="EZ360" s="136"/>
      <c r="FA360" s="136"/>
      <c r="FB360" s="136"/>
      <c r="FC360" s="136"/>
      <c r="FD360" s="136"/>
      <c r="FE360" s="136"/>
      <c r="FF360" s="136"/>
      <c r="FG360" s="136"/>
      <c r="FH360" s="136"/>
      <c r="FI360" s="136"/>
      <c r="FJ360" s="136"/>
      <c r="FK360" s="136"/>
      <c r="FL360" s="136"/>
      <c r="FM360" s="136"/>
      <c r="FN360" s="136"/>
      <c r="FO360" s="136"/>
      <c r="FP360" s="136"/>
      <c r="FQ360" s="136"/>
      <c r="FR360" s="136"/>
      <c r="FS360" s="136"/>
      <c r="FT360" s="136"/>
      <c r="FU360" s="136"/>
      <c r="FV360" s="136"/>
      <c r="FW360" s="136"/>
      <c r="FX360" s="136"/>
      <c r="FY360" s="136"/>
      <c r="FZ360" s="136"/>
      <c r="GA360" s="136"/>
      <c r="GB360" s="136"/>
      <c r="GC360" s="136"/>
      <c r="GD360" s="136"/>
      <c r="GE360" s="136"/>
      <c r="GF360" s="136"/>
      <c r="GG360" s="136"/>
      <c r="GH360" s="136"/>
      <c r="GI360" s="136"/>
      <c r="GJ360" s="136"/>
      <c r="GK360" s="136"/>
      <c r="GL360" s="136"/>
      <c r="GM360" s="136"/>
      <c r="GN360" s="136"/>
      <c r="GO360" s="136"/>
      <c r="GP360" s="136"/>
      <c r="GQ360" s="136"/>
      <c r="GR360" s="136"/>
      <c r="GS360" s="136"/>
      <c r="GT360" s="136"/>
      <c r="GU360" s="136"/>
      <c r="GV360" s="136"/>
      <c r="GW360" s="136"/>
      <c r="GX360" s="136"/>
      <c r="GY360" s="136"/>
      <c r="GZ360" s="136"/>
      <c r="HA360" s="136"/>
      <c r="HB360" s="136"/>
      <c r="HC360" s="136"/>
      <c r="HD360" s="136"/>
      <c r="HE360" s="136"/>
      <c r="HF360" s="136"/>
      <c r="HG360" s="136"/>
      <c r="HH360" s="136"/>
      <c r="HI360" s="136"/>
      <c r="HJ360" s="136"/>
      <c r="HK360" s="136"/>
      <c r="HL360" s="136"/>
      <c r="HM360" s="136"/>
      <c r="HN360" s="136"/>
      <c r="HO360" s="136"/>
      <c r="HP360" s="136"/>
      <c r="HQ360" s="136"/>
      <c r="HR360" s="136"/>
      <c r="HS360" s="136"/>
      <c r="HT360" s="136"/>
      <c r="HU360" s="136"/>
      <c r="HV360" s="136"/>
      <c r="HW360" s="136"/>
      <c r="HX360" s="136"/>
      <c r="HY360" s="136"/>
      <c r="HZ360" s="136"/>
      <c r="IA360" s="136"/>
      <c r="IB360" s="136"/>
      <c r="IC360" s="136"/>
      <c r="ID360" s="136"/>
      <c r="IE360" s="136"/>
      <c r="IF360" s="136"/>
      <c r="IG360" s="136"/>
      <c r="IH360" s="136"/>
      <c r="II360" s="136"/>
      <c r="IJ360" s="136"/>
      <c r="IK360" s="136"/>
      <c r="IL360" s="136"/>
      <c r="IM360" s="136"/>
      <c r="IN360" s="136"/>
      <c r="IO360" s="136"/>
      <c r="IP360" s="136"/>
      <c r="IQ360" s="136"/>
      <c r="IR360" s="136"/>
      <c r="IS360" s="136"/>
      <c r="IT360" s="136"/>
    </row>
    <row r="361" spans="1:254" ht="27" x14ac:dyDescent="0.3">
      <c r="A361" s="247" t="s">
        <v>432</v>
      </c>
      <c r="B361" s="174" t="s">
        <v>377</v>
      </c>
      <c r="C361" s="171" t="s">
        <v>303</v>
      </c>
      <c r="D361" s="171" t="s">
        <v>96</v>
      </c>
      <c r="E361" s="171" t="s">
        <v>318</v>
      </c>
      <c r="F361" s="171"/>
      <c r="G361" s="213">
        <f>SUM(G363+G362)</f>
        <v>352</v>
      </c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  <c r="AE361" s="203"/>
      <c r="AF361" s="203"/>
      <c r="AG361" s="203"/>
      <c r="AH361" s="203"/>
      <c r="AI361" s="203"/>
      <c r="AJ361" s="203"/>
      <c r="AK361" s="203"/>
      <c r="AL361" s="203"/>
      <c r="AM361" s="203"/>
      <c r="AN361" s="203"/>
      <c r="AO361" s="203"/>
      <c r="AP361" s="203"/>
      <c r="AQ361" s="203"/>
      <c r="AR361" s="203"/>
      <c r="AS361" s="203"/>
      <c r="AT361" s="203"/>
      <c r="AU361" s="203"/>
      <c r="AV361" s="203"/>
      <c r="AW361" s="203"/>
      <c r="AX361" s="203"/>
      <c r="AY361" s="203"/>
      <c r="AZ361" s="203"/>
      <c r="BA361" s="203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  <c r="BV361" s="203"/>
      <c r="BW361" s="203"/>
      <c r="BX361" s="203"/>
      <c r="BY361" s="203"/>
      <c r="BZ361" s="203"/>
      <c r="CA361" s="203"/>
      <c r="CB361" s="203"/>
      <c r="CC361" s="203"/>
      <c r="CD361" s="203"/>
      <c r="CE361" s="203"/>
      <c r="CF361" s="203"/>
      <c r="CG361" s="203"/>
      <c r="CH361" s="203"/>
      <c r="CI361" s="203"/>
      <c r="CJ361" s="203"/>
      <c r="CK361" s="203"/>
      <c r="CL361" s="203"/>
      <c r="CM361" s="203"/>
      <c r="CN361" s="203"/>
      <c r="CO361" s="203"/>
      <c r="CP361" s="203"/>
      <c r="CQ361" s="203"/>
      <c r="CR361" s="203"/>
      <c r="CS361" s="203"/>
      <c r="CT361" s="203"/>
      <c r="CU361" s="203"/>
      <c r="CV361" s="203"/>
      <c r="CW361" s="203"/>
      <c r="CX361" s="203"/>
      <c r="CY361" s="203"/>
      <c r="CZ361" s="203"/>
      <c r="DA361" s="203"/>
      <c r="DB361" s="203"/>
      <c r="DC361" s="203"/>
      <c r="DD361" s="203"/>
      <c r="DE361" s="203"/>
      <c r="DF361" s="203"/>
      <c r="DG361" s="203"/>
      <c r="DH361" s="203"/>
      <c r="DI361" s="203"/>
      <c r="DJ361" s="203"/>
      <c r="DK361" s="203"/>
      <c r="DL361" s="203"/>
      <c r="DM361" s="203"/>
      <c r="DN361" s="203"/>
      <c r="DO361" s="203"/>
      <c r="DP361" s="203"/>
      <c r="DQ361" s="203"/>
      <c r="DR361" s="203"/>
      <c r="DS361" s="203"/>
      <c r="DT361" s="203"/>
      <c r="DU361" s="203"/>
      <c r="DV361" s="203"/>
      <c r="DW361" s="203"/>
      <c r="DX361" s="203"/>
      <c r="DY361" s="203"/>
      <c r="DZ361" s="203"/>
      <c r="EA361" s="203"/>
      <c r="EB361" s="203"/>
      <c r="EC361" s="203"/>
      <c r="ED361" s="203"/>
      <c r="EE361" s="203"/>
      <c r="EF361" s="203"/>
      <c r="EG361" s="203"/>
      <c r="EH361" s="203"/>
      <c r="EI361" s="203"/>
      <c r="EJ361" s="203"/>
      <c r="EK361" s="203"/>
      <c r="EL361" s="203"/>
      <c r="EM361" s="203"/>
      <c r="EN361" s="203"/>
      <c r="EO361" s="203"/>
      <c r="EP361" s="203"/>
      <c r="EQ361" s="203"/>
      <c r="ER361" s="203"/>
      <c r="ES361" s="203"/>
      <c r="ET361" s="203"/>
      <c r="EU361" s="203"/>
      <c r="EV361" s="203"/>
      <c r="EW361" s="203"/>
      <c r="EX361" s="203"/>
      <c r="EY361" s="203"/>
      <c r="EZ361" s="203"/>
      <c r="FA361" s="203"/>
      <c r="FB361" s="203"/>
      <c r="FC361" s="203"/>
      <c r="FD361" s="203"/>
      <c r="FE361" s="203"/>
      <c r="FF361" s="203"/>
      <c r="FG361" s="203"/>
      <c r="FH361" s="203"/>
      <c r="FI361" s="203"/>
      <c r="FJ361" s="203"/>
      <c r="FK361" s="203"/>
      <c r="FL361" s="203"/>
      <c r="FM361" s="203"/>
      <c r="FN361" s="203"/>
      <c r="FO361" s="203"/>
      <c r="FP361" s="203"/>
      <c r="FQ361" s="203"/>
      <c r="FR361" s="203"/>
      <c r="FS361" s="203"/>
      <c r="FT361" s="203"/>
      <c r="FU361" s="203"/>
      <c r="FV361" s="203"/>
      <c r="FW361" s="203"/>
      <c r="FX361" s="203"/>
      <c r="FY361" s="203"/>
      <c r="FZ361" s="203"/>
      <c r="GA361" s="203"/>
      <c r="GB361" s="203"/>
      <c r="GC361" s="203"/>
      <c r="GD361" s="203"/>
      <c r="GE361" s="203"/>
      <c r="GF361" s="203"/>
      <c r="GG361" s="203"/>
      <c r="GH361" s="203"/>
      <c r="GI361" s="203"/>
      <c r="GJ361" s="203"/>
      <c r="GK361" s="203"/>
      <c r="GL361" s="203"/>
      <c r="GM361" s="203"/>
      <c r="GN361" s="203"/>
      <c r="GO361" s="203"/>
      <c r="GP361" s="203"/>
      <c r="GQ361" s="203"/>
      <c r="GR361" s="203"/>
      <c r="GS361" s="203"/>
      <c r="GT361" s="203"/>
      <c r="GU361" s="203"/>
      <c r="GV361" s="203"/>
      <c r="GW361" s="203"/>
      <c r="GX361" s="203"/>
      <c r="GY361" s="203"/>
      <c r="GZ361" s="203"/>
      <c r="HA361" s="203"/>
      <c r="HB361" s="203"/>
      <c r="HC361" s="203"/>
      <c r="HD361" s="203"/>
      <c r="HE361" s="203"/>
      <c r="HF361" s="203"/>
      <c r="HG361" s="203"/>
      <c r="HH361" s="203"/>
      <c r="HI361" s="203"/>
      <c r="HJ361" s="203"/>
      <c r="HK361" s="203"/>
      <c r="HL361" s="203"/>
      <c r="HM361" s="203"/>
      <c r="HN361" s="203"/>
      <c r="HO361" s="203"/>
      <c r="HP361" s="203"/>
      <c r="HQ361" s="203"/>
      <c r="HR361" s="203"/>
      <c r="HS361" s="203"/>
      <c r="HT361" s="203"/>
      <c r="HU361" s="203"/>
      <c r="HV361" s="203"/>
      <c r="HW361" s="203"/>
      <c r="HX361" s="203"/>
      <c r="HY361" s="203"/>
      <c r="HZ361" s="203"/>
      <c r="IA361" s="203"/>
      <c r="IB361" s="203"/>
      <c r="IC361" s="203"/>
      <c r="ID361" s="203"/>
      <c r="IE361" s="203"/>
      <c r="IF361" s="203"/>
      <c r="IG361" s="203"/>
      <c r="IH361" s="203"/>
      <c r="II361" s="203"/>
      <c r="IJ361" s="203"/>
      <c r="IK361" s="203"/>
      <c r="IL361" s="203"/>
      <c r="IM361" s="203"/>
      <c r="IN361" s="203"/>
      <c r="IO361" s="203"/>
      <c r="IP361" s="203"/>
      <c r="IQ361" s="203"/>
      <c r="IR361" s="203"/>
      <c r="IS361" s="203"/>
      <c r="IT361" s="203"/>
    </row>
    <row r="362" spans="1:254" x14ac:dyDescent="0.25">
      <c r="A362" s="164" t="s">
        <v>379</v>
      </c>
      <c r="B362" s="177" t="s">
        <v>377</v>
      </c>
      <c r="C362" s="166" t="s">
        <v>303</v>
      </c>
      <c r="D362" s="166" t="s">
        <v>96</v>
      </c>
      <c r="E362" s="166" t="s">
        <v>318</v>
      </c>
      <c r="F362" s="166" t="s">
        <v>102</v>
      </c>
      <c r="G362" s="205">
        <v>1</v>
      </c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87"/>
      <c r="AP362" s="187"/>
      <c r="AQ362" s="187"/>
      <c r="AR362" s="187"/>
      <c r="AS362" s="187"/>
      <c r="AT362" s="187"/>
      <c r="AU362" s="187"/>
      <c r="AV362" s="187"/>
      <c r="AW362" s="187"/>
      <c r="AX362" s="187"/>
      <c r="AY362" s="187"/>
      <c r="AZ362" s="187"/>
      <c r="BA362" s="187"/>
      <c r="BB362" s="187"/>
      <c r="BC362" s="187"/>
      <c r="BD362" s="187"/>
      <c r="BE362" s="187"/>
      <c r="BF362" s="187"/>
      <c r="BG362" s="187"/>
      <c r="BH362" s="187"/>
      <c r="BI362" s="187"/>
      <c r="BJ362" s="187"/>
      <c r="BK362" s="187"/>
      <c r="BL362" s="187"/>
      <c r="BM362" s="187"/>
      <c r="BN362" s="187"/>
      <c r="BO362" s="187"/>
      <c r="BP362" s="187"/>
      <c r="BQ362" s="187"/>
      <c r="BR362" s="187"/>
      <c r="BS362" s="187"/>
      <c r="BT362" s="187"/>
      <c r="BU362" s="187"/>
      <c r="BV362" s="187"/>
      <c r="BW362" s="187"/>
      <c r="BX362" s="187"/>
      <c r="BY362" s="187"/>
      <c r="BZ362" s="187"/>
      <c r="CA362" s="187"/>
      <c r="CB362" s="187"/>
      <c r="CC362" s="187"/>
      <c r="CD362" s="187"/>
      <c r="CE362" s="187"/>
      <c r="CF362" s="187"/>
      <c r="CG362" s="187"/>
      <c r="CH362" s="187"/>
      <c r="CI362" s="187"/>
      <c r="CJ362" s="187"/>
      <c r="CK362" s="187"/>
      <c r="CL362" s="187"/>
      <c r="CM362" s="187"/>
      <c r="CN362" s="187"/>
      <c r="CO362" s="187"/>
      <c r="CP362" s="187"/>
      <c r="CQ362" s="187"/>
      <c r="CR362" s="187"/>
      <c r="CS362" s="187"/>
      <c r="CT362" s="187"/>
      <c r="CU362" s="187"/>
      <c r="CV362" s="187"/>
      <c r="CW362" s="187"/>
      <c r="CX362" s="187"/>
      <c r="CY362" s="187"/>
      <c r="CZ362" s="187"/>
      <c r="DA362" s="187"/>
      <c r="DB362" s="187"/>
      <c r="DC362" s="187"/>
      <c r="DD362" s="187"/>
      <c r="DE362" s="187"/>
      <c r="DF362" s="187"/>
      <c r="DG362" s="187"/>
      <c r="DH362" s="187"/>
      <c r="DI362" s="187"/>
      <c r="DJ362" s="187"/>
      <c r="DK362" s="187"/>
      <c r="DL362" s="187"/>
      <c r="DM362" s="187"/>
      <c r="DN362" s="187"/>
      <c r="DO362" s="187"/>
      <c r="DP362" s="187"/>
      <c r="DQ362" s="187"/>
      <c r="DR362" s="187"/>
      <c r="DS362" s="187"/>
      <c r="DT362" s="187"/>
      <c r="DU362" s="187"/>
      <c r="DV362" s="187"/>
      <c r="DW362" s="187"/>
      <c r="DX362" s="187"/>
      <c r="DY362" s="187"/>
      <c r="DZ362" s="187"/>
      <c r="EA362" s="187"/>
      <c r="EB362" s="187"/>
      <c r="EC362" s="187"/>
      <c r="ED362" s="187"/>
      <c r="EE362" s="187"/>
      <c r="EF362" s="187"/>
      <c r="EG362" s="187"/>
      <c r="EH362" s="187"/>
      <c r="EI362" s="187"/>
      <c r="EJ362" s="187"/>
      <c r="EK362" s="187"/>
      <c r="EL362" s="187"/>
      <c r="EM362" s="187"/>
      <c r="EN362" s="187"/>
      <c r="EO362" s="187"/>
      <c r="EP362" s="187"/>
      <c r="EQ362" s="187"/>
      <c r="ER362" s="187"/>
      <c r="ES362" s="187"/>
      <c r="ET362" s="187"/>
      <c r="EU362" s="187"/>
      <c r="EV362" s="187"/>
      <c r="EW362" s="187"/>
      <c r="EX362" s="187"/>
      <c r="EY362" s="187"/>
      <c r="EZ362" s="187"/>
      <c r="FA362" s="187"/>
      <c r="FB362" s="187"/>
      <c r="FC362" s="187"/>
      <c r="FD362" s="187"/>
      <c r="FE362" s="187"/>
      <c r="FF362" s="187"/>
      <c r="FG362" s="187"/>
      <c r="FH362" s="187"/>
      <c r="FI362" s="187"/>
      <c r="FJ362" s="187"/>
      <c r="FK362" s="187"/>
      <c r="FL362" s="187"/>
      <c r="FM362" s="187"/>
      <c r="FN362" s="187"/>
      <c r="FO362" s="187"/>
      <c r="FP362" s="187"/>
      <c r="FQ362" s="187"/>
      <c r="FR362" s="187"/>
      <c r="FS362" s="187"/>
      <c r="FT362" s="187"/>
      <c r="FU362" s="187"/>
      <c r="FV362" s="187"/>
      <c r="FW362" s="187"/>
      <c r="FX362" s="187"/>
      <c r="FY362" s="187"/>
      <c r="FZ362" s="187"/>
      <c r="GA362" s="187"/>
      <c r="GB362" s="187"/>
      <c r="GC362" s="187"/>
      <c r="GD362" s="187"/>
      <c r="GE362" s="187"/>
      <c r="GF362" s="187"/>
      <c r="GG362" s="187"/>
      <c r="GH362" s="187"/>
      <c r="GI362" s="187"/>
      <c r="GJ362" s="187"/>
      <c r="GK362" s="187"/>
      <c r="GL362" s="187"/>
      <c r="GM362" s="187"/>
      <c r="GN362" s="187"/>
      <c r="GO362" s="187"/>
      <c r="GP362" s="187"/>
      <c r="GQ362" s="187"/>
      <c r="GR362" s="187"/>
      <c r="GS362" s="187"/>
      <c r="GT362" s="187"/>
      <c r="GU362" s="187"/>
      <c r="GV362" s="187"/>
      <c r="GW362" s="187"/>
      <c r="GX362" s="187"/>
      <c r="GY362" s="187"/>
      <c r="GZ362" s="187"/>
      <c r="HA362" s="187"/>
      <c r="HB362" s="187"/>
      <c r="HC362" s="187"/>
      <c r="HD362" s="187"/>
      <c r="HE362" s="187"/>
      <c r="HF362" s="187"/>
      <c r="HG362" s="187"/>
      <c r="HH362" s="187"/>
      <c r="HI362" s="187"/>
      <c r="HJ362" s="187"/>
      <c r="HK362" s="187"/>
      <c r="HL362" s="187"/>
      <c r="HM362" s="187"/>
      <c r="HN362" s="187"/>
      <c r="HO362" s="187"/>
      <c r="HP362" s="187"/>
      <c r="HQ362" s="187"/>
      <c r="HR362" s="187"/>
      <c r="HS362" s="187"/>
      <c r="HT362" s="187"/>
      <c r="HU362" s="187"/>
      <c r="HV362" s="187"/>
      <c r="HW362" s="187"/>
      <c r="HX362" s="187"/>
      <c r="HY362" s="187"/>
      <c r="HZ362" s="187"/>
      <c r="IA362" s="187"/>
      <c r="IB362" s="187"/>
      <c r="IC362" s="187"/>
      <c r="ID362" s="187"/>
      <c r="IE362" s="187"/>
      <c r="IF362" s="187"/>
      <c r="IG362" s="187"/>
      <c r="IH362" s="187"/>
      <c r="II362" s="187"/>
      <c r="IJ362" s="187"/>
      <c r="IK362" s="187"/>
      <c r="IL362" s="187"/>
      <c r="IM362" s="187"/>
      <c r="IN362" s="187"/>
      <c r="IO362" s="187"/>
      <c r="IP362" s="187"/>
      <c r="IQ362" s="187"/>
      <c r="IR362" s="187"/>
      <c r="IS362" s="187"/>
      <c r="IT362" s="187"/>
    </row>
    <row r="363" spans="1:254" x14ac:dyDescent="0.25">
      <c r="A363" s="164" t="s">
        <v>274</v>
      </c>
      <c r="B363" s="177" t="s">
        <v>377</v>
      </c>
      <c r="C363" s="166" t="s">
        <v>303</v>
      </c>
      <c r="D363" s="166" t="s">
        <v>96</v>
      </c>
      <c r="E363" s="166" t="s">
        <v>318</v>
      </c>
      <c r="F363" s="166" t="s">
        <v>275</v>
      </c>
      <c r="G363" s="205">
        <v>351</v>
      </c>
    </row>
    <row r="364" spans="1:254" ht="27" x14ac:dyDescent="0.3">
      <c r="A364" s="247" t="s">
        <v>433</v>
      </c>
      <c r="B364" s="177" t="s">
        <v>377</v>
      </c>
      <c r="C364" s="166" t="s">
        <v>303</v>
      </c>
      <c r="D364" s="166" t="s">
        <v>96</v>
      </c>
      <c r="E364" s="166" t="s">
        <v>320</v>
      </c>
      <c r="F364" s="166"/>
      <c r="G364" s="205">
        <f>SUM(G366+G365)</f>
        <v>253</v>
      </c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  <c r="AE364" s="203"/>
      <c r="AF364" s="203"/>
      <c r="AG364" s="203"/>
      <c r="AH364" s="203"/>
      <c r="AI364" s="203"/>
      <c r="AJ364" s="203"/>
      <c r="AK364" s="203"/>
      <c r="AL364" s="203"/>
      <c r="AM364" s="203"/>
      <c r="AN364" s="203"/>
      <c r="AO364" s="203"/>
      <c r="AP364" s="203"/>
      <c r="AQ364" s="203"/>
      <c r="AR364" s="203"/>
      <c r="AS364" s="203"/>
      <c r="AT364" s="203"/>
      <c r="AU364" s="203"/>
      <c r="AV364" s="203"/>
      <c r="AW364" s="203"/>
      <c r="AX364" s="203"/>
      <c r="AY364" s="203"/>
      <c r="AZ364" s="203"/>
      <c r="BA364" s="203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  <c r="BV364" s="203"/>
      <c r="BW364" s="203"/>
      <c r="BX364" s="203"/>
      <c r="BY364" s="203"/>
      <c r="BZ364" s="203"/>
      <c r="CA364" s="203"/>
      <c r="CB364" s="203"/>
      <c r="CC364" s="203"/>
      <c r="CD364" s="203"/>
      <c r="CE364" s="203"/>
      <c r="CF364" s="203"/>
      <c r="CG364" s="203"/>
      <c r="CH364" s="203"/>
      <c r="CI364" s="203"/>
      <c r="CJ364" s="203"/>
      <c r="CK364" s="203"/>
      <c r="CL364" s="203"/>
      <c r="CM364" s="203"/>
      <c r="CN364" s="203"/>
      <c r="CO364" s="203"/>
      <c r="CP364" s="203"/>
      <c r="CQ364" s="203"/>
      <c r="CR364" s="203"/>
      <c r="CS364" s="203"/>
      <c r="CT364" s="203"/>
      <c r="CU364" s="203"/>
      <c r="CV364" s="203"/>
      <c r="CW364" s="203"/>
      <c r="CX364" s="203"/>
      <c r="CY364" s="203"/>
      <c r="CZ364" s="203"/>
      <c r="DA364" s="203"/>
      <c r="DB364" s="203"/>
      <c r="DC364" s="203"/>
      <c r="DD364" s="203"/>
      <c r="DE364" s="203"/>
      <c r="DF364" s="203"/>
      <c r="DG364" s="203"/>
      <c r="DH364" s="203"/>
      <c r="DI364" s="203"/>
      <c r="DJ364" s="203"/>
      <c r="DK364" s="203"/>
      <c r="DL364" s="203"/>
      <c r="DM364" s="203"/>
      <c r="DN364" s="203"/>
      <c r="DO364" s="203"/>
      <c r="DP364" s="203"/>
      <c r="DQ364" s="203"/>
      <c r="DR364" s="203"/>
      <c r="DS364" s="203"/>
      <c r="DT364" s="203"/>
      <c r="DU364" s="203"/>
      <c r="DV364" s="203"/>
      <c r="DW364" s="203"/>
      <c r="DX364" s="203"/>
      <c r="DY364" s="203"/>
      <c r="DZ364" s="203"/>
      <c r="EA364" s="203"/>
      <c r="EB364" s="203"/>
      <c r="EC364" s="203"/>
      <c r="ED364" s="203"/>
      <c r="EE364" s="203"/>
      <c r="EF364" s="203"/>
      <c r="EG364" s="203"/>
      <c r="EH364" s="203"/>
      <c r="EI364" s="203"/>
      <c r="EJ364" s="203"/>
      <c r="EK364" s="203"/>
      <c r="EL364" s="203"/>
      <c r="EM364" s="203"/>
      <c r="EN364" s="203"/>
      <c r="EO364" s="203"/>
      <c r="EP364" s="203"/>
      <c r="EQ364" s="203"/>
      <c r="ER364" s="203"/>
      <c r="ES364" s="203"/>
      <c r="ET364" s="203"/>
      <c r="EU364" s="203"/>
      <c r="EV364" s="203"/>
      <c r="EW364" s="203"/>
      <c r="EX364" s="203"/>
      <c r="EY364" s="203"/>
      <c r="EZ364" s="203"/>
      <c r="FA364" s="203"/>
      <c r="FB364" s="203"/>
      <c r="FC364" s="203"/>
      <c r="FD364" s="203"/>
      <c r="FE364" s="203"/>
      <c r="FF364" s="203"/>
      <c r="FG364" s="203"/>
      <c r="FH364" s="203"/>
      <c r="FI364" s="203"/>
      <c r="FJ364" s="203"/>
      <c r="FK364" s="203"/>
      <c r="FL364" s="203"/>
      <c r="FM364" s="203"/>
      <c r="FN364" s="203"/>
      <c r="FO364" s="203"/>
      <c r="FP364" s="203"/>
      <c r="FQ364" s="203"/>
      <c r="FR364" s="203"/>
      <c r="FS364" s="203"/>
      <c r="FT364" s="203"/>
      <c r="FU364" s="203"/>
      <c r="FV364" s="203"/>
      <c r="FW364" s="203"/>
      <c r="FX364" s="203"/>
      <c r="FY364" s="203"/>
      <c r="FZ364" s="203"/>
      <c r="GA364" s="203"/>
      <c r="GB364" s="203"/>
      <c r="GC364" s="203"/>
      <c r="GD364" s="203"/>
      <c r="GE364" s="203"/>
      <c r="GF364" s="203"/>
      <c r="GG364" s="203"/>
      <c r="GH364" s="203"/>
      <c r="GI364" s="203"/>
      <c r="GJ364" s="203"/>
      <c r="GK364" s="203"/>
      <c r="GL364" s="203"/>
      <c r="GM364" s="203"/>
      <c r="GN364" s="203"/>
      <c r="GO364" s="203"/>
      <c r="GP364" s="203"/>
      <c r="GQ364" s="203"/>
      <c r="GR364" s="203"/>
      <c r="GS364" s="203"/>
      <c r="GT364" s="203"/>
      <c r="GU364" s="203"/>
      <c r="GV364" s="203"/>
      <c r="GW364" s="203"/>
      <c r="GX364" s="203"/>
      <c r="GY364" s="203"/>
      <c r="GZ364" s="203"/>
      <c r="HA364" s="203"/>
      <c r="HB364" s="203"/>
      <c r="HC364" s="203"/>
      <c r="HD364" s="203"/>
      <c r="HE364" s="203"/>
      <c r="HF364" s="203"/>
      <c r="HG364" s="203"/>
      <c r="HH364" s="203"/>
      <c r="HI364" s="203"/>
      <c r="HJ364" s="203"/>
      <c r="HK364" s="203"/>
      <c r="HL364" s="203"/>
      <c r="HM364" s="203"/>
      <c r="HN364" s="203"/>
      <c r="HO364" s="203"/>
      <c r="HP364" s="203"/>
      <c r="HQ364" s="203"/>
      <c r="HR364" s="203"/>
      <c r="HS364" s="203"/>
      <c r="HT364" s="203"/>
      <c r="HU364" s="203"/>
      <c r="HV364" s="203"/>
      <c r="HW364" s="203"/>
      <c r="HX364" s="203"/>
      <c r="HY364" s="203"/>
      <c r="HZ364" s="203"/>
      <c r="IA364" s="203"/>
      <c r="IB364" s="203"/>
      <c r="IC364" s="203"/>
      <c r="ID364" s="203"/>
      <c r="IE364" s="203"/>
      <c r="IF364" s="203"/>
      <c r="IG364" s="203"/>
      <c r="IH364" s="203"/>
      <c r="II364" s="203"/>
      <c r="IJ364" s="203"/>
      <c r="IK364" s="203"/>
      <c r="IL364" s="203"/>
      <c r="IM364" s="203"/>
      <c r="IN364" s="203"/>
      <c r="IO364" s="203"/>
      <c r="IP364" s="203"/>
      <c r="IQ364" s="203"/>
      <c r="IR364" s="203"/>
      <c r="IS364" s="203"/>
      <c r="IT364" s="203"/>
    </row>
    <row r="365" spans="1:254" x14ac:dyDescent="0.25">
      <c r="A365" s="164" t="s">
        <v>379</v>
      </c>
      <c r="B365" s="177" t="s">
        <v>377</v>
      </c>
      <c r="C365" s="166" t="s">
        <v>303</v>
      </c>
      <c r="D365" s="166" t="s">
        <v>96</v>
      </c>
      <c r="E365" s="166" t="s">
        <v>320</v>
      </c>
      <c r="F365" s="166" t="s">
        <v>102</v>
      </c>
      <c r="G365" s="205">
        <v>1</v>
      </c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  <c r="AB365" s="187"/>
      <c r="AC365" s="187"/>
      <c r="AD365" s="187"/>
      <c r="AE365" s="187"/>
      <c r="AF365" s="187"/>
      <c r="AG365" s="187"/>
      <c r="AH365" s="187"/>
      <c r="AI365" s="187"/>
      <c r="AJ365" s="187"/>
      <c r="AK365" s="187"/>
      <c r="AL365" s="187"/>
      <c r="AM365" s="187"/>
      <c r="AN365" s="187"/>
      <c r="AO365" s="187"/>
      <c r="AP365" s="187"/>
      <c r="AQ365" s="187"/>
      <c r="AR365" s="187"/>
      <c r="AS365" s="187"/>
      <c r="AT365" s="187"/>
      <c r="AU365" s="187"/>
      <c r="AV365" s="187"/>
      <c r="AW365" s="187"/>
      <c r="AX365" s="187"/>
      <c r="AY365" s="187"/>
      <c r="AZ365" s="187"/>
      <c r="BA365" s="187"/>
      <c r="BB365" s="187"/>
      <c r="BC365" s="187"/>
      <c r="BD365" s="187"/>
      <c r="BE365" s="187"/>
      <c r="BF365" s="187"/>
      <c r="BG365" s="187"/>
      <c r="BH365" s="187"/>
      <c r="BI365" s="187"/>
      <c r="BJ365" s="187"/>
      <c r="BK365" s="187"/>
      <c r="BL365" s="187"/>
      <c r="BM365" s="187"/>
      <c r="BN365" s="187"/>
      <c r="BO365" s="187"/>
      <c r="BP365" s="187"/>
      <c r="BQ365" s="187"/>
      <c r="BR365" s="187"/>
      <c r="BS365" s="187"/>
      <c r="BT365" s="187"/>
      <c r="BU365" s="187"/>
      <c r="BV365" s="187"/>
      <c r="BW365" s="187"/>
      <c r="BX365" s="187"/>
      <c r="BY365" s="187"/>
      <c r="BZ365" s="187"/>
      <c r="CA365" s="187"/>
      <c r="CB365" s="187"/>
      <c r="CC365" s="187"/>
      <c r="CD365" s="187"/>
      <c r="CE365" s="187"/>
      <c r="CF365" s="187"/>
      <c r="CG365" s="187"/>
      <c r="CH365" s="187"/>
      <c r="CI365" s="187"/>
      <c r="CJ365" s="187"/>
      <c r="CK365" s="187"/>
      <c r="CL365" s="187"/>
      <c r="CM365" s="187"/>
      <c r="CN365" s="187"/>
      <c r="CO365" s="187"/>
      <c r="CP365" s="187"/>
      <c r="CQ365" s="187"/>
      <c r="CR365" s="187"/>
      <c r="CS365" s="187"/>
      <c r="CT365" s="187"/>
      <c r="CU365" s="187"/>
      <c r="CV365" s="187"/>
      <c r="CW365" s="187"/>
      <c r="CX365" s="187"/>
      <c r="CY365" s="187"/>
      <c r="CZ365" s="187"/>
      <c r="DA365" s="187"/>
      <c r="DB365" s="187"/>
      <c r="DC365" s="187"/>
      <c r="DD365" s="187"/>
      <c r="DE365" s="187"/>
      <c r="DF365" s="187"/>
      <c r="DG365" s="187"/>
      <c r="DH365" s="187"/>
      <c r="DI365" s="187"/>
      <c r="DJ365" s="187"/>
      <c r="DK365" s="187"/>
      <c r="DL365" s="187"/>
      <c r="DM365" s="187"/>
      <c r="DN365" s="187"/>
      <c r="DO365" s="187"/>
      <c r="DP365" s="187"/>
      <c r="DQ365" s="187"/>
      <c r="DR365" s="187"/>
      <c r="DS365" s="187"/>
      <c r="DT365" s="187"/>
      <c r="DU365" s="187"/>
      <c r="DV365" s="187"/>
      <c r="DW365" s="187"/>
      <c r="DX365" s="187"/>
      <c r="DY365" s="187"/>
      <c r="DZ365" s="187"/>
      <c r="EA365" s="187"/>
      <c r="EB365" s="187"/>
      <c r="EC365" s="187"/>
      <c r="ED365" s="187"/>
      <c r="EE365" s="187"/>
      <c r="EF365" s="187"/>
      <c r="EG365" s="187"/>
      <c r="EH365" s="187"/>
      <c r="EI365" s="187"/>
      <c r="EJ365" s="187"/>
      <c r="EK365" s="187"/>
      <c r="EL365" s="187"/>
      <c r="EM365" s="187"/>
      <c r="EN365" s="187"/>
      <c r="EO365" s="187"/>
      <c r="EP365" s="187"/>
      <c r="EQ365" s="187"/>
      <c r="ER365" s="187"/>
      <c r="ES365" s="187"/>
      <c r="ET365" s="187"/>
      <c r="EU365" s="187"/>
      <c r="EV365" s="187"/>
      <c r="EW365" s="187"/>
      <c r="EX365" s="187"/>
      <c r="EY365" s="187"/>
      <c r="EZ365" s="187"/>
      <c r="FA365" s="187"/>
      <c r="FB365" s="187"/>
      <c r="FC365" s="187"/>
      <c r="FD365" s="187"/>
      <c r="FE365" s="187"/>
      <c r="FF365" s="187"/>
      <c r="FG365" s="187"/>
      <c r="FH365" s="187"/>
      <c r="FI365" s="187"/>
      <c r="FJ365" s="187"/>
      <c r="FK365" s="187"/>
      <c r="FL365" s="187"/>
      <c r="FM365" s="187"/>
      <c r="FN365" s="187"/>
      <c r="FO365" s="187"/>
      <c r="FP365" s="187"/>
      <c r="FQ365" s="187"/>
      <c r="FR365" s="187"/>
      <c r="FS365" s="187"/>
      <c r="FT365" s="187"/>
      <c r="FU365" s="187"/>
      <c r="FV365" s="187"/>
      <c r="FW365" s="187"/>
      <c r="FX365" s="187"/>
      <c r="FY365" s="187"/>
      <c r="FZ365" s="187"/>
      <c r="GA365" s="187"/>
      <c r="GB365" s="187"/>
      <c r="GC365" s="187"/>
      <c r="GD365" s="187"/>
      <c r="GE365" s="187"/>
      <c r="GF365" s="187"/>
      <c r="GG365" s="187"/>
      <c r="GH365" s="187"/>
      <c r="GI365" s="187"/>
      <c r="GJ365" s="187"/>
      <c r="GK365" s="187"/>
      <c r="GL365" s="187"/>
      <c r="GM365" s="187"/>
      <c r="GN365" s="187"/>
      <c r="GO365" s="187"/>
      <c r="GP365" s="187"/>
      <c r="GQ365" s="187"/>
      <c r="GR365" s="187"/>
      <c r="GS365" s="187"/>
      <c r="GT365" s="187"/>
      <c r="GU365" s="187"/>
      <c r="GV365" s="187"/>
      <c r="GW365" s="187"/>
      <c r="GX365" s="187"/>
      <c r="GY365" s="187"/>
      <c r="GZ365" s="187"/>
      <c r="HA365" s="187"/>
      <c r="HB365" s="187"/>
      <c r="HC365" s="187"/>
      <c r="HD365" s="187"/>
      <c r="HE365" s="187"/>
      <c r="HF365" s="187"/>
      <c r="HG365" s="187"/>
      <c r="HH365" s="187"/>
      <c r="HI365" s="187"/>
      <c r="HJ365" s="187"/>
      <c r="HK365" s="187"/>
      <c r="HL365" s="187"/>
      <c r="HM365" s="187"/>
      <c r="HN365" s="187"/>
      <c r="HO365" s="187"/>
      <c r="HP365" s="187"/>
      <c r="HQ365" s="187"/>
      <c r="HR365" s="187"/>
      <c r="HS365" s="187"/>
      <c r="HT365" s="187"/>
      <c r="HU365" s="187"/>
      <c r="HV365" s="187"/>
      <c r="HW365" s="187"/>
      <c r="HX365" s="187"/>
      <c r="HY365" s="187"/>
      <c r="HZ365" s="187"/>
      <c r="IA365" s="187"/>
      <c r="IB365" s="187"/>
      <c r="IC365" s="187"/>
      <c r="ID365" s="187"/>
      <c r="IE365" s="187"/>
      <c r="IF365" s="187"/>
      <c r="IG365" s="187"/>
      <c r="IH365" s="187"/>
      <c r="II365" s="187"/>
      <c r="IJ365" s="187"/>
      <c r="IK365" s="187"/>
      <c r="IL365" s="187"/>
      <c r="IM365" s="187"/>
      <c r="IN365" s="187"/>
      <c r="IO365" s="187"/>
      <c r="IP365" s="187"/>
      <c r="IQ365" s="187"/>
      <c r="IR365" s="187"/>
      <c r="IS365" s="187"/>
      <c r="IT365" s="187"/>
    </row>
    <row r="366" spans="1:254" x14ac:dyDescent="0.25">
      <c r="A366" s="164" t="s">
        <v>274</v>
      </c>
      <c r="B366" s="177" t="s">
        <v>377</v>
      </c>
      <c r="C366" s="166" t="s">
        <v>303</v>
      </c>
      <c r="D366" s="166" t="s">
        <v>96</v>
      </c>
      <c r="E366" s="166" t="s">
        <v>320</v>
      </c>
      <c r="F366" s="166" t="s">
        <v>275</v>
      </c>
      <c r="G366" s="205">
        <v>252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68"/>
      <c r="BD366" s="168"/>
      <c r="BE366" s="168"/>
      <c r="BF366" s="168"/>
      <c r="BG366" s="168"/>
      <c r="BH366" s="168"/>
      <c r="BI366" s="168"/>
      <c r="BJ366" s="168"/>
      <c r="BK366" s="168"/>
      <c r="BL366" s="168"/>
      <c r="BM366" s="168"/>
      <c r="BN366" s="168"/>
      <c r="BO366" s="168"/>
      <c r="BP366" s="168"/>
      <c r="BQ366" s="168"/>
      <c r="BR366" s="168"/>
      <c r="BS366" s="168"/>
      <c r="BT366" s="168"/>
      <c r="BU366" s="168"/>
      <c r="BV366" s="168"/>
      <c r="BW366" s="168"/>
      <c r="BX366" s="168"/>
      <c r="BY366" s="168"/>
      <c r="BZ366" s="168"/>
      <c r="CA366" s="168"/>
      <c r="CB366" s="168"/>
      <c r="CC366" s="168"/>
      <c r="CD366" s="168"/>
      <c r="CE366" s="168"/>
      <c r="CF366" s="168"/>
      <c r="CG366" s="168"/>
      <c r="CH366" s="168"/>
      <c r="CI366" s="168"/>
      <c r="CJ366" s="168"/>
      <c r="CK366" s="168"/>
      <c r="CL366" s="168"/>
      <c r="CM366" s="168"/>
      <c r="CN366" s="168"/>
      <c r="CO366" s="168"/>
      <c r="CP366" s="168"/>
      <c r="CQ366" s="168"/>
      <c r="CR366" s="168"/>
      <c r="CS366" s="168"/>
      <c r="CT366" s="168"/>
      <c r="CU366" s="168"/>
      <c r="CV366" s="168"/>
      <c r="CW366" s="168"/>
      <c r="CX366" s="168"/>
      <c r="CY366" s="168"/>
      <c r="CZ366" s="168"/>
      <c r="DA366" s="168"/>
      <c r="DB366" s="168"/>
      <c r="DC366" s="168"/>
      <c r="DD366" s="168"/>
      <c r="DE366" s="168"/>
      <c r="DF366" s="168"/>
      <c r="DG366" s="168"/>
      <c r="DH366" s="168"/>
      <c r="DI366" s="168"/>
      <c r="DJ366" s="168"/>
      <c r="DK366" s="168"/>
      <c r="DL366" s="168"/>
      <c r="DM366" s="168"/>
      <c r="DN366" s="168"/>
      <c r="DO366" s="168"/>
      <c r="DP366" s="168"/>
      <c r="DQ366" s="168"/>
      <c r="DR366" s="168"/>
      <c r="DS366" s="168"/>
      <c r="DT366" s="168"/>
      <c r="DU366" s="168"/>
      <c r="DV366" s="168"/>
      <c r="DW366" s="168"/>
      <c r="DX366" s="168"/>
      <c r="DY366" s="168"/>
      <c r="DZ366" s="168"/>
      <c r="EA366" s="168"/>
      <c r="EB366" s="168"/>
      <c r="EC366" s="168"/>
      <c r="ED366" s="168"/>
      <c r="EE366" s="168"/>
      <c r="EF366" s="168"/>
      <c r="EG366" s="168"/>
      <c r="EH366" s="168"/>
      <c r="EI366" s="168"/>
      <c r="EJ366" s="168"/>
      <c r="EK366" s="168"/>
      <c r="EL366" s="168"/>
      <c r="EM366" s="168"/>
      <c r="EN366" s="168"/>
      <c r="EO366" s="168"/>
      <c r="EP366" s="168"/>
      <c r="EQ366" s="168"/>
      <c r="ER366" s="168"/>
      <c r="ES366" s="168"/>
      <c r="ET366" s="168"/>
      <c r="EU366" s="168"/>
      <c r="EV366" s="168"/>
      <c r="EW366" s="168"/>
      <c r="EX366" s="168"/>
      <c r="EY366" s="168"/>
      <c r="EZ366" s="168"/>
      <c r="FA366" s="168"/>
      <c r="FB366" s="168"/>
      <c r="FC366" s="168"/>
      <c r="FD366" s="168"/>
      <c r="FE366" s="168"/>
      <c r="FF366" s="168"/>
      <c r="FG366" s="168"/>
      <c r="FH366" s="168"/>
      <c r="FI366" s="168"/>
      <c r="FJ366" s="168"/>
      <c r="FK366" s="168"/>
      <c r="FL366" s="168"/>
      <c r="FM366" s="168"/>
      <c r="FN366" s="168"/>
      <c r="FO366" s="168"/>
      <c r="FP366" s="168"/>
      <c r="FQ366" s="168"/>
      <c r="FR366" s="168"/>
      <c r="FS366" s="168"/>
      <c r="FT366" s="168"/>
      <c r="FU366" s="168"/>
      <c r="FV366" s="168"/>
      <c r="FW366" s="168"/>
      <c r="FX366" s="168"/>
      <c r="FY366" s="168"/>
      <c r="FZ366" s="168"/>
      <c r="GA366" s="168"/>
      <c r="GB366" s="168"/>
      <c r="GC366" s="168"/>
      <c r="GD366" s="168"/>
      <c r="GE366" s="168"/>
      <c r="GF366" s="168"/>
      <c r="GG366" s="168"/>
      <c r="GH366" s="168"/>
      <c r="GI366" s="168"/>
      <c r="GJ366" s="168"/>
      <c r="GK366" s="168"/>
      <c r="GL366" s="168"/>
      <c r="GM366" s="168"/>
      <c r="GN366" s="168"/>
      <c r="GO366" s="168"/>
      <c r="GP366" s="168"/>
      <c r="GQ366" s="168"/>
      <c r="GR366" s="168"/>
      <c r="GS366" s="168"/>
      <c r="GT366" s="168"/>
      <c r="GU366" s="168"/>
      <c r="GV366" s="168"/>
      <c r="GW366" s="168"/>
      <c r="GX366" s="168"/>
      <c r="GY366" s="168"/>
      <c r="GZ366" s="168"/>
      <c r="HA366" s="168"/>
      <c r="HB366" s="168"/>
      <c r="HC366" s="168"/>
      <c r="HD366" s="168"/>
      <c r="HE366" s="168"/>
      <c r="HF366" s="168"/>
      <c r="HG366" s="168"/>
      <c r="HH366" s="168"/>
      <c r="HI366" s="168"/>
      <c r="HJ366" s="168"/>
      <c r="HK366" s="168"/>
      <c r="HL366" s="168"/>
      <c r="HM366" s="168"/>
      <c r="HN366" s="168"/>
      <c r="HO366" s="168"/>
      <c r="HP366" s="168"/>
      <c r="HQ366" s="168"/>
      <c r="HR366" s="168"/>
      <c r="HS366" s="168"/>
      <c r="HT366" s="168"/>
      <c r="HU366" s="168"/>
      <c r="HV366" s="168"/>
      <c r="HW366" s="168"/>
      <c r="HX366" s="168"/>
      <c r="HY366" s="168"/>
      <c r="HZ366" s="168"/>
      <c r="IA366" s="168"/>
      <c r="IB366" s="168"/>
      <c r="IC366" s="168"/>
      <c r="ID366" s="168"/>
      <c r="IE366" s="168"/>
      <c r="IF366" s="168"/>
      <c r="IG366" s="168"/>
      <c r="IH366" s="168"/>
      <c r="II366" s="168"/>
      <c r="IJ366" s="168"/>
      <c r="IK366" s="168"/>
      <c r="IL366" s="168"/>
      <c r="IM366" s="168"/>
      <c r="IN366" s="168"/>
      <c r="IO366" s="168"/>
      <c r="IP366" s="168"/>
      <c r="IQ366" s="168"/>
      <c r="IR366" s="168"/>
      <c r="IS366" s="168"/>
      <c r="IT366" s="168"/>
    </row>
    <row r="367" spans="1:254" ht="26.4" x14ac:dyDescent="0.25">
      <c r="A367" s="169" t="s">
        <v>434</v>
      </c>
      <c r="B367" s="174" t="s">
        <v>377</v>
      </c>
      <c r="C367" s="171" t="s">
        <v>303</v>
      </c>
      <c r="D367" s="171" t="s">
        <v>96</v>
      </c>
      <c r="E367" s="171" t="s">
        <v>322</v>
      </c>
      <c r="F367" s="171"/>
      <c r="G367" s="213">
        <f>SUM(G368:G369)</f>
        <v>50</v>
      </c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  <c r="CN367" s="132"/>
      <c r="CO367" s="132"/>
      <c r="CP367" s="132"/>
      <c r="CQ367" s="132"/>
      <c r="CR367" s="132"/>
      <c r="CS367" s="132"/>
      <c r="CT367" s="132"/>
      <c r="CU367" s="132"/>
      <c r="CV367" s="132"/>
      <c r="CW367" s="132"/>
      <c r="CX367" s="132"/>
      <c r="CY367" s="132"/>
      <c r="CZ367" s="132"/>
      <c r="DA367" s="132"/>
      <c r="DB367" s="132"/>
      <c r="DC367" s="132"/>
      <c r="DD367" s="132"/>
      <c r="DE367" s="132"/>
      <c r="DF367" s="132"/>
      <c r="DG367" s="132"/>
      <c r="DH367" s="132"/>
      <c r="DI367" s="132"/>
      <c r="DJ367" s="132"/>
      <c r="DK367" s="132"/>
      <c r="DL367" s="132"/>
      <c r="DM367" s="132"/>
      <c r="DN367" s="132"/>
      <c r="DO367" s="132"/>
      <c r="DP367" s="132"/>
      <c r="DQ367" s="132"/>
      <c r="DR367" s="132"/>
      <c r="DS367" s="132"/>
      <c r="DT367" s="132"/>
      <c r="DU367" s="132"/>
      <c r="DV367" s="132"/>
      <c r="DW367" s="132"/>
      <c r="DX367" s="132"/>
      <c r="DY367" s="132"/>
      <c r="DZ367" s="132"/>
      <c r="EA367" s="132"/>
      <c r="EB367" s="132"/>
      <c r="EC367" s="132"/>
      <c r="ED367" s="132"/>
      <c r="EE367" s="132"/>
      <c r="EF367" s="132"/>
      <c r="EG367" s="132"/>
      <c r="EH367" s="132"/>
      <c r="EI367" s="132"/>
      <c r="EJ367" s="132"/>
      <c r="EK367" s="132"/>
      <c r="EL367" s="132"/>
      <c r="EM367" s="132"/>
      <c r="EN367" s="132"/>
      <c r="EO367" s="132"/>
      <c r="EP367" s="132"/>
      <c r="EQ367" s="132"/>
      <c r="ER367" s="132"/>
      <c r="ES367" s="132"/>
      <c r="ET367" s="132"/>
      <c r="EU367" s="132"/>
      <c r="EV367" s="132"/>
      <c r="EW367" s="132"/>
      <c r="EX367" s="132"/>
      <c r="EY367" s="132"/>
      <c r="EZ367" s="132"/>
      <c r="FA367" s="132"/>
      <c r="FB367" s="132"/>
      <c r="FC367" s="132"/>
      <c r="FD367" s="132"/>
      <c r="FE367" s="132"/>
      <c r="FF367" s="132"/>
      <c r="FG367" s="132"/>
      <c r="FH367" s="132"/>
      <c r="FI367" s="132"/>
      <c r="FJ367" s="132"/>
      <c r="FK367" s="132"/>
      <c r="FL367" s="132"/>
      <c r="FM367" s="132"/>
      <c r="FN367" s="132"/>
      <c r="FO367" s="132"/>
      <c r="FP367" s="132"/>
      <c r="FQ367" s="132"/>
      <c r="FR367" s="132"/>
      <c r="FS367" s="132"/>
      <c r="FT367" s="132"/>
      <c r="FU367" s="132"/>
      <c r="FV367" s="132"/>
      <c r="FW367" s="132"/>
      <c r="FX367" s="132"/>
      <c r="FY367" s="132"/>
      <c r="FZ367" s="132"/>
      <c r="GA367" s="132"/>
      <c r="GB367" s="132"/>
      <c r="GC367" s="132"/>
      <c r="GD367" s="132"/>
      <c r="GE367" s="132"/>
      <c r="GF367" s="132"/>
      <c r="GG367" s="132"/>
      <c r="GH367" s="132"/>
      <c r="GI367" s="132"/>
      <c r="GJ367" s="132"/>
      <c r="GK367" s="132"/>
      <c r="GL367" s="132"/>
      <c r="GM367" s="132"/>
      <c r="GN367" s="132"/>
      <c r="GO367" s="132"/>
      <c r="GP367" s="132"/>
      <c r="GQ367" s="132"/>
      <c r="GR367" s="132"/>
      <c r="GS367" s="132"/>
      <c r="GT367" s="132"/>
      <c r="GU367" s="132"/>
      <c r="GV367" s="132"/>
      <c r="GW367" s="132"/>
      <c r="GX367" s="132"/>
      <c r="GY367" s="132"/>
      <c r="GZ367" s="132"/>
      <c r="HA367" s="132"/>
      <c r="HB367" s="132"/>
      <c r="HC367" s="132"/>
      <c r="HD367" s="132"/>
      <c r="HE367" s="132"/>
      <c r="HF367" s="132"/>
      <c r="HG367" s="132"/>
      <c r="HH367" s="132"/>
      <c r="HI367" s="132"/>
      <c r="HJ367" s="132"/>
      <c r="HK367" s="132"/>
      <c r="HL367" s="132"/>
      <c r="HM367" s="132"/>
      <c r="HN367" s="132"/>
      <c r="HO367" s="132"/>
      <c r="HP367" s="132"/>
      <c r="HQ367" s="132"/>
      <c r="HR367" s="132"/>
      <c r="HS367" s="132"/>
      <c r="HT367" s="132"/>
      <c r="HU367" s="132"/>
      <c r="HV367" s="132"/>
      <c r="HW367" s="132"/>
      <c r="HX367" s="132"/>
      <c r="HY367" s="132"/>
      <c r="HZ367" s="132"/>
      <c r="IA367" s="132"/>
      <c r="IB367" s="132"/>
      <c r="IC367" s="132"/>
      <c r="ID367" s="132"/>
      <c r="IE367" s="132"/>
      <c r="IF367" s="132"/>
      <c r="IG367" s="132"/>
      <c r="IH367" s="132"/>
      <c r="II367" s="132"/>
      <c r="IJ367" s="132"/>
      <c r="IK367" s="132"/>
      <c r="IL367" s="132"/>
      <c r="IM367" s="132"/>
      <c r="IN367" s="132"/>
      <c r="IO367" s="132"/>
      <c r="IP367" s="132"/>
      <c r="IQ367" s="132"/>
      <c r="IR367" s="132"/>
      <c r="IS367" s="132"/>
      <c r="IT367" s="132"/>
    </row>
    <row r="368" spans="1:254" x14ac:dyDescent="0.25">
      <c r="A368" s="164" t="s">
        <v>379</v>
      </c>
      <c r="B368" s="177" t="s">
        <v>377</v>
      </c>
      <c r="C368" s="166" t="s">
        <v>303</v>
      </c>
      <c r="D368" s="166" t="s">
        <v>96</v>
      </c>
      <c r="E368" s="166" t="s">
        <v>322</v>
      </c>
      <c r="F368" s="166" t="s">
        <v>102</v>
      </c>
      <c r="G368" s="205">
        <v>1</v>
      </c>
    </row>
    <row r="369" spans="1:254" x14ac:dyDescent="0.25">
      <c r="A369" s="164" t="s">
        <v>274</v>
      </c>
      <c r="B369" s="177" t="s">
        <v>377</v>
      </c>
      <c r="C369" s="166" t="s">
        <v>303</v>
      </c>
      <c r="D369" s="166" t="s">
        <v>96</v>
      </c>
      <c r="E369" s="166" t="s">
        <v>322</v>
      </c>
      <c r="F369" s="166" t="s">
        <v>275</v>
      </c>
      <c r="G369" s="205">
        <v>49</v>
      </c>
    </row>
    <row r="370" spans="1:254" ht="26.4" x14ac:dyDescent="0.25">
      <c r="A370" s="169" t="s">
        <v>434</v>
      </c>
      <c r="B370" s="174" t="s">
        <v>377</v>
      </c>
      <c r="C370" s="171" t="s">
        <v>303</v>
      </c>
      <c r="D370" s="171" t="s">
        <v>96</v>
      </c>
      <c r="E370" s="171" t="s">
        <v>324</v>
      </c>
      <c r="F370" s="166"/>
      <c r="G370" s="205">
        <f>SUM(G371:G372)</f>
        <v>50</v>
      </c>
    </row>
    <row r="371" spans="1:254" x14ac:dyDescent="0.25">
      <c r="A371" s="164" t="s">
        <v>379</v>
      </c>
      <c r="B371" s="177" t="s">
        <v>377</v>
      </c>
      <c r="C371" s="166" t="s">
        <v>303</v>
      </c>
      <c r="D371" s="166" t="s">
        <v>96</v>
      </c>
      <c r="E371" s="166" t="s">
        <v>324</v>
      </c>
      <c r="F371" s="166" t="s">
        <v>102</v>
      </c>
      <c r="G371" s="205">
        <v>1</v>
      </c>
    </row>
    <row r="372" spans="1:254" x14ac:dyDescent="0.25">
      <c r="A372" s="164" t="s">
        <v>274</v>
      </c>
      <c r="B372" s="177" t="s">
        <v>377</v>
      </c>
      <c r="C372" s="166" t="s">
        <v>303</v>
      </c>
      <c r="D372" s="166" t="s">
        <v>96</v>
      </c>
      <c r="E372" s="166" t="s">
        <v>324</v>
      </c>
      <c r="F372" s="166" t="s">
        <v>275</v>
      </c>
      <c r="G372" s="205">
        <v>49</v>
      </c>
    </row>
    <row r="373" spans="1:254" ht="13.8" x14ac:dyDescent="0.3">
      <c r="A373" s="159" t="s">
        <v>137</v>
      </c>
      <c r="B373" s="248" t="s">
        <v>377</v>
      </c>
      <c r="C373" s="161" t="s">
        <v>303</v>
      </c>
      <c r="D373" s="161" t="s">
        <v>96</v>
      </c>
      <c r="E373" s="161" t="s">
        <v>435</v>
      </c>
      <c r="F373" s="161"/>
      <c r="G373" s="210">
        <f>SUM(G374)</f>
        <v>400</v>
      </c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3"/>
      <c r="AT373" s="203"/>
      <c r="AU373" s="203"/>
      <c r="AV373" s="203"/>
      <c r="AW373" s="203"/>
      <c r="AX373" s="203"/>
      <c r="AY373" s="203"/>
      <c r="AZ373" s="203"/>
      <c r="BA373" s="203"/>
      <c r="BB373" s="203"/>
      <c r="BC373" s="203"/>
      <c r="BD373" s="203"/>
      <c r="BE373" s="203"/>
      <c r="BF373" s="203"/>
      <c r="BG373" s="203"/>
      <c r="BH373" s="203"/>
      <c r="BI373" s="203"/>
      <c r="BJ373" s="203"/>
      <c r="BK373" s="203"/>
      <c r="BL373" s="203"/>
      <c r="BM373" s="203"/>
      <c r="BN373" s="203"/>
      <c r="BO373" s="203"/>
      <c r="BP373" s="203"/>
      <c r="BQ373" s="203"/>
      <c r="BR373" s="203"/>
      <c r="BS373" s="203"/>
      <c r="BT373" s="203"/>
      <c r="BU373" s="203"/>
      <c r="BV373" s="203"/>
      <c r="BW373" s="203"/>
      <c r="BX373" s="203"/>
      <c r="BY373" s="203"/>
      <c r="BZ373" s="203"/>
      <c r="CA373" s="203"/>
      <c r="CB373" s="203"/>
      <c r="CC373" s="203"/>
      <c r="CD373" s="203"/>
      <c r="CE373" s="203"/>
      <c r="CF373" s="203"/>
      <c r="CG373" s="203"/>
      <c r="CH373" s="203"/>
      <c r="CI373" s="203"/>
      <c r="CJ373" s="203"/>
      <c r="CK373" s="203"/>
      <c r="CL373" s="203"/>
      <c r="CM373" s="203"/>
      <c r="CN373" s="203"/>
      <c r="CO373" s="203"/>
      <c r="CP373" s="203"/>
      <c r="CQ373" s="203"/>
      <c r="CR373" s="203"/>
      <c r="CS373" s="203"/>
      <c r="CT373" s="203"/>
      <c r="CU373" s="203"/>
      <c r="CV373" s="203"/>
      <c r="CW373" s="203"/>
      <c r="CX373" s="203"/>
      <c r="CY373" s="203"/>
      <c r="CZ373" s="203"/>
      <c r="DA373" s="203"/>
      <c r="DB373" s="203"/>
      <c r="DC373" s="203"/>
      <c r="DD373" s="203"/>
      <c r="DE373" s="203"/>
      <c r="DF373" s="203"/>
      <c r="DG373" s="203"/>
      <c r="DH373" s="203"/>
      <c r="DI373" s="203"/>
      <c r="DJ373" s="203"/>
      <c r="DK373" s="203"/>
      <c r="DL373" s="203"/>
      <c r="DM373" s="203"/>
      <c r="DN373" s="203"/>
      <c r="DO373" s="203"/>
      <c r="DP373" s="203"/>
      <c r="DQ373" s="203"/>
      <c r="DR373" s="203"/>
      <c r="DS373" s="203"/>
      <c r="DT373" s="203"/>
      <c r="DU373" s="203"/>
      <c r="DV373" s="203"/>
      <c r="DW373" s="203"/>
      <c r="DX373" s="203"/>
      <c r="DY373" s="203"/>
      <c r="DZ373" s="203"/>
      <c r="EA373" s="203"/>
      <c r="EB373" s="203"/>
      <c r="EC373" s="203"/>
      <c r="ED373" s="203"/>
      <c r="EE373" s="203"/>
      <c r="EF373" s="203"/>
      <c r="EG373" s="203"/>
      <c r="EH373" s="203"/>
      <c r="EI373" s="203"/>
      <c r="EJ373" s="203"/>
      <c r="EK373" s="203"/>
      <c r="EL373" s="203"/>
      <c r="EM373" s="203"/>
      <c r="EN373" s="203"/>
      <c r="EO373" s="203"/>
      <c r="EP373" s="203"/>
      <c r="EQ373" s="203"/>
      <c r="ER373" s="203"/>
      <c r="ES373" s="203"/>
      <c r="ET373" s="203"/>
      <c r="EU373" s="203"/>
      <c r="EV373" s="203"/>
      <c r="EW373" s="203"/>
      <c r="EX373" s="203"/>
      <c r="EY373" s="203"/>
      <c r="EZ373" s="203"/>
      <c r="FA373" s="203"/>
      <c r="FB373" s="203"/>
      <c r="FC373" s="203"/>
      <c r="FD373" s="203"/>
      <c r="FE373" s="203"/>
      <c r="FF373" s="203"/>
      <c r="FG373" s="203"/>
      <c r="FH373" s="203"/>
      <c r="FI373" s="203"/>
      <c r="FJ373" s="203"/>
      <c r="FK373" s="203"/>
      <c r="FL373" s="203"/>
      <c r="FM373" s="203"/>
      <c r="FN373" s="203"/>
      <c r="FO373" s="203"/>
      <c r="FP373" s="203"/>
      <c r="FQ373" s="203"/>
      <c r="FR373" s="203"/>
      <c r="FS373" s="203"/>
      <c r="FT373" s="203"/>
      <c r="FU373" s="203"/>
      <c r="FV373" s="203"/>
      <c r="FW373" s="203"/>
      <c r="FX373" s="203"/>
      <c r="FY373" s="203"/>
      <c r="FZ373" s="203"/>
      <c r="GA373" s="203"/>
      <c r="GB373" s="203"/>
      <c r="GC373" s="203"/>
      <c r="GD373" s="203"/>
      <c r="GE373" s="203"/>
      <c r="GF373" s="203"/>
      <c r="GG373" s="203"/>
      <c r="GH373" s="203"/>
      <c r="GI373" s="203"/>
      <c r="GJ373" s="203"/>
      <c r="GK373" s="203"/>
      <c r="GL373" s="203"/>
      <c r="GM373" s="203"/>
      <c r="GN373" s="203"/>
      <c r="GO373" s="203"/>
      <c r="GP373" s="203"/>
      <c r="GQ373" s="203"/>
      <c r="GR373" s="203"/>
      <c r="GS373" s="203"/>
      <c r="GT373" s="203"/>
      <c r="GU373" s="203"/>
      <c r="GV373" s="203"/>
      <c r="GW373" s="203"/>
      <c r="GX373" s="203"/>
      <c r="GY373" s="203"/>
      <c r="GZ373" s="203"/>
      <c r="HA373" s="203"/>
      <c r="HB373" s="203"/>
      <c r="HC373" s="203"/>
      <c r="HD373" s="203"/>
      <c r="HE373" s="203"/>
      <c r="HF373" s="203"/>
      <c r="HG373" s="203"/>
      <c r="HH373" s="203"/>
      <c r="HI373" s="203"/>
      <c r="HJ373" s="203"/>
      <c r="HK373" s="203"/>
      <c r="HL373" s="203"/>
      <c r="HM373" s="203"/>
      <c r="HN373" s="203"/>
      <c r="HO373" s="203"/>
      <c r="HP373" s="203"/>
      <c r="HQ373" s="203"/>
      <c r="HR373" s="203"/>
      <c r="HS373" s="203"/>
      <c r="HT373" s="203"/>
      <c r="HU373" s="203"/>
      <c r="HV373" s="203"/>
      <c r="HW373" s="203"/>
      <c r="HX373" s="203"/>
      <c r="HY373" s="203"/>
      <c r="HZ373" s="203"/>
      <c r="IA373" s="203"/>
      <c r="IB373" s="203"/>
      <c r="IC373" s="203"/>
      <c r="ID373" s="203"/>
      <c r="IE373" s="203"/>
      <c r="IF373" s="203"/>
      <c r="IG373" s="203"/>
      <c r="IH373" s="203"/>
      <c r="II373" s="203"/>
      <c r="IJ373" s="203"/>
      <c r="IK373" s="203"/>
      <c r="IL373" s="203"/>
      <c r="IM373" s="203"/>
      <c r="IN373" s="203"/>
      <c r="IO373" s="203"/>
      <c r="IP373" s="203"/>
      <c r="IQ373" s="203"/>
      <c r="IR373" s="203"/>
      <c r="IS373" s="203"/>
      <c r="IT373" s="203"/>
    </row>
    <row r="374" spans="1:254" ht="39.6" x14ac:dyDescent="0.25">
      <c r="A374" s="214" t="s">
        <v>436</v>
      </c>
      <c r="B374" s="174" t="s">
        <v>377</v>
      </c>
      <c r="C374" s="174" t="s">
        <v>303</v>
      </c>
      <c r="D374" s="174" t="s">
        <v>96</v>
      </c>
      <c r="E374" s="174" t="s">
        <v>326</v>
      </c>
      <c r="F374" s="174"/>
      <c r="G374" s="172">
        <f>SUM(G375)</f>
        <v>400</v>
      </c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  <c r="CN374" s="132"/>
      <c r="CO374" s="132"/>
      <c r="CP374" s="132"/>
      <c r="CQ374" s="132"/>
      <c r="CR374" s="132"/>
      <c r="CS374" s="132"/>
      <c r="CT374" s="132"/>
      <c r="CU374" s="132"/>
      <c r="CV374" s="132"/>
      <c r="CW374" s="132"/>
      <c r="CX374" s="132"/>
      <c r="CY374" s="132"/>
      <c r="CZ374" s="132"/>
      <c r="DA374" s="132"/>
      <c r="DB374" s="132"/>
      <c r="DC374" s="132"/>
      <c r="DD374" s="132"/>
      <c r="DE374" s="132"/>
      <c r="DF374" s="132"/>
      <c r="DG374" s="132"/>
      <c r="DH374" s="132"/>
      <c r="DI374" s="132"/>
      <c r="DJ374" s="132"/>
      <c r="DK374" s="132"/>
      <c r="DL374" s="132"/>
      <c r="DM374" s="132"/>
      <c r="DN374" s="132"/>
      <c r="DO374" s="132"/>
      <c r="DP374" s="132"/>
      <c r="DQ374" s="132"/>
      <c r="DR374" s="132"/>
      <c r="DS374" s="132"/>
      <c r="DT374" s="132"/>
      <c r="DU374" s="132"/>
      <c r="DV374" s="132"/>
      <c r="DW374" s="132"/>
      <c r="DX374" s="132"/>
      <c r="DY374" s="132"/>
      <c r="DZ374" s="132"/>
      <c r="EA374" s="132"/>
      <c r="EB374" s="132"/>
      <c r="EC374" s="132"/>
      <c r="ED374" s="132"/>
      <c r="EE374" s="132"/>
      <c r="EF374" s="132"/>
      <c r="EG374" s="132"/>
      <c r="EH374" s="132"/>
      <c r="EI374" s="132"/>
      <c r="EJ374" s="132"/>
      <c r="EK374" s="132"/>
      <c r="EL374" s="132"/>
      <c r="EM374" s="132"/>
      <c r="EN374" s="132"/>
      <c r="EO374" s="132"/>
      <c r="EP374" s="132"/>
      <c r="EQ374" s="132"/>
      <c r="ER374" s="132"/>
      <c r="ES374" s="132"/>
      <c r="ET374" s="132"/>
      <c r="EU374" s="132"/>
      <c r="EV374" s="132"/>
      <c r="EW374" s="132"/>
      <c r="EX374" s="132"/>
      <c r="EY374" s="132"/>
      <c r="EZ374" s="132"/>
      <c r="FA374" s="132"/>
      <c r="FB374" s="132"/>
      <c r="FC374" s="132"/>
      <c r="FD374" s="132"/>
      <c r="FE374" s="132"/>
      <c r="FF374" s="132"/>
      <c r="FG374" s="132"/>
      <c r="FH374" s="132"/>
      <c r="FI374" s="132"/>
      <c r="FJ374" s="132"/>
      <c r="FK374" s="132"/>
      <c r="FL374" s="132"/>
      <c r="FM374" s="132"/>
      <c r="FN374" s="132"/>
      <c r="FO374" s="132"/>
      <c r="FP374" s="132"/>
      <c r="FQ374" s="132"/>
      <c r="FR374" s="132"/>
      <c r="FS374" s="132"/>
      <c r="FT374" s="132"/>
      <c r="FU374" s="132"/>
      <c r="FV374" s="132"/>
      <c r="FW374" s="132"/>
      <c r="FX374" s="132"/>
      <c r="FY374" s="132"/>
      <c r="FZ374" s="132"/>
      <c r="GA374" s="132"/>
      <c r="GB374" s="132"/>
      <c r="GC374" s="132"/>
      <c r="GD374" s="132"/>
      <c r="GE374" s="132"/>
      <c r="GF374" s="132"/>
      <c r="GG374" s="132"/>
      <c r="GH374" s="132"/>
      <c r="GI374" s="132"/>
      <c r="GJ374" s="132"/>
      <c r="GK374" s="132"/>
      <c r="GL374" s="132"/>
      <c r="GM374" s="132"/>
      <c r="GN374" s="132"/>
      <c r="GO374" s="132"/>
      <c r="GP374" s="132"/>
      <c r="GQ374" s="132"/>
      <c r="GR374" s="132"/>
      <c r="GS374" s="132"/>
      <c r="GT374" s="132"/>
      <c r="GU374" s="132"/>
      <c r="GV374" s="132"/>
      <c r="GW374" s="132"/>
      <c r="GX374" s="132"/>
      <c r="GY374" s="132"/>
      <c r="GZ374" s="132"/>
      <c r="HA374" s="132"/>
      <c r="HB374" s="132"/>
      <c r="HC374" s="132"/>
      <c r="HD374" s="132"/>
      <c r="HE374" s="132"/>
      <c r="HF374" s="132"/>
      <c r="HG374" s="132"/>
      <c r="HH374" s="132"/>
      <c r="HI374" s="132"/>
      <c r="HJ374" s="132"/>
      <c r="HK374" s="132"/>
      <c r="HL374" s="132"/>
      <c r="HM374" s="132"/>
      <c r="HN374" s="132"/>
      <c r="HO374" s="132"/>
      <c r="HP374" s="132"/>
      <c r="HQ374" s="132"/>
      <c r="HR374" s="132"/>
      <c r="HS374" s="132"/>
      <c r="HT374" s="132"/>
      <c r="HU374" s="132"/>
      <c r="HV374" s="132"/>
      <c r="HW374" s="132"/>
      <c r="HX374" s="132"/>
      <c r="HY374" s="132"/>
      <c r="HZ374" s="132"/>
      <c r="IA374" s="132"/>
      <c r="IB374" s="132"/>
      <c r="IC374" s="132"/>
      <c r="ID374" s="132"/>
      <c r="IE374" s="132"/>
      <c r="IF374" s="132"/>
      <c r="IG374" s="132"/>
      <c r="IH374" s="132"/>
      <c r="II374" s="132"/>
      <c r="IJ374" s="132"/>
      <c r="IK374" s="132"/>
      <c r="IL374" s="132"/>
      <c r="IM374" s="132"/>
      <c r="IN374" s="132"/>
      <c r="IO374" s="132"/>
      <c r="IP374" s="132"/>
      <c r="IQ374" s="132"/>
      <c r="IR374" s="132"/>
      <c r="IS374" s="132"/>
      <c r="IT374" s="132"/>
    </row>
    <row r="375" spans="1:254" x14ac:dyDescent="0.25">
      <c r="A375" s="164" t="s">
        <v>379</v>
      </c>
      <c r="B375" s="177" t="s">
        <v>377</v>
      </c>
      <c r="C375" s="177" t="s">
        <v>303</v>
      </c>
      <c r="D375" s="177" t="s">
        <v>96</v>
      </c>
      <c r="E375" s="177" t="s">
        <v>326</v>
      </c>
      <c r="F375" s="177" t="s">
        <v>102</v>
      </c>
      <c r="G375" s="167">
        <v>400</v>
      </c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68"/>
      <c r="BD375" s="168"/>
      <c r="BE375" s="168"/>
      <c r="BF375" s="168"/>
      <c r="BG375" s="168"/>
      <c r="BH375" s="168"/>
      <c r="BI375" s="168"/>
      <c r="BJ375" s="168"/>
      <c r="BK375" s="168"/>
      <c r="BL375" s="168"/>
      <c r="BM375" s="168"/>
      <c r="BN375" s="168"/>
      <c r="BO375" s="168"/>
      <c r="BP375" s="168"/>
      <c r="BQ375" s="168"/>
      <c r="BR375" s="168"/>
      <c r="BS375" s="168"/>
      <c r="BT375" s="168"/>
      <c r="BU375" s="168"/>
      <c r="BV375" s="168"/>
      <c r="BW375" s="168"/>
      <c r="BX375" s="168"/>
      <c r="BY375" s="168"/>
      <c r="BZ375" s="168"/>
      <c r="CA375" s="168"/>
      <c r="CB375" s="168"/>
      <c r="CC375" s="168"/>
      <c r="CD375" s="168"/>
      <c r="CE375" s="168"/>
      <c r="CF375" s="168"/>
      <c r="CG375" s="168"/>
      <c r="CH375" s="168"/>
      <c r="CI375" s="168"/>
      <c r="CJ375" s="168"/>
      <c r="CK375" s="168"/>
      <c r="CL375" s="168"/>
      <c r="CM375" s="168"/>
      <c r="CN375" s="168"/>
      <c r="CO375" s="168"/>
      <c r="CP375" s="168"/>
      <c r="CQ375" s="168"/>
      <c r="CR375" s="168"/>
      <c r="CS375" s="168"/>
      <c r="CT375" s="168"/>
      <c r="CU375" s="168"/>
      <c r="CV375" s="168"/>
      <c r="CW375" s="168"/>
      <c r="CX375" s="168"/>
      <c r="CY375" s="168"/>
      <c r="CZ375" s="168"/>
      <c r="DA375" s="168"/>
      <c r="DB375" s="168"/>
      <c r="DC375" s="168"/>
      <c r="DD375" s="168"/>
      <c r="DE375" s="168"/>
      <c r="DF375" s="168"/>
      <c r="DG375" s="168"/>
      <c r="DH375" s="168"/>
      <c r="DI375" s="168"/>
      <c r="DJ375" s="168"/>
      <c r="DK375" s="168"/>
      <c r="DL375" s="168"/>
      <c r="DM375" s="168"/>
      <c r="DN375" s="168"/>
      <c r="DO375" s="168"/>
      <c r="DP375" s="168"/>
      <c r="DQ375" s="168"/>
      <c r="DR375" s="168"/>
      <c r="DS375" s="168"/>
      <c r="DT375" s="168"/>
      <c r="DU375" s="168"/>
      <c r="DV375" s="168"/>
      <c r="DW375" s="168"/>
      <c r="DX375" s="168"/>
      <c r="DY375" s="168"/>
      <c r="DZ375" s="168"/>
      <c r="EA375" s="168"/>
      <c r="EB375" s="168"/>
      <c r="EC375" s="168"/>
      <c r="ED375" s="168"/>
      <c r="EE375" s="168"/>
      <c r="EF375" s="168"/>
      <c r="EG375" s="168"/>
      <c r="EH375" s="168"/>
      <c r="EI375" s="168"/>
      <c r="EJ375" s="168"/>
      <c r="EK375" s="168"/>
      <c r="EL375" s="168"/>
      <c r="EM375" s="168"/>
      <c r="EN375" s="168"/>
      <c r="EO375" s="168"/>
      <c r="EP375" s="168"/>
      <c r="EQ375" s="168"/>
      <c r="ER375" s="168"/>
      <c r="ES375" s="168"/>
      <c r="ET375" s="168"/>
      <c r="EU375" s="168"/>
      <c r="EV375" s="168"/>
      <c r="EW375" s="168"/>
      <c r="EX375" s="168"/>
      <c r="EY375" s="168"/>
      <c r="EZ375" s="168"/>
      <c r="FA375" s="168"/>
      <c r="FB375" s="168"/>
      <c r="FC375" s="168"/>
      <c r="FD375" s="168"/>
      <c r="FE375" s="168"/>
      <c r="FF375" s="168"/>
      <c r="FG375" s="168"/>
      <c r="FH375" s="168"/>
      <c r="FI375" s="168"/>
      <c r="FJ375" s="168"/>
      <c r="FK375" s="168"/>
      <c r="FL375" s="168"/>
      <c r="FM375" s="168"/>
      <c r="FN375" s="168"/>
      <c r="FO375" s="168"/>
      <c r="FP375" s="168"/>
      <c r="FQ375" s="168"/>
      <c r="FR375" s="168"/>
      <c r="FS375" s="168"/>
      <c r="FT375" s="168"/>
      <c r="FU375" s="168"/>
      <c r="FV375" s="168"/>
      <c r="FW375" s="168"/>
      <c r="FX375" s="168"/>
      <c r="FY375" s="168"/>
      <c r="FZ375" s="168"/>
      <c r="GA375" s="168"/>
      <c r="GB375" s="168"/>
      <c r="GC375" s="168"/>
      <c r="GD375" s="168"/>
      <c r="GE375" s="168"/>
      <c r="GF375" s="168"/>
      <c r="GG375" s="168"/>
      <c r="GH375" s="168"/>
      <c r="GI375" s="168"/>
      <c r="GJ375" s="168"/>
      <c r="GK375" s="168"/>
      <c r="GL375" s="168"/>
      <c r="GM375" s="168"/>
      <c r="GN375" s="168"/>
      <c r="GO375" s="168"/>
      <c r="GP375" s="168"/>
      <c r="GQ375" s="168"/>
      <c r="GR375" s="168"/>
      <c r="GS375" s="168"/>
      <c r="GT375" s="168"/>
      <c r="GU375" s="168"/>
      <c r="GV375" s="168"/>
      <c r="GW375" s="168"/>
      <c r="GX375" s="168"/>
      <c r="GY375" s="168"/>
      <c r="GZ375" s="168"/>
      <c r="HA375" s="168"/>
      <c r="HB375" s="168"/>
      <c r="HC375" s="168"/>
      <c r="HD375" s="168"/>
      <c r="HE375" s="168"/>
      <c r="HF375" s="168"/>
      <c r="HG375" s="168"/>
      <c r="HH375" s="168"/>
      <c r="HI375" s="168"/>
      <c r="HJ375" s="168"/>
      <c r="HK375" s="168"/>
      <c r="HL375" s="168"/>
      <c r="HM375" s="168"/>
      <c r="HN375" s="168"/>
      <c r="HO375" s="168"/>
      <c r="HP375" s="168"/>
      <c r="HQ375" s="168"/>
      <c r="HR375" s="168"/>
      <c r="HS375" s="168"/>
      <c r="HT375" s="168"/>
      <c r="HU375" s="168"/>
      <c r="HV375" s="168"/>
      <c r="HW375" s="168"/>
      <c r="HX375" s="168"/>
      <c r="HY375" s="168"/>
      <c r="HZ375" s="168"/>
      <c r="IA375" s="168"/>
      <c r="IB375" s="168"/>
      <c r="IC375" s="168"/>
      <c r="ID375" s="168"/>
      <c r="IE375" s="168"/>
      <c r="IF375" s="168"/>
      <c r="IG375" s="168"/>
      <c r="IH375" s="168"/>
      <c r="II375" s="168"/>
      <c r="IJ375" s="168"/>
      <c r="IK375" s="168"/>
      <c r="IL375" s="168"/>
      <c r="IM375" s="168"/>
      <c r="IN375" s="168"/>
      <c r="IO375" s="168"/>
      <c r="IP375" s="168"/>
      <c r="IQ375" s="168"/>
      <c r="IR375" s="168"/>
      <c r="IS375" s="168"/>
      <c r="IT375" s="168"/>
    </row>
    <row r="376" spans="1:254" s="132" customFormat="1" ht="13.8" x14ac:dyDescent="0.25">
      <c r="A376" s="243" t="s">
        <v>327</v>
      </c>
      <c r="B376" s="156" t="s">
        <v>377</v>
      </c>
      <c r="C376" s="182" t="s">
        <v>303</v>
      </c>
      <c r="D376" s="182" t="s">
        <v>106</v>
      </c>
      <c r="E376" s="182"/>
      <c r="F376" s="182"/>
      <c r="G376" s="244">
        <f>SUM(G377)</f>
        <v>26994.449999999997</v>
      </c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  <c r="BW376" s="136"/>
      <c r="BX376" s="136"/>
      <c r="BY376" s="136"/>
      <c r="BZ376" s="136"/>
      <c r="CA376" s="136"/>
      <c r="CB376" s="136"/>
      <c r="CC376" s="136"/>
      <c r="CD376" s="136"/>
      <c r="CE376" s="136"/>
      <c r="CF376" s="136"/>
      <c r="CG376" s="136"/>
      <c r="CH376" s="136"/>
      <c r="CI376" s="136"/>
      <c r="CJ376" s="136"/>
      <c r="CK376" s="136"/>
      <c r="CL376" s="136"/>
      <c r="CM376" s="136"/>
      <c r="CN376" s="136"/>
      <c r="CO376" s="136"/>
      <c r="CP376" s="136"/>
      <c r="CQ376" s="136"/>
      <c r="CR376" s="136"/>
      <c r="CS376" s="136"/>
      <c r="CT376" s="136"/>
      <c r="CU376" s="136"/>
      <c r="CV376" s="136"/>
      <c r="CW376" s="136"/>
      <c r="CX376" s="136"/>
      <c r="CY376" s="136"/>
      <c r="CZ376" s="136"/>
      <c r="DA376" s="136"/>
      <c r="DB376" s="136"/>
      <c r="DC376" s="136"/>
      <c r="DD376" s="136"/>
      <c r="DE376" s="136"/>
      <c r="DF376" s="136"/>
      <c r="DG376" s="136"/>
      <c r="DH376" s="136"/>
      <c r="DI376" s="136"/>
      <c r="DJ376" s="136"/>
      <c r="DK376" s="136"/>
      <c r="DL376" s="136"/>
      <c r="DM376" s="136"/>
      <c r="DN376" s="136"/>
      <c r="DO376" s="136"/>
      <c r="DP376" s="136"/>
      <c r="DQ376" s="136"/>
      <c r="DR376" s="136"/>
      <c r="DS376" s="136"/>
      <c r="DT376" s="136"/>
      <c r="DU376" s="136"/>
      <c r="DV376" s="136"/>
      <c r="DW376" s="136"/>
      <c r="DX376" s="136"/>
      <c r="DY376" s="136"/>
      <c r="DZ376" s="136"/>
      <c r="EA376" s="136"/>
      <c r="EB376" s="136"/>
      <c r="EC376" s="136"/>
      <c r="ED376" s="136"/>
      <c r="EE376" s="136"/>
      <c r="EF376" s="136"/>
      <c r="EG376" s="136"/>
      <c r="EH376" s="136"/>
      <c r="EI376" s="136"/>
      <c r="EJ376" s="136"/>
      <c r="EK376" s="136"/>
      <c r="EL376" s="136"/>
      <c r="EM376" s="136"/>
      <c r="EN376" s="136"/>
      <c r="EO376" s="136"/>
      <c r="EP376" s="136"/>
      <c r="EQ376" s="136"/>
      <c r="ER376" s="136"/>
      <c r="ES376" s="136"/>
      <c r="ET376" s="136"/>
      <c r="EU376" s="136"/>
      <c r="EV376" s="136"/>
      <c r="EW376" s="136"/>
      <c r="EX376" s="136"/>
      <c r="EY376" s="136"/>
      <c r="EZ376" s="136"/>
      <c r="FA376" s="136"/>
      <c r="FB376" s="136"/>
      <c r="FC376" s="136"/>
      <c r="FD376" s="136"/>
      <c r="FE376" s="136"/>
      <c r="FF376" s="136"/>
      <c r="FG376" s="136"/>
      <c r="FH376" s="136"/>
      <c r="FI376" s="136"/>
      <c r="FJ376" s="136"/>
      <c r="FK376" s="136"/>
      <c r="FL376" s="136"/>
      <c r="FM376" s="136"/>
      <c r="FN376" s="136"/>
      <c r="FO376" s="136"/>
      <c r="FP376" s="136"/>
      <c r="FQ376" s="136"/>
      <c r="FR376" s="136"/>
      <c r="FS376" s="136"/>
      <c r="FT376" s="136"/>
      <c r="FU376" s="136"/>
      <c r="FV376" s="136"/>
      <c r="FW376" s="136"/>
      <c r="FX376" s="136"/>
      <c r="FY376" s="136"/>
      <c r="FZ376" s="136"/>
      <c r="GA376" s="136"/>
      <c r="GB376" s="136"/>
      <c r="GC376" s="136"/>
      <c r="GD376" s="136"/>
      <c r="GE376" s="136"/>
      <c r="GF376" s="136"/>
      <c r="GG376" s="136"/>
      <c r="GH376" s="136"/>
      <c r="GI376" s="136"/>
      <c r="GJ376" s="136"/>
      <c r="GK376" s="136"/>
      <c r="GL376" s="136"/>
      <c r="GM376" s="136"/>
      <c r="GN376" s="136"/>
      <c r="GO376" s="136"/>
      <c r="GP376" s="136"/>
      <c r="GQ376" s="136"/>
      <c r="GR376" s="136"/>
      <c r="GS376" s="136"/>
      <c r="GT376" s="136"/>
      <c r="GU376" s="136"/>
      <c r="GV376" s="136"/>
      <c r="GW376" s="136"/>
      <c r="GX376" s="136"/>
      <c r="GY376" s="136"/>
      <c r="GZ376" s="136"/>
      <c r="HA376" s="136"/>
      <c r="HB376" s="136"/>
      <c r="HC376" s="136"/>
      <c r="HD376" s="136"/>
      <c r="HE376" s="136"/>
      <c r="HF376" s="136"/>
      <c r="HG376" s="136"/>
      <c r="HH376" s="136"/>
      <c r="HI376" s="136"/>
      <c r="HJ376" s="136"/>
      <c r="HK376" s="136"/>
      <c r="HL376" s="136"/>
      <c r="HM376" s="136"/>
      <c r="HN376" s="136"/>
      <c r="HO376" s="136"/>
      <c r="HP376" s="136"/>
      <c r="HQ376" s="136"/>
      <c r="HR376" s="136"/>
      <c r="HS376" s="136"/>
      <c r="HT376" s="136"/>
      <c r="HU376" s="136"/>
      <c r="HV376" s="136"/>
      <c r="HW376" s="136"/>
      <c r="HX376" s="136"/>
      <c r="HY376" s="136"/>
      <c r="HZ376" s="136"/>
      <c r="IA376" s="136"/>
      <c r="IB376" s="136"/>
      <c r="IC376" s="136"/>
      <c r="ID376" s="136"/>
      <c r="IE376" s="136"/>
      <c r="IF376" s="136"/>
      <c r="IG376" s="136"/>
      <c r="IH376" s="136"/>
      <c r="II376" s="136"/>
      <c r="IJ376" s="136"/>
      <c r="IK376" s="136"/>
      <c r="IL376" s="136"/>
      <c r="IM376" s="136"/>
      <c r="IN376" s="136"/>
      <c r="IO376" s="136"/>
      <c r="IP376" s="136"/>
      <c r="IQ376" s="136"/>
      <c r="IR376" s="136"/>
      <c r="IS376" s="136"/>
      <c r="IT376" s="136"/>
    </row>
    <row r="377" spans="1:254" ht="13.8" x14ac:dyDescent="0.25">
      <c r="A377" s="243" t="s">
        <v>328</v>
      </c>
      <c r="B377" s="249">
        <v>510</v>
      </c>
      <c r="C377" s="182" t="s">
        <v>303</v>
      </c>
      <c r="D377" s="182" t="s">
        <v>106</v>
      </c>
      <c r="E377" s="182"/>
      <c r="F377" s="182"/>
      <c r="G377" s="244">
        <f>SUM(G380+G378)</f>
        <v>26994.449999999997</v>
      </c>
    </row>
    <row r="378" spans="1:254" ht="39.6" x14ac:dyDescent="0.25">
      <c r="A378" s="169" t="s">
        <v>437</v>
      </c>
      <c r="B378" s="170" t="s">
        <v>377</v>
      </c>
      <c r="C378" s="171" t="s">
        <v>303</v>
      </c>
      <c r="D378" s="171" t="s">
        <v>106</v>
      </c>
      <c r="E378" s="171" t="s">
        <v>336</v>
      </c>
      <c r="F378" s="171"/>
      <c r="G378" s="213">
        <f>SUM(G379)</f>
        <v>4725.57</v>
      </c>
    </row>
    <row r="379" spans="1:254" ht="13.8" x14ac:dyDescent="0.3">
      <c r="A379" s="164" t="s">
        <v>274</v>
      </c>
      <c r="B379" s="177" t="s">
        <v>377</v>
      </c>
      <c r="C379" s="166" t="s">
        <v>303</v>
      </c>
      <c r="D379" s="166" t="s">
        <v>106</v>
      </c>
      <c r="E379" s="171" t="s">
        <v>336</v>
      </c>
      <c r="F379" s="166" t="s">
        <v>275</v>
      </c>
      <c r="G379" s="205">
        <v>4725.57</v>
      </c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  <c r="AE379" s="203"/>
      <c r="AF379" s="203"/>
      <c r="AG379" s="203"/>
      <c r="AH379" s="203"/>
      <c r="AI379" s="203"/>
      <c r="AJ379" s="203"/>
      <c r="AK379" s="203"/>
      <c r="AL379" s="203"/>
      <c r="AM379" s="203"/>
      <c r="AN379" s="203"/>
      <c r="AO379" s="203"/>
      <c r="AP379" s="203"/>
      <c r="AQ379" s="203"/>
      <c r="AR379" s="203"/>
      <c r="AS379" s="203"/>
      <c r="AT379" s="203"/>
      <c r="AU379" s="203"/>
      <c r="AV379" s="203"/>
      <c r="AW379" s="203"/>
      <c r="AX379" s="203"/>
      <c r="AY379" s="203"/>
      <c r="AZ379" s="203"/>
      <c r="BA379" s="203"/>
      <c r="BB379" s="203"/>
      <c r="BC379" s="203"/>
      <c r="BD379" s="203"/>
      <c r="BE379" s="203"/>
      <c r="BF379" s="203"/>
      <c r="BG379" s="203"/>
      <c r="BH379" s="203"/>
      <c r="BI379" s="203"/>
      <c r="BJ379" s="203"/>
      <c r="BK379" s="203"/>
      <c r="BL379" s="203"/>
      <c r="BM379" s="203"/>
      <c r="BN379" s="203"/>
      <c r="BO379" s="203"/>
      <c r="BP379" s="203"/>
      <c r="BQ379" s="203"/>
      <c r="BR379" s="203"/>
      <c r="BS379" s="203"/>
      <c r="BT379" s="203"/>
      <c r="BU379" s="203"/>
      <c r="BV379" s="203"/>
      <c r="BW379" s="203"/>
      <c r="BX379" s="203"/>
      <c r="BY379" s="203"/>
      <c r="BZ379" s="203"/>
      <c r="CA379" s="203"/>
      <c r="CB379" s="203"/>
      <c r="CC379" s="203"/>
      <c r="CD379" s="203"/>
      <c r="CE379" s="203"/>
      <c r="CF379" s="203"/>
      <c r="CG379" s="203"/>
      <c r="CH379" s="203"/>
      <c r="CI379" s="203"/>
      <c r="CJ379" s="203"/>
      <c r="CK379" s="203"/>
      <c r="CL379" s="203"/>
      <c r="CM379" s="203"/>
      <c r="CN379" s="203"/>
      <c r="CO379" s="203"/>
      <c r="CP379" s="203"/>
      <c r="CQ379" s="203"/>
      <c r="CR379" s="203"/>
      <c r="CS379" s="203"/>
      <c r="CT379" s="203"/>
      <c r="CU379" s="203"/>
      <c r="CV379" s="203"/>
      <c r="CW379" s="203"/>
      <c r="CX379" s="203"/>
      <c r="CY379" s="203"/>
      <c r="CZ379" s="203"/>
      <c r="DA379" s="203"/>
      <c r="DB379" s="203"/>
      <c r="DC379" s="203"/>
      <c r="DD379" s="203"/>
      <c r="DE379" s="203"/>
      <c r="DF379" s="203"/>
      <c r="DG379" s="203"/>
      <c r="DH379" s="203"/>
      <c r="DI379" s="203"/>
      <c r="DJ379" s="203"/>
      <c r="DK379" s="203"/>
      <c r="DL379" s="203"/>
      <c r="DM379" s="203"/>
      <c r="DN379" s="203"/>
      <c r="DO379" s="203"/>
      <c r="DP379" s="203"/>
      <c r="DQ379" s="203"/>
      <c r="DR379" s="203"/>
      <c r="DS379" s="203"/>
      <c r="DT379" s="203"/>
      <c r="DU379" s="203"/>
      <c r="DV379" s="203"/>
      <c r="DW379" s="203"/>
      <c r="DX379" s="203"/>
      <c r="DY379" s="203"/>
      <c r="DZ379" s="203"/>
      <c r="EA379" s="203"/>
      <c r="EB379" s="203"/>
      <c r="EC379" s="203"/>
      <c r="ED379" s="203"/>
      <c r="EE379" s="203"/>
      <c r="EF379" s="203"/>
      <c r="EG379" s="203"/>
      <c r="EH379" s="203"/>
      <c r="EI379" s="203"/>
      <c r="EJ379" s="203"/>
      <c r="EK379" s="203"/>
      <c r="EL379" s="203"/>
      <c r="EM379" s="203"/>
      <c r="EN379" s="203"/>
      <c r="EO379" s="203"/>
      <c r="EP379" s="203"/>
      <c r="EQ379" s="203"/>
      <c r="ER379" s="203"/>
      <c r="ES379" s="203"/>
      <c r="ET379" s="203"/>
      <c r="EU379" s="203"/>
      <c r="EV379" s="203"/>
      <c r="EW379" s="203"/>
      <c r="EX379" s="203"/>
      <c r="EY379" s="203"/>
      <c r="EZ379" s="203"/>
      <c r="FA379" s="203"/>
      <c r="FB379" s="203"/>
      <c r="FC379" s="203"/>
      <c r="FD379" s="203"/>
      <c r="FE379" s="203"/>
      <c r="FF379" s="203"/>
      <c r="FG379" s="203"/>
      <c r="FH379" s="203"/>
      <c r="FI379" s="203"/>
      <c r="FJ379" s="203"/>
      <c r="FK379" s="203"/>
      <c r="FL379" s="203"/>
      <c r="FM379" s="203"/>
      <c r="FN379" s="203"/>
      <c r="FO379" s="203"/>
      <c r="FP379" s="203"/>
      <c r="FQ379" s="203"/>
      <c r="FR379" s="203"/>
      <c r="FS379" s="203"/>
      <c r="FT379" s="203"/>
      <c r="FU379" s="203"/>
      <c r="FV379" s="203"/>
      <c r="FW379" s="203"/>
      <c r="FX379" s="203"/>
      <c r="FY379" s="203"/>
      <c r="FZ379" s="203"/>
      <c r="GA379" s="203"/>
      <c r="GB379" s="203"/>
      <c r="GC379" s="203"/>
      <c r="GD379" s="203"/>
      <c r="GE379" s="203"/>
      <c r="GF379" s="203"/>
      <c r="GG379" s="203"/>
      <c r="GH379" s="203"/>
      <c r="GI379" s="203"/>
      <c r="GJ379" s="203"/>
      <c r="GK379" s="203"/>
      <c r="GL379" s="203"/>
      <c r="GM379" s="203"/>
      <c r="GN379" s="203"/>
      <c r="GO379" s="203"/>
      <c r="GP379" s="203"/>
      <c r="GQ379" s="203"/>
      <c r="GR379" s="203"/>
      <c r="GS379" s="203"/>
      <c r="GT379" s="203"/>
      <c r="GU379" s="203"/>
      <c r="GV379" s="203"/>
      <c r="GW379" s="203"/>
      <c r="GX379" s="203"/>
      <c r="GY379" s="203"/>
      <c r="GZ379" s="203"/>
      <c r="HA379" s="203"/>
      <c r="HB379" s="203"/>
      <c r="HC379" s="203"/>
      <c r="HD379" s="203"/>
      <c r="HE379" s="203"/>
      <c r="HF379" s="203"/>
      <c r="HG379" s="203"/>
      <c r="HH379" s="203"/>
      <c r="HI379" s="203"/>
      <c r="HJ379" s="203"/>
      <c r="HK379" s="203"/>
      <c r="HL379" s="203"/>
      <c r="HM379" s="203"/>
      <c r="HN379" s="203"/>
      <c r="HO379" s="203"/>
      <c r="HP379" s="203"/>
      <c r="HQ379" s="203"/>
      <c r="HR379" s="203"/>
      <c r="HS379" s="203"/>
      <c r="HT379" s="203"/>
      <c r="HU379" s="203"/>
      <c r="HV379" s="203"/>
      <c r="HW379" s="203"/>
      <c r="HX379" s="203"/>
      <c r="HY379" s="203"/>
      <c r="HZ379" s="203"/>
      <c r="IA379" s="203"/>
      <c r="IB379" s="203"/>
      <c r="IC379" s="203"/>
      <c r="ID379" s="203"/>
      <c r="IE379" s="203"/>
      <c r="IF379" s="203"/>
      <c r="IG379" s="203"/>
      <c r="IH379" s="203"/>
      <c r="II379" s="203"/>
      <c r="IJ379" s="203"/>
      <c r="IK379" s="203"/>
      <c r="IL379" s="203"/>
      <c r="IM379" s="203"/>
      <c r="IN379" s="203"/>
      <c r="IO379" s="203"/>
      <c r="IP379" s="203"/>
      <c r="IQ379" s="203"/>
      <c r="IR379" s="203"/>
      <c r="IS379" s="203"/>
      <c r="IT379" s="203"/>
    </row>
    <row r="380" spans="1:254" ht="13.8" x14ac:dyDescent="0.3">
      <c r="A380" s="245" t="s">
        <v>329</v>
      </c>
      <c r="B380" s="217">
        <v>510</v>
      </c>
      <c r="C380" s="161" t="s">
        <v>303</v>
      </c>
      <c r="D380" s="161" t="s">
        <v>106</v>
      </c>
      <c r="E380" s="161"/>
      <c r="F380" s="161"/>
      <c r="G380" s="210">
        <f>SUM(G381+G383+G385)</f>
        <v>22268.879999999997</v>
      </c>
    </row>
    <row r="381" spans="1:254" x14ac:dyDescent="0.25">
      <c r="A381" s="223" t="s">
        <v>330</v>
      </c>
      <c r="B381" s="179">
        <v>510</v>
      </c>
      <c r="C381" s="166" t="s">
        <v>303</v>
      </c>
      <c r="D381" s="166" t="s">
        <v>106</v>
      </c>
      <c r="E381" s="166" t="s">
        <v>331</v>
      </c>
      <c r="F381" s="166"/>
      <c r="G381" s="205">
        <f>SUM(G382)</f>
        <v>6500</v>
      </c>
    </row>
    <row r="382" spans="1:254" s="168" customFormat="1" x14ac:dyDescent="0.25">
      <c r="A382" s="169" t="s">
        <v>274</v>
      </c>
      <c r="B382" s="233">
        <v>510</v>
      </c>
      <c r="C382" s="171" t="s">
        <v>303</v>
      </c>
      <c r="D382" s="171" t="s">
        <v>106</v>
      </c>
      <c r="E382" s="171" t="s">
        <v>331</v>
      </c>
      <c r="F382" s="171" t="s">
        <v>275</v>
      </c>
      <c r="G382" s="213">
        <v>6500</v>
      </c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  <c r="BW382" s="136"/>
      <c r="BX382" s="136"/>
      <c r="BY382" s="136"/>
      <c r="BZ382" s="136"/>
      <c r="CA382" s="136"/>
      <c r="CB382" s="136"/>
      <c r="CC382" s="136"/>
      <c r="CD382" s="136"/>
      <c r="CE382" s="136"/>
      <c r="CF382" s="136"/>
      <c r="CG382" s="136"/>
      <c r="CH382" s="136"/>
      <c r="CI382" s="136"/>
      <c r="CJ382" s="136"/>
      <c r="CK382" s="136"/>
      <c r="CL382" s="136"/>
      <c r="CM382" s="136"/>
      <c r="CN382" s="136"/>
      <c r="CO382" s="136"/>
      <c r="CP382" s="136"/>
      <c r="CQ382" s="136"/>
      <c r="CR382" s="136"/>
      <c r="CS382" s="136"/>
      <c r="CT382" s="136"/>
      <c r="CU382" s="136"/>
      <c r="CV382" s="136"/>
      <c r="CW382" s="136"/>
      <c r="CX382" s="136"/>
      <c r="CY382" s="136"/>
      <c r="CZ382" s="136"/>
      <c r="DA382" s="136"/>
      <c r="DB382" s="136"/>
      <c r="DC382" s="136"/>
      <c r="DD382" s="136"/>
      <c r="DE382" s="136"/>
      <c r="DF382" s="136"/>
      <c r="DG382" s="136"/>
      <c r="DH382" s="136"/>
      <c r="DI382" s="136"/>
      <c r="DJ382" s="136"/>
      <c r="DK382" s="136"/>
      <c r="DL382" s="136"/>
      <c r="DM382" s="136"/>
      <c r="DN382" s="136"/>
      <c r="DO382" s="136"/>
      <c r="DP382" s="136"/>
      <c r="DQ382" s="136"/>
      <c r="DR382" s="136"/>
      <c r="DS382" s="136"/>
      <c r="DT382" s="136"/>
      <c r="DU382" s="136"/>
      <c r="DV382" s="136"/>
      <c r="DW382" s="136"/>
      <c r="DX382" s="136"/>
      <c r="DY382" s="136"/>
      <c r="DZ382" s="136"/>
      <c r="EA382" s="136"/>
      <c r="EB382" s="136"/>
      <c r="EC382" s="136"/>
      <c r="ED382" s="136"/>
      <c r="EE382" s="136"/>
      <c r="EF382" s="136"/>
      <c r="EG382" s="136"/>
      <c r="EH382" s="136"/>
      <c r="EI382" s="136"/>
      <c r="EJ382" s="136"/>
      <c r="EK382" s="136"/>
      <c r="EL382" s="136"/>
      <c r="EM382" s="136"/>
      <c r="EN382" s="136"/>
      <c r="EO382" s="136"/>
      <c r="EP382" s="136"/>
      <c r="EQ382" s="136"/>
      <c r="ER382" s="136"/>
      <c r="ES382" s="136"/>
      <c r="ET382" s="136"/>
      <c r="EU382" s="136"/>
      <c r="EV382" s="136"/>
      <c r="EW382" s="136"/>
      <c r="EX382" s="136"/>
      <c r="EY382" s="136"/>
      <c r="EZ382" s="136"/>
      <c r="FA382" s="136"/>
      <c r="FB382" s="136"/>
      <c r="FC382" s="136"/>
      <c r="FD382" s="136"/>
      <c r="FE382" s="136"/>
      <c r="FF382" s="136"/>
      <c r="FG382" s="136"/>
      <c r="FH382" s="136"/>
      <c r="FI382" s="136"/>
      <c r="FJ382" s="136"/>
      <c r="FK382" s="136"/>
      <c r="FL382" s="136"/>
      <c r="FM382" s="136"/>
      <c r="FN382" s="136"/>
      <c r="FO382" s="136"/>
      <c r="FP382" s="136"/>
      <c r="FQ382" s="136"/>
      <c r="FR382" s="136"/>
      <c r="FS382" s="136"/>
      <c r="FT382" s="136"/>
      <c r="FU382" s="136"/>
      <c r="FV382" s="136"/>
      <c r="FW382" s="136"/>
      <c r="FX382" s="136"/>
      <c r="FY382" s="136"/>
      <c r="FZ382" s="136"/>
      <c r="GA382" s="136"/>
      <c r="GB382" s="136"/>
      <c r="GC382" s="136"/>
      <c r="GD382" s="136"/>
      <c r="GE382" s="136"/>
      <c r="GF382" s="136"/>
      <c r="GG382" s="136"/>
      <c r="GH382" s="136"/>
      <c r="GI382" s="136"/>
      <c r="GJ382" s="136"/>
      <c r="GK382" s="136"/>
      <c r="GL382" s="136"/>
      <c r="GM382" s="136"/>
      <c r="GN382" s="136"/>
      <c r="GO382" s="136"/>
      <c r="GP382" s="136"/>
      <c r="GQ382" s="136"/>
      <c r="GR382" s="136"/>
      <c r="GS382" s="136"/>
      <c r="GT382" s="136"/>
      <c r="GU382" s="136"/>
      <c r="GV382" s="136"/>
      <c r="GW382" s="136"/>
      <c r="GX382" s="136"/>
      <c r="GY382" s="136"/>
      <c r="GZ382" s="136"/>
      <c r="HA382" s="136"/>
      <c r="HB382" s="136"/>
      <c r="HC382" s="136"/>
      <c r="HD382" s="136"/>
      <c r="HE382" s="136"/>
      <c r="HF382" s="136"/>
      <c r="HG382" s="136"/>
      <c r="HH382" s="136"/>
      <c r="HI382" s="136"/>
      <c r="HJ382" s="136"/>
      <c r="HK382" s="136"/>
      <c r="HL382" s="136"/>
      <c r="HM382" s="136"/>
      <c r="HN382" s="136"/>
      <c r="HO382" s="136"/>
      <c r="HP382" s="136"/>
      <c r="HQ382" s="136"/>
      <c r="HR382" s="136"/>
      <c r="HS382" s="136"/>
      <c r="HT382" s="136"/>
      <c r="HU382" s="136"/>
      <c r="HV382" s="136"/>
      <c r="HW382" s="136"/>
      <c r="HX382" s="136"/>
      <c r="HY382" s="136"/>
      <c r="HZ382" s="136"/>
      <c r="IA382" s="136"/>
      <c r="IB382" s="136"/>
      <c r="IC382" s="136"/>
      <c r="ID382" s="136"/>
      <c r="IE382" s="136"/>
      <c r="IF382" s="136"/>
      <c r="IG382" s="136"/>
      <c r="IH382" s="136"/>
      <c r="II382" s="136"/>
      <c r="IJ382" s="136"/>
      <c r="IK382" s="136"/>
      <c r="IL382" s="136"/>
      <c r="IM382" s="136"/>
      <c r="IN382" s="136"/>
      <c r="IO382" s="136"/>
      <c r="IP382" s="136"/>
      <c r="IQ382" s="136"/>
      <c r="IR382" s="136"/>
      <c r="IS382" s="136"/>
      <c r="IT382" s="136"/>
    </row>
    <row r="383" spans="1:254" x14ac:dyDescent="0.25">
      <c r="A383" s="223" t="s">
        <v>332</v>
      </c>
      <c r="B383" s="179">
        <v>510</v>
      </c>
      <c r="C383" s="166" t="s">
        <v>303</v>
      </c>
      <c r="D383" s="166" t="s">
        <v>106</v>
      </c>
      <c r="E383" s="166" t="s">
        <v>333</v>
      </c>
      <c r="F383" s="166"/>
      <c r="G383" s="205">
        <f>SUM(G384)</f>
        <v>6000</v>
      </c>
    </row>
    <row r="384" spans="1:254" x14ac:dyDescent="0.25">
      <c r="A384" s="169" t="s">
        <v>274</v>
      </c>
      <c r="B384" s="233">
        <v>510</v>
      </c>
      <c r="C384" s="171" t="s">
        <v>303</v>
      </c>
      <c r="D384" s="171" t="s">
        <v>106</v>
      </c>
      <c r="E384" s="171" t="s">
        <v>333</v>
      </c>
      <c r="F384" s="171" t="s">
        <v>275</v>
      </c>
      <c r="G384" s="213">
        <v>6000</v>
      </c>
    </row>
    <row r="385" spans="1:254" s="188" customFormat="1" ht="13.8" x14ac:dyDescent="0.25">
      <c r="A385" s="223" t="s">
        <v>330</v>
      </c>
      <c r="B385" s="179">
        <v>510</v>
      </c>
      <c r="C385" s="166" t="s">
        <v>303</v>
      </c>
      <c r="D385" s="166" t="s">
        <v>106</v>
      </c>
      <c r="E385" s="166" t="s">
        <v>334</v>
      </c>
      <c r="F385" s="166"/>
      <c r="G385" s="205">
        <f>SUM(G386)</f>
        <v>9768.8799999999992</v>
      </c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/>
      <c r="CO385" s="136"/>
      <c r="CP385" s="136"/>
      <c r="CQ385" s="136"/>
      <c r="CR385" s="136"/>
      <c r="CS385" s="136"/>
      <c r="CT385" s="136"/>
      <c r="CU385" s="136"/>
      <c r="CV385" s="136"/>
      <c r="CW385" s="136"/>
      <c r="CX385" s="136"/>
      <c r="CY385" s="136"/>
      <c r="CZ385" s="136"/>
      <c r="DA385" s="136"/>
      <c r="DB385" s="136"/>
      <c r="DC385" s="136"/>
      <c r="DD385" s="136"/>
      <c r="DE385" s="136"/>
      <c r="DF385" s="136"/>
      <c r="DG385" s="136"/>
      <c r="DH385" s="136"/>
      <c r="DI385" s="136"/>
      <c r="DJ385" s="136"/>
      <c r="DK385" s="136"/>
      <c r="DL385" s="136"/>
      <c r="DM385" s="136"/>
      <c r="DN385" s="136"/>
      <c r="DO385" s="136"/>
      <c r="DP385" s="136"/>
      <c r="DQ385" s="136"/>
      <c r="DR385" s="136"/>
      <c r="DS385" s="136"/>
      <c r="DT385" s="136"/>
      <c r="DU385" s="136"/>
      <c r="DV385" s="136"/>
      <c r="DW385" s="136"/>
      <c r="DX385" s="136"/>
      <c r="DY385" s="136"/>
      <c r="DZ385" s="136"/>
      <c r="EA385" s="136"/>
      <c r="EB385" s="136"/>
      <c r="EC385" s="136"/>
      <c r="ED385" s="136"/>
      <c r="EE385" s="136"/>
      <c r="EF385" s="136"/>
      <c r="EG385" s="136"/>
      <c r="EH385" s="136"/>
      <c r="EI385" s="136"/>
      <c r="EJ385" s="136"/>
      <c r="EK385" s="136"/>
      <c r="EL385" s="136"/>
      <c r="EM385" s="136"/>
      <c r="EN385" s="136"/>
      <c r="EO385" s="136"/>
      <c r="EP385" s="136"/>
      <c r="EQ385" s="136"/>
      <c r="ER385" s="136"/>
      <c r="ES385" s="136"/>
      <c r="ET385" s="136"/>
      <c r="EU385" s="136"/>
      <c r="EV385" s="136"/>
      <c r="EW385" s="136"/>
      <c r="EX385" s="136"/>
      <c r="EY385" s="136"/>
      <c r="EZ385" s="136"/>
      <c r="FA385" s="136"/>
      <c r="FB385" s="136"/>
      <c r="FC385" s="136"/>
      <c r="FD385" s="136"/>
      <c r="FE385" s="136"/>
      <c r="FF385" s="136"/>
      <c r="FG385" s="136"/>
      <c r="FH385" s="136"/>
      <c r="FI385" s="136"/>
      <c r="FJ385" s="136"/>
      <c r="FK385" s="136"/>
      <c r="FL385" s="136"/>
      <c r="FM385" s="136"/>
      <c r="FN385" s="136"/>
      <c r="FO385" s="136"/>
      <c r="FP385" s="136"/>
      <c r="FQ385" s="136"/>
      <c r="FR385" s="136"/>
      <c r="FS385" s="136"/>
      <c r="FT385" s="136"/>
      <c r="FU385" s="136"/>
      <c r="FV385" s="136"/>
      <c r="FW385" s="136"/>
      <c r="FX385" s="136"/>
      <c r="FY385" s="136"/>
      <c r="FZ385" s="136"/>
      <c r="GA385" s="136"/>
      <c r="GB385" s="136"/>
      <c r="GC385" s="136"/>
      <c r="GD385" s="136"/>
      <c r="GE385" s="136"/>
      <c r="GF385" s="136"/>
      <c r="GG385" s="136"/>
      <c r="GH385" s="136"/>
      <c r="GI385" s="136"/>
      <c r="GJ385" s="136"/>
      <c r="GK385" s="136"/>
      <c r="GL385" s="136"/>
      <c r="GM385" s="136"/>
      <c r="GN385" s="136"/>
      <c r="GO385" s="136"/>
      <c r="GP385" s="136"/>
      <c r="GQ385" s="136"/>
      <c r="GR385" s="136"/>
      <c r="GS385" s="136"/>
      <c r="GT385" s="136"/>
      <c r="GU385" s="136"/>
      <c r="GV385" s="136"/>
      <c r="GW385" s="136"/>
      <c r="GX385" s="136"/>
      <c r="GY385" s="136"/>
      <c r="GZ385" s="136"/>
      <c r="HA385" s="136"/>
      <c r="HB385" s="136"/>
      <c r="HC385" s="136"/>
      <c r="HD385" s="136"/>
      <c r="HE385" s="136"/>
      <c r="HF385" s="136"/>
      <c r="HG385" s="136"/>
      <c r="HH385" s="136"/>
      <c r="HI385" s="136"/>
      <c r="HJ385" s="136"/>
      <c r="HK385" s="136"/>
      <c r="HL385" s="136"/>
      <c r="HM385" s="136"/>
      <c r="HN385" s="136"/>
      <c r="HO385" s="136"/>
      <c r="HP385" s="136"/>
      <c r="HQ385" s="136"/>
      <c r="HR385" s="136"/>
      <c r="HS385" s="136"/>
      <c r="HT385" s="136"/>
      <c r="HU385" s="136"/>
      <c r="HV385" s="136"/>
      <c r="HW385" s="136"/>
      <c r="HX385" s="136"/>
      <c r="HY385" s="136"/>
      <c r="HZ385" s="136"/>
      <c r="IA385" s="136"/>
      <c r="IB385" s="136"/>
      <c r="IC385" s="136"/>
      <c r="ID385" s="136"/>
      <c r="IE385" s="136"/>
      <c r="IF385" s="136"/>
      <c r="IG385" s="136"/>
      <c r="IH385" s="136"/>
      <c r="II385" s="136"/>
      <c r="IJ385" s="136"/>
      <c r="IK385" s="136"/>
      <c r="IL385" s="136"/>
      <c r="IM385" s="136"/>
      <c r="IN385" s="136"/>
      <c r="IO385" s="136"/>
      <c r="IP385" s="136"/>
      <c r="IQ385" s="136"/>
      <c r="IR385" s="136"/>
      <c r="IS385" s="136"/>
      <c r="IT385" s="136"/>
    </row>
    <row r="386" spans="1:254" x14ac:dyDescent="0.25">
      <c r="A386" s="169" t="s">
        <v>274</v>
      </c>
      <c r="B386" s="233">
        <v>510</v>
      </c>
      <c r="C386" s="171" t="s">
        <v>303</v>
      </c>
      <c r="D386" s="171" t="s">
        <v>106</v>
      </c>
      <c r="E386" s="171" t="s">
        <v>334</v>
      </c>
      <c r="F386" s="171" t="s">
        <v>275</v>
      </c>
      <c r="G386" s="213">
        <v>9768.8799999999992</v>
      </c>
    </row>
    <row r="387" spans="1:254" s="132" customFormat="1" ht="15.6" x14ac:dyDescent="0.3">
      <c r="A387" s="201" t="s">
        <v>337</v>
      </c>
      <c r="B387" s="216">
        <v>510</v>
      </c>
      <c r="C387" s="197" t="s">
        <v>303</v>
      </c>
      <c r="D387" s="197" t="s">
        <v>232</v>
      </c>
      <c r="E387" s="197"/>
      <c r="F387" s="197"/>
      <c r="G387" s="198">
        <f>SUM(G388)</f>
        <v>9136.9399999999987</v>
      </c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/>
      <c r="CO387" s="136"/>
      <c r="CP387" s="136"/>
      <c r="CQ387" s="136"/>
      <c r="CR387" s="136"/>
      <c r="CS387" s="136"/>
      <c r="CT387" s="136"/>
      <c r="CU387" s="136"/>
      <c r="CV387" s="136"/>
      <c r="CW387" s="136"/>
      <c r="CX387" s="136"/>
      <c r="CY387" s="136"/>
      <c r="CZ387" s="136"/>
      <c r="DA387" s="136"/>
      <c r="DB387" s="136"/>
      <c r="DC387" s="136"/>
      <c r="DD387" s="136"/>
      <c r="DE387" s="136"/>
      <c r="DF387" s="136"/>
      <c r="DG387" s="136"/>
      <c r="DH387" s="136"/>
      <c r="DI387" s="136"/>
      <c r="DJ387" s="136"/>
      <c r="DK387" s="136"/>
      <c r="DL387" s="136"/>
      <c r="DM387" s="136"/>
      <c r="DN387" s="136"/>
      <c r="DO387" s="136"/>
      <c r="DP387" s="136"/>
      <c r="DQ387" s="136"/>
      <c r="DR387" s="136"/>
      <c r="DS387" s="136"/>
      <c r="DT387" s="136"/>
      <c r="DU387" s="136"/>
      <c r="DV387" s="136"/>
      <c r="DW387" s="136"/>
      <c r="DX387" s="136"/>
      <c r="DY387" s="136"/>
      <c r="DZ387" s="136"/>
      <c r="EA387" s="136"/>
      <c r="EB387" s="136"/>
      <c r="EC387" s="136"/>
      <c r="ED387" s="136"/>
      <c r="EE387" s="136"/>
      <c r="EF387" s="136"/>
      <c r="EG387" s="136"/>
      <c r="EH387" s="136"/>
      <c r="EI387" s="136"/>
      <c r="EJ387" s="136"/>
      <c r="EK387" s="136"/>
      <c r="EL387" s="136"/>
      <c r="EM387" s="136"/>
      <c r="EN387" s="136"/>
      <c r="EO387" s="136"/>
      <c r="EP387" s="136"/>
      <c r="EQ387" s="136"/>
      <c r="ER387" s="136"/>
      <c r="ES387" s="136"/>
      <c r="ET387" s="136"/>
      <c r="EU387" s="136"/>
      <c r="EV387" s="136"/>
      <c r="EW387" s="136"/>
      <c r="EX387" s="136"/>
      <c r="EY387" s="136"/>
      <c r="EZ387" s="136"/>
      <c r="FA387" s="136"/>
      <c r="FB387" s="136"/>
      <c r="FC387" s="136"/>
      <c r="FD387" s="136"/>
      <c r="FE387" s="136"/>
      <c r="FF387" s="136"/>
      <c r="FG387" s="136"/>
      <c r="FH387" s="136"/>
      <c r="FI387" s="136"/>
      <c r="FJ387" s="136"/>
      <c r="FK387" s="136"/>
      <c r="FL387" s="136"/>
      <c r="FM387" s="136"/>
      <c r="FN387" s="136"/>
      <c r="FO387" s="136"/>
      <c r="FP387" s="136"/>
      <c r="FQ387" s="136"/>
      <c r="FR387" s="136"/>
      <c r="FS387" s="136"/>
      <c r="FT387" s="136"/>
      <c r="FU387" s="136"/>
      <c r="FV387" s="136"/>
      <c r="FW387" s="136"/>
      <c r="FX387" s="136"/>
      <c r="FY387" s="136"/>
      <c r="FZ387" s="136"/>
      <c r="GA387" s="136"/>
      <c r="GB387" s="136"/>
      <c r="GC387" s="136"/>
      <c r="GD387" s="136"/>
      <c r="GE387" s="136"/>
      <c r="GF387" s="136"/>
      <c r="GG387" s="136"/>
      <c r="GH387" s="136"/>
      <c r="GI387" s="136"/>
      <c r="GJ387" s="136"/>
      <c r="GK387" s="136"/>
      <c r="GL387" s="136"/>
      <c r="GM387" s="136"/>
      <c r="GN387" s="136"/>
      <c r="GO387" s="136"/>
      <c r="GP387" s="136"/>
      <c r="GQ387" s="136"/>
      <c r="GR387" s="136"/>
      <c r="GS387" s="136"/>
      <c r="GT387" s="136"/>
      <c r="GU387" s="136"/>
      <c r="GV387" s="136"/>
      <c r="GW387" s="136"/>
      <c r="GX387" s="136"/>
      <c r="GY387" s="136"/>
      <c r="GZ387" s="136"/>
      <c r="HA387" s="136"/>
      <c r="HB387" s="136"/>
      <c r="HC387" s="136"/>
      <c r="HD387" s="136"/>
      <c r="HE387" s="136"/>
      <c r="HF387" s="136"/>
      <c r="HG387" s="136"/>
      <c r="HH387" s="136"/>
      <c r="HI387" s="136"/>
      <c r="HJ387" s="136"/>
      <c r="HK387" s="136"/>
      <c r="HL387" s="136"/>
      <c r="HM387" s="136"/>
      <c r="HN387" s="136"/>
      <c r="HO387" s="136"/>
      <c r="HP387" s="136"/>
      <c r="HQ387" s="136"/>
      <c r="HR387" s="136"/>
      <c r="HS387" s="136"/>
      <c r="HT387" s="136"/>
      <c r="HU387" s="136"/>
      <c r="HV387" s="136"/>
      <c r="HW387" s="136"/>
      <c r="HX387" s="136"/>
      <c r="HY387" s="136"/>
      <c r="HZ387" s="136"/>
      <c r="IA387" s="136"/>
      <c r="IB387" s="136"/>
      <c r="IC387" s="136"/>
      <c r="ID387" s="136"/>
      <c r="IE387" s="136"/>
      <c r="IF387" s="136"/>
      <c r="IG387" s="136"/>
      <c r="IH387" s="136"/>
      <c r="II387" s="136"/>
      <c r="IJ387" s="136"/>
      <c r="IK387" s="136"/>
      <c r="IL387" s="136"/>
      <c r="IM387" s="136"/>
      <c r="IN387" s="136"/>
      <c r="IO387" s="136"/>
      <c r="IP387" s="136"/>
      <c r="IQ387" s="136"/>
      <c r="IR387" s="136"/>
      <c r="IS387" s="136"/>
      <c r="IT387" s="136"/>
    </row>
    <row r="388" spans="1:254" ht="26.4" x14ac:dyDescent="0.25">
      <c r="A388" s="154" t="s">
        <v>127</v>
      </c>
      <c r="B388" s="216">
        <v>510</v>
      </c>
      <c r="C388" s="155" t="s">
        <v>303</v>
      </c>
      <c r="D388" s="155" t="s">
        <v>232</v>
      </c>
      <c r="E388" s="155"/>
      <c r="F388" s="155"/>
      <c r="G388" s="157">
        <f>SUM(G389+G396+G399)</f>
        <v>9136.9399999999987</v>
      </c>
    </row>
    <row r="389" spans="1:254" s="168" customFormat="1" x14ac:dyDescent="0.25">
      <c r="A389" s="169" t="s">
        <v>100</v>
      </c>
      <c r="B389" s="233">
        <v>510</v>
      </c>
      <c r="C389" s="174" t="s">
        <v>303</v>
      </c>
      <c r="D389" s="174" t="s">
        <v>232</v>
      </c>
      <c r="E389" s="174"/>
      <c r="F389" s="174"/>
      <c r="G389" s="172">
        <f>SUM(G392+G390)</f>
        <v>3543.11</v>
      </c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  <c r="BW389" s="136"/>
      <c r="BX389" s="136"/>
      <c r="BY389" s="136"/>
      <c r="BZ389" s="136"/>
      <c r="CA389" s="136"/>
      <c r="CB389" s="136"/>
      <c r="CC389" s="136"/>
      <c r="CD389" s="136"/>
      <c r="CE389" s="136"/>
      <c r="CF389" s="136"/>
      <c r="CG389" s="136"/>
      <c r="CH389" s="136"/>
      <c r="CI389" s="136"/>
      <c r="CJ389" s="136"/>
      <c r="CK389" s="136"/>
      <c r="CL389" s="136"/>
      <c r="CM389" s="136"/>
      <c r="CN389" s="136"/>
      <c r="CO389" s="136"/>
      <c r="CP389" s="136"/>
      <c r="CQ389" s="136"/>
      <c r="CR389" s="136"/>
      <c r="CS389" s="136"/>
      <c r="CT389" s="136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136"/>
      <c r="DR389" s="136"/>
      <c r="DS389" s="136"/>
      <c r="DT389" s="136"/>
      <c r="DU389" s="136"/>
      <c r="DV389" s="136"/>
      <c r="DW389" s="136"/>
      <c r="DX389" s="136"/>
      <c r="DY389" s="136"/>
      <c r="DZ389" s="136"/>
      <c r="EA389" s="136"/>
      <c r="EB389" s="136"/>
      <c r="EC389" s="136"/>
      <c r="ED389" s="136"/>
      <c r="EE389" s="136"/>
      <c r="EF389" s="136"/>
      <c r="EG389" s="136"/>
      <c r="EH389" s="136"/>
      <c r="EI389" s="136"/>
      <c r="EJ389" s="136"/>
      <c r="EK389" s="136"/>
      <c r="EL389" s="136"/>
      <c r="EM389" s="136"/>
      <c r="EN389" s="136"/>
      <c r="EO389" s="136"/>
      <c r="EP389" s="136"/>
      <c r="EQ389" s="136"/>
      <c r="ER389" s="136"/>
      <c r="ES389" s="136"/>
      <c r="ET389" s="136"/>
      <c r="EU389" s="136"/>
      <c r="EV389" s="136"/>
      <c r="EW389" s="136"/>
      <c r="EX389" s="136"/>
      <c r="EY389" s="136"/>
      <c r="EZ389" s="136"/>
      <c r="FA389" s="136"/>
      <c r="FB389" s="136"/>
      <c r="FC389" s="136"/>
      <c r="FD389" s="136"/>
      <c r="FE389" s="136"/>
      <c r="FF389" s="136"/>
      <c r="FG389" s="136"/>
      <c r="FH389" s="136"/>
      <c r="FI389" s="136"/>
      <c r="FJ389" s="136"/>
      <c r="FK389" s="136"/>
      <c r="FL389" s="136"/>
      <c r="FM389" s="136"/>
      <c r="FN389" s="136"/>
      <c r="FO389" s="136"/>
      <c r="FP389" s="136"/>
      <c r="FQ389" s="136"/>
      <c r="FR389" s="136"/>
      <c r="FS389" s="136"/>
      <c r="FT389" s="136"/>
      <c r="FU389" s="136"/>
      <c r="FV389" s="136"/>
      <c r="FW389" s="136"/>
      <c r="FX389" s="136"/>
      <c r="FY389" s="136"/>
      <c r="FZ389" s="136"/>
      <c r="GA389" s="136"/>
      <c r="GB389" s="136"/>
      <c r="GC389" s="136"/>
      <c r="GD389" s="136"/>
      <c r="GE389" s="136"/>
      <c r="GF389" s="136"/>
      <c r="GG389" s="136"/>
      <c r="GH389" s="136"/>
      <c r="GI389" s="136"/>
      <c r="GJ389" s="136"/>
      <c r="GK389" s="136"/>
      <c r="GL389" s="136"/>
      <c r="GM389" s="136"/>
      <c r="GN389" s="136"/>
      <c r="GO389" s="136"/>
      <c r="GP389" s="136"/>
      <c r="GQ389" s="136"/>
      <c r="GR389" s="136"/>
      <c r="GS389" s="136"/>
      <c r="GT389" s="136"/>
      <c r="GU389" s="136"/>
      <c r="GV389" s="136"/>
      <c r="GW389" s="136"/>
      <c r="GX389" s="136"/>
      <c r="GY389" s="136"/>
      <c r="GZ389" s="136"/>
      <c r="HA389" s="136"/>
      <c r="HB389" s="136"/>
      <c r="HC389" s="136"/>
      <c r="HD389" s="136"/>
      <c r="HE389" s="136"/>
      <c r="HF389" s="136"/>
      <c r="HG389" s="136"/>
      <c r="HH389" s="136"/>
      <c r="HI389" s="136"/>
      <c r="HJ389" s="136"/>
      <c r="HK389" s="136"/>
      <c r="HL389" s="136"/>
      <c r="HM389" s="136"/>
      <c r="HN389" s="136"/>
      <c r="HO389" s="136"/>
      <c r="HP389" s="136"/>
      <c r="HQ389" s="136"/>
      <c r="HR389" s="136"/>
      <c r="HS389" s="136"/>
      <c r="HT389" s="136"/>
      <c r="HU389" s="136"/>
      <c r="HV389" s="136"/>
      <c r="HW389" s="136"/>
      <c r="HX389" s="136"/>
      <c r="HY389" s="136"/>
      <c r="HZ389" s="136"/>
      <c r="IA389" s="136"/>
      <c r="IB389" s="136"/>
      <c r="IC389" s="136"/>
      <c r="ID389" s="136"/>
      <c r="IE389" s="136"/>
      <c r="IF389" s="136"/>
      <c r="IG389" s="136"/>
      <c r="IH389" s="136"/>
      <c r="II389" s="136"/>
      <c r="IJ389" s="136"/>
      <c r="IK389" s="136"/>
      <c r="IL389" s="136"/>
      <c r="IM389" s="136"/>
      <c r="IN389" s="136"/>
      <c r="IO389" s="136"/>
      <c r="IP389" s="136"/>
      <c r="IQ389" s="136"/>
      <c r="IR389" s="136"/>
      <c r="IS389" s="136"/>
      <c r="IT389" s="136"/>
    </row>
    <row r="390" spans="1:254" s="132" customFormat="1" ht="26.4" x14ac:dyDescent="0.25">
      <c r="A390" s="169" t="s">
        <v>338</v>
      </c>
      <c r="B390" s="225">
        <v>510</v>
      </c>
      <c r="C390" s="174" t="s">
        <v>303</v>
      </c>
      <c r="D390" s="174" t="s">
        <v>232</v>
      </c>
      <c r="E390" s="174" t="s">
        <v>339</v>
      </c>
      <c r="F390" s="174"/>
      <c r="G390" s="172">
        <f>SUM(G391)</f>
        <v>250</v>
      </c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  <c r="BW390" s="136"/>
      <c r="BX390" s="136"/>
      <c r="BY390" s="136"/>
      <c r="BZ390" s="136"/>
      <c r="CA390" s="136"/>
      <c r="CB390" s="136"/>
      <c r="CC390" s="136"/>
      <c r="CD390" s="136"/>
      <c r="CE390" s="136"/>
      <c r="CF390" s="136"/>
      <c r="CG390" s="136"/>
      <c r="CH390" s="136"/>
      <c r="CI390" s="136"/>
      <c r="CJ390" s="136"/>
      <c r="CK390" s="136"/>
      <c r="CL390" s="136"/>
      <c r="CM390" s="136"/>
      <c r="CN390" s="136"/>
      <c r="CO390" s="136"/>
      <c r="CP390" s="136"/>
      <c r="CQ390" s="136"/>
      <c r="CR390" s="136"/>
      <c r="CS390" s="136"/>
      <c r="CT390" s="136"/>
      <c r="CU390" s="136"/>
      <c r="CV390" s="136"/>
      <c r="CW390" s="136"/>
      <c r="CX390" s="136"/>
      <c r="CY390" s="136"/>
      <c r="CZ390" s="136"/>
      <c r="DA390" s="136"/>
      <c r="DB390" s="136"/>
      <c r="DC390" s="136"/>
      <c r="DD390" s="136"/>
      <c r="DE390" s="136"/>
      <c r="DF390" s="136"/>
      <c r="DG390" s="136"/>
      <c r="DH390" s="136"/>
      <c r="DI390" s="136"/>
      <c r="DJ390" s="136"/>
      <c r="DK390" s="136"/>
      <c r="DL390" s="136"/>
      <c r="DM390" s="136"/>
      <c r="DN390" s="136"/>
      <c r="DO390" s="136"/>
      <c r="DP390" s="136"/>
      <c r="DQ390" s="136"/>
      <c r="DR390" s="136"/>
      <c r="DS390" s="136"/>
      <c r="DT390" s="136"/>
      <c r="DU390" s="136"/>
      <c r="DV390" s="136"/>
      <c r="DW390" s="136"/>
      <c r="DX390" s="136"/>
      <c r="DY390" s="136"/>
      <c r="DZ390" s="136"/>
      <c r="EA390" s="136"/>
      <c r="EB390" s="136"/>
      <c r="EC390" s="136"/>
      <c r="ED390" s="136"/>
      <c r="EE390" s="136"/>
      <c r="EF390" s="136"/>
      <c r="EG390" s="136"/>
      <c r="EH390" s="136"/>
      <c r="EI390" s="136"/>
      <c r="EJ390" s="136"/>
      <c r="EK390" s="136"/>
      <c r="EL390" s="136"/>
      <c r="EM390" s="136"/>
      <c r="EN390" s="136"/>
      <c r="EO390" s="136"/>
      <c r="EP390" s="136"/>
      <c r="EQ390" s="136"/>
      <c r="ER390" s="136"/>
      <c r="ES390" s="136"/>
      <c r="ET390" s="136"/>
      <c r="EU390" s="136"/>
      <c r="EV390" s="136"/>
      <c r="EW390" s="136"/>
      <c r="EX390" s="136"/>
      <c r="EY390" s="136"/>
      <c r="EZ390" s="136"/>
      <c r="FA390" s="136"/>
      <c r="FB390" s="136"/>
      <c r="FC390" s="136"/>
      <c r="FD390" s="136"/>
      <c r="FE390" s="136"/>
      <c r="FF390" s="136"/>
      <c r="FG390" s="136"/>
      <c r="FH390" s="136"/>
      <c r="FI390" s="136"/>
      <c r="FJ390" s="136"/>
      <c r="FK390" s="136"/>
      <c r="FL390" s="136"/>
      <c r="FM390" s="136"/>
      <c r="FN390" s="136"/>
      <c r="FO390" s="136"/>
      <c r="FP390" s="136"/>
      <c r="FQ390" s="136"/>
      <c r="FR390" s="136"/>
      <c r="FS390" s="136"/>
      <c r="FT390" s="136"/>
      <c r="FU390" s="136"/>
      <c r="FV390" s="136"/>
      <c r="FW390" s="136"/>
      <c r="FX390" s="136"/>
      <c r="FY390" s="136"/>
      <c r="FZ390" s="136"/>
      <c r="GA390" s="136"/>
      <c r="GB390" s="136"/>
      <c r="GC390" s="136"/>
      <c r="GD390" s="136"/>
      <c r="GE390" s="136"/>
      <c r="GF390" s="136"/>
      <c r="GG390" s="136"/>
      <c r="GH390" s="136"/>
      <c r="GI390" s="136"/>
      <c r="GJ390" s="136"/>
      <c r="GK390" s="136"/>
      <c r="GL390" s="136"/>
      <c r="GM390" s="136"/>
      <c r="GN390" s="136"/>
      <c r="GO390" s="136"/>
      <c r="GP390" s="136"/>
      <c r="GQ390" s="136"/>
      <c r="GR390" s="136"/>
      <c r="GS390" s="136"/>
      <c r="GT390" s="136"/>
      <c r="GU390" s="136"/>
      <c r="GV390" s="136"/>
      <c r="GW390" s="136"/>
      <c r="GX390" s="136"/>
      <c r="GY390" s="136"/>
      <c r="GZ390" s="136"/>
      <c r="HA390" s="136"/>
      <c r="HB390" s="136"/>
      <c r="HC390" s="136"/>
      <c r="HD390" s="136"/>
      <c r="HE390" s="136"/>
      <c r="HF390" s="136"/>
      <c r="HG390" s="136"/>
      <c r="HH390" s="136"/>
      <c r="HI390" s="136"/>
      <c r="HJ390" s="136"/>
      <c r="HK390" s="136"/>
      <c r="HL390" s="136"/>
      <c r="HM390" s="136"/>
      <c r="HN390" s="136"/>
      <c r="HO390" s="136"/>
      <c r="HP390" s="136"/>
      <c r="HQ390" s="136"/>
      <c r="HR390" s="136"/>
      <c r="HS390" s="136"/>
      <c r="HT390" s="136"/>
      <c r="HU390" s="136"/>
      <c r="HV390" s="136"/>
      <c r="HW390" s="136"/>
      <c r="HX390" s="136"/>
      <c r="HY390" s="136"/>
      <c r="HZ390" s="136"/>
      <c r="IA390" s="136"/>
      <c r="IB390" s="136"/>
      <c r="IC390" s="136"/>
      <c r="ID390" s="136"/>
      <c r="IE390" s="136"/>
      <c r="IF390" s="136"/>
      <c r="IG390" s="136"/>
      <c r="IH390" s="136"/>
      <c r="II390" s="136"/>
      <c r="IJ390" s="136"/>
      <c r="IK390" s="136"/>
      <c r="IL390" s="136"/>
      <c r="IM390" s="136"/>
      <c r="IN390" s="136"/>
      <c r="IO390" s="136"/>
      <c r="IP390" s="136"/>
      <c r="IQ390" s="136"/>
      <c r="IR390" s="136"/>
      <c r="IS390" s="136"/>
      <c r="IT390" s="136"/>
    </row>
    <row r="391" spans="1:254" x14ac:dyDescent="0.25">
      <c r="A391" s="164" t="s">
        <v>379</v>
      </c>
      <c r="B391" s="179">
        <v>510</v>
      </c>
      <c r="C391" s="177" t="s">
        <v>303</v>
      </c>
      <c r="D391" s="177" t="s">
        <v>232</v>
      </c>
      <c r="E391" s="177" t="s">
        <v>339</v>
      </c>
      <c r="F391" s="166" t="s">
        <v>102</v>
      </c>
      <c r="G391" s="167">
        <v>250</v>
      </c>
    </row>
    <row r="392" spans="1:254" ht="26.4" x14ac:dyDescent="0.25">
      <c r="A392" s="220" t="s">
        <v>342</v>
      </c>
      <c r="B392" s="225">
        <v>510</v>
      </c>
      <c r="C392" s="174" t="s">
        <v>303</v>
      </c>
      <c r="D392" s="174" t="s">
        <v>232</v>
      </c>
      <c r="E392" s="174" t="s">
        <v>343</v>
      </c>
      <c r="F392" s="174"/>
      <c r="G392" s="172">
        <f>SUM(G393+G394+G395)</f>
        <v>3293.11</v>
      </c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  <c r="CS392" s="132"/>
      <c r="CT392" s="132"/>
      <c r="CU392" s="132"/>
      <c r="CV392" s="132"/>
      <c r="CW392" s="132"/>
      <c r="CX392" s="132"/>
      <c r="CY392" s="132"/>
      <c r="CZ392" s="132"/>
      <c r="DA392" s="132"/>
      <c r="DB392" s="132"/>
      <c r="DC392" s="132"/>
      <c r="DD392" s="132"/>
      <c r="DE392" s="132"/>
      <c r="DF392" s="132"/>
      <c r="DG392" s="132"/>
      <c r="DH392" s="132"/>
      <c r="DI392" s="132"/>
      <c r="DJ392" s="132"/>
      <c r="DK392" s="132"/>
      <c r="DL392" s="132"/>
      <c r="DM392" s="132"/>
      <c r="DN392" s="132"/>
      <c r="DO392" s="132"/>
      <c r="DP392" s="132"/>
      <c r="DQ392" s="132"/>
      <c r="DR392" s="132"/>
      <c r="DS392" s="132"/>
      <c r="DT392" s="132"/>
      <c r="DU392" s="132"/>
      <c r="DV392" s="132"/>
      <c r="DW392" s="132"/>
      <c r="DX392" s="132"/>
      <c r="DY392" s="132"/>
      <c r="DZ392" s="132"/>
      <c r="EA392" s="132"/>
      <c r="EB392" s="132"/>
      <c r="EC392" s="132"/>
      <c r="ED392" s="132"/>
      <c r="EE392" s="132"/>
      <c r="EF392" s="132"/>
      <c r="EG392" s="132"/>
      <c r="EH392" s="132"/>
      <c r="EI392" s="132"/>
      <c r="EJ392" s="132"/>
      <c r="EK392" s="132"/>
      <c r="EL392" s="132"/>
      <c r="EM392" s="132"/>
      <c r="EN392" s="132"/>
      <c r="EO392" s="132"/>
      <c r="EP392" s="132"/>
      <c r="EQ392" s="132"/>
      <c r="ER392" s="132"/>
      <c r="ES392" s="132"/>
      <c r="ET392" s="132"/>
      <c r="EU392" s="132"/>
      <c r="EV392" s="132"/>
      <c r="EW392" s="132"/>
      <c r="EX392" s="132"/>
      <c r="EY392" s="132"/>
      <c r="EZ392" s="132"/>
      <c r="FA392" s="132"/>
      <c r="FB392" s="132"/>
      <c r="FC392" s="132"/>
      <c r="FD392" s="132"/>
      <c r="FE392" s="132"/>
      <c r="FF392" s="132"/>
      <c r="FG392" s="132"/>
      <c r="FH392" s="132"/>
      <c r="FI392" s="132"/>
      <c r="FJ392" s="132"/>
      <c r="FK392" s="132"/>
      <c r="FL392" s="132"/>
      <c r="FM392" s="132"/>
      <c r="FN392" s="132"/>
      <c r="FO392" s="132"/>
      <c r="FP392" s="132"/>
      <c r="FQ392" s="132"/>
      <c r="FR392" s="132"/>
      <c r="FS392" s="132"/>
      <c r="FT392" s="132"/>
      <c r="FU392" s="132"/>
      <c r="FV392" s="132"/>
      <c r="FW392" s="132"/>
      <c r="FX392" s="132"/>
      <c r="FY392" s="132"/>
      <c r="FZ392" s="132"/>
      <c r="GA392" s="132"/>
      <c r="GB392" s="132"/>
      <c r="GC392" s="132"/>
      <c r="GD392" s="132"/>
      <c r="GE392" s="132"/>
      <c r="GF392" s="132"/>
      <c r="GG392" s="132"/>
      <c r="GH392" s="132"/>
      <c r="GI392" s="132"/>
      <c r="GJ392" s="132"/>
      <c r="GK392" s="132"/>
      <c r="GL392" s="132"/>
      <c r="GM392" s="132"/>
      <c r="GN392" s="132"/>
      <c r="GO392" s="132"/>
      <c r="GP392" s="132"/>
      <c r="GQ392" s="132"/>
      <c r="GR392" s="132"/>
      <c r="GS392" s="132"/>
      <c r="GT392" s="132"/>
      <c r="GU392" s="132"/>
      <c r="GV392" s="132"/>
      <c r="GW392" s="132"/>
      <c r="GX392" s="132"/>
      <c r="GY392" s="132"/>
      <c r="GZ392" s="132"/>
      <c r="HA392" s="132"/>
      <c r="HB392" s="132"/>
      <c r="HC392" s="132"/>
      <c r="HD392" s="132"/>
      <c r="HE392" s="132"/>
      <c r="HF392" s="132"/>
      <c r="HG392" s="132"/>
      <c r="HH392" s="132"/>
      <c r="HI392" s="132"/>
      <c r="HJ392" s="132"/>
      <c r="HK392" s="132"/>
      <c r="HL392" s="132"/>
      <c r="HM392" s="132"/>
      <c r="HN392" s="132"/>
      <c r="HO392" s="132"/>
      <c r="HP392" s="132"/>
      <c r="HQ392" s="132"/>
      <c r="HR392" s="132"/>
      <c r="HS392" s="132"/>
      <c r="HT392" s="132"/>
      <c r="HU392" s="132"/>
      <c r="HV392" s="132"/>
      <c r="HW392" s="132"/>
      <c r="HX392" s="132"/>
      <c r="HY392" s="132"/>
      <c r="HZ392" s="132"/>
      <c r="IA392" s="132"/>
      <c r="IB392" s="132"/>
      <c r="IC392" s="132"/>
      <c r="ID392" s="132"/>
      <c r="IE392" s="132"/>
      <c r="IF392" s="132"/>
      <c r="IG392" s="132"/>
      <c r="IH392" s="132"/>
      <c r="II392" s="132"/>
      <c r="IJ392" s="132"/>
      <c r="IK392" s="132"/>
      <c r="IL392" s="132"/>
      <c r="IM392" s="132"/>
      <c r="IN392" s="132"/>
      <c r="IO392" s="132"/>
      <c r="IP392" s="132"/>
      <c r="IQ392" s="132"/>
      <c r="IR392" s="132"/>
      <c r="IS392" s="132"/>
      <c r="IT392" s="132"/>
    </row>
    <row r="393" spans="1:254" ht="39.6" x14ac:dyDescent="0.25">
      <c r="A393" s="164" t="s">
        <v>378</v>
      </c>
      <c r="B393" s="179">
        <v>510</v>
      </c>
      <c r="C393" s="177" t="s">
        <v>303</v>
      </c>
      <c r="D393" s="177" t="s">
        <v>232</v>
      </c>
      <c r="E393" s="177" t="s">
        <v>343</v>
      </c>
      <c r="F393" s="166" t="s">
        <v>94</v>
      </c>
      <c r="G393" s="167">
        <v>3212.92</v>
      </c>
    </row>
    <row r="394" spans="1:254" x14ac:dyDescent="0.25">
      <c r="A394" s="164" t="s">
        <v>379</v>
      </c>
      <c r="B394" s="179">
        <v>510</v>
      </c>
      <c r="C394" s="177" t="s">
        <v>303</v>
      </c>
      <c r="D394" s="177" t="s">
        <v>232</v>
      </c>
      <c r="E394" s="177" t="s">
        <v>343</v>
      </c>
      <c r="F394" s="166" t="s">
        <v>102</v>
      </c>
      <c r="G394" s="167">
        <v>80.19</v>
      </c>
    </row>
    <row r="395" spans="1:254" x14ac:dyDescent="0.25">
      <c r="A395" s="164" t="s">
        <v>103</v>
      </c>
      <c r="B395" s="179">
        <v>510</v>
      </c>
      <c r="C395" s="177" t="s">
        <v>303</v>
      </c>
      <c r="D395" s="177" t="s">
        <v>232</v>
      </c>
      <c r="E395" s="177" t="s">
        <v>343</v>
      </c>
      <c r="F395" s="166" t="s">
        <v>104</v>
      </c>
      <c r="G395" s="167">
        <v>0</v>
      </c>
    </row>
    <row r="396" spans="1:254" ht="26.4" x14ac:dyDescent="0.25">
      <c r="A396" s="169" t="s">
        <v>438</v>
      </c>
      <c r="B396" s="225">
        <v>510</v>
      </c>
      <c r="C396" s="174" t="s">
        <v>303</v>
      </c>
      <c r="D396" s="174" t="s">
        <v>232</v>
      </c>
      <c r="E396" s="174" t="s">
        <v>345</v>
      </c>
      <c r="F396" s="174"/>
      <c r="G396" s="172">
        <f>SUM(G397+G398)</f>
        <v>2282.54</v>
      </c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</row>
    <row r="397" spans="1:254" ht="39.6" x14ac:dyDescent="0.25">
      <c r="A397" s="164" t="s">
        <v>378</v>
      </c>
      <c r="B397" s="233">
        <v>510</v>
      </c>
      <c r="C397" s="174" t="s">
        <v>303</v>
      </c>
      <c r="D397" s="174" t="s">
        <v>232</v>
      </c>
      <c r="E397" s="177" t="s">
        <v>345</v>
      </c>
      <c r="F397" s="171" t="s">
        <v>94</v>
      </c>
      <c r="G397" s="172">
        <v>2133.1999999999998</v>
      </c>
    </row>
    <row r="398" spans="1:254" x14ac:dyDescent="0.25">
      <c r="A398" s="164" t="s">
        <v>379</v>
      </c>
      <c r="B398" s="233">
        <v>510</v>
      </c>
      <c r="C398" s="174" t="s">
        <v>303</v>
      </c>
      <c r="D398" s="174" t="s">
        <v>232</v>
      </c>
      <c r="E398" s="177" t="s">
        <v>345</v>
      </c>
      <c r="F398" s="171" t="s">
        <v>102</v>
      </c>
      <c r="G398" s="172">
        <v>149.34</v>
      </c>
    </row>
    <row r="399" spans="1:254" ht="13.8" x14ac:dyDescent="0.3">
      <c r="A399" s="159" t="s">
        <v>90</v>
      </c>
      <c r="B399" s="191" t="s">
        <v>377</v>
      </c>
      <c r="C399" s="161" t="s">
        <v>303</v>
      </c>
      <c r="D399" s="161" t="s">
        <v>232</v>
      </c>
      <c r="E399" s="161" t="s">
        <v>341</v>
      </c>
      <c r="F399" s="161"/>
      <c r="G399" s="162">
        <f>SUM(G400)</f>
        <v>3311.29</v>
      </c>
    </row>
    <row r="400" spans="1:254" ht="26.4" x14ac:dyDescent="0.25">
      <c r="A400" s="193" t="s">
        <v>340</v>
      </c>
      <c r="B400" s="166" t="s">
        <v>377</v>
      </c>
      <c r="C400" s="177" t="s">
        <v>303</v>
      </c>
      <c r="D400" s="177" t="s">
        <v>232</v>
      </c>
      <c r="E400" s="177" t="s">
        <v>341</v>
      </c>
      <c r="F400" s="177"/>
      <c r="G400" s="167">
        <f>SUM(G401+G402)</f>
        <v>3311.29</v>
      </c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168"/>
      <c r="BD400" s="168"/>
      <c r="BE400" s="168"/>
      <c r="BF400" s="168"/>
      <c r="BG400" s="168"/>
      <c r="BH400" s="168"/>
      <c r="BI400" s="168"/>
      <c r="BJ400" s="168"/>
      <c r="BK400" s="168"/>
      <c r="BL400" s="168"/>
      <c r="BM400" s="168"/>
      <c r="BN400" s="168"/>
      <c r="BO400" s="168"/>
      <c r="BP400" s="168"/>
      <c r="BQ400" s="168"/>
      <c r="BR400" s="168"/>
      <c r="BS400" s="168"/>
      <c r="BT400" s="168"/>
      <c r="BU400" s="168"/>
      <c r="BV400" s="168"/>
      <c r="BW400" s="168"/>
      <c r="BX400" s="168"/>
      <c r="BY400" s="168"/>
      <c r="BZ400" s="168"/>
      <c r="CA400" s="168"/>
      <c r="CB400" s="168"/>
      <c r="CC400" s="168"/>
      <c r="CD400" s="168"/>
      <c r="CE400" s="168"/>
      <c r="CF400" s="168"/>
      <c r="CG400" s="168"/>
      <c r="CH400" s="168"/>
      <c r="CI400" s="168"/>
      <c r="CJ400" s="168"/>
      <c r="CK400" s="168"/>
      <c r="CL400" s="168"/>
      <c r="CM400" s="168"/>
      <c r="CN400" s="168"/>
      <c r="CO400" s="168"/>
      <c r="CP400" s="168"/>
      <c r="CQ400" s="168"/>
      <c r="CR400" s="168"/>
      <c r="CS400" s="168"/>
      <c r="CT400" s="168"/>
      <c r="CU400" s="168"/>
      <c r="CV400" s="168"/>
      <c r="CW400" s="168"/>
      <c r="CX400" s="168"/>
      <c r="CY400" s="168"/>
      <c r="CZ400" s="168"/>
      <c r="DA400" s="168"/>
      <c r="DB400" s="168"/>
      <c r="DC400" s="168"/>
      <c r="DD400" s="168"/>
      <c r="DE400" s="168"/>
      <c r="DF400" s="168"/>
      <c r="DG400" s="168"/>
      <c r="DH400" s="168"/>
      <c r="DI400" s="168"/>
      <c r="DJ400" s="168"/>
      <c r="DK400" s="168"/>
      <c r="DL400" s="168"/>
      <c r="DM400" s="168"/>
      <c r="DN400" s="168"/>
      <c r="DO400" s="168"/>
      <c r="DP400" s="168"/>
      <c r="DQ400" s="168"/>
      <c r="DR400" s="168"/>
      <c r="DS400" s="168"/>
      <c r="DT400" s="168"/>
      <c r="DU400" s="168"/>
      <c r="DV400" s="168"/>
      <c r="DW400" s="168"/>
      <c r="DX400" s="168"/>
      <c r="DY400" s="168"/>
      <c r="DZ400" s="168"/>
      <c r="EA400" s="168"/>
      <c r="EB400" s="168"/>
      <c r="EC400" s="168"/>
      <c r="ED400" s="168"/>
      <c r="EE400" s="168"/>
      <c r="EF400" s="168"/>
      <c r="EG400" s="168"/>
      <c r="EH400" s="168"/>
      <c r="EI400" s="168"/>
      <c r="EJ400" s="168"/>
      <c r="EK400" s="168"/>
      <c r="EL400" s="168"/>
      <c r="EM400" s="168"/>
      <c r="EN400" s="168"/>
      <c r="EO400" s="168"/>
      <c r="EP400" s="168"/>
      <c r="EQ400" s="168"/>
      <c r="ER400" s="168"/>
      <c r="ES400" s="168"/>
      <c r="ET400" s="168"/>
      <c r="EU400" s="168"/>
      <c r="EV400" s="168"/>
      <c r="EW400" s="168"/>
      <c r="EX400" s="168"/>
      <c r="EY400" s="168"/>
      <c r="EZ400" s="168"/>
      <c r="FA400" s="168"/>
      <c r="FB400" s="168"/>
      <c r="FC400" s="168"/>
      <c r="FD400" s="168"/>
      <c r="FE400" s="168"/>
      <c r="FF400" s="168"/>
      <c r="FG400" s="168"/>
      <c r="FH400" s="168"/>
      <c r="FI400" s="168"/>
      <c r="FJ400" s="168"/>
      <c r="FK400" s="168"/>
      <c r="FL400" s="168"/>
      <c r="FM400" s="168"/>
      <c r="FN400" s="168"/>
      <c r="FO400" s="168"/>
      <c r="FP400" s="168"/>
      <c r="FQ400" s="168"/>
      <c r="FR400" s="168"/>
      <c r="FS400" s="168"/>
      <c r="FT400" s="168"/>
      <c r="FU400" s="168"/>
      <c r="FV400" s="168"/>
      <c r="FW400" s="168"/>
      <c r="FX400" s="168"/>
      <c r="FY400" s="168"/>
      <c r="FZ400" s="168"/>
      <c r="GA400" s="168"/>
      <c r="GB400" s="168"/>
      <c r="GC400" s="168"/>
      <c r="GD400" s="168"/>
      <c r="GE400" s="168"/>
      <c r="GF400" s="168"/>
      <c r="GG400" s="168"/>
      <c r="GH400" s="168"/>
      <c r="GI400" s="168"/>
      <c r="GJ400" s="168"/>
      <c r="GK400" s="168"/>
      <c r="GL400" s="168"/>
      <c r="GM400" s="168"/>
      <c r="GN400" s="168"/>
      <c r="GO400" s="168"/>
      <c r="GP400" s="168"/>
      <c r="GQ400" s="168"/>
      <c r="GR400" s="168"/>
      <c r="GS400" s="168"/>
      <c r="GT400" s="168"/>
      <c r="GU400" s="168"/>
      <c r="GV400" s="168"/>
      <c r="GW400" s="168"/>
      <c r="GX400" s="168"/>
      <c r="GY400" s="168"/>
      <c r="GZ400" s="168"/>
      <c r="HA400" s="168"/>
      <c r="HB400" s="168"/>
      <c r="HC400" s="168"/>
      <c r="HD400" s="168"/>
      <c r="HE400" s="168"/>
      <c r="HF400" s="168"/>
      <c r="HG400" s="168"/>
      <c r="HH400" s="168"/>
      <c r="HI400" s="168"/>
      <c r="HJ400" s="168"/>
      <c r="HK400" s="168"/>
      <c r="HL400" s="168"/>
      <c r="HM400" s="168"/>
      <c r="HN400" s="168"/>
      <c r="HO400" s="168"/>
      <c r="HP400" s="168"/>
      <c r="HQ400" s="168"/>
      <c r="HR400" s="168"/>
      <c r="HS400" s="168"/>
      <c r="HT400" s="168"/>
      <c r="HU400" s="168"/>
      <c r="HV400" s="168"/>
      <c r="HW400" s="168"/>
      <c r="HX400" s="168"/>
      <c r="HY400" s="168"/>
      <c r="HZ400" s="168"/>
      <c r="IA400" s="168"/>
      <c r="IB400" s="168"/>
      <c r="IC400" s="168"/>
      <c r="ID400" s="168"/>
      <c r="IE400" s="168"/>
      <c r="IF400" s="168"/>
      <c r="IG400" s="168"/>
      <c r="IH400" s="168"/>
      <c r="II400" s="168"/>
      <c r="IJ400" s="168"/>
      <c r="IK400" s="168"/>
      <c r="IL400" s="168"/>
      <c r="IM400" s="168"/>
      <c r="IN400" s="168"/>
      <c r="IO400" s="168"/>
      <c r="IP400" s="168"/>
      <c r="IQ400" s="168"/>
      <c r="IR400" s="168"/>
      <c r="IS400" s="168"/>
      <c r="IT400" s="168"/>
    </row>
    <row r="401" spans="1:7" ht="39.6" x14ac:dyDescent="0.25">
      <c r="A401" s="164" t="s">
        <v>378</v>
      </c>
      <c r="B401" s="166" t="s">
        <v>377</v>
      </c>
      <c r="C401" s="166" t="s">
        <v>303</v>
      </c>
      <c r="D401" s="166" t="s">
        <v>232</v>
      </c>
      <c r="E401" s="177" t="s">
        <v>341</v>
      </c>
      <c r="F401" s="166" t="s">
        <v>94</v>
      </c>
      <c r="G401" s="167">
        <v>2911.38</v>
      </c>
    </row>
    <row r="402" spans="1:7" x14ac:dyDescent="0.25">
      <c r="A402" s="164" t="s">
        <v>379</v>
      </c>
      <c r="B402" s="166" t="s">
        <v>377</v>
      </c>
      <c r="C402" s="166" t="s">
        <v>303</v>
      </c>
      <c r="D402" s="166" t="s">
        <v>232</v>
      </c>
      <c r="E402" s="177" t="s">
        <v>341</v>
      </c>
      <c r="F402" s="166" t="s">
        <v>102</v>
      </c>
      <c r="G402" s="167">
        <v>399.91</v>
      </c>
    </row>
    <row r="403" spans="1:7" s="188" customFormat="1" ht="27.6" x14ac:dyDescent="0.25">
      <c r="A403" s="250" t="s">
        <v>439</v>
      </c>
      <c r="B403" s="251">
        <v>510</v>
      </c>
      <c r="C403" s="252"/>
      <c r="D403" s="252"/>
      <c r="E403" s="253"/>
      <c r="F403" s="254"/>
      <c r="G403" s="153">
        <f>SUM(G404+G407)</f>
        <v>22303.57</v>
      </c>
    </row>
    <row r="404" spans="1:7" s="132" customFormat="1" ht="26.4" x14ac:dyDescent="0.25">
      <c r="A404" s="169" t="s">
        <v>142</v>
      </c>
      <c r="B404" s="255">
        <v>510</v>
      </c>
      <c r="C404" s="256" t="s">
        <v>87</v>
      </c>
      <c r="D404" s="174" t="s">
        <v>122</v>
      </c>
      <c r="E404" s="174" t="s">
        <v>440</v>
      </c>
      <c r="F404" s="257"/>
      <c r="G404" s="258">
        <f>SUM(G405:G406)</f>
        <v>17042.400000000001</v>
      </c>
    </row>
    <row r="405" spans="1:7" s="168" customFormat="1" ht="39.6" x14ac:dyDescent="0.25">
      <c r="A405" s="164" t="s">
        <v>378</v>
      </c>
      <c r="B405" s="259">
        <v>510</v>
      </c>
      <c r="C405" s="260" t="s">
        <v>87</v>
      </c>
      <c r="D405" s="177" t="s">
        <v>122</v>
      </c>
      <c r="E405" s="177" t="s">
        <v>440</v>
      </c>
      <c r="F405" s="261" t="s">
        <v>94</v>
      </c>
      <c r="G405" s="167">
        <v>7342.4</v>
      </c>
    </row>
    <row r="406" spans="1:7" s="168" customFormat="1" x14ac:dyDescent="0.25">
      <c r="A406" s="164" t="s">
        <v>379</v>
      </c>
      <c r="B406" s="259">
        <v>510</v>
      </c>
      <c r="C406" s="260" t="s">
        <v>87</v>
      </c>
      <c r="D406" s="177" t="s">
        <v>122</v>
      </c>
      <c r="E406" s="177" t="s">
        <v>440</v>
      </c>
      <c r="F406" s="262" t="s">
        <v>102</v>
      </c>
      <c r="G406" s="263">
        <v>9700</v>
      </c>
    </row>
    <row r="407" spans="1:7" s="132" customFormat="1" x14ac:dyDescent="0.25">
      <c r="A407" s="169" t="s">
        <v>387</v>
      </c>
      <c r="B407" s="264">
        <v>510</v>
      </c>
      <c r="C407" s="256" t="s">
        <v>87</v>
      </c>
      <c r="D407" s="265" t="s">
        <v>122</v>
      </c>
      <c r="E407" s="174" t="s">
        <v>141</v>
      </c>
      <c r="F407" s="266"/>
      <c r="G407" s="172">
        <f>SUM(G408:G409)</f>
        <v>5261.17</v>
      </c>
    </row>
    <row r="408" spans="1:7" s="168" customFormat="1" ht="39.6" x14ac:dyDescent="0.25">
      <c r="A408" s="164" t="s">
        <v>378</v>
      </c>
      <c r="B408" s="267">
        <v>510</v>
      </c>
      <c r="C408" s="260" t="s">
        <v>87</v>
      </c>
      <c r="D408" s="268" t="s">
        <v>122</v>
      </c>
      <c r="E408" s="177" t="s">
        <v>141</v>
      </c>
      <c r="F408" s="269" t="s">
        <v>94</v>
      </c>
      <c r="G408" s="167">
        <v>4911.17</v>
      </c>
    </row>
    <row r="409" spans="1:7" s="168" customFormat="1" x14ac:dyDescent="0.25">
      <c r="A409" s="164" t="s">
        <v>379</v>
      </c>
      <c r="B409" s="267">
        <v>510</v>
      </c>
      <c r="C409" s="260" t="s">
        <v>87</v>
      </c>
      <c r="D409" s="268" t="s">
        <v>122</v>
      </c>
      <c r="E409" s="177" t="s">
        <v>141</v>
      </c>
      <c r="F409" s="270" t="s">
        <v>102</v>
      </c>
      <c r="G409" s="167">
        <v>350</v>
      </c>
    </row>
    <row r="410" spans="1:7" s="188" customFormat="1" ht="27.6" x14ac:dyDescent="0.25">
      <c r="A410" s="250" t="s">
        <v>441</v>
      </c>
      <c r="B410" s="251">
        <v>510</v>
      </c>
      <c r="C410" s="252"/>
      <c r="D410" s="252"/>
      <c r="E410" s="253"/>
      <c r="F410" s="254"/>
      <c r="G410" s="153">
        <f>SUM(G411+G414)</f>
        <v>9334.2999999999993</v>
      </c>
    </row>
    <row r="411" spans="1:7" s="132" customFormat="1" ht="26.4" x14ac:dyDescent="0.25">
      <c r="A411" s="169" t="s">
        <v>142</v>
      </c>
      <c r="B411" s="255">
        <v>510</v>
      </c>
      <c r="C411" s="256" t="s">
        <v>87</v>
      </c>
      <c r="D411" s="174" t="s">
        <v>122</v>
      </c>
      <c r="E411" s="174" t="s">
        <v>442</v>
      </c>
      <c r="F411" s="257"/>
      <c r="G411" s="258">
        <f>SUM(G412:G413)</f>
        <v>9334.2999999999993</v>
      </c>
    </row>
    <row r="412" spans="1:7" s="168" customFormat="1" ht="39.6" x14ac:dyDescent="0.25">
      <c r="A412" s="164" t="s">
        <v>378</v>
      </c>
      <c r="B412" s="259">
        <v>510</v>
      </c>
      <c r="C412" s="260" t="s">
        <v>87</v>
      </c>
      <c r="D412" s="177" t="s">
        <v>122</v>
      </c>
      <c r="E412" s="177" t="s">
        <v>442</v>
      </c>
      <c r="F412" s="261" t="s">
        <v>94</v>
      </c>
      <c r="G412" s="167">
        <v>8347</v>
      </c>
    </row>
    <row r="413" spans="1:7" s="168" customFormat="1" x14ac:dyDescent="0.25">
      <c r="A413" s="164" t="s">
        <v>379</v>
      </c>
      <c r="B413" s="259">
        <v>510</v>
      </c>
      <c r="C413" s="260" t="s">
        <v>87</v>
      </c>
      <c r="D413" s="177" t="s">
        <v>122</v>
      </c>
      <c r="E413" s="177" t="s">
        <v>442</v>
      </c>
      <c r="F413" s="166" t="s">
        <v>102</v>
      </c>
      <c r="G413" s="271">
        <v>987.3</v>
      </c>
    </row>
    <row r="414" spans="1:7" s="132" customFormat="1" ht="26.4" x14ac:dyDescent="0.25">
      <c r="A414" s="169" t="s">
        <v>404</v>
      </c>
      <c r="B414" s="174" t="s">
        <v>377</v>
      </c>
      <c r="C414" s="174" t="s">
        <v>113</v>
      </c>
      <c r="D414" s="174" t="s">
        <v>96</v>
      </c>
      <c r="E414" s="174" t="s">
        <v>220</v>
      </c>
      <c r="F414" s="272"/>
      <c r="G414" s="172">
        <f>SUM(G415)</f>
        <v>0</v>
      </c>
    </row>
    <row r="415" spans="1:7" s="168" customFormat="1" ht="13.8" thickBot="1" x14ac:dyDescent="0.3">
      <c r="A415" s="164" t="s">
        <v>379</v>
      </c>
      <c r="B415" s="177" t="s">
        <v>377</v>
      </c>
      <c r="C415" s="177" t="s">
        <v>113</v>
      </c>
      <c r="D415" s="177" t="s">
        <v>96</v>
      </c>
      <c r="E415" s="177" t="s">
        <v>220</v>
      </c>
      <c r="F415" s="273" t="s">
        <v>102</v>
      </c>
      <c r="G415" s="274">
        <v>0</v>
      </c>
    </row>
    <row r="416" spans="1:7" ht="13.8" x14ac:dyDescent="0.25">
      <c r="A416" s="302" t="s">
        <v>368</v>
      </c>
      <c r="B416" s="303"/>
      <c r="C416" s="303"/>
      <c r="D416" s="303"/>
      <c r="E416" s="303"/>
      <c r="F416" s="304"/>
      <c r="G416" s="275">
        <f>SUM(G13+G29+G340+G403+G410+G337)</f>
        <v>1387475.93</v>
      </c>
    </row>
    <row r="417" spans="3:7" ht="15.6" x14ac:dyDescent="0.3">
      <c r="G417" s="294" t="s">
        <v>481</v>
      </c>
    </row>
    <row r="419" spans="3:7" x14ac:dyDescent="0.25">
      <c r="C419" s="277"/>
    </row>
  </sheetData>
  <mergeCells count="12">
    <mergeCell ref="A416:F416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0866141732283472" right="0.11811023622047245" top="0.55118110236220474" bottom="0.55118110236220474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8"/>
  <sheetViews>
    <sheetView tabSelected="1" workbookViewId="0">
      <selection activeCell="B3" sqref="B3:C3"/>
    </sheetView>
  </sheetViews>
  <sheetFormatPr defaultColWidth="9.109375" defaultRowHeight="13.2" x14ac:dyDescent="0.25"/>
  <cols>
    <col min="1" max="1" width="25.33203125" style="279" customWidth="1"/>
    <col min="2" max="2" width="54.6640625" style="279" customWidth="1"/>
    <col min="3" max="3" width="14.6640625" style="279" customWidth="1"/>
    <col min="4" max="4" width="13.5546875" style="279" hidden="1" customWidth="1"/>
    <col min="5" max="256" width="9.109375" style="279"/>
    <col min="257" max="257" width="25.33203125" style="279" customWidth="1"/>
    <col min="258" max="258" width="44.5546875" style="279" customWidth="1"/>
    <col min="259" max="259" width="13.109375" style="279" customWidth="1"/>
    <col min="260" max="260" width="0" style="279" hidden="1" customWidth="1"/>
    <col min="261" max="512" width="9.109375" style="279"/>
    <col min="513" max="513" width="25.33203125" style="279" customWidth="1"/>
    <col min="514" max="514" width="44.5546875" style="279" customWidth="1"/>
    <col min="515" max="515" width="13.109375" style="279" customWidth="1"/>
    <col min="516" max="516" width="0" style="279" hidden="1" customWidth="1"/>
    <col min="517" max="768" width="9.109375" style="279"/>
    <col min="769" max="769" width="25.33203125" style="279" customWidth="1"/>
    <col min="770" max="770" width="44.5546875" style="279" customWidth="1"/>
    <col min="771" max="771" width="13.109375" style="279" customWidth="1"/>
    <col min="772" max="772" width="0" style="279" hidden="1" customWidth="1"/>
    <col min="773" max="1024" width="9.109375" style="279"/>
    <col min="1025" max="1025" width="25.33203125" style="279" customWidth="1"/>
    <col min="1026" max="1026" width="44.5546875" style="279" customWidth="1"/>
    <col min="1027" max="1027" width="13.109375" style="279" customWidth="1"/>
    <col min="1028" max="1028" width="0" style="279" hidden="1" customWidth="1"/>
    <col min="1029" max="1280" width="9.109375" style="279"/>
    <col min="1281" max="1281" width="25.33203125" style="279" customWidth="1"/>
    <col min="1282" max="1282" width="44.5546875" style="279" customWidth="1"/>
    <col min="1283" max="1283" width="13.109375" style="279" customWidth="1"/>
    <col min="1284" max="1284" width="0" style="279" hidden="1" customWidth="1"/>
    <col min="1285" max="1536" width="9.109375" style="279"/>
    <col min="1537" max="1537" width="25.33203125" style="279" customWidth="1"/>
    <col min="1538" max="1538" width="44.5546875" style="279" customWidth="1"/>
    <col min="1539" max="1539" width="13.109375" style="279" customWidth="1"/>
    <col min="1540" max="1540" width="0" style="279" hidden="1" customWidth="1"/>
    <col min="1541" max="1792" width="9.109375" style="279"/>
    <col min="1793" max="1793" width="25.33203125" style="279" customWidth="1"/>
    <col min="1794" max="1794" width="44.5546875" style="279" customWidth="1"/>
    <col min="1795" max="1795" width="13.109375" style="279" customWidth="1"/>
    <col min="1796" max="1796" width="0" style="279" hidden="1" customWidth="1"/>
    <col min="1797" max="2048" width="9.109375" style="279"/>
    <col min="2049" max="2049" width="25.33203125" style="279" customWidth="1"/>
    <col min="2050" max="2050" width="44.5546875" style="279" customWidth="1"/>
    <col min="2051" max="2051" width="13.109375" style="279" customWidth="1"/>
    <col min="2052" max="2052" width="0" style="279" hidden="1" customWidth="1"/>
    <col min="2053" max="2304" width="9.109375" style="279"/>
    <col min="2305" max="2305" width="25.33203125" style="279" customWidth="1"/>
    <col min="2306" max="2306" width="44.5546875" style="279" customWidth="1"/>
    <col min="2307" max="2307" width="13.109375" style="279" customWidth="1"/>
    <col min="2308" max="2308" width="0" style="279" hidden="1" customWidth="1"/>
    <col min="2309" max="2560" width="9.109375" style="279"/>
    <col min="2561" max="2561" width="25.33203125" style="279" customWidth="1"/>
    <col min="2562" max="2562" width="44.5546875" style="279" customWidth="1"/>
    <col min="2563" max="2563" width="13.109375" style="279" customWidth="1"/>
    <col min="2564" max="2564" width="0" style="279" hidden="1" customWidth="1"/>
    <col min="2565" max="2816" width="9.109375" style="279"/>
    <col min="2817" max="2817" width="25.33203125" style="279" customWidth="1"/>
    <col min="2818" max="2818" width="44.5546875" style="279" customWidth="1"/>
    <col min="2819" max="2819" width="13.109375" style="279" customWidth="1"/>
    <col min="2820" max="2820" width="0" style="279" hidden="1" customWidth="1"/>
    <col min="2821" max="3072" width="9.109375" style="279"/>
    <col min="3073" max="3073" width="25.33203125" style="279" customWidth="1"/>
    <col min="3074" max="3074" width="44.5546875" style="279" customWidth="1"/>
    <col min="3075" max="3075" width="13.109375" style="279" customWidth="1"/>
    <col min="3076" max="3076" width="0" style="279" hidden="1" customWidth="1"/>
    <col min="3077" max="3328" width="9.109375" style="279"/>
    <col min="3329" max="3329" width="25.33203125" style="279" customWidth="1"/>
    <col min="3330" max="3330" width="44.5546875" style="279" customWidth="1"/>
    <col min="3331" max="3331" width="13.109375" style="279" customWidth="1"/>
    <col min="3332" max="3332" width="0" style="279" hidden="1" customWidth="1"/>
    <col min="3333" max="3584" width="9.109375" style="279"/>
    <col min="3585" max="3585" width="25.33203125" style="279" customWidth="1"/>
    <col min="3586" max="3586" width="44.5546875" style="279" customWidth="1"/>
    <col min="3587" max="3587" width="13.109375" style="279" customWidth="1"/>
    <col min="3588" max="3588" width="0" style="279" hidden="1" customWidth="1"/>
    <col min="3589" max="3840" width="9.109375" style="279"/>
    <col min="3841" max="3841" width="25.33203125" style="279" customWidth="1"/>
    <col min="3842" max="3842" width="44.5546875" style="279" customWidth="1"/>
    <col min="3843" max="3843" width="13.109375" style="279" customWidth="1"/>
    <col min="3844" max="3844" width="0" style="279" hidden="1" customWidth="1"/>
    <col min="3845" max="4096" width="9.109375" style="279"/>
    <col min="4097" max="4097" width="25.33203125" style="279" customWidth="1"/>
    <col min="4098" max="4098" width="44.5546875" style="279" customWidth="1"/>
    <col min="4099" max="4099" width="13.109375" style="279" customWidth="1"/>
    <col min="4100" max="4100" width="0" style="279" hidden="1" customWidth="1"/>
    <col min="4101" max="4352" width="9.109375" style="279"/>
    <col min="4353" max="4353" width="25.33203125" style="279" customWidth="1"/>
    <col min="4354" max="4354" width="44.5546875" style="279" customWidth="1"/>
    <col min="4355" max="4355" width="13.109375" style="279" customWidth="1"/>
    <col min="4356" max="4356" width="0" style="279" hidden="1" customWidth="1"/>
    <col min="4357" max="4608" width="9.109375" style="279"/>
    <col min="4609" max="4609" width="25.33203125" style="279" customWidth="1"/>
    <col min="4610" max="4610" width="44.5546875" style="279" customWidth="1"/>
    <col min="4611" max="4611" width="13.109375" style="279" customWidth="1"/>
    <col min="4612" max="4612" width="0" style="279" hidden="1" customWidth="1"/>
    <col min="4613" max="4864" width="9.109375" style="279"/>
    <col min="4865" max="4865" width="25.33203125" style="279" customWidth="1"/>
    <col min="4866" max="4866" width="44.5546875" style="279" customWidth="1"/>
    <col min="4867" max="4867" width="13.109375" style="279" customWidth="1"/>
    <col min="4868" max="4868" width="0" style="279" hidden="1" customWidth="1"/>
    <col min="4869" max="5120" width="9.109375" style="279"/>
    <col min="5121" max="5121" width="25.33203125" style="279" customWidth="1"/>
    <col min="5122" max="5122" width="44.5546875" style="279" customWidth="1"/>
    <col min="5123" max="5123" width="13.109375" style="279" customWidth="1"/>
    <col min="5124" max="5124" width="0" style="279" hidden="1" customWidth="1"/>
    <col min="5125" max="5376" width="9.109375" style="279"/>
    <col min="5377" max="5377" width="25.33203125" style="279" customWidth="1"/>
    <col min="5378" max="5378" width="44.5546875" style="279" customWidth="1"/>
    <col min="5379" max="5379" width="13.109375" style="279" customWidth="1"/>
    <col min="5380" max="5380" width="0" style="279" hidden="1" customWidth="1"/>
    <col min="5381" max="5632" width="9.109375" style="279"/>
    <col min="5633" max="5633" width="25.33203125" style="279" customWidth="1"/>
    <col min="5634" max="5634" width="44.5546875" style="279" customWidth="1"/>
    <col min="5635" max="5635" width="13.109375" style="279" customWidth="1"/>
    <col min="5636" max="5636" width="0" style="279" hidden="1" customWidth="1"/>
    <col min="5637" max="5888" width="9.109375" style="279"/>
    <col min="5889" max="5889" width="25.33203125" style="279" customWidth="1"/>
    <col min="5890" max="5890" width="44.5546875" style="279" customWidth="1"/>
    <col min="5891" max="5891" width="13.109375" style="279" customWidth="1"/>
    <col min="5892" max="5892" width="0" style="279" hidden="1" customWidth="1"/>
    <col min="5893" max="6144" width="9.109375" style="279"/>
    <col min="6145" max="6145" width="25.33203125" style="279" customWidth="1"/>
    <col min="6146" max="6146" width="44.5546875" style="279" customWidth="1"/>
    <col min="6147" max="6147" width="13.109375" style="279" customWidth="1"/>
    <col min="6148" max="6148" width="0" style="279" hidden="1" customWidth="1"/>
    <col min="6149" max="6400" width="9.109375" style="279"/>
    <col min="6401" max="6401" width="25.33203125" style="279" customWidth="1"/>
    <col min="6402" max="6402" width="44.5546875" style="279" customWidth="1"/>
    <col min="6403" max="6403" width="13.109375" style="279" customWidth="1"/>
    <col min="6404" max="6404" width="0" style="279" hidden="1" customWidth="1"/>
    <col min="6405" max="6656" width="9.109375" style="279"/>
    <col min="6657" max="6657" width="25.33203125" style="279" customWidth="1"/>
    <col min="6658" max="6658" width="44.5546875" style="279" customWidth="1"/>
    <col min="6659" max="6659" width="13.109375" style="279" customWidth="1"/>
    <col min="6660" max="6660" width="0" style="279" hidden="1" customWidth="1"/>
    <col min="6661" max="6912" width="9.109375" style="279"/>
    <col min="6913" max="6913" width="25.33203125" style="279" customWidth="1"/>
    <col min="6914" max="6914" width="44.5546875" style="279" customWidth="1"/>
    <col min="6915" max="6915" width="13.109375" style="279" customWidth="1"/>
    <col min="6916" max="6916" width="0" style="279" hidden="1" customWidth="1"/>
    <col min="6917" max="7168" width="9.109375" style="279"/>
    <col min="7169" max="7169" width="25.33203125" style="279" customWidth="1"/>
    <col min="7170" max="7170" width="44.5546875" style="279" customWidth="1"/>
    <col min="7171" max="7171" width="13.109375" style="279" customWidth="1"/>
    <col min="7172" max="7172" width="0" style="279" hidden="1" customWidth="1"/>
    <col min="7173" max="7424" width="9.109375" style="279"/>
    <col min="7425" max="7425" width="25.33203125" style="279" customWidth="1"/>
    <col min="7426" max="7426" width="44.5546875" style="279" customWidth="1"/>
    <col min="7427" max="7427" width="13.109375" style="279" customWidth="1"/>
    <col min="7428" max="7428" width="0" style="279" hidden="1" customWidth="1"/>
    <col min="7429" max="7680" width="9.109375" style="279"/>
    <col min="7681" max="7681" width="25.33203125" style="279" customWidth="1"/>
    <col min="7682" max="7682" width="44.5546875" style="279" customWidth="1"/>
    <col min="7683" max="7683" width="13.109375" style="279" customWidth="1"/>
    <col min="7684" max="7684" width="0" style="279" hidden="1" customWidth="1"/>
    <col min="7685" max="7936" width="9.109375" style="279"/>
    <col min="7937" max="7937" width="25.33203125" style="279" customWidth="1"/>
    <col min="7938" max="7938" width="44.5546875" style="279" customWidth="1"/>
    <col min="7939" max="7939" width="13.109375" style="279" customWidth="1"/>
    <col min="7940" max="7940" width="0" style="279" hidden="1" customWidth="1"/>
    <col min="7941" max="8192" width="9.109375" style="279"/>
    <col min="8193" max="8193" width="25.33203125" style="279" customWidth="1"/>
    <col min="8194" max="8194" width="44.5546875" style="279" customWidth="1"/>
    <col min="8195" max="8195" width="13.109375" style="279" customWidth="1"/>
    <col min="8196" max="8196" width="0" style="279" hidden="1" customWidth="1"/>
    <col min="8197" max="8448" width="9.109375" style="279"/>
    <col min="8449" max="8449" width="25.33203125" style="279" customWidth="1"/>
    <col min="8450" max="8450" width="44.5546875" style="279" customWidth="1"/>
    <col min="8451" max="8451" width="13.109375" style="279" customWidth="1"/>
    <col min="8452" max="8452" width="0" style="279" hidden="1" customWidth="1"/>
    <col min="8453" max="8704" width="9.109375" style="279"/>
    <col min="8705" max="8705" width="25.33203125" style="279" customWidth="1"/>
    <col min="8706" max="8706" width="44.5546875" style="279" customWidth="1"/>
    <col min="8707" max="8707" width="13.109375" style="279" customWidth="1"/>
    <col min="8708" max="8708" width="0" style="279" hidden="1" customWidth="1"/>
    <col min="8709" max="8960" width="9.109375" style="279"/>
    <col min="8961" max="8961" width="25.33203125" style="279" customWidth="1"/>
    <col min="8962" max="8962" width="44.5546875" style="279" customWidth="1"/>
    <col min="8963" max="8963" width="13.109375" style="279" customWidth="1"/>
    <col min="8964" max="8964" width="0" style="279" hidden="1" customWidth="1"/>
    <col min="8965" max="9216" width="9.109375" style="279"/>
    <col min="9217" max="9217" width="25.33203125" style="279" customWidth="1"/>
    <col min="9218" max="9218" width="44.5546875" style="279" customWidth="1"/>
    <col min="9219" max="9219" width="13.109375" style="279" customWidth="1"/>
    <col min="9220" max="9220" width="0" style="279" hidden="1" customWidth="1"/>
    <col min="9221" max="9472" width="9.109375" style="279"/>
    <col min="9473" max="9473" width="25.33203125" style="279" customWidth="1"/>
    <col min="9474" max="9474" width="44.5546875" style="279" customWidth="1"/>
    <col min="9475" max="9475" width="13.109375" style="279" customWidth="1"/>
    <col min="9476" max="9476" width="0" style="279" hidden="1" customWidth="1"/>
    <col min="9477" max="9728" width="9.109375" style="279"/>
    <col min="9729" max="9729" width="25.33203125" style="279" customWidth="1"/>
    <col min="9730" max="9730" width="44.5546875" style="279" customWidth="1"/>
    <col min="9731" max="9731" width="13.109375" style="279" customWidth="1"/>
    <col min="9732" max="9732" width="0" style="279" hidden="1" customWidth="1"/>
    <col min="9733" max="9984" width="9.109375" style="279"/>
    <col min="9985" max="9985" width="25.33203125" style="279" customWidth="1"/>
    <col min="9986" max="9986" width="44.5546875" style="279" customWidth="1"/>
    <col min="9987" max="9987" width="13.109375" style="279" customWidth="1"/>
    <col min="9988" max="9988" width="0" style="279" hidden="1" customWidth="1"/>
    <col min="9989" max="10240" width="9.109375" style="279"/>
    <col min="10241" max="10241" width="25.33203125" style="279" customWidth="1"/>
    <col min="10242" max="10242" width="44.5546875" style="279" customWidth="1"/>
    <col min="10243" max="10243" width="13.109375" style="279" customWidth="1"/>
    <col min="10244" max="10244" width="0" style="279" hidden="1" customWidth="1"/>
    <col min="10245" max="10496" width="9.109375" style="279"/>
    <col min="10497" max="10497" width="25.33203125" style="279" customWidth="1"/>
    <col min="10498" max="10498" width="44.5546875" style="279" customWidth="1"/>
    <col min="10499" max="10499" width="13.109375" style="279" customWidth="1"/>
    <col min="10500" max="10500" width="0" style="279" hidden="1" customWidth="1"/>
    <col min="10501" max="10752" width="9.109375" style="279"/>
    <col min="10753" max="10753" width="25.33203125" style="279" customWidth="1"/>
    <col min="10754" max="10754" width="44.5546875" style="279" customWidth="1"/>
    <col min="10755" max="10755" width="13.109375" style="279" customWidth="1"/>
    <col min="10756" max="10756" width="0" style="279" hidden="1" customWidth="1"/>
    <col min="10757" max="11008" width="9.109375" style="279"/>
    <col min="11009" max="11009" width="25.33203125" style="279" customWidth="1"/>
    <col min="11010" max="11010" width="44.5546875" style="279" customWidth="1"/>
    <col min="11011" max="11011" width="13.109375" style="279" customWidth="1"/>
    <col min="11012" max="11012" width="0" style="279" hidden="1" customWidth="1"/>
    <col min="11013" max="11264" width="9.109375" style="279"/>
    <col min="11265" max="11265" width="25.33203125" style="279" customWidth="1"/>
    <col min="11266" max="11266" width="44.5546875" style="279" customWidth="1"/>
    <col min="11267" max="11267" width="13.109375" style="279" customWidth="1"/>
    <col min="11268" max="11268" width="0" style="279" hidden="1" customWidth="1"/>
    <col min="11269" max="11520" width="9.109375" style="279"/>
    <col min="11521" max="11521" width="25.33203125" style="279" customWidth="1"/>
    <col min="11522" max="11522" width="44.5546875" style="279" customWidth="1"/>
    <col min="11523" max="11523" width="13.109375" style="279" customWidth="1"/>
    <col min="11524" max="11524" width="0" style="279" hidden="1" customWidth="1"/>
    <col min="11525" max="11776" width="9.109375" style="279"/>
    <col min="11777" max="11777" width="25.33203125" style="279" customWidth="1"/>
    <col min="11778" max="11778" width="44.5546875" style="279" customWidth="1"/>
    <col min="11779" max="11779" width="13.109375" style="279" customWidth="1"/>
    <col min="11780" max="11780" width="0" style="279" hidden="1" customWidth="1"/>
    <col min="11781" max="12032" width="9.109375" style="279"/>
    <col min="12033" max="12033" width="25.33203125" style="279" customWidth="1"/>
    <col min="12034" max="12034" width="44.5546875" style="279" customWidth="1"/>
    <col min="12035" max="12035" width="13.109375" style="279" customWidth="1"/>
    <col min="12036" max="12036" width="0" style="279" hidden="1" customWidth="1"/>
    <col min="12037" max="12288" width="9.109375" style="279"/>
    <col min="12289" max="12289" width="25.33203125" style="279" customWidth="1"/>
    <col min="12290" max="12290" width="44.5546875" style="279" customWidth="1"/>
    <col min="12291" max="12291" width="13.109375" style="279" customWidth="1"/>
    <col min="12292" max="12292" width="0" style="279" hidden="1" customWidth="1"/>
    <col min="12293" max="12544" width="9.109375" style="279"/>
    <col min="12545" max="12545" width="25.33203125" style="279" customWidth="1"/>
    <col min="12546" max="12546" width="44.5546875" style="279" customWidth="1"/>
    <col min="12547" max="12547" width="13.109375" style="279" customWidth="1"/>
    <col min="12548" max="12548" width="0" style="279" hidden="1" customWidth="1"/>
    <col min="12549" max="12800" width="9.109375" style="279"/>
    <col min="12801" max="12801" width="25.33203125" style="279" customWidth="1"/>
    <col min="12802" max="12802" width="44.5546875" style="279" customWidth="1"/>
    <col min="12803" max="12803" width="13.109375" style="279" customWidth="1"/>
    <col min="12804" max="12804" width="0" style="279" hidden="1" customWidth="1"/>
    <col min="12805" max="13056" width="9.109375" style="279"/>
    <col min="13057" max="13057" width="25.33203125" style="279" customWidth="1"/>
    <col min="13058" max="13058" width="44.5546875" style="279" customWidth="1"/>
    <col min="13059" max="13059" width="13.109375" style="279" customWidth="1"/>
    <col min="13060" max="13060" width="0" style="279" hidden="1" customWidth="1"/>
    <col min="13061" max="13312" width="9.109375" style="279"/>
    <col min="13313" max="13313" width="25.33203125" style="279" customWidth="1"/>
    <col min="13314" max="13314" width="44.5546875" style="279" customWidth="1"/>
    <col min="13315" max="13315" width="13.109375" style="279" customWidth="1"/>
    <col min="13316" max="13316" width="0" style="279" hidden="1" customWidth="1"/>
    <col min="13317" max="13568" width="9.109375" style="279"/>
    <col min="13569" max="13569" width="25.33203125" style="279" customWidth="1"/>
    <col min="13570" max="13570" width="44.5546875" style="279" customWidth="1"/>
    <col min="13571" max="13571" width="13.109375" style="279" customWidth="1"/>
    <col min="13572" max="13572" width="0" style="279" hidden="1" customWidth="1"/>
    <col min="13573" max="13824" width="9.109375" style="279"/>
    <col min="13825" max="13825" width="25.33203125" style="279" customWidth="1"/>
    <col min="13826" max="13826" width="44.5546875" style="279" customWidth="1"/>
    <col min="13827" max="13827" width="13.109375" style="279" customWidth="1"/>
    <col min="13828" max="13828" width="0" style="279" hidden="1" customWidth="1"/>
    <col min="13829" max="14080" width="9.109375" style="279"/>
    <col min="14081" max="14081" width="25.33203125" style="279" customWidth="1"/>
    <col min="14082" max="14082" width="44.5546875" style="279" customWidth="1"/>
    <col min="14083" max="14083" width="13.109375" style="279" customWidth="1"/>
    <col min="14084" max="14084" width="0" style="279" hidden="1" customWidth="1"/>
    <col min="14085" max="14336" width="9.109375" style="279"/>
    <col min="14337" max="14337" width="25.33203125" style="279" customWidth="1"/>
    <col min="14338" max="14338" width="44.5546875" style="279" customWidth="1"/>
    <col min="14339" max="14339" width="13.109375" style="279" customWidth="1"/>
    <col min="14340" max="14340" width="0" style="279" hidden="1" customWidth="1"/>
    <col min="14341" max="14592" width="9.109375" style="279"/>
    <col min="14593" max="14593" width="25.33203125" style="279" customWidth="1"/>
    <col min="14594" max="14594" width="44.5546875" style="279" customWidth="1"/>
    <col min="14595" max="14595" width="13.109375" style="279" customWidth="1"/>
    <col min="14596" max="14596" width="0" style="279" hidden="1" customWidth="1"/>
    <col min="14597" max="14848" width="9.109375" style="279"/>
    <col min="14849" max="14849" width="25.33203125" style="279" customWidth="1"/>
    <col min="14850" max="14850" width="44.5546875" style="279" customWidth="1"/>
    <col min="14851" max="14851" width="13.109375" style="279" customWidth="1"/>
    <col min="14852" max="14852" width="0" style="279" hidden="1" customWidth="1"/>
    <col min="14853" max="15104" width="9.109375" style="279"/>
    <col min="15105" max="15105" width="25.33203125" style="279" customWidth="1"/>
    <col min="15106" max="15106" width="44.5546875" style="279" customWidth="1"/>
    <col min="15107" max="15107" width="13.109375" style="279" customWidth="1"/>
    <col min="15108" max="15108" width="0" style="279" hidden="1" customWidth="1"/>
    <col min="15109" max="15360" width="9.109375" style="279"/>
    <col min="15361" max="15361" width="25.33203125" style="279" customWidth="1"/>
    <col min="15362" max="15362" width="44.5546875" style="279" customWidth="1"/>
    <col min="15363" max="15363" width="13.109375" style="279" customWidth="1"/>
    <col min="15364" max="15364" width="0" style="279" hidden="1" customWidth="1"/>
    <col min="15365" max="15616" width="9.109375" style="279"/>
    <col min="15617" max="15617" width="25.33203125" style="279" customWidth="1"/>
    <col min="15618" max="15618" width="44.5546875" style="279" customWidth="1"/>
    <col min="15619" max="15619" width="13.109375" style="279" customWidth="1"/>
    <col min="15620" max="15620" width="0" style="279" hidden="1" customWidth="1"/>
    <col min="15621" max="15872" width="9.109375" style="279"/>
    <col min="15873" max="15873" width="25.33203125" style="279" customWidth="1"/>
    <col min="15874" max="15874" width="44.5546875" style="279" customWidth="1"/>
    <col min="15875" max="15875" width="13.109375" style="279" customWidth="1"/>
    <col min="15876" max="15876" width="0" style="279" hidden="1" customWidth="1"/>
    <col min="15877" max="16128" width="9.109375" style="279"/>
    <col min="16129" max="16129" width="25.33203125" style="279" customWidth="1"/>
    <col min="16130" max="16130" width="44.5546875" style="279" customWidth="1"/>
    <col min="16131" max="16131" width="13.109375" style="279" customWidth="1"/>
    <col min="16132" max="16132" width="0" style="279" hidden="1" customWidth="1"/>
    <col min="16133" max="16384" width="9.109375" style="279"/>
  </cols>
  <sheetData>
    <row r="1" spans="1:4" x14ac:dyDescent="0.25">
      <c r="B1" s="321" t="s">
        <v>475</v>
      </c>
      <c r="C1" s="321"/>
    </row>
    <row r="2" spans="1:4" x14ac:dyDescent="0.25">
      <c r="B2" s="321" t="s">
        <v>443</v>
      </c>
      <c r="C2" s="321"/>
    </row>
    <row r="3" spans="1:4" x14ac:dyDescent="0.25">
      <c r="B3" s="321" t="s">
        <v>479</v>
      </c>
      <c r="C3" s="321"/>
    </row>
    <row r="4" spans="1:4" x14ac:dyDescent="0.25">
      <c r="B4" s="321" t="s">
        <v>484</v>
      </c>
      <c r="C4" s="321"/>
    </row>
    <row r="5" spans="1:4" x14ac:dyDescent="0.25">
      <c r="B5" s="321" t="s">
        <v>443</v>
      </c>
      <c r="C5" s="321"/>
    </row>
    <row r="6" spans="1:4" x14ac:dyDescent="0.25">
      <c r="B6" s="321" t="s">
        <v>474</v>
      </c>
      <c r="C6" s="321"/>
    </row>
    <row r="7" spans="1:4" x14ac:dyDescent="0.25">
      <c r="B7" s="321"/>
      <c r="C7" s="321"/>
    </row>
    <row r="8" spans="1:4" x14ac:dyDescent="0.25">
      <c r="A8" s="322" t="s">
        <v>444</v>
      </c>
      <c r="B8" s="323"/>
      <c r="C8" s="323"/>
    </row>
    <row r="9" spans="1:4" x14ac:dyDescent="0.25">
      <c r="B9" s="321"/>
      <c r="C9" s="321"/>
    </row>
    <row r="10" spans="1:4" ht="26.4" x14ac:dyDescent="0.25">
      <c r="A10" s="280" t="s">
        <v>445</v>
      </c>
      <c r="B10" s="280" t="s">
        <v>446</v>
      </c>
      <c r="C10" s="281" t="s">
        <v>447</v>
      </c>
    </row>
    <row r="11" spans="1:4" x14ac:dyDescent="0.25">
      <c r="A11" s="319" t="s">
        <v>448</v>
      </c>
      <c r="B11" s="320"/>
      <c r="C11" s="282">
        <f>C12+C13</f>
        <v>31338</v>
      </c>
      <c r="D11" s="282">
        <f>D12+D13</f>
        <v>51206</v>
      </c>
    </row>
    <row r="12" spans="1:4" ht="26.4" x14ac:dyDescent="0.25">
      <c r="A12" s="283" t="s">
        <v>449</v>
      </c>
      <c r="B12" s="284" t="s">
        <v>450</v>
      </c>
      <c r="C12" s="285">
        <v>31338</v>
      </c>
      <c r="D12" s="285">
        <v>71206</v>
      </c>
    </row>
    <row r="13" spans="1:4" ht="26.4" x14ac:dyDescent="0.25">
      <c r="A13" s="283" t="s">
        <v>451</v>
      </c>
      <c r="B13" s="284" t="s">
        <v>452</v>
      </c>
      <c r="C13" s="285">
        <v>0</v>
      </c>
      <c r="D13" s="285">
        <v>-20000</v>
      </c>
    </row>
    <row r="14" spans="1:4" x14ac:dyDescent="0.25">
      <c r="A14" s="317" t="s">
        <v>453</v>
      </c>
      <c r="B14" s="318"/>
      <c r="C14" s="282">
        <f>C15+C16</f>
        <v>0</v>
      </c>
      <c r="D14" s="282">
        <f>D15+D16</f>
        <v>-33620</v>
      </c>
    </row>
    <row r="15" spans="1:4" ht="39.6" x14ac:dyDescent="0.25">
      <c r="A15" s="283" t="s">
        <v>454</v>
      </c>
      <c r="B15" s="284" t="s">
        <v>455</v>
      </c>
      <c r="C15" s="285">
        <v>0</v>
      </c>
      <c r="D15" s="285">
        <v>0</v>
      </c>
    </row>
    <row r="16" spans="1:4" ht="39.6" x14ac:dyDescent="0.25">
      <c r="A16" s="283" t="s">
        <v>456</v>
      </c>
      <c r="B16" s="286" t="s">
        <v>457</v>
      </c>
      <c r="C16" s="285">
        <v>0</v>
      </c>
      <c r="D16" s="285">
        <v>-33620</v>
      </c>
    </row>
    <row r="17" spans="1:4" x14ac:dyDescent="0.25">
      <c r="A17" s="317" t="s">
        <v>458</v>
      </c>
      <c r="B17" s="318"/>
      <c r="C17" s="287">
        <f>C18</f>
        <v>0</v>
      </c>
      <c r="D17" s="287">
        <f>D18</f>
        <v>-20000</v>
      </c>
    </row>
    <row r="18" spans="1:4" ht="66" x14ac:dyDescent="0.25">
      <c r="A18" s="283" t="s">
        <v>459</v>
      </c>
      <c r="B18" s="288" t="s">
        <v>460</v>
      </c>
      <c r="C18" s="285">
        <v>0</v>
      </c>
      <c r="D18" s="285">
        <v>-20000</v>
      </c>
    </row>
    <row r="19" spans="1:4" x14ac:dyDescent="0.25">
      <c r="A19" s="319" t="s">
        <v>461</v>
      </c>
      <c r="B19" s="320"/>
      <c r="C19" s="287">
        <f>C20</f>
        <v>0</v>
      </c>
      <c r="D19" s="287">
        <f>D20</f>
        <v>20000</v>
      </c>
    </row>
    <row r="20" spans="1:4" ht="52.8" x14ac:dyDescent="0.25">
      <c r="A20" s="283" t="s">
        <v>462</v>
      </c>
      <c r="B20" s="288" t="s">
        <v>463</v>
      </c>
      <c r="C20" s="289">
        <v>0</v>
      </c>
      <c r="D20" s="289">
        <v>20000</v>
      </c>
    </row>
    <row r="21" spans="1:4" ht="26.4" x14ac:dyDescent="0.25">
      <c r="A21" s="283" t="s">
        <v>464</v>
      </c>
      <c r="B21" s="290" t="s">
        <v>465</v>
      </c>
      <c r="C21" s="291">
        <v>111116.74</v>
      </c>
      <c r="D21" s="291">
        <v>34504</v>
      </c>
    </row>
    <row r="22" spans="1:4" x14ac:dyDescent="0.25">
      <c r="A22" s="317" t="s">
        <v>466</v>
      </c>
      <c r="B22" s="318"/>
      <c r="C22" s="287">
        <f>C14+C11+C17+C19+C21</f>
        <v>142454.74</v>
      </c>
      <c r="D22" s="287">
        <f>D14+D11+D17+D19+D21</f>
        <v>52090</v>
      </c>
    </row>
    <row r="23" spans="1:4" ht="15.6" x14ac:dyDescent="0.3">
      <c r="A23" s="292"/>
      <c r="B23" s="292"/>
      <c r="C23" s="294" t="s">
        <v>481</v>
      </c>
    </row>
    <row r="24" spans="1:4" x14ac:dyDescent="0.25">
      <c r="A24" s="292"/>
      <c r="B24" s="292"/>
      <c r="C24" s="292"/>
    </row>
    <row r="25" spans="1:4" x14ac:dyDescent="0.25">
      <c r="A25" s="292"/>
      <c r="B25" s="292"/>
      <c r="C25" s="292"/>
    </row>
    <row r="26" spans="1:4" x14ac:dyDescent="0.25">
      <c r="A26" s="292"/>
      <c r="B26" s="292"/>
      <c r="C26" s="292"/>
    </row>
    <row r="27" spans="1:4" x14ac:dyDescent="0.25">
      <c r="A27" s="292"/>
      <c r="B27" s="292"/>
      <c r="C27" s="292"/>
    </row>
    <row r="28" spans="1:4" x14ac:dyDescent="0.25">
      <c r="A28" s="292"/>
      <c r="B28" s="292"/>
      <c r="C28" s="292"/>
    </row>
    <row r="29" spans="1:4" x14ac:dyDescent="0.25">
      <c r="A29" s="292"/>
      <c r="B29" s="292"/>
      <c r="C29" s="292"/>
    </row>
    <row r="30" spans="1:4" x14ac:dyDescent="0.25">
      <c r="A30" s="292"/>
      <c r="B30" s="292"/>
      <c r="C30" s="292"/>
    </row>
    <row r="31" spans="1:4" x14ac:dyDescent="0.25">
      <c r="A31" s="292"/>
      <c r="B31" s="292"/>
      <c r="C31" s="292"/>
    </row>
    <row r="32" spans="1:4" x14ac:dyDescent="0.25">
      <c r="A32" s="292"/>
      <c r="B32" s="292"/>
      <c r="C32" s="292"/>
    </row>
    <row r="33" spans="1:3" x14ac:dyDescent="0.25">
      <c r="A33" s="292"/>
      <c r="B33" s="292"/>
      <c r="C33" s="292"/>
    </row>
    <row r="34" spans="1:3" x14ac:dyDescent="0.25">
      <c r="A34" s="292"/>
      <c r="B34" s="292"/>
      <c r="C34" s="292"/>
    </row>
    <row r="35" spans="1:3" x14ac:dyDescent="0.25">
      <c r="A35" s="292"/>
      <c r="B35" s="292"/>
      <c r="C35" s="292"/>
    </row>
    <row r="36" spans="1:3" x14ac:dyDescent="0.25">
      <c r="A36" s="292"/>
      <c r="B36" s="292"/>
      <c r="C36" s="292"/>
    </row>
    <row r="37" spans="1:3" x14ac:dyDescent="0.25">
      <c r="A37" s="292"/>
      <c r="B37" s="292"/>
      <c r="C37" s="292"/>
    </row>
    <row r="38" spans="1:3" x14ac:dyDescent="0.25">
      <c r="A38" s="292"/>
      <c r="B38" s="292"/>
      <c r="C38" s="292"/>
    </row>
  </sheetData>
  <mergeCells count="14">
    <mergeCell ref="B1:C1"/>
    <mergeCell ref="B2:C2"/>
    <mergeCell ref="B3:C3"/>
    <mergeCell ref="A11:B11"/>
    <mergeCell ref="A14:B14"/>
    <mergeCell ref="A17:B17"/>
    <mergeCell ref="A19:B19"/>
    <mergeCell ref="A22:B22"/>
    <mergeCell ref="B4:C4"/>
    <mergeCell ref="B5:C5"/>
    <mergeCell ref="B6:C6"/>
    <mergeCell ref="B7:C7"/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2022-01-28T04:58:28Z</dcterms:modified>
</cp:coreProperties>
</file>