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85668B3F-6768-40E1-B11B-6A045DDFE27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4" sheetId="5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8" i="3" l="1"/>
  <c r="G405" i="3"/>
  <c r="G295" i="3" l="1"/>
  <c r="G280" i="3"/>
  <c r="G234" i="3"/>
  <c r="G191" i="3"/>
  <c r="G183" i="3"/>
  <c r="G155" i="3"/>
  <c r="G144" i="3"/>
  <c r="G138" i="3"/>
  <c r="G125" i="3"/>
  <c r="G123" i="3"/>
  <c r="G413" i="3"/>
  <c r="G70" i="3"/>
  <c r="G418" i="3"/>
  <c r="G61" i="3"/>
  <c r="F362" i="2" l="1"/>
  <c r="F195" i="2" l="1"/>
  <c r="F16" i="2" l="1"/>
  <c r="C16" i="5"/>
  <c r="F390" i="2" l="1"/>
  <c r="F337" i="2"/>
  <c r="F300" i="2"/>
  <c r="F283" i="2"/>
  <c r="F237" i="2"/>
  <c r="F185" i="2"/>
  <c r="F157" i="2"/>
  <c r="F147" i="2"/>
  <c r="F141" i="2"/>
  <c r="F128" i="2"/>
  <c r="F126" i="2"/>
  <c r="F67" i="2"/>
  <c r="F55" i="2"/>
  <c r="G422" i="3" l="1"/>
  <c r="G417" i="3" s="1"/>
  <c r="G410" i="3"/>
  <c r="G409" i="3" s="1"/>
  <c r="G404" i="3"/>
  <c r="G401" i="3"/>
  <c r="G397" i="3"/>
  <c r="G395" i="3"/>
  <c r="G390" i="3"/>
  <c r="G388" i="3"/>
  <c r="G386" i="3"/>
  <c r="G383" i="3"/>
  <c r="G379" i="3"/>
  <c r="G378" i="3" s="1"/>
  <c r="G375" i="3"/>
  <c r="G372" i="3"/>
  <c r="G369" i="3"/>
  <c r="G366" i="3"/>
  <c r="G363" i="3"/>
  <c r="G358" i="3"/>
  <c r="G357" i="3" s="1"/>
  <c r="G356" i="3" s="1"/>
  <c r="G354" i="3"/>
  <c r="G353" i="3" s="1"/>
  <c r="G352" i="3" s="1"/>
  <c r="G351" i="3" s="1"/>
  <c r="G349" i="3"/>
  <c r="G348" i="3" s="1"/>
  <c r="G347" i="3" s="1"/>
  <c r="G346" i="3" s="1"/>
  <c r="G343" i="3"/>
  <c r="G342" i="3"/>
  <c r="G341" i="3"/>
  <c r="G336" i="3"/>
  <c r="G332" i="3"/>
  <c r="G330" i="3"/>
  <c r="G329" i="3" s="1"/>
  <c r="G324" i="3"/>
  <c r="G323" i="3" s="1"/>
  <c r="G321" i="3"/>
  <c r="G320" i="3" s="1"/>
  <c r="G317" i="3"/>
  <c r="G316" i="3" s="1"/>
  <c r="G315" i="3" s="1"/>
  <c r="G312" i="3"/>
  <c r="G311" i="3" s="1"/>
  <c r="G310" i="3" s="1"/>
  <c r="G299" i="3"/>
  <c r="G298" i="3" s="1"/>
  <c r="G297" i="3" s="1"/>
  <c r="G293" i="3"/>
  <c r="G291" i="3"/>
  <c r="G289" i="3"/>
  <c r="G288" i="3" s="1"/>
  <c r="G286" i="3"/>
  <c r="G284" i="3"/>
  <c r="G282" i="3"/>
  <c r="G278" i="3"/>
  <c r="G276" i="3"/>
  <c r="G271" i="3"/>
  <c r="G270" i="3" s="1"/>
  <c r="G269" i="3" s="1"/>
  <c r="G267" i="3"/>
  <c r="G264" i="3"/>
  <c r="G262" i="3"/>
  <c r="G259" i="3"/>
  <c r="G256" i="3"/>
  <c r="G254" i="3"/>
  <c r="G252" i="3"/>
  <c r="G249" i="3"/>
  <c r="G247" i="3"/>
  <c r="G245" i="3"/>
  <c r="G243" i="3"/>
  <c r="G241" i="3"/>
  <c r="G238" i="3"/>
  <c r="G236" i="3"/>
  <c r="G231" i="3"/>
  <c r="G229" i="3"/>
  <c r="G227" i="3"/>
  <c r="G225" i="3"/>
  <c r="G222" i="3"/>
  <c r="G219" i="3"/>
  <c r="G216" i="3"/>
  <c r="G214" i="3"/>
  <c r="G212" i="3"/>
  <c r="G209" i="3"/>
  <c r="G204" i="3"/>
  <c r="G203" i="3" s="1"/>
  <c r="G202" i="3" s="1"/>
  <c r="G200" i="3"/>
  <c r="G198" i="3"/>
  <c r="G197" i="3" s="1"/>
  <c r="G194" i="3"/>
  <c r="G188" i="3"/>
  <c r="G187" i="3" s="1"/>
  <c r="G186" i="3" s="1"/>
  <c r="G181" i="3"/>
  <c r="G176" i="3"/>
  <c r="G168" i="3"/>
  <c r="G166" i="3"/>
  <c r="G164" i="3"/>
  <c r="G158" i="3"/>
  <c r="G153" i="3"/>
  <c r="G151" i="3"/>
  <c r="G148" i="3"/>
  <c r="G147" i="3" s="1"/>
  <c r="G137" i="3" s="1"/>
  <c r="G142" i="3"/>
  <c r="G140" i="3"/>
  <c r="G135" i="3"/>
  <c r="G133" i="3"/>
  <c r="G129" i="3"/>
  <c r="G118" i="3"/>
  <c r="G116" i="3"/>
  <c r="G109" i="3"/>
  <c r="G108" i="3" s="1"/>
  <c r="G106" i="3"/>
  <c r="G104" i="3"/>
  <c r="G101" i="3"/>
  <c r="G98" i="3"/>
  <c r="G94" i="3"/>
  <c r="G91" i="3" s="1"/>
  <c r="G90" i="3" s="1"/>
  <c r="G89" i="3" s="1"/>
  <c r="G88" i="3" s="1"/>
  <c r="G92" i="3"/>
  <c r="G86" i="3"/>
  <c r="G85" i="3"/>
  <c r="G84" i="3" s="1"/>
  <c r="G82" i="3"/>
  <c r="G80" i="3"/>
  <c r="G68" i="3"/>
  <c r="G60" i="3"/>
  <c r="G58" i="3"/>
  <c r="G55" i="3"/>
  <c r="G54" i="3" s="1"/>
  <c r="G50" i="3"/>
  <c r="G49" i="3" s="1"/>
  <c r="G46" i="3"/>
  <c r="G45" i="3" s="1"/>
  <c r="G44" i="3" s="1"/>
  <c r="G42" i="3"/>
  <c r="G41" i="3" s="1"/>
  <c r="G39" i="3"/>
  <c r="G35" i="3"/>
  <c r="G33" i="3"/>
  <c r="G27" i="3"/>
  <c r="G23" i="3"/>
  <c r="G22" i="3" s="1"/>
  <c r="G20" i="3"/>
  <c r="G17" i="3"/>
  <c r="G16" i="3"/>
  <c r="G15" i="3"/>
  <c r="G122" i="3" l="1"/>
  <c r="G121" i="3" s="1"/>
  <c r="G275" i="3"/>
  <c r="G261" i="3"/>
  <c r="G394" i="3"/>
  <c r="G393" i="3" s="1"/>
  <c r="G392" i="3" s="1"/>
  <c r="G196" i="3"/>
  <c r="G103" i="3"/>
  <c r="G385" i="3"/>
  <c r="G382" i="3" s="1"/>
  <c r="G381" i="3" s="1"/>
  <c r="G258" i="3"/>
  <c r="G221" i="3"/>
  <c r="G67" i="3"/>
  <c r="G48" i="3" s="1"/>
  <c r="G30" i="3" s="1"/>
  <c r="G32" i="3"/>
  <c r="G31" i="3" s="1"/>
  <c r="G19" i="3"/>
  <c r="G97" i="3"/>
  <c r="G208" i="3"/>
  <c r="G362" i="3"/>
  <c r="G361" i="3" s="1"/>
  <c r="G360" i="3" s="1"/>
  <c r="G115" i="3"/>
  <c r="G114" i="3" s="1"/>
  <c r="G96" i="3" s="1"/>
  <c r="G251" i="3"/>
  <c r="G319" i="3"/>
  <c r="G163" i="3"/>
  <c r="G160" i="3" s="1"/>
  <c r="G157" i="3" s="1"/>
  <c r="G335" i="3"/>
  <c r="G334" i="3" s="1"/>
  <c r="G14" i="3"/>
  <c r="G13" i="3" s="1"/>
  <c r="G274" i="3"/>
  <c r="G309" i="3"/>
  <c r="G345" i="3" l="1"/>
  <c r="G120" i="3"/>
  <c r="G207" i="3"/>
  <c r="G29" i="3" s="1"/>
  <c r="F138" i="2"/>
  <c r="F386" i="2"/>
  <c r="F378" i="2"/>
  <c r="F366" i="2"/>
  <c r="F304" i="2"/>
  <c r="G424" i="3" l="1"/>
  <c r="F259" i="2"/>
  <c r="F252" i="2"/>
  <c r="F234" i="2"/>
  <c r="F217" i="2"/>
  <c r="F223" i="2"/>
  <c r="F212" i="2"/>
  <c r="F215" i="2"/>
  <c r="F207" i="2"/>
  <c r="F143" i="2"/>
  <c r="F109" i="2"/>
  <c r="F22" i="2"/>
  <c r="C20" i="5" l="1"/>
  <c r="C56" i="5"/>
  <c r="F377" i="2" l="1"/>
  <c r="F289" i="2" l="1"/>
  <c r="F287" i="2"/>
  <c r="F281" i="2"/>
  <c r="F276" i="2"/>
  <c r="F272" i="2"/>
  <c r="F269" i="2"/>
  <c r="F241" i="2"/>
  <c r="F202" i="2"/>
  <c r="F204" i="2"/>
  <c r="F201" i="2" l="1"/>
  <c r="F183" i="2"/>
  <c r="F177" i="2"/>
  <c r="F151" i="2"/>
  <c r="F150" i="2" s="1"/>
  <c r="F44" i="2"/>
  <c r="C40" i="5" l="1"/>
  <c r="C15" i="5" s="1"/>
  <c r="C13" i="5"/>
  <c r="C12" i="5" s="1"/>
  <c r="C11" i="5" l="1"/>
  <c r="F101" i="2" l="1"/>
  <c r="F230" i="2" l="1"/>
  <c r="F397" i="2" l="1"/>
  <c r="F396" i="2" s="1"/>
  <c r="F395" i="2" s="1"/>
  <c r="F393" i="2"/>
  <c r="F384" i="2"/>
  <c r="F383" i="2" s="1"/>
  <c r="F375" i="2"/>
  <c r="F374" i="2" s="1"/>
  <c r="F370" i="2"/>
  <c r="F360" i="2"/>
  <c r="F355" i="2"/>
  <c r="F353" i="2"/>
  <c r="F351" i="2"/>
  <c r="F349" i="2"/>
  <c r="F344" i="2"/>
  <c r="F343" i="2" s="1"/>
  <c r="F340" i="2"/>
  <c r="F334" i="2"/>
  <c r="F331" i="2"/>
  <c r="F328" i="2"/>
  <c r="F322" i="2"/>
  <c r="F321" i="2" s="1"/>
  <c r="F320" i="2" s="1"/>
  <c r="F317" i="2"/>
  <c r="F316" i="2" s="1"/>
  <c r="F315" i="2" s="1"/>
  <c r="F303" i="2"/>
  <c r="F302" i="2" s="1"/>
  <c r="F298" i="2"/>
  <c r="F296" i="2"/>
  <c r="F294" i="2"/>
  <c r="F291" i="2"/>
  <c r="F285" i="2"/>
  <c r="F275" i="2"/>
  <c r="F274" i="2" s="1"/>
  <c r="F267" i="2"/>
  <c r="F265" i="2"/>
  <c r="F263" i="2"/>
  <c r="F257" i="2"/>
  <c r="F255" i="2"/>
  <c r="F250" i="2"/>
  <c r="F248" i="2"/>
  <c r="F246" i="2"/>
  <c r="F244" i="2"/>
  <c r="F239" i="2"/>
  <c r="F232" i="2"/>
  <c r="F228" i="2"/>
  <c r="F221" i="2"/>
  <c r="F220" i="2" s="1"/>
  <c r="F211" i="2" s="1"/>
  <c r="F206" i="2"/>
  <c r="F200" i="2" s="1"/>
  <c r="F198" i="2"/>
  <c r="F192" i="2"/>
  <c r="F191" i="2" s="1"/>
  <c r="F189" i="2"/>
  <c r="F169" i="2"/>
  <c r="F167" i="2"/>
  <c r="F165" i="2"/>
  <c r="F154" i="2"/>
  <c r="F145" i="2"/>
  <c r="F140" i="2" s="1"/>
  <c r="F136" i="2"/>
  <c r="F132" i="2"/>
  <c r="F121" i="2"/>
  <c r="F119" i="2"/>
  <c r="F112" i="2"/>
  <c r="F111" i="2" s="1"/>
  <c r="F107" i="2"/>
  <c r="F104" i="2"/>
  <c r="F97" i="2"/>
  <c r="F96" i="2"/>
  <c r="F94" i="2"/>
  <c r="F93" i="2"/>
  <c r="F92" i="2" s="1"/>
  <c r="F91" i="2" s="1"/>
  <c r="F90" i="2" s="1"/>
  <c r="F88" i="2"/>
  <c r="F87" i="2" s="1"/>
  <c r="F86" i="2" s="1"/>
  <c r="F84" i="2"/>
  <c r="F82" i="2"/>
  <c r="F62" i="2"/>
  <c r="F54" i="2"/>
  <c r="F52" i="2"/>
  <c r="F49" i="2"/>
  <c r="F48" i="2" s="1"/>
  <c r="F43" i="2"/>
  <c r="F40" i="2"/>
  <c r="F39" i="2" s="1"/>
  <c r="F37" i="2"/>
  <c r="F36" i="2" s="1"/>
  <c r="F32" i="2"/>
  <c r="F27" i="2"/>
  <c r="F21" i="2"/>
  <c r="F19" i="2"/>
  <c r="F15" i="2"/>
  <c r="F14" i="2"/>
  <c r="F61" i="2" l="1"/>
  <c r="F106" i="2"/>
  <c r="F125" i="2"/>
  <c r="F225" i="2"/>
  <c r="F373" i="2"/>
  <c r="F254" i="2"/>
  <c r="F262" i="2"/>
  <c r="F261" i="2" s="1"/>
  <c r="F42" i="2"/>
  <c r="F164" i="2"/>
  <c r="F161" i="2" s="1"/>
  <c r="F160" i="2" s="1"/>
  <c r="F159" i="2" s="1"/>
  <c r="F327" i="2"/>
  <c r="F326" i="2" s="1"/>
  <c r="F325" i="2" s="1"/>
  <c r="F324" i="2" s="1"/>
  <c r="F359" i="2"/>
  <c r="F358" i="2" s="1"/>
  <c r="F357" i="2" s="1"/>
  <c r="F118" i="2"/>
  <c r="F117" i="2" s="1"/>
  <c r="F293" i="2"/>
  <c r="F280" i="2" s="1"/>
  <c r="F389" i="2"/>
  <c r="F388" i="2" s="1"/>
  <c r="F188" i="2"/>
  <c r="F124" i="2"/>
  <c r="F348" i="2"/>
  <c r="F347" i="2" s="1"/>
  <c r="F346" i="2" s="1"/>
  <c r="F29" i="2"/>
  <c r="F26" i="2" s="1"/>
  <c r="F100" i="2"/>
  <c r="F18" i="2"/>
  <c r="F314" i="2" l="1"/>
  <c r="F279" i="2"/>
  <c r="F210" i="2"/>
  <c r="F99" i="2"/>
  <c r="F123" i="2"/>
  <c r="F13" i="2"/>
  <c r="F399" i="2" l="1"/>
</calcChain>
</file>

<file path=xl/sharedStrings.xml><?xml version="1.0" encoding="utf-8"?>
<sst xmlns="http://schemas.openxmlformats.org/spreadsheetml/2006/main" count="3894" uniqueCount="454">
  <si>
    <t xml:space="preserve"> от  "23" декабря 2020 г.  № 34</t>
  </si>
  <si>
    <t>тыс.руб.</t>
  </si>
  <si>
    <t>Субсидии на обеспечение мероприятий по организации теплоснабжения</t>
  </si>
  <si>
    <t>Субсидии на решение вопросов местного значения в сфере жилищно-коммунального хозяйства</t>
  </si>
  <si>
    <t>к решению окружного Совета депутатов</t>
  </si>
  <si>
    <t xml:space="preserve">Приложение  7 </t>
  </si>
  <si>
    <t>Наименование показателей</t>
  </si>
  <si>
    <t>РЗ</t>
  </si>
  <si>
    <t>Пр</t>
  </si>
  <si>
    <t>КЦСР</t>
  </si>
  <si>
    <t>КВР</t>
  </si>
  <si>
    <t>2021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</si>
  <si>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</si>
  <si>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</si>
  <si>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</si>
  <si>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</si>
  <si>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</si>
  <si>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</si>
  <si>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</si>
  <si>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</si>
  <si>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</si>
  <si>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</si>
  <si>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</si>
  <si>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</si>
  <si>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</si>
  <si>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</si>
  <si>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</si>
  <si>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</si>
  <si>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</si>
  <si>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</si>
  <si>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</si>
  <si>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</si>
  <si>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</si>
  <si>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</si>
  <si>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</si>
  <si>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</si>
  <si>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</si>
  <si>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</si>
  <si>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</si>
  <si>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</si>
  <si>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</si>
  <si>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</si>
  <si>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</si>
  <si>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</si>
  <si>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</si>
  <si>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</si>
  <si>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</si>
  <si>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</si>
  <si>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</si>
  <si>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</si>
  <si>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</si>
  <si>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</si>
  <si>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</si>
  <si>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</si>
  <si>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</si>
  <si>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</si>
  <si>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</si>
  <si>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</si>
  <si>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</si>
  <si>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</si>
  <si>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</si>
  <si>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</si>
  <si>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</si>
  <si>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</si>
  <si>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</si>
  <si>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</si>
  <si>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</si>
  <si>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</si>
  <si>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</si>
  <si>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</si>
  <si>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</si>
  <si>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</si>
  <si>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</si>
  <si>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</si>
  <si>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</si>
  <si>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</si>
  <si>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</si>
  <si>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</si>
  <si>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</si>
  <si>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</si>
  <si>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</si>
  <si>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</si>
  <si>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</si>
  <si>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</si>
  <si>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</si>
  <si>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</si>
  <si>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</si>
  <si>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</si>
  <si>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</si>
  <si>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</si>
  <si>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</si>
  <si>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</si>
  <si>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</si>
  <si>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</si>
  <si>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</si>
  <si>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</si>
  <si>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</si>
  <si>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</si>
  <si>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 1 Н8 70250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</si>
  <si>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</si>
  <si>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</si>
  <si>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</si>
  <si>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12 2 Н9 79000</t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</si>
  <si>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</si>
  <si>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</si>
  <si>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</si>
  <si>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</si>
  <si>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</si>
  <si>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</si>
  <si>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</si>
  <si>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</si>
  <si>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</si>
  <si>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</si>
  <si>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</si>
  <si>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</si>
  <si>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</si>
  <si>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</si>
  <si>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</si>
  <si>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</si>
  <si>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</si>
  <si>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</si>
  <si>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</si>
  <si>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Коммунальное хозяйство</t>
  </si>
  <si>
    <t>06 2 В8 71310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</si>
  <si>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</si>
  <si>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</si>
  <si>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</si>
  <si>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34000</t>
  </si>
  <si>
    <t>22 1 И7 94000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</si>
  <si>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</si>
  <si>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</si>
  <si>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</si>
  <si>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</si>
  <si>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</si>
  <si>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</si>
  <si>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</si>
  <si>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</si>
  <si>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</si>
  <si>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</si>
  <si>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</si>
  <si>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</si>
  <si>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</si>
  <si>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</si>
  <si>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</si>
  <si>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</si>
  <si>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</si>
  <si>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</si>
  <si>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</si>
  <si>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22 1 25 S1120</t>
  </si>
  <si>
    <t>Программа конкретных дел благоустройства территории муниципального образования "Советский городской округ"  на 2021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</si>
  <si>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</si>
  <si>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</si>
  <si>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</si>
  <si>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</si>
  <si>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</si>
  <si>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</si>
  <si>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</si>
  <si>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</si>
  <si>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</si>
  <si>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</si>
  <si>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</si>
  <si>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</si>
  <si>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</si>
  <si>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</si>
  <si>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</si>
  <si>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</si>
  <si>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</si>
  <si>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</si>
  <si>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</si>
  <si>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</si>
  <si>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</si>
  <si>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</si>
  <si>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</si>
  <si>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</si>
  <si>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</si>
  <si>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</si>
  <si>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</si>
  <si>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</si>
  <si>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</si>
  <si>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</si>
  <si>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</si>
  <si>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</si>
  <si>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</si>
  <si>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</si>
  <si>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</si>
  <si>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</si>
  <si>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</si>
  <si>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</si>
  <si>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</si>
  <si>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</si>
  <si>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</si>
  <si>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</si>
  <si>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</si>
  <si>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</si>
  <si>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</si>
  <si>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</si>
  <si>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</si>
  <si>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</si>
  <si>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</si>
  <si>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</si>
  <si>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</si>
  <si>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</si>
  <si>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</si>
  <si>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</si>
  <si>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</si>
  <si>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</si>
  <si>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</si>
  <si>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</si>
  <si>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</si>
  <si>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</si>
  <si>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</si>
  <si>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</si>
  <si>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</si>
  <si>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</si>
  <si>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</si>
  <si>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</si>
  <si>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</si>
  <si>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</si>
  <si>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</si>
  <si>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</si>
  <si>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</si>
  <si>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</si>
  <si>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</si>
  <si>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</si>
  <si>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</si>
  <si>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</si>
  <si>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</si>
  <si>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</si>
  <si>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</si>
  <si>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</si>
  <si>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</si>
  <si>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</si>
  <si>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</si>
  <si>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</si>
  <si>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</si>
  <si>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</si>
  <si>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</si>
  <si>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</si>
  <si>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</si>
  <si>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</si>
  <si>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</si>
  <si>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</si>
  <si>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</si>
  <si>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</si>
  <si>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</si>
  <si>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</si>
  <si>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</si>
  <si>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</si>
  <si>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</si>
  <si>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</si>
  <si>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</si>
  <si>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</si>
  <si>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</si>
  <si>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</si>
  <si>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</si>
  <si>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</si>
  <si>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</si>
  <si>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</si>
  <si>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</si>
  <si>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</si>
  <si>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</si>
  <si>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</si>
  <si>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</si>
  <si>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</si>
  <si>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</si>
  <si>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</si>
  <si>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</si>
  <si>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</si>
  <si>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</si>
  <si>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</si>
  <si>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</si>
  <si>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Приложение 9 </t>
  </si>
  <si>
    <t xml:space="preserve">Ведомственная структура расходов бюджета Советского городского округа </t>
  </si>
  <si>
    <t>на 2021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</si>
  <si>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</si>
  <si>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</si>
  <si>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</si>
  <si>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</si>
  <si>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</si>
  <si>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</si>
  <si>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</si>
  <si>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</si>
  <si>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</si>
  <si>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</si>
  <si>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</si>
  <si>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</si>
  <si>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</si>
  <si>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</si>
  <si>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</si>
  <si>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</si>
  <si>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</si>
  <si>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</si>
  <si>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</si>
  <si>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</si>
  <si>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</si>
  <si>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</si>
  <si>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</si>
  <si>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</si>
  <si>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</si>
  <si>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</si>
  <si>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</si>
  <si>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</si>
  <si>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</si>
  <si>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</si>
  <si>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</si>
  <si>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</si>
  <si>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</si>
  <si>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</si>
  <si>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</si>
  <si>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</si>
  <si>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</si>
  <si>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</si>
  <si>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</si>
  <si>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</si>
  <si>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</si>
  <si>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</si>
  <si>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</si>
  <si>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</si>
  <si>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</si>
  <si>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</si>
  <si>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</si>
  <si>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</si>
  <si>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</si>
  <si>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</si>
  <si>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</si>
  <si>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</si>
  <si>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</si>
  <si>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</si>
  <si>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</si>
  <si>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</si>
  <si>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</si>
  <si>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</si>
  <si>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</si>
  <si>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</si>
  <si>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 xml:space="preserve">               Распределение бюджетных ассигнований на 2021 год  по разделам и подразделам, целевым статьям и видам  расходов классификации расходов бюджета</t>
  </si>
  <si>
    <t>02 2 39 L3040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</si>
  <si>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</si>
  <si>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</si>
  <si>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22 1 7711008</t>
  </si>
  <si>
    <t>22 1 77 11008</t>
  </si>
  <si>
    <t>Муниципальное казенное учреждение Советского городского округа "Служба заказчика"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</si>
  <si>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</si>
  <si>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</si>
  <si>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</si>
  <si>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                                                                                                                                           Приложение 2</t>
  </si>
  <si>
    <t>Безвозмездные поступления в 2021 году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</si>
  <si>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</si>
  <si>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</si>
  <si>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</si>
  <si>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</si>
  <si>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</si>
  <si>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</si>
  <si>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</si>
  <si>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</si>
  <si>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</si>
  <si>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</si>
  <si>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</si>
  <si>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</si>
  <si>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</si>
  <si>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</si>
  <si>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</si>
  <si>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</si>
  <si>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</si>
  <si>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</si>
  <si>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</si>
  <si>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</si>
  <si>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</si>
  <si>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</si>
  <si>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</si>
  <si>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</si>
  <si>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</si>
  <si>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</si>
  <si>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</si>
  <si>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</si>
  <si>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</si>
  <si>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</si>
  <si>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</si>
  <si>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</si>
  <si>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</si>
  <si>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</si>
  <si>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</si>
  <si>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</si>
  <si>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</si>
  <si>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</si>
  <si>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</si>
  <si>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</si>
  <si>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</si>
  <si>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</si>
  <si>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</si>
  <si>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</si>
  <si>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</si>
  <si>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</si>
  <si>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</si>
  <si>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городских округов за счет средств резервного фонда</t>
  </si>
  <si>
    <t>Субсидии бюджетам городских округов на реализацию мероприятий по обеспечению жильем молодых семей</t>
  </si>
  <si>
    <t>Субсидии на капитальный ремонт и устройство спортивных объектов</t>
  </si>
  <si>
    <t>Субсидии на модернизацию учреждений культуры</t>
  </si>
  <si>
    <t>Прочие дотации бюджетам городских округов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</si>
  <si>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</si>
  <si>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межбюджетные трансферты, передаваемые бюджетам городских округов</t>
  </si>
  <si>
    <t>17 T У7 59300</t>
  </si>
  <si>
    <t>Расходы за счет средств резервного фонда Правительства КО</t>
  </si>
  <si>
    <t>99 2 00 21910</t>
  </si>
  <si>
    <t>Сбор, удаление отходов и очистка сточных вод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</si>
  <si>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</si>
  <si>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</si>
  <si>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04 3 94 71090</t>
  </si>
  <si>
    <t>22 1 06 L4970</t>
  </si>
  <si>
    <t>Массовый спорт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</si>
  <si>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</si>
  <si>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22 1 03 71340</t>
  </si>
  <si>
    <t>17 Т У7 59300</t>
  </si>
  <si>
    <t>512</t>
  </si>
  <si>
    <t>04 3 97 71090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</si>
  <si>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</si>
  <si>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публичных нормативных обязательств Советского городского округа</t>
  </si>
  <si>
    <t>000 2 02 20077 04 0000 150</t>
  </si>
  <si>
    <t>000 2 02 20299 04 0000 150</t>
  </si>
  <si>
    <t xml:space="preserve"> 000 2 02 20302 04 0000 150</t>
  </si>
  <si>
    <t>000 2 02 25208 04 0000 150</t>
  </si>
  <si>
    <t>000 2 02 25304 04 0000 150</t>
  </si>
  <si>
    <t>000 2 02 25497 04 0000 150</t>
  </si>
  <si>
    <t>000 2 01 04010 04 0000 150</t>
  </si>
  <si>
    <t>000 2 02 29999 04 0000 150</t>
  </si>
  <si>
    <t>000 2 02 30024 04 0000 150</t>
  </si>
  <si>
    <t>000 2 02 30027 04 0000 150</t>
  </si>
  <si>
    <t>000 2 02 35120 04 0000 150</t>
  </si>
  <si>
    <t>000 2 02 35469 04 0000 150</t>
  </si>
  <si>
    <t>000 2 02 35930 04 0000 150</t>
  </si>
  <si>
    <t>000 2 02 39999 04 0000 150</t>
  </si>
  <si>
    <t>000 2 02 45303 04 0000 150</t>
  </si>
  <si>
    <t>000 2 02 15001 04 0000 150</t>
  </si>
  <si>
    <t>00 2 02 19999 04 0000 150</t>
  </si>
  <si>
    <t>000 2 02 49999 04 0000 150</t>
  </si>
  <si>
    <t>000 2 02 20041 04 0000 150</t>
  </si>
  <si>
    <t>12 2 Н9 71220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</si>
  <si>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</si>
  <si>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t>06 2 В8 71040</t>
  </si>
  <si>
    <t>12 2 Н8 70250</t>
  </si>
  <si>
    <t>000 2 02 25519 04 0000 150</t>
  </si>
  <si>
    <t>Субсидии на государствкнную поддержку отрасли культуры за счет средств  резервного фонда Правительства Российской Федерации</t>
  </si>
  <si>
    <t xml:space="preserve">Приложение  2 </t>
  </si>
  <si>
    <t>Резервный фонд</t>
  </si>
  <si>
    <t>Субсидии на обеспечение мероприятий по организации водоснабжения. водоотведения</t>
  </si>
  <si>
    <t>06 2 В5 71040</t>
  </si>
  <si>
    <t>02 2 43 74060</t>
  </si>
  <si>
    <t>04 5 97 5519F</t>
  </si>
  <si>
    <t>510 2 02 15001 04 0000 150</t>
  </si>
  <si>
    <t>Дотации бюджетам городских округов на выравнивание бюджетной обеспеченности</t>
  </si>
  <si>
    <t xml:space="preserve">Приложение 3 </t>
  </si>
  <si>
    <t>Субсидии на обеспечение мероприятий по организации водоснабжения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</si>
  <si>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</si>
  <si>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02 243 74060</t>
  </si>
  <si>
    <t xml:space="preserve"> от  "29" декабря 2021 г.  №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</si>
</sst>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8" fillId="0" borderId="0" xfId="2" applyFont="1" applyFill="1"/>
    <xf numFmtId="0" fontId="8" fillId="0" borderId="0" xfId="2" applyFont="1" applyFill="1" applyAlignment="1">
      <alignment horizontal="right"/>
    </xf>
    <xf numFmtId="4" fontId="8" fillId="0" borderId="0" xfId="2" applyNumberFormat="1" applyFont="1" applyFill="1" applyAlignment="1">
      <alignment horizontal="right"/>
    </xf>
    <xf numFmtId="0" fontId="13" fillId="0" borderId="2" xfId="2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left" wrapText="1" shrinkToFit="1"/>
      <protection locked="0"/>
    </xf>
    <xf numFmtId="49" fontId="15" fillId="0" borderId="1" xfId="2" applyNumberFormat="1" applyFont="1" applyFill="1" applyBorder="1" applyAlignment="1">
      <alignment horizontal="center" wrapText="1"/>
    </xf>
    <xf numFmtId="4" fontId="15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 applyProtection="1">
      <alignment horizontal="left" wrapText="1" shrinkToFit="1"/>
      <protection locked="0"/>
    </xf>
    <xf numFmtId="49" fontId="16" fillId="0" borderId="1" xfId="2" applyNumberFormat="1" applyFont="1" applyFill="1" applyBorder="1" applyAlignment="1">
      <alignment horizontal="center" wrapText="1"/>
    </xf>
    <xf numFmtId="4" fontId="16" fillId="0" borderId="1" xfId="2" applyNumberFormat="1" applyFont="1" applyFill="1" applyBorder="1" applyAlignment="1">
      <alignment horizontal="center"/>
    </xf>
    <xf numFmtId="0" fontId="16" fillId="0" borderId="0" xfId="2" applyFont="1" applyFill="1"/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11" fillId="0" borderId="0" xfId="2" applyFont="1" applyFill="1"/>
    <xf numFmtId="0" fontId="15" fillId="0" borderId="0" xfId="2" applyFont="1" applyFill="1"/>
    <xf numFmtId="49" fontId="16" fillId="0" borderId="1" xfId="0" applyNumberFormat="1" applyFont="1" applyFill="1" applyBorder="1" applyAlignment="1">
      <alignment horizontal="center" wrapText="1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/>
    </xf>
    <xf numFmtId="49" fontId="15" fillId="0" borderId="3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>
      <alignment horizontal="center"/>
    </xf>
    <xf numFmtId="0" fontId="17" fillId="0" borderId="0" xfId="2" applyFont="1" applyFill="1"/>
    <xf numFmtId="49" fontId="16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0" fontId="16" fillId="0" borderId="0" xfId="2" applyFont="1" applyFill="1" applyAlignment="1">
      <alignment shrinkToFit="1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0" xfId="2" applyFont="1" applyFill="1"/>
    <xf numFmtId="49" fontId="10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 applyProtection="1">
      <alignment vertical="center" wrapText="1" shrinkToFit="1"/>
      <protection locked="0"/>
    </xf>
    <xf numFmtId="4" fontId="16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/>
    </xf>
    <xf numFmtId="4" fontId="15" fillId="0" borderId="1" xfId="2" applyNumberFormat="1" applyFont="1" applyFill="1" applyBorder="1" applyAlignment="1">
      <alignment horizontal="center" wrapText="1"/>
    </xf>
    <xf numFmtId="0" fontId="20" fillId="0" borderId="0" xfId="2" applyFont="1" applyFill="1"/>
    <xf numFmtId="0" fontId="21" fillId="0" borderId="0" xfId="2" applyFont="1" applyFill="1"/>
    <xf numFmtId="49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" fontId="8" fillId="0" borderId="1" xfId="2" applyNumberFormat="1" applyFont="1" applyFill="1" applyBorder="1" applyAlignment="1">
      <alignment horizontal="center" wrapText="1"/>
    </xf>
    <xf numFmtId="4" fontId="16" fillId="0" borderId="0" xfId="2" applyNumberFormat="1" applyFont="1" applyFill="1"/>
    <xf numFmtId="49" fontId="16" fillId="0" borderId="3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left" wrapText="1"/>
    </xf>
    <xf numFmtId="0" fontId="9" fillId="0" borderId="4" xfId="2" applyFont="1" applyFill="1" applyBorder="1" applyAlignment="1" applyProtection="1">
      <alignment horizontal="left" wrapText="1" shrinkToFit="1"/>
      <protection locked="0"/>
    </xf>
    <xf numFmtId="49" fontId="9" fillId="0" borderId="3" xfId="2" applyNumberFormat="1" applyFont="1" applyFill="1" applyBorder="1" applyAlignment="1">
      <alignment horizontal="center" wrapText="1"/>
    </xf>
    <xf numFmtId="49" fontId="11" fillId="0" borderId="3" xfId="2" applyNumberFormat="1" applyFont="1" applyFill="1" applyBorder="1" applyAlignment="1">
      <alignment horizontal="center" wrapText="1"/>
    </xf>
    <xf numFmtId="49" fontId="11" fillId="0" borderId="3" xfId="2" applyNumberFormat="1" applyFont="1" applyFill="1" applyBorder="1" applyAlignment="1">
      <alignment horizontal="center"/>
    </xf>
    <xf numFmtId="0" fontId="24" fillId="0" borderId="0" xfId="2" applyFont="1" applyFill="1"/>
    <xf numFmtId="0" fontId="8" fillId="0" borderId="4" xfId="2" applyFont="1" applyFill="1" applyBorder="1" applyAlignment="1" applyProtection="1">
      <alignment horizontal="left" wrapText="1" shrinkToFit="1"/>
      <protection locked="0"/>
    </xf>
    <xf numFmtId="49" fontId="8" fillId="0" borderId="3" xfId="2" applyNumberFormat="1" applyFont="1" applyFill="1" applyBorder="1" applyAlignment="1">
      <alignment horizontal="center" wrapText="1"/>
    </xf>
    <xf numFmtId="0" fontId="25" fillId="0" borderId="0" xfId="2" applyFont="1" applyFill="1"/>
    <xf numFmtId="49" fontId="16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49" fontId="16" fillId="0" borderId="5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9" fontId="8" fillId="0" borderId="6" xfId="2" applyNumberFormat="1" applyFont="1" applyFill="1" applyBorder="1" applyAlignment="1">
      <alignment horizontal="center"/>
    </xf>
    <xf numFmtId="49" fontId="10" fillId="0" borderId="5" xfId="2" applyNumberFormat="1" applyFont="1" applyFill="1" applyBorder="1" applyAlignment="1">
      <alignment horizontal="center"/>
    </xf>
    <xf numFmtId="0" fontId="27" fillId="0" borderId="0" xfId="2" applyFont="1" applyFill="1"/>
    <xf numFmtId="49" fontId="11" fillId="0" borderId="5" xfId="2" applyNumberFormat="1" applyFont="1" applyFill="1" applyBorder="1" applyAlignment="1">
      <alignment horizontal="center"/>
    </xf>
    <xf numFmtId="4" fontId="11" fillId="0" borderId="1" xfId="2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wrapText="1" shrinkToFit="1"/>
    </xf>
    <xf numFmtId="4" fontId="8" fillId="0" borderId="1" xfId="2" applyNumberFormat="1" applyFont="1" applyFill="1" applyBorder="1" applyAlignment="1">
      <alignment horizontal="center" wrapText="1" shrinkToFit="1"/>
    </xf>
    <xf numFmtId="0" fontId="28" fillId="0" borderId="0" xfId="2" applyFont="1" applyFill="1"/>
    <xf numFmtId="0" fontId="16" fillId="0" borderId="1" xfId="2" applyFont="1" applyFill="1" applyBorder="1" applyAlignment="1" applyProtection="1">
      <alignment wrapText="1" shrinkToFit="1"/>
      <protection locked="0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8" fillId="0" borderId="0" xfId="0" applyFont="1" applyAlignment="1" applyProtection="1">
      <alignment wrapText="1" shrinkToFit="1"/>
      <protection locked="0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9" fillId="0" borderId="0" xfId="0" applyFont="1" applyAlignment="1">
      <alignment wrapText="1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15" fillId="0" borderId="1" xfId="2" applyFont="1" applyFill="1" applyBorder="1" applyAlignment="1" applyProtection="1">
      <alignment wrapText="1" shrinkToFit="1"/>
      <protection locked="0"/>
    </xf>
    <xf numFmtId="0" fontId="6" fillId="0" borderId="0" xfId="2" applyFont="1" applyFill="1"/>
    <xf numFmtId="0" fontId="7" fillId="0" borderId="0" xfId="2" applyFont="1" applyFill="1"/>
    <xf numFmtId="0" fontId="8" fillId="0" borderId="0" xfId="2" applyFont="1" applyFill="1" applyAlignment="1"/>
    <xf numFmtId="49" fontId="8" fillId="0" borderId="0" xfId="2" applyNumberFormat="1" applyFont="1" applyFill="1" applyAlignment="1">
      <alignment horizontal="center"/>
    </xf>
    <xf numFmtId="4" fontId="8" fillId="0" borderId="0" xfId="2" applyNumberFormat="1" applyFont="1" applyFill="1" applyAlignment="1"/>
    <xf numFmtId="4" fontId="8" fillId="0" borderId="0" xfId="2" applyNumberFormat="1" applyFont="1" applyFill="1"/>
    <xf numFmtId="0" fontId="8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49" fontId="30" fillId="0" borderId="1" xfId="2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165" fontId="30" fillId="0" borderId="1" xfId="2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left" wrapText="1"/>
    </xf>
    <xf numFmtId="0" fontId="9" fillId="0" borderId="9" xfId="2" applyFont="1" applyFill="1" applyBorder="1" applyAlignment="1">
      <alignment horizontal="center" wrapText="1" shrinkToFit="1"/>
    </xf>
    <xf numFmtId="49" fontId="9" fillId="0" borderId="9" xfId="2" applyNumberFormat="1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6" fillId="0" borderId="0" xfId="2" applyFont="1" applyFill="1" applyAlignment="1"/>
    <xf numFmtId="0" fontId="10" fillId="0" borderId="11" xfId="2" applyFont="1" applyFill="1" applyBorder="1" applyAlignment="1">
      <alignment horizontal="left"/>
    </xf>
    <xf numFmtId="0" fontId="30" fillId="0" borderId="12" xfId="2" applyFont="1" applyFill="1" applyBorder="1" applyAlignment="1">
      <alignment horizontal="center" vertical="center" wrapText="1" shrinkToFit="1"/>
    </xf>
    <xf numFmtId="49" fontId="9" fillId="0" borderId="12" xfId="2" applyNumberFormat="1" applyFont="1" applyFill="1" applyBorder="1" applyAlignment="1">
      <alignment horizontal="center"/>
    </xf>
    <xf numFmtId="164" fontId="9" fillId="0" borderId="13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15" fillId="0" borderId="11" xfId="2" applyFont="1" applyFill="1" applyBorder="1" applyAlignment="1">
      <alignment horizontal="left" wrapText="1"/>
    </xf>
    <xf numFmtId="49" fontId="31" fillId="0" borderId="12" xfId="2" applyNumberFormat="1" applyFont="1" applyFill="1" applyBorder="1" applyAlignment="1">
      <alignment horizontal="center"/>
    </xf>
    <xf numFmtId="49" fontId="15" fillId="0" borderId="12" xfId="2" applyNumberFormat="1" applyFont="1" applyFill="1" applyBorder="1" applyAlignment="1">
      <alignment horizontal="center" wrapText="1"/>
    </xf>
    <xf numFmtId="164" fontId="15" fillId="0" borderId="13" xfId="2" applyNumberFormat="1" applyFont="1" applyFill="1" applyBorder="1" applyAlignment="1">
      <alignment horizontal="center"/>
    </xf>
    <xf numFmtId="0" fontId="31" fillId="0" borderId="0" xfId="2" applyFont="1" applyFill="1" applyAlignment="1"/>
    <xf numFmtId="0" fontId="16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6" fillId="0" borderId="12" xfId="2" applyNumberFormat="1" applyFont="1" applyFill="1" applyBorder="1" applyAlignment="1">
      <alignment horizontal="center" wrapText="1"/>
    </xf>
    <xf numFmtId="164" fontId="16" fillId="0" borderId="13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8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8" fillId="0" borderId="12" xfId="2" applyNumberFormat="1" applyFont="1" applyFill="1" applyBorder="1" applyAlignment="1">
      <alignment horizontal="center" wrapText="1"/>
    </xf>
    <xf numFmtId="164" fontId="8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/>
    </xf>
    <xf numFmtId="49" fontId="15" fillId="0" borderId="12" xfId="2" applyNumberFormat="1" applyFont="1" applyFill="1" applyBorder="1" applyAlignment="1">
      <alignment horizontal="center"/>
    </xf>
    <xf numFmtId="49" fontId="8" fillId="0" borderId="12" xfId="2" applyNumberFormat="1" applyFont="1" applyFill="1" applyBorder="1" applyAlignment="1">
      <alignment horizontal="center" vertical="center"/>
    </xf>
    <xf numFmtId="49" fontId="16" fillId="0" borderId="12" xfId="2" applyNumberFormat="1" applyFont="1" applyFill="1" applyBorder="1" applyAlignment="1">
      <alignment horizontal="center"/>
    </xf>
    <xf numFmtId="0" fontId="17" fillId="0" borderId="0" xfId="2" applyFont="1" applyFill="1" applyAlignment="1"/>
    <xf numFmtId="0" fontId="4" fillId="0" borderId="11" xfId="2" applyFont="1" applyFill="1" applyBorder="1" applyAlignment="1">
      <alignment wrapText="1" shrinkToFit="1"/>
    </xf>
    <xf numFmtId="0" fontId="9" fillId="0" borderId="11" xfId="2" applyFont="1" applyFill="1" applyBorder="1" applyAlignment="1">
      <alignment horizontal="left"/>
    </xf>
    <xf numFmtId="49" fontId="9" fillId="0" borderId="12" xfId="2" applyNumberFormat="1" applyFont="1" applyFill="1" applyBorder="1" applyAlignment="1">
      <alignment horizontal="center" wrapText="1"/>
    </xf>
    <xf numFmtId="49" fontId="6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 wrapText="1"/>
    </xf>
    <xf numFmtId="0" fontId="33" fillId="0" borderId="0" xfId="2" applyFont="1" applyFill="1" applyAlignment="1"/>
    <xf numFmtId="0" fontId="32" fillId="0" borderId="0" xfId="2" applyFont="1" applyFill="1" applyAlignment="1"/>
    <xf numFmtId="0" fontId="11" fillId="0" borderId="0" xfId="2" applyFont="1" applyFill="1" applyAlignment="1"/>
    <xf numFmtId="0" fontId="9" fillId="0" borderId="0" xfId="2" applyFont="1" applyFill="1" applyAlignment="1"/>
    <xf numFmtId="49" fontId="34" fillId="0" borderId="12" xfId="2" applyNumberFormat="1" applyFont="1" applyFill="1" applyBorder="1" applyAlignment="1">
      <alignment horizontal="center" wrapText="1"/>
    </xf>
    <xf numFmtId="0" fontId="15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30" fillId="0" borderId="0" xfId="2" applyFont="1" applyFill="1" applyAlignment="1"/>
    <xf numFmtId="0" fontId="16" fillId="0" borderId="11" xfId="2" applyFont="1" applyFill="1" applyBorder="1" applyAlignment="1">
      <alignment horizontal="left" wrapText="1" shrinkToFit="1"/>
    </xf>
    <xf numFmtId="0" fontId="8" fillId="0" borderId="11" xfId="2" applyFont="1" applyFill="1" applyBorder="1" applyAlignment="1">
      <alignment horizontal="left"/>
    </xf>
    <xf numFmtId="0" fontId="15" fillId="0" borderId="0" xfId="2" applyFont="1" applyFill="1" applyAlignment="1"/>
    <xf numFmtId="0" fontId="10" fillId="0" borderId="11" xfId="2" applyFont="1" applyFill="1" applyBorder="1" applyAlignment="1">
      <alignment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10" fillId="0" borderId="0" xfId="2" applyFont="1" applyFill="1" applyAlignment="1"/>
    <xf numFmtId="0" fontId="1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49" fontId="35" fillId="0" borderId="12" xfId="2" applyNumberFormat="1" applyFont="1" applyFill="1" applyBorder="1" applyAlignment="1">
      <alignment horizontal="center"/>
    </xf>
    <xf numFmtId="164" fontId="16" fillId="0" borderId="13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0" fontId="17" fillId="0" borderId="11" xfId="2" applyFont="1" applyFill="1" applyBorder="1" applyAlignment="1">
      <alignment horizontal="left"/>
    </xf>
    <xf numFmtId="49" fontId="17" fillId="0" borderId="12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/>
    </xf>
    <xf numFmtId="164" fontId="15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 wrapText="1"/>
    </xf>
    <xf numFmtId="164" fontId="32" fillId="0" borderId="13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 wrapText="1"/>
    </xf>
    <xf numFmtId="0" fontId="8" fillId="0" borderId="11" xfId="2" applyFont="1" applyFill="1" applyBorder="1" applyAlignment="1">
      <alignment wrapText="1" shrinkToFit="1"/>
    </xf>
    <xf numFmtId="49" fontId="17" fillId="0" borderId="12" xfId="2" applyNumberFormat="1" applyFont="1" applyFill="1" applyBorder="1" applyAlignment="1">
      <alignment horizontal="center" wrapText="1"/>
    </xf>
    <xf numFmtId="0" fontId="11" fillId="0" borderId="12" xfId="2" applyFont="1" applyFill="1" applyBorder="1" applyAlignment="1">
      <alignment horizontal="center" wrapText="1" shrinkToFit="1"/>
    </xf>
    <xf numFmtId="0" fontId="15" fillId="0" borderId="12" xfId="2" applyFont="1" applyFill="1" applyBorder="1" applyAlignment="1">
      <alignment horizontal="center" wrapText="1" shrinkToFit="1"/>
    </xf>
    <xf numFmtId="49" fontId="4" fillId="0" borderId="12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horizontal="left"/>
    </xf>
    <xf numFmtId="0" fontId="16" fillId="0" borderId="14" xfId="2" applyFont="1" applyFill="1" applyBorder="1" applyAlignment="1">
      <alignment wrapText="1"/>
    </xf>
    <xf numFmtId="0" fontId="16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wrapText="1" shrinkToFit="1"/>
    </xf>
    <xf numFmtId="0" fontId="16" fillId="0" borderId="12" xfId="2" applyFont="1" applyFill="1" applyBorder="1" applyAlignment="1">
      <alignment horizontal="center" wrapText="1" shrinkToFit="1"/>
    </xf>
    <xf numFmtId="0" fontId="8" fillId="0" borderId="12" xfId="2" applyFont="1" applyFill="1" applyBorder="1" applyAlignment="1">
      <alignment horizontal="center" wrapText="1" shrinkToFit="1"/>
    </xf>
    <xf numFmtId="49" fontId="16" fillId="0" borderId="12" xfId="2" applyNumberFormat="1" applyFont="1" applyFill="1" applyBorder="1" applyAlignment="1">
      <alignment horizontal="center" wrapText="1" shrinkToFit="1"/>
    </xf>
    <xf numFmtId="164" fontId="16" fillId="0" borderId="13" xfId="2" applyNumberFormat="1" applyFont="1" applyFill="1" applyBorder="1" applyAlignment="1">
      <alignment horizontal="center" wrapText="1" shrinkToFit="1"/>
    </xf>
    <xf numFmtId="49" fontId="8" fillId="0" borderId="12" xfId="2" applyNumberFormat="1" applyFont="1" applyFill="1" applyBorder="1" applyAlignment="1">
      <alignment horizontal="center" wrapText="1" shrinkToFit="1"/>
    </xf>
    <xf numFmtId="164" fontId="8" fillId="0" borderId="13" xfId="2" applyNumberFormat="1" applyFont="1" applyFill="1" applyBorder="1" applyAlignment="1">
      <alignment horizontal="center" wrapText="1" shrinkToFit="1"/>
    </xf>
    <xf numFmtId="0" fontId="11" fillId="0" borderId="11" xfId="2" applyFont="1" applyFill="1" applyBorder="1" applyAlignment="1">
      <alignment wrapText="1" shrinkToFit="1"/>
    </xf>
    <xf numFmtId="0" fontId="29" fillId="0" borderId="14" xfId="0" applyFont="1" applyFill="1" applyBorder="1" applyAlignment="1">
      <alignment wrapText="1"/>
    </xf>
    <xf numFmtId="0" fontId="16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9" fillId="0" borderId="12" xfId="2" applyFont="1" applyFill="1" applyBorder="1" applyAlignment="1">
      <alignment horizontal="center" wrapText="1" shrinkToFit="1"/>
    </xf>
    <xf numFmtId="49" fontId="33" fillId="0" borderId="12" xfId="2" applyNumberFormat="1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/>
    </xf>
    <xf numFmtId="164" fontId="3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wrapText="1"/>
    </xf>
    <xf numFmtId="164" fontId="9" fillId="0" borderId="13" xfId="2" applyNumberFormat="1" applyFont="1" applyFill="1" applyBorder="1" applyAlignment="1">
      <alignment horizontal="center" wrapText="1"/>
    </xf>
    <xf numFmtId="0" fontId="15" fillId="0" borderId="11" xfId="2" applyFont="1" applyFill="1" applyBorder="1" applyAlignment="1">
      <alignment wrapText="1"/>
    </xf>
    <xf numFmtId="0" fontId="14" fillId="0" borderId="11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wrapText="1"/>
    </xf>
    <xf numFmtId="49" fontId="34" fillId="0" borderId="12" xfId="2" applyNumberFormat="1" applyFont="1" applyFill="1" applyBorder="1" applyAlignment="1">
      <alignment horizontal="center"/>
    </xf>
    <xf numFmtId="0" fontId="30" fillId="0" borderId="12" xfId="2" applyFont="1" applyFill="1" applyBorder="1" applyAlignment="1">
      <alignment horizontal="center" wrapText="1" shrinkToFit="1"/>
    </xf>
    <xf numFmtId="0" fontId="8" fillId="0" borderId="11" xfId="2" applyFont="1" applyFill="1" applyBorder="1" applyAlignment="1">
      <alignment horizontal="left" wrapText="1" shrinkToFit="1"/>
    </xf>
    <xf numFmtId="0" fontId="9" fillId="0" borderId="14" xfId="2" applyFont="1" applyFill="1" applyBorder="1" applyAlignment="1">
      <alignment horizontal="left" wrapText="1"/>
    </xf>
    <xf numFmtId="0" fontId="9" fillId="0" borderId="16" xfId="2" applyFont="1" applyFill="1" applyBorder="1" applyAlignment="1">
      <alignment horizontal="center" wrapText="1" shrinkToFit="1"/>
    </xf>
    <xf numFmtId="49" fontId="9" fillId="0" borderId="17" xfId="2" applyNumberFormat="1" applyFont="1" applyFill="1" applyBorder="1" applyAlignment="1">
      <alignment horizontal="center"/>
    </xf>
    <xf numFmtId="49" fontId="9" fillId="0" borderId="16" xfId="2" applyNumberFormat="1" applyFont="1" applyFill="1" applyBorder="1" applyAlignment="1">
      <alignment horizontal="center"/>
    </xf>
    <xf numFmtId="49" fontId="9" fillId="0" borderId="17" xfId="2" applyNumberFormat="1" applyFont="1" applyFill="1" applyBorder="1" applyAlignment="1">
      <alignment horizontal="center" wrapText="1"/>
    </xf>
    <xf numFmtId="0" fontId="16" fillId="0" borderId="0" xfId="2" applyFont="1" applyFill="1" applyBorder="1" applyAlignment="1">
      <alignment horizontal="center" wrapText="1" shrinkToFit="1"/>
    </xf>
    <xf numFmtId="49" fontId="16" fillId="0" borderId="17" xfId="2" applyNumberFormat="1" applyFont="1" applyFill="1" applyBorder="1" applyAlignment="1">
      <alignment horizontal="center"/>
    </xf>
    <xf numFmtId="49" fontId="16" fillId="0" borderId="18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 shrinkToFit="1"/>
    </xf>
    <xf numFmtId="49" fontId="8" fillId="0" borderId="17" xfId="2" applyNumberFormat="1" applyFont="1" applyFill="1" applyBorder="1" applyAlignment="1">
      <alignment horizontal="center"/>
    </xf>
    <xf numFmtId="49" fontId="8" fillId="0" borderId="18" xfId="2" applyNumberFormat="1" applyFont="1" applyFill="1" applyBorder="1" applyAlignment="1">
      <alignment horizontal="center" wrapText="1"/>
    </xf>
    <xf numFmtId="49" fontId="8" fillId="0" borderId="17" xfId="2" applyNumberFormat="1" applyFont="1" applyFill="1" applyBorder="1" applyAlignment="1">
      <alignment horizontal="center" wrapText="1"/>
    </xf>
    <xf numFmtId="0" fontId="16" fillId="0" borderId="21" xfId="2" applyFont="1" applyFill="1" applyBorder="1" applyAlignment="1">
      <alignment horizontal="center" wrapText="1" shrinkToFit="1"/>
    </xf>
    <xf numFmtId="49" fontId="16" fillId="0" borderId="16" xfId="2" applyNumberFormat="1" applyFont="1" applyFill="1" applyBorder="1" applyAlignment="1">
      <alignment horizontal="center"/>
    </xf>
    <xf numFmtId="49" fontId="16" fillId="0" borderId="17" xfId="2" applyNumberFormat="1" applyFont="1" applyFill="1" applyBorder="1" applyAlignment="1">
      <alignment horizontal="center" wrapText="1"/>
    </xf>
    <xf numFmtId="49" fontId="16" fillId="0" borderId="16" xfId="2" applyNumberFormat="1" applyFont="1" applyFill="1" applyBorder="1" applyAlignment="1">
      <alignment horizontal="center" wrapText="1"/>
    </xf>
    <xf numFmtId="49" fontId="16" fillId="0" borderId="21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164" fontId="8" fillId="0" borderId="0" xfId="2" applyNumberFormat="1" applyFont="1" applyFill="1"/>
    <xf numFmtId="0" fontId="30" fillId="0" borderId="2" xfId="2" applyFont="1" applyFill="1" applyBorder="1" applyAlignment="1">
      <alignment horizontal="center" wrapText="1" shrinkToFit="1"/>
    </xf>
    <xf numFmtId="164" fontId="30" fillId="0" borderId="2" xfId="2" applyNumberFormat="1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5" fillId="0" borderId="12" xfId="2" applyFont="1" applyFill="1" applyBorder="1" applyAlignment="1">
      <alignment horizontal="center" wrapText="1" shrinkToFit="1"/>
    </xf>
    <xf numFmtId="49" fontId="36" fillId="0" borderId="12" xfId="2" applyNumberFormat="1" applyFont="1" applyFill="1" applyBorder="1" applyAlignment="1">
      <alignment horizontal="center"/>
    </xf>
    <xf numFmtId="0" fontId="12" fillId="0" borderId="0" xfId="2" applyFont="1" applyFill="1" applyAlignment="1"/>
    <xf numFmtId="0" fontId="8" fillId="2" borderId="1" xfId="0" applyFont="1" applyFill="1" applyBorder="1" applyAlignment="1">
      <alignment horizontal="left" wrapText="1" shrinkToFit="1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centerContinuous"/>
    </xf>
    <xf numFmtId="0" fontId="5" fillId="0" borderId="1" xfId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center" vertical="center" shrinkToFit="1"/>
    </xf>
    <xf numFmtId="4" fontId="2" fillId="0" borderId="0" xfId="1" applyNumberFormat="1" applyFont="1" applyFill="1" applyBorder="1"/>
    <xf numFmtId="0" fontId="4" fillId="0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>
      <alignment horizontal="left" wrapText="1"/>
    </xf>
    <xf numFmtId="4" fontId="6" fillId="0" borderId="1" xfId="1" applyNumberFormat="1" applyFont="1" applyFill="1" applyBorder="1" applyAlignment="1">
      <alignment horizontal="center" vertical="center" shrinkToFit="1"/>
    </xf>
    <xf numFmtId="4" fontId="8" fillId="0" borderId="0" xfId="1" applyNumberFormat="1" applyFont="1" applyFill="1" applyBorder="1"/>
    <xf numFmtId="0" fontId="8" fillId="0" borderId="0" xfId="1" applyFont="1" applyFill="1" applyBorder="1"/>
    <xf numFmtId="3" fontId="9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wrapText="1" shrinkToFit="1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12" fillId="0" borderId="1" xfId="1" applyFont="1" applyFill="1" applyBorder="1" applyAlignment="1">
      <alignment wrapText="1"/>
    </xf>
    <xf numFmtId="0" fontId="7" fillId="0" borderId="1" xfId="2" applyFont="1" applyFill="1" applyBorder="1" applyAlignment="1">
      <alignment vertical="center" wrapText="1"/>
    </xf>
    <xf numFmtId="0" fontId="5" fillId="0" borderId="1" xfId="1" applyFont="1" applyFill="1" applyBorder="1" applyAlignment="1">
      <alignment wrapText="1"/>
    </xf>
    <xf numFmtId="0" fontId="10" fillId="0" borderId="1" xfId="1" applyFont="1" applyBorder="1" applyAlignment="1">
      <alignment wrapText="1"/>
    </xf>
    <xf numFmtId="4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/>
    <xf numFmtId="49" fontId="8" fillId="0" borderId="0" xfId="2" applyNumberFormat="1" applyFont="1" applyFill="1" applyBorder="1" applyAlignment="1">
      <alignment horizontal="center"/>
    </xf>
    <xf numFmtId="49" fontId="8" fillId="0" borderId="0" xfId="2" applyNumberFormat="1" applyFont="1" applyFill="1" applyBorder="1" applyAlignment="1">
      <alignment horizontal="center" wrapText="1"/>
    </xf>
    <xf numFmtId="164" fontId="8" fillId="0" borderId="19" xfId="2" applyNumberFormat="1" applyFont="1" applyFill="1" applyBorder="1" applyAlignment="1">
      <alignment horizontal="center"/>
    </xf>
    <xf numFmtId="164" fontId="9" fillId="0" borderId="7" xfId="2" applyNumberFormat="1" applyFont="1" applyFill="1" applyBorder="1" applyAlignment="1">
      <alignment horizontal="center"/>
    </xf>
    <xf numFmtId="49" fontId="16" fillId="0" borderId="24" xfId="2" applyNumberFormat="1" applyFont="1" applyFill="1" applyBorder="1" applyAlignment="1">
      <alignment horizontal="center" wrapText="1"/>
    </xf>
    <xf numFmtId="164" fontId="16" fillId="0" borderId="20" xfId="2" applyNumberFormat="1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 wrapText="1" shrinkToFit="1"/>
    </xf>
    <xf numFmtId="49" fontId="8" fillId="0" borderId="16" xfId="2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0" fontId="30" fillId="0" borderId="1" xfId="2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 applyProtection="1">
      <alignment horizontal="left" wrapText="1" shrinkToFit="1"/>
      <protection locked="0"/>
    </xf>
    <xf numFmtId="49" fontId="6" fillId="0" borderId="1" xfId="2" applyNumberFormat="1" applyFont="1" applyFill="1" applyBorder="1" applyAlignment="1">
      <alignment horizontal="center" wrapText="1"/>
    </xf>
    <xf numFmtId="49" fontId="6" fillId="0" borderId="1" xfId="2" applyNumberFormat="1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49" fontId="32" fillId="0" borderId="1" xfId="2" applyNumberFormat="1" applyFont="1" applyFill="1" applyBorder="1" applyAlignment="1">
      <alignment horizontal="center"/>
    </xf>
    <xf numFmtId="4" fontId="32" fillId="0" borderId="1" xfId="2" applyNumberFormat="1" applyFont="1" applyFill="1" applyBorder="1" applyAlignment="1">
      <alignment horizontal="center"/>
    </xf>
    <xf numFmtId="49" fontId="32" fillId="0" borderId="1" xfId="2" applyNumberFormat="1" applyFont="1" applyFill="1" applyBorder="1" applyAlignment="1">
      <alignment horizont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wrapText="1"/>
    </xf>
    <xf numFmtId="49" fontId="16" fillId="0" borderId="0" xfId="2" applyNumberFormat="1" applyFont="1" applyFill="1" applyBorder="1" applyAlignment="1">
      <alignment horizontal="center" wrapText="1"/>
    </xf>
    <xf numFmtId="164" fontId="6" fillId="0" borderId="13" xfId="2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left" wrapText="1"/>
    </xf>
    <xf numFmtId="164" fontId="16" fillId="0" borderId="23" xfId="2" applyNumberFormat="1" applyFont="1" applyFill="1" applyBorder="1" applyAlignment="1">
      <alignment horizontal="center"/>
    </xf>
    <xf numFmtId="164" fontId="16" fillId="0" borderId="25" xfId="2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0" fillId="0" borderId="0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/>
    </xf>
    <xf numFmtId="0" fontId="1" fillId="0" borderId="22" xfId="2" applyFill="1" applyBorder="1" applyAlignment="1"/>
    <xf numFmtId="0" fontId="1" fillId="0" borderId="3" xfId="2" applyFill="1" applyBorder="1" applyAlignment="1"/>
    <xf numFmtId="0" fontId="8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8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5" fillId="0" borderId="0" xfId="2" applyFont="1" applyFill="1" applyBorder="1" applyAlignment="1">
      <alignment horizontal="center" wrapText="1" shrinkToFit="1"/>
    </xf>
    <xf numFmtId="0" fontId="30" fillId="0" borderId="0" xfId="2" applyFont="1" applyFill="1" applyBorder="1" applyAlignment="1">
      <alignment horizontal="center" wrapText="1" shrinkToFit="1"/>
    </xf>
    <xf numFmtId="0" fontId="30" fillId="0" borderId="7" xfId="2" applyFont="1" applyFill="1" applyBorder="1" applyAlignment="1">
      <alignment horizontal="center" vertical="center" wrapText="1" shrinkToFit="1"/>
    </xf>
    <xf numFmtId="0" fontId="30" fillId="0" borderId="1" xfId="2" applyFont="1" applyFill="1" applyBorder="1" applyAlignment="1">
      <alignment horizontal="center" vertical="center" wrapText="1" shrinkToFit="1"/>
    </xf>
    <xf numFmtId="0" fontId="30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30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</cellXfs>
  <cellStyles count="3">
    <cellStyle name="Обычный" xfId="0" builtinId="0"/>
    <cellStyle name="Обычный 2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35"/>
  <sheetViews>
    <sheetView workbookViewId="0">
      <selection activeCell="A4" sqref="A4:C4"/>
    </sheetView>
  </sheetViews>
  <sheetFormatPr defaultColWidth="28.42578125" defaultRowHeight="15" x14ac:dyDescent="0.25"/>
  <cols>
    <col min="1" max="1" width="33.5703125" style="228" customWidth="1"/>
    <col min="2" max="2" width="68.5703125" style="227" customWidth="1"/>
    <col min="3" max="3" width="29.42578125" style="262" customWidth="1"/>
    <col min="4" max="4" width="13.7109375" style="227" customWidth="1"/>
    <col min="5" max="5" width="12.28515625" style="227" customWidth="1"/>
    <col min="6" max="6" width="14.7109375" style="227" customWidth="1"/>
    <col min="7" max="7" width="11.7109375" style="227" customWidth="1"/>
    <col min="8" max="255" width="28.42578125" style="227"/>
    <col min="256" max="256" width="28.5703125" style="227" customWidth="1"/>
    <col min="257" max="257" width="52.7109375" style="227" customWidth="1"/>
    <col min="258" max="258" width="14.5703125" style="227" customWidth="1"/>
    <col min="259" max="259" width="14.85546875" style="227" customWidth="1"/>
    <col min="260" max="260" width="28.42578125" style="227"/>
    <col min="261" max="261" width="23" style="227" customWidth="1"/>
    <col min="262" max="511" width="28.42578125" style="227"/>
    <col min="512" max="512" width="28.5703125" style="227" customWidth="1"/>
    <col min="513" max="513" width="52.7109375" style="227" customWidth="1"/>
    <col min="514" max="514" width="14.5703125" style="227" customWidth="1"/>
    <col min="515" max="515" width="14.85546875" style="227" customWidth="1"/>
    <col min="516" max="516" width="28.42578125" style="227"/>
    <col min="517" max="517" width="23" style="227" customWidth="1"/>
    <col min="518" max="767" width="28.42578125" style="227"/>
    <col min="768" max="768" width="28.5703125" style="227" customWidth="1"/>
    <col min="769" max="769" width="52.7109375" style="227" customWidth="1"/>
    <col min="770" max="770" width="14.5703125" style="227" customWidth="1"/>
    <col min="771" max="771" width="14.85546875" style="227" customWidth="1"/>
    <col min="772" max="772" width="28.42578125" style="227"/>
    <col min="773" max="773" width="23" style="227" customWidth="1"/>
    <col min="774" max="1023" width="28.42578125" style="227"/>
    <col min="1024" max="1024" width="28.5703125" style="227" customWidth="1"/>
    <col min="1025" max="1025" width="52.7109375" style="227" customWidth="1"/>
    <col min="1026" max="1026" width="14.5703125" style="227" customWidth="1"/>
    <col min="1027" max="1027" width="14.85546875" style="227" customWidth="1"/>
    <col min="1028" max="1028" width="28.42578125" style="227"/>
    <col min="1029" max="1029" width="23" style="227" customWidth="1"/>
    <col min="1030" max="1279" width="28.42578125" style="227"/>
    <col min="1280" max="1280" width="28.5703125" style="227" customWidth="1"/>
    <col min="1281" max="1281" width="52.7109375" style="227" customWidth="1"/>
    <col min="1282" max="1282" width="14.5703125" style="227" customWidth="1"/>
    <col min="1283" max="1283" width="14.85546875" style="227" customWidth="1"/>
    <col min="1284" max="1284" width="28.42578125" style="227"/>
    <col min="1285" max="1285" width="23" style="227" customWidth="1"/>
    <col min="1286" max="1535" width="28.42578125" style="227"/>
    <col min="1536" max="1536" width="28.5703125" style="227" customWidth="1"/>
    <col min="1537" max="1537" width="52.7109375" style="227" customWidth="1"/>
    <col min="1538" max="1538" width="14.5703125" style="227" customWidth="1"/>
    <col min="1539" max="1539" width="14.85546875" style="227" customWidth="1"/>
    <col min="1540" max="1540" width="28.42578125" style="227"/>
    <col min="1541" max="1541" width="23" style="227" customWidth="1"/>
    <col min="1542" max="1791" width="28.42578125" style="227"/>
    <col min="1792" max="1792" width="28.5703125" style="227" customWidth="1"/>
    <col min="1793" max="1793" width="52.7109375" style="227" customWidth="1"/>
    <col min="1794" max="1794" width="14.5703125" style="227" customWidth="1"/>
    <col min="1795" max="1795" width="14.85546875" style="227" customWidth="1"/>
    <col min="1796" max="1796" width="28.42578125" style="227"/>
    <col min="1797" max="1797" width="23" style="227" customWidth="1"/>
    <col min="1798" max="2047" width="28.42578125" style="227"/>
    <col min="2048" max="2048" width="28.5703125" style="227" customWidth="1"/>
    <col min="2049" max="2049" width="52.7109375" style="227" customWidth="1"/>
    <col min="2050" max="2050" width="14.5703125" style="227" customWidth="1"/>
    <col min="2051" max="2051" width="14.85546875" style="227" customWidth="1"/>
    <col min="2052" max="2052" width="28.42578125" style="227"/>
    <col min="2053" max="2053" width="23" style="227" customWidth="1"/>
    <col min="2054" max="2303" width="28.42578125" style="227"/>
    <col min="2304" max="2304" width="28.5703125" style="227" customWidth="1"/>
    <col min="2305" max="2305" width="52.7109375" style="227" customWidth="1"/>
    <col min="2306" max="2306" width="14.5703125" style="227" customWidth="1"/>
    <col min="2307" max="2307" width="14.85546875" style="227" customWidth="1"/>
    <col min="2308" max="2308" width="28.42578125" style="227"/>
    <col min="2309" max="2309" width="23" style="227" customWidth="1"/>
    <col min="2310" max="2559" width="28.42578125" style="227"/>
    <col min="2560" max="2560" width="28.5703125" style="227" customWidth="1"/>
    <col min="2561" max="2561" width="52.7109375" style="227" customWidth="1"/>
    <col min="2562" max="2562" width="14.5703125" style="227" customWidth="1"/>
    <col min="2563" max="2563" width="14.85546875" style="227" customWidth="1"/>
    <col min="2564" max="2564" width="28.42578125" style="227"/>
    <col min="2565" max="2565" width="23" style="227" customWidth="1"/>
    <col min="2566" max="2815" width="28.42578125" style="227"/>
    <col min="2816" max="2816" width="28.5703125" style="227" customWidth="1"/>
    <col min="2817" max="2817" width="52.7109375" style="227" customWidth="1"/>
    <col min="2818" max="2818" width="14.5703125" style="227" customWidth="1"/>
    <col min="2819" max="2819" width="14.85546875" style="227" customWidth="1"/>
    <col min="2820" max="2820" width="28.42578125" style="227"/>
    <col min="2821" max="2821" width="23" style="227" customWidth="1"/>
    <col min="2822" max="3071" width="28.42578125" style="227"/>
    <col min="3072" max="3072" width="28.5703125" style="227" customWidth="1"/>
    <col min="3073" max="3073" width="52.7109375" style="227" customWidth="1"/>
    <col min="3074" max="3074" width="14.5703125" style="227" customWidth="1"/>
    <col min="3075" max="3075" width="14.85546875" style="227" customWidth="1"/>
    <col min="3076" max="3076" width="28.42578125" style="227"/>
    <col min="3077" max="3077" width="23" style="227" customWidth="1"/>
    <col min="3078" max="3327" width="28.42578125" style="227"/>
    <col min="3328" max="3328" width="28.5703125" style="227" customWidth="1"/>
    <col min="3329" max="3329" width="52.7109375" style="227" customWidth="1"/>
    <col min="3330" max="3330" width="14.5703125" style="227" customWidth="1"/>
    <col min="3331" max="3331" width="14.85546875" style="227" customWidth="1"/>
    <col min="3332" max="3332" width="28.42578125" style="227"/>
    <col min="3333" max="3333" width="23" style="227" customWidth="1"/>
    <col min="3334" max="3583" width="28.42578125" style="227"/>
    <col min="3584" max="3584" width="28.5703125" style="227" customWidth="1"/>
    <col min="3585" max="3585" width="52.7109375" style="227" customWidth="1"/>
    <col min="3586" max="3586" width="14.5703125" style="227" customWidth="1"/>
    <col min="3587" max="3587" width="14.85546875" style="227" customWidth="1"/>
    <col min="3588" max="3588" width="28.42578125" style="227"/>
    <col min="3589" max="3589" width="23" style="227" customWidth="1"/>
    <col min="3590" max="3839" width="28.42578125" style="227"/>
    <col min="3840" max="3840" width="28.5703125" style="227" customWidth="1"/>
    <col min="3841" max="3841" width="52.7109375" style="227" customWidth="1"/>
    <col min="3842" max="3842" width="14.5703125" style="227" customWidth="1"/>
    <col min="3843" max="3843" width="14.85546875" style="227" customWidth="1"/>
    <col min="3844" max="3844" width="28.42578125" style="227"/>
    <col min="3845" max="3845" width="23" style="227" customWidth="1"/>
    <col min="3846" max="4095" width="28.42578125" style="227"/>
    <col min="4096" max="4096" width="28.5703125" style="227" customWidth="1"/>
    <col min="4097" max="4097" width="52.7109375" style="227" customWidth="1"/>
    <col min="4098" max="4098" width="14.5703125" style="227" customWidth="1"/>
    <col min="4099" max="4099" width="14.85546875" style="227" customWidth="1"/>
    <col min="4100" max="4100" width="28.42578125" style="227"/>
    <col min="4101" max="4101" width="23" style="227" customWidth="1"/>
    <col min="4102" max="4351" width="28.42578125" style="227"/>
    <col min="4352" max="4352" width="28.5703125" style="227" customWidth="1"/>
    <col min="4353" max="4353" width="52.7109375" style="227" customWidth="1"/>
    <col min="4354" max="4354" width="14.5703125" style="227" customWidth="1"/>
    <col min="4355" max="4355" width="14.85546875" style="227" customWidth="1"/>
    <col min="4356" max="4356" width="28.42578125" style="227"/>
    <col min="4357" max="4357" width="23" style="227" customWidth="1"/>
    <col min="4358" max="4607" width="28.42578125" style="227"/>
    <col min="4608" max="4608" width="28.5703125" style="227" customWidth="1"/>
    <col min="4609" max="4609" width="52.7109375" style="227" customWidth="1"/>
    <col min="4610" max="4610" width="14.5703125" style="227" customWidth="1"/>
    <col min="4611" max="4611" width="14.85546875" style="227" customWidth="1"/>
    <col min="4612" max="4612" width="28.42578125" style="227"/>
    <col min="4613" max="4613" width="23" style="227" customWidth="1"/>
    <col min="4614" max="4863" width="28.42578125" style="227"/>
    <col min="4864" max="4864" width="28.5703125" style="227" customWidth="1"/>
    <col min="4865" max="4865" width="52.7109375" style="227" customWidth="1"/>
    <col min="4866" max="4866" width="14.5703125" style="227" customWidth="1"/>
    <col min="4867" max="4867" width="14.85546875" style="227" customWidth="1"/>
    <col min="4868" max="4868" width="28.42578125" style="227"/>
    <col min="4869" max="4869" width="23" style="227" customWidth="1"/>
    <col min="4870" max="5119" width="28.42578125" style="227"/>
    <col min="5120" max="5120" width="28.5703125" style="227" customWidth="1"/>
    <col min="5121" max="5121" width="52.7109375" style="227" customWidth="1"/>
    <col min="5122" max="5122" width="14.5703125" style="227" customWidth="1"/>
    <col min="5123" max="5123" width="14.85546875" style="227" customWidth="1"/>
    <col min="5124" max="5124" width="28.42578125" style="227"/>
    <col min="5125" max="5125" width="23" style="227" customWidth="1"/>
    <col min="5126" max="5375" width="28.42578125" style="227"/>
    <col min="5376" max="5376" width="28.5703125" style="227" customWidth="1"/>
    <col min="5377" max="5377" width="52.7109375" style="227" customWidth="1"/>
    <col min="5378" max="5378" width="14.5703125" style="227" customWidth="1"/>
    <col min="5379" max="5379" width="14.85546875" style="227" customWidth="1"/>
    <col min="5380" max="5380" width="28.42578125" style="227"/>
    <col min="5381" max="5381" width="23" style="227" customWidth="1"/>
    <col min="5382" max="5631" width="28.42578125" style="227"/>
    <col min="5632" max="5632" width="28.5703125" style="227" customWidth="1"/>
    <col min="5633" max="5633" width="52.7109375" style="227" customWidth="1"/>
    <col min="5634" max="5634" width="14.5703125" style="227" customWidth="1"/>
    <col min="5635" max="5635" width="14.85546875" style="227" customWidth="1"/>
    <col min="5636" max="5636" width="28.42578125" style="227"/>
    <col min="5637" max="5637" width="23" style="227" customWidth="1"/>
    <col min="5638" max="5887" width="28.42578125" style="227"/>
    <col min="5888" max="5888" width="28.5703125" style="227" customWidth="1"/>
    <col min="5889" max="5889" width="52.7109375" style="227" customWidth="1"/>
    <col min="5890" max="5890" width="14.5703125" style="227" customWidth="1"/>
    <col min="5891" max="5891" width="14.85546875" style="227" customWidth="1"/>
    <col min="5892" max="5892" width="28.42578125" style="227"/>
    <col min="5893" max="5893" width="23" style="227" customWidth="1"/>
    <col min="5894" max="6143" width="28.42578125" style="227"/>
    <col min="6144" max="6144" width="28.5703125" style="227" customWidth="1"/>
    <col min="6145" max="6145" width="52.7109375" style="227" customWidth="1"/>
    <col min="6146" max="6146" width="14.5703125" style="227" customWidth="1"/>
    <col min="6147" max="6147" width="14.85546875" style="227" customWidth="1"/>
    <col min="6148" max="6148" width="28.42578125" style="227"/>
    <col min="6149" max="6149" width="23" style="227" customWidth="1"/>
    <col min="6150" max="6399" width="28.42578125" style="227"/>
    <col min="6400" max="6400" width="28.5703125" style="227" customWidth="1"/>
    <col min="6401" max="6401" width="52.7109375" style="227" customWidth="1"/>
    <col min="6402" max="6402" width="14.5703125" style="227" customWidth="1"/>
    <col min="6403" max="6403" width="14.85546875" style="227" customWidth="1"/>
    <col min="6404" max="6404" width="28.42578125" style="227"/>
    <col min="6405" max="6405" width="23" style="227" customWidth="1"/>
    <col min="6406" max="6655" width="28.42578125" style="227"/>
    <col min="6656" max="6656" width="28.5703125" style="227" customWidth="1"/>
    <col min="6657" max="6657" width="52.7109375" style="227" customWidth="1"/>
    <col min="6658" max="6658" width="14.5703125" style="227" customWidth="1"/>
    <col min="6659" max="6659" width="14.85546875" style="227" customWidth="1"/>
    <col min="6660" max="6660" width="28.42578125" style="227"/>
    <col min="6661" max="6661" width="23" style="227" customWidth="1"/>
    <col min="6662" max="6911" width="28.42578125" style="227"/>
    <col min="6912" max="6912" width="28.5703125" style="227" customWidth="1"/>
    <col min="6913" max="6913" width="52.7109375" style="227" customWidth="1"/>
    <col min="6914" max="6914" width="14.5703125" style="227" customWidth="1"/>
    <col min="6915" max="6915" width="14.85546875" style="227" customWidth="1"/>
    <col min="6916" max="6916" width="28.42578125" style="227"/>
    <col min="6917" max="6917" width="23" style="227" customWidth="1"/>
    <col min="6918" max="7167" width="28.42578125" style="227"/>
    <col min="7168" max="7168" width="28.5703125" style="227" customWidth="1"/>
    <col min="7169" max="7169" width="52.7109375" style="227" customWidth="1"/>
    <col min="7170" max="7170" width="14.5703125" style="227" customWidth="1"/>
    <col min="7171" max="7171" width="14.85546875" style="227" customWidth="1"/>
    <col min="7172" max="7172" width="28.42578125" style="227"/>
    <col min="7173" max="7173" width="23" style="227" customWidth="1"/>
    <col min="7174" max="7423" width="28.42578125" style="227"/>
    <col min="7424" max="7424" width="28.5703125" style="227" customWidth="1"/>
    <col min="7425" max="7425" width="52.7109375" style="227" customWidth="1"/>
    <col min="7426" max="7426" width="14.5703125" style="227" customWidth="1"/>
    <col min="7427" max="7427" width="14.85546875" style="227" customWidth="1"/>
    <col min="7428" max="7428" width="28.42578125" style="227"/>
    <col min="7429" max="7429" width="23" style="227" customWidth="1"/>
    <col min="7430" max="7679" width="28.42578125" style="227"/>
    <col min="7680" max="7680" width="28.5703125" style="227" customWidth="1"/>
    <col min="7681" max="7681" width="52.7109375" style="227" customWidth="1"/>
    <col min="7682" max="7682" width="14.5703125" style="227" customWidth="1"/>
    <col min="7683" max="7683" width="14.85546875" style="227" customWidth="1"/>
    <col min="7684" max="7684" width="28.42578125" style="227"/>
    <col min="7685" max="7685" width="23" style="227" customWidth="1"/>
    <col min="7686" max="7935" width="28.42578125" style="227"/>
    <col min="7936" max="7936" width="28.5703125" style="227" customWidth="1"/>
    <col min="7937" max="7937" width="52.7109375" style="227" customWidth="1"/>
    <col min="7938" max="7938" width="14.5703125" style="227" customWidth="1"/>
    <col min="7939" max="7939" width="14.85546875" style="227" customWidth="1"/>
    <col min="7940" max="7940" width="28.42578125" style="227"/>
    <col min="7941" max="7941" width="23" style="227" customWidth="1"/>
    <col min="7942" max="8191" width="28.42578125" style="227"/>
    <col min="8192" max="8192" width="28.5703125" style="227" customWidth="1"/>
    <col min="8193" max="8193" width="52.7109375" style="227" customWidth="1"/>
    <col min="8194" max="8194" width="14.5703125" style="227" customWidth="1"/>
    <col min="8195" max="8195" width="14.85546875" style="227" customWidth="1"/>
    <col min="8196" max="8196" width="28.42578125" style="227"/>
    <col min="8197" max="8197" width="23" style="227" customWidth="1"/>
    <col min="8198" max="8447" width="28.42578125" style="227"/>
    <col min="8448" max="8448" width="28.5703125" style="227" customWidth="1"/>
    <col min="8449" max="8449" width="52.7109375" style="227" customWidth="1"/>
    <col min="8450" max="8450" width="14.5703125" style="227" customWidth="1"/>
    <col min="8451" max="8451" width="14.85546875" style="227" customWidth="1"/>
    <col min="8452" max="8452" width="28.42578125" style="227"/>
    <col min="8453" max="8453" width="23" style="227" customWidth="1"/>
    <col min="8454" max="8703" width="28.42578125" style="227"/>
    <col min="8704" max="8704" width="28.5703125" style="227" customWidth="1"/>
    <col min="8705" max="8705" width="52.7109375" style="227" customWidth="1"/>
    <col min="8706" max="8706" width="14.5703125" style="227" customWidth="1"/>
    <col min="8707" max="8707" width="14.85546875" style="227" customWidth="1"/>
    <col min="8708" max="8708" width="28.42578125" style="227"/>
    <col min="8709" max="8709" width="23" style="227" customWidth="1"/>
    <col min="8710" max="8959" width="28.42578125" style="227"/>
    <col min="8960" max="8960" width="28.5703125" style="227" customWidth="1"/>
    <col min="8961" max="8961" width="52.7109375" style="227" customWidth="1"/>
    <col min="8962" max="8962" width="14.5703125" style="227" customWidth="1"/>
    <col min="8963" max="8963" width="14.85546875" style="227" customWidth="1"/>
    <col min="8964" max="8964" width="28.42578125" style="227"/>
    <col min="8965" max="8965" width="23" style="227" customWidth="1"/>
    <col min="8966" max="9215" width="28.42578125" style="227"/>
    <col min="9216" max="9216" width="28.5703125" style="227" customWidth="1"/>
    <col min="9217" max="9217" width="52.7109375" style="227" customWidth="1"/>
    <col min="9218" max="9218" width="14.5703125" style="227" customWidth="1"/>
    <col min="9219" max="9219" width="14.85546875" style="227" customWidth="1"/>
    <col min="9220" max="9220" width="28.42578125" style="227"/>
    <col min="9221" max="9221" width="23" style="227" customWidth="1"/>
    <col min="9222" max="9471" width="28.42578125" style="227"/>
    <col min="9472" max="9472" width="28.5703125" style="227" customWidth="1"/>
    <col min="9473" max="9473" width="52.7109375" style="227" customWidth="1"/>
    <col min="9474" max="9474" width="14.5703125" style="227" customWidth="1"/>
    <col min="9475" max="9475" width="14.85546875" style="227" customWidth="1"/>
    <col min="9476" max="9476" width="28.42578125" style="227"/>
    <col min="9477" max="9477" width="23" style="227" customWidth="1"/>
    <col min="9478" max="9727" width="28.42578125" style="227"/>
    <col min="9728" max="9728" width="28.5703125" style="227" customWidth="1"/>
    <col min="9729" max="9729" width="52.7109375" style="227" customWidth="1"/>
    <col min="9730" max="9730" width="14.5703125" style="227" customWidth="1"/>
    <col min="9731" max="9731" width="14.85546875" style="227" customWidth="1"/>
    <col min="9732" max="9732" width="28.42578125" style="227"/>
    <col min="9733" max="9733" width="23" style="227" customWidth="1"/>
    <col min="9734" max="9983" width="28.42578125" style="227"/>
    <col min="9984" max="9984" width="28.5703125" style="227" customWidth="1"/>
    <col min="9985" max="9985" width="52.7109375" style="227" customWidth="1"/>
    <col min="9986" max="9986" width="14.5703125" style="227" customWidth="1"/>
    <col min="9987" max="9987" width="14.85546875" style="227" customWidth="1"/>
    <col min="9988" max="9988" width="28.42578125" style="227"/>
    <col min="9989" max="9989" width="23" style="227" customWidth="1"/>
    <col min="9990" max="10239" width="28.42578125" style="227"/>
    <col min="10240" max="10240" width="28.5703125" style="227" customWidth="1"/>
    <col min="10241" max="10241" width="52.7109375" style="227" customWidth="1"/>
    <col min="10242" max="10242" width="14.5703125" style="227" customWidth="1"/>
    <col min="10243" max="10243" width="14.85546875" style="227" customWidth="1"/>
    <col min="10244" max="10244" width="28.42578125" style="227"/>
    <col min="10245" max="10245" width="23" style="227" customWidth="1"/>
    <col min="10246" max="10495" width="28.42578125" style="227"/>
    <col min="10496" max="10496" width="28.5703125" style="227" customWidth="1"/>
    <col min="10497" max="10497" width="52.7109375" style="227" customWidth="1"/>
    <col min="10498" max="10498" width="14.5703125" style="227" customWidth="1"/>
    <col min="10499" max="10499" width="14.85546875" style="227" customWidth="1"/>
    <col min="10500" max="10500" width="28.42578125" style="227"/>
    <col min="10501" max="10501" width="23" style="227" customWidth="1"/>
    <col min="10502" max="10751" width="28.42578125" style="227"/>
    <col min="10752" max="10752" width="28.5703125" style="227" customWidth="1"/>
    <col min="10753" max="10753" width="52.7109375" style="227" customWidth="1"/>
    <col min="10754" max="10754" width="14.5703125" style="227" customWidth="1"/>
    <col min="10755" max="10755" width="14.85546875" style="227" customWidth="1"/>
    <col min="10756" max="10756" width="28.42578125" style="227"/>
    <col min="10757" max="10757" width="23" style="227" customWidth="1"/>
    <col min="10758" max="11007" width="28.42578125" style="227"/>
    <col min="11008" max="11008" width="28.5703125" style="227" customWidth="1"/>
    <col min="11009" max="11009" width="52.7109375" style="227" customWidth="1"/>
    <col min="11010" max="11010" width="14.5703125" style="227" customWidth="1"/>
    <col min="11011" max="11011" width="14.85546875" style="227" customWidth="1"/>
    <col min="11012" max="11012" width="28.42578125" style="227"/>
    <col min="11013" max="11013" width="23" style="227" customWidth="1"/>
    <col min="11014" max="11263" width="28.42578125" style="227"/>
    <col min="11264" max="11264" width="28.5703125" style="227" customWidth="1"/>
    <col min="11265" max="11265" width="52.7109375" style="227" customWidth="1"/>
    <col min="11266" max="11266" width="14.5703125" style="227" customWidth="1"/>
    <col min="11267" max="11267" width="14.85546875" style="227" customWidth="1"/>
    <col min="11268" max="11268" width="28.42578125" style="227"/>
    <col min="11269" max="11269" width="23" style="227" customWidth="1"/>
    <col min="11270" max="11519" width="28.42578125" style="227"/>
    <col min="11520" max="11520" width="28.5703125" style="227" customWidth="1"/>
    <col min="11521" max="11521" width="52.7109375" style="227" customWidth="1"/>
    <col min="11522" max="11522" width="14.5703125" style="227" customWidth="1"/>
    <col min="11523" max="11523" width="14.85546875" style="227" customWidth="1"/>
    <col min="11524" max="11524" width="28.42578125" style="227"/>
    <col min="11525" max="11525" width="23" style="227" customWidth="1"/>
    <col min="11526" max="11775" width="28.42578125" style="227"/>
    <col min="11776" max="11776" width="28.5703125" style="227" customWidth="1"/>
    <col min="11777" max="11777" width="52.7109375" style="227" customWidth="1"/>
    <col min="11778" max="11778" width="14.5703125" style="227" customWidth="1"/>
    <col min="11779" max="11779" width="14.85546875" style="227" customWidth="1"/>
    <col min="11780" max="11780" width="28.42578125" style="227"/>
    <col min="11781" max="11781" width="23" style="227" customWidth="1"/>
    <col min="11782" max="12031" width="28.42578125" style="227"/>
    <col min="12032" max="12032" width="28.5703125" style="227" customWidth="1"/>
    <col min="12033" max="12033" width="52.7109375" style="227" customWidth="1"/>
    <col min="12034" max="12034" width="14.5703125" style="227" customWidth="1"/>
    <col min="12035" max="12035" width="14.85546875" style="227" customWidth="1"/>
    <col min="12036" max="12036" width="28.42578125" style="227"/>
    <col min="12037" max="12037" width="23" style="227" customWidth="1"/>
    <col min="12038" max="12287" width="28.42578125" style="227"/>
    <col min="12288" max="12288" width="28.5703125" style="227" customWidth="1"/>
    <col min="12289" max="12289" width="52.7109375" style="227" customWidth="1"/>
    <col min="12290" max="12290" width="14.5703125" style="227" customWidth="1"/>
    <col min="12291" max="12291" width="14.85546875" style="227" customWidth="1"/>
    <col min="12292" max="12292" width="28.42578125" style="227"/>
    <col min="12293" max="12293" width="23" style="227" customWidth="1"/>
    <col min="12294" max="12543" width="28.42578125" style="227"/>
    <col min="12544" max="12544" width="28.5703125" style="227" customWidth="1"/>
    <col min="12545" max="12545" width="52.7109375" style="227" customWidth="1"/>
    <col min="12546" max="12546" width="14.5703125" style="227" customWidth="1"/>
    <col min="12547" max="12547" width="14.85546875" style="227" customWidth="1"/>
    <col min="12548" max="12548" width="28.42578125" style="227"/>
    <col min="12549" max="12549" width="23" style="227" customWidth="1"/>
    <col min="12550" max="12799" width="28.42578125" style="227"/>
    <col min="12800" max="12800" width="28.5703125" style="227" customWidth="1"/>
    <col min="12801" max="12801" width="52.7109375" style="227" customWidth="1"/>
    <col min="12802" max="12802" width="14.5703125" style="227" customWidth="1"/>
    <col min="12803" max="12803" width="14.85546875" style="227" customWidth="1"/>
    <col min="12804" max="12804" width="28.42578125" style="227"/>
    <col min="12805" max="12805" width="23" style="227" customWidth="1"/>
    <col min="12806" max="13055" width="28.42578125" style="227"/>
    <col min="13056" max="13056" width="28.5703125" style="227" customWidth="1"/>
    <col min="13057" max="13057" width="52.7109375" style="227" customWidth="1"/>
    <col min="13058" max="13058" width="14.5703125" style="227" customWidth="1"/>
    <col min="13059" max="13059" width="14.85546875" style="227" customWidth="1"/>
    <col min="13060" max="13060" width="28.42578125" style="227"/>
    <col min="13061" max="13061" width="23" style="227" customWidth="1"/>
    <col min="13062" max="13311" width="28.42578125" style="227"/>
    <col min="13312" max="13312" width="28.5703125" style="227" customWidth="1"/>
    <col min="13313" max="13313" width="52.7109375" style="227" customWidth="1"/>
    <col min="13314" max="13314" width="14.5703125" style="227" customWidth="1"/>
    <col min="13315" max="13315" width="14.85546875" style="227" customWidth="1"/>
    <col min="13316" max="13316" width="28.42578125" style="227"/>
    <col min="13317" max="13317" width="23" style="227" customWidth="1"/>
    <col min="13318" max="13567" width="28.42578125" style="227"/>
    <col min="13568" max="13568" width="28.5703125" style="227" customWidth="1"/>
    <col min="13569" max="13569" width="52.7109375" style="227" customWidth="1"/>
    <col min="13570" max="13570" width="14.5703125" style="227" customWidth="1"/>
    <col min="13571" max="13571" width="14.85546875" style="227" customWidth="1"/>
    <col min="13572" max="13572" width="28.42578125" style="227"/>
    <col min="13573" max="13573" width="23" style="227" customWidth="1"/>
    <col min="13574" max="13823" width="28.42578125" style="227"/>
    <col min="13824" max="13824" width="28.5703125" style="227" customWidth="1"/>
    <col min="13825" max="13825" width="52.7109375" style="227" customWidth="1"/>
    <col min="13826" max="13826" width="14.5703125" style="227" customWidth="1"/>
    <col min="13827" max="13827" width="14.85546875" style="227" customWidth="1"/>
    <col min="13828" max="13828" width="28.42578125" style="227"/>
    <col min="13829" max="13829" width="23" style="227" customWidth="1"/>
    <col min="13830" max="14079" width="28.42578125" style="227"/>
    <col min="14080" max="14080" width="28.5703125" style="227" customWidth="1"/>
    <col min="14081" max="14081" width="52.7109375" style="227" customWidth="1"/>
    <col min="14082" max="14082" width="14.5703125" style="227" customWidth="1"/>
    <col min="14083" max="14083" width="14.85546875" style="227" customWidth="1"/>
    <col min="14084" max="14084" width="28.42578125" style="227"/>
    <col min="14085" max="14085" width="23" style="227" customWidth="1"/>
    <col min="14086" max="14335" width="28.42578125" style="227"/>
    <col min="14336" max="14336" width="28.5703125" style="227" customWidth="1"/>
    <col min="14337" max="14337" width="52.7109375" style="227" customWidth="1"/>
    <col min="14338" max="14338" width="14.5703125" style="227" customWidth="1"/>
    <col min="14339" max="14339" width="14.85546875" style="227" customWidth="1"/>
    <col min="14340" max="14340" width="28.42578125" style="227"/>
    <col min="14341" max="14341" width="23" style="227" customWidth="1"/>
    <col min="14342" max="14591" width="28.42578125" style="227"/>
    <col min="14592" max="14592" width="28.5703125" style="227" customWidth="1"/>
    <col min="14593" max="14593" width="52.7109375" style="227" customWidth="1"/>
    <col min="14594" max="14594" width="14.5703125" style="227" customWidth="1"/>
    <col min="14595" max="14595" width="14.85546875" style="227" customWidth="1"/>
    <col min="14596" max="14596" width="28.42578125" style="227"/>
    <col min="14597" max="14597" width="23" style="227" customWidth="1"/>
    <col min="14598" max="14847" width="28.42578125" style="227"/>
    <col min="14848" max="14848" width="28.5703125" style="227" customWidth="1"/>
    <col min="14849" max="14849" width="52.7109375" style="227" customWidth="1"/>
    <col min="14850" max="14850" width="14.5703125" style="227" customWidth="1"/>
    <col min="14851" max="14851" width="14.85546875" style="227" customWidth="1"/>
    <col min="14852" max="14852" width="28.42578125" style="227"/>
    <col min="14853" max="14853" width="23" style="227" customWidth="1"/>
    <col min="14854" max="15103" width="28.42578125" style="227"/>
    <col min="15104" max="15104" width="28.5703125" style="227" customWidth="1"/>
    <col min="15105" max="15105" width="52.7109375" style="227" customWidth="1"/>
    <col min="15106" max="15106" width="14.5703125" style="227" customWidth="1"/>
    <col min="15107" max="15107" width="14.85546875" style="227" customWidth="1"/>
    <col min="15108" max="15108" width="28.42578125" style="227"/>
    <col min="15109" max="15109" width="23" style="227" customWidth="1"/>
    <col min="15110" max="15359" width="28.42578125" style="227"/>
    <col min="15360" max="15360" width="28.5703125" style="227" customWidth="1"/>
    <col min="15361" max="15361" width="52.7109375" style="227" customWidth="1"/>
    <col min="15362" max="15362" width="14.5703125" style="227" customWidth="1"/>
    <col min="15363" max="15363" width="14.85546875" style="227" customWidth="1"/>
    <col min="15364" max="15364" width="28.42578125" style="227"/>
    <col min="15365" max="15365" width="23" style="227" customWidth="1"/>
    <col min="15366" max="15615" width="28.42578125" style="227"/>
    <col min="15616" max="15616" width="28.5703125" style="227" customWidth="1"/>
    <col min="15617" max="15617" width="52.7109375" style="227" customWidth="1"/>
    <col min="15618" max="15618" width="14.5703125" style="227" customWidth="1"/>
    <col min="15619" max="15619" width="14.85546875" style="227" customWidth="1"/>
    <col min="15620" max="15620" width="28.42578125" style="227"/>
    <col min="15621" max="15621" width="23" style="227" customWidth="1"/>
    <col min="15622" max="15871" width="28.42578125" style="227"/>
    <col min="15872" max="15872" width="28.5703125" style="227" customWidth="1"/>
    <col min="15873" max="15873" width="52.7109375" style="227" customWidth="1"/>
    <col min="15874" max="15874" width="14.5703125" style="227" customWidth="1"/>
    <col min="15875" max="15875" width="14.85546875" style="227" customWidth="1"/>
    <col min="15876" max="15876" width="28.42578125" style="227"/>
    <col min="15877" max="15877" width="23" style="227" customWidth="1"/>
    <col min="15878" max="16127" width="28.42578125" style="227"/>
    <col min="16128" max="16128" width="28.5703125" style="227" customWidth="1"/>
    <col min="16129" max="16129" width="52.7109375" style="227" customWidth="1"/>
    <col min="16130" max="16130" width="14.5703125" style="227" customWidth="1"/>
    <col min="16131" max="16131" width="14.85546875" style="227" customWidth="1"/>
    <col min="16132" max="16132" width="28.42578125" style="227"/>
    <col min="16133" max="16133" width="23" style="227" customWidth="1"/>
    <col min="16134" max="16384" width="28.42578125" style="227"/>
  </cols>
  <sheetData>
    <row r="1" spans="1:255" ht="12.75" x14ac:dyDescent="0.2">
      <c r="A1" s="290" t="s">
        <v>342</v>
      </c>
      <c r="B1" s="290"/>
      <c r="C1" s="290"/>
    </row>
    <row r="2" spans="1:255" ht="12.75" x14ac:dyDescent="0.2">
      <c r="A2" s="290" t="s">
        <v>343</v>
      </c>
      <c r="B2" s="290"/>
      <c r="C2" s="290"/>
    </row>
    <row r="3" spans="1:255" ht="12.75" x14ac:dyDescent="0.2">
      <c r="A3" s="290" t="s">
        <v>453</v>
      </c>
      <c r="B3" s="290"/>
      <c r="C3" s="290"/>
    </row>
    <row r="4" spans="1:255" ht="12.75" x14ac:dyDescent="0.2">
      <c r="A4" s="290" t="s">
        <v>344</v>
      </c>
      <c r="B4" s="290"/>
      <c r="C4" s="290"/>
    </row>
    <row r="5" spans="1:255" ht="12.75" x14ac:dyDescent="0.2">
      <c r="A5" s="290" t="s">
        <v>343</v>
      </c>
      <c r="B5" s="290"/>
      <c r="C5" s="290"/>
    </row>
    <row r="6" spans="1:255" ht="12.75" x14ac:dyDescent="0.2">
      <c r="A6" s="290" t="s">
        <v>0</v>
      </c>
      <c r="B6" s="290"/>
      <c r="C6" s="290"/>
    </row>
    <row r="7" spans="1:255" x14ac:dyDescent="0.25">
      <c r="B7" s="229"/>
      <c r="C7" s="230"/>
    </row>
    <row r="8" spans="1:255" ht="18.75" x14ac:dyDescent="0.2">
      <c r="A8" s="289" t="s">
        <v>345</v>
      </c>
      <c r="B8" s="289"/>
      <c r="C8" s="289"/>
    </row>
    <row r="9" spans="1:255" x14ac:dyDescent="0.25">
      <c r="C9" s="231" t="s">
        <v>1</v>
      </c>
    </row>
    <row r="10" spans="1:255" ht="14.25" x14ac:dyDescent="0.2">
      <c r="A10" s="232" t="s">
        <v>346</v>
      </c>
      <c r="B10" s="232" t="s">
        <v>347</v>
      </c>
      <c r="C10" s="233" t="s">
        <v>348</v>
      </c>
    </row>
    <row r="11" spans="1:255" ht="15.75" x14ac:dyDescent="0.25">
      <c r="A11" s="232" t="s">
        <v>349</v>
      </c>
      <c r="B11" s="234" t="s">
        <v>350</v>
      </c>
      <c r="C11" s="235">
        <f>C15+C12</f>
        <v>911261.76000000013</v>
      </c>
      <c r="D11" s="236"/>
    </row>
    <row r="12" spans="1:255" ht="15.75" x14ac:dyDescent="0.25">
      <c r="A12" s="232" t="s">
        <v>351</v>
      </c>
      <c r="B12" s="234" t="s">
        <v>352</v>
      </c>
      <c r="C12" s="235">
        <f>SUM(C13)</f>
        <v>113001.84</v>
      </c>
      <c r="D12" s="236"/>
    </row>
    <row r="13" spans="1:255" ht="31.5" x14ac:dyDescent="0.25">
      <c r="A13" s="237" t="s">
        <v>353</v>
      </c>
      <c r="B13" s="234" t="s">
        <v>354</v>
      </c>
      <c r="C13" s="235">
        <f>SUM(C14)</f>
        <v>113001.84</v>
      </c>
      <c r="D13" s="236"/>
    </row>
    <row r="14" spans="1:255" s="242" customFormat="1" ht="31.5" x14ac:dyDescent="0.25">
      <c r="A14" s="238" t="s">
        <v>422</v>
      </c>
      <c r="B14" s="239" t="s">
        <v>355</v>
      </c>
      <c r="C14" s="240">
        <v>113001.84</v>
      </c>
      <c r="D14" s="241"/>
    </row>
    <row r="15" spans="1:255" ht="31.5" x14ac:dyDescent="0.25">
      <c r="A15" s="232" t="s">
        <v>356</v>
      </c>
      <c r="B15" s="234" t="s">
        <v>357</v>
      </c>
      <c r="C15" s="235">
        <f>SUM(C16+C20+C40+C56)</f>
        <v>798259.92000000016</v>
      </c>
    </row>
    <row r="16" spans="1:255" ht="31.5" x14ac:dyDescent="0.25">
      <c r="A16" s="243" t="s">
        <v>358</v>
      </c>
      <c r="B16" s="244" t="s">
        <v>359</v>
      </c>
      <c r="C16" s="245">
        <f>SUM(C17+C19+C18)</f>
        <v>95296.95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  <c r="IL16" s="246"/>
      <c r="IM16" s="246"/>
      <c r="IN16" s="246"/>
      <c r="IO16" s="246"/>
      <c r="IP16" s="246"/>
      <c r="IQ16" s="246"/>
      <c r="IR16" s="246"/>
      <c r="IS16" s="246"/>
      <c r="IT16" s="246"/>
      <c r="IU16" s="246"/>
    </row>
    <row r="17" spans="1:255" ht="47.25" x14ac:dyDescent="0.25">
      <c r="A17" s="247" t="s">
        <v>431</v>
      </c>
      <c r="B17" s="248" t="s">
        <v>360</v>
      </c>
      <c r="C17" s="240">
        <v>71248</v>
      </c>
    </row>
    <row r="18" spans="1:255" ht="31.5" x14ac:dyDescent="0.25">
      <c r="A18" s="247" t="s">
        <v>447</v>
      </c>
      <c r="B18" s="257" t="s">
        <v>448</v>
      </c>
      <c r="C18" s="282">
        <v>18187</v>
      </c>
    </row>
    <row r="19" spans="1:255" ht="15.75" x14ac:dyDescent="0.25">
      <c r="A19" s="247" t="s">
        <v>432</v>
      </c>
      <c r="B19" s="248" t="s">
        <v>397</v>
      </c>
      <c r="C19" s="240">
        <v>5861.95</v>
      </c>
    </row>
    <row r="20" spans="1:255" ht="31.5" x14ac:dyDescent="0.25">
      <c r="A20" s="249" t="s">
        <v>361</v>
      </c>
      <c r="B20" s="250" t="s">
        <v>362</v>
      </c>
      <c r="C20" s="245">
        <f>SUM(C21:C39)</f>
        <v>296690.51</v>
      </c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6"/>
      <c r="EO20" s="246"/>
      <c r="EP20" s="246"/>
      <c r="EQ20" s="246"/>
      <c r="ER20" s="246"/>
      <c r="ES20" s="246"/>
      <c r="ET20" s="246"/>
      <c r="EU20" s="246"/>
      <c r="EV20" s="246"/>
      <c r="EW20" s="246"/>
      <c r="EX20" s="246"/>
      <c r="EY20" s="246"/>
      <c r="EZ20" s="246"/>
      <c r="FA20" s="246"/>
      <c r="FB20" s="246"/>
      <c r="FC20" s="246"/>
      <c r="FD20" s="246"/>
      <c r="FE20" s="246"/>
      <c r="FF20" s="246"/>
      <c r="FG20" s="246"/>
      <c r="FH20" s="246"/>
      <c r="FI20" s="246"/>
      <c r="FJ20" s="246"/>
      <c r="FK20" s="246"/>
      <c r="FL20" s="246"/>
      <c r="FM20" s="246"/>
      <c r="FN20" s="246"/>
      <c r="FO20" s="246"/>
      <c r="FP20" s="246"/>
      <c r="FQ20" s="246"/>
      <c r="FR20" s="246"/>
      <c r="FS20" s="246"/>
      <c r="FT20" s="246"/>
      <c r="FU20" s="246"/>
      <c r="FV20" s="246"/>
      <c r="FW20" s="246"/>
      <c r="FX20" s="246"/>
      <c r="FY20" s="246"/>
      <c r="FZ20" s="246"/>
      <c r="GA20" s="246"/>
      <c r="GB20" s="246"/>
      <c r="GC20" s="246"/>
      <c r="GD20" s="246"/>
      <c r="GE20" s="246"/>
      <c r="GF20" s="246"/>
      <c r="GG20" s="246"/>
      <c r="GH20" s="246"/>
      <c r="GI20" s="246"/>
      <c r="GJ20" s="246"/>
      <c r="GK20" s="246"/>
      <c r="GL20" s="246"/>
      <c r="GM20" s="246"/>
      <c r="GN20" s="246"/>
      <c r="GO20" s="246"/>
      <c r="GP20" s="246"/>
      <c r="GQ20" s="246"/>
      <c r="GR20" s="246"/>
      <c r="GS20" s="246"/>
      <c r="GT20" s="246"/>
      <c r="GU20" s="246"/>
      <c r="GV20" s="246"/>
      <c r="GW20" s="246"/>
      <c r="GX20" s="246"/>
      <c r="GY20" s="246"/>
      <c r="GZ20" s="246"/>
      <c r="HA20" s="246"/>
      <c r="HB20" s="246"/>
      <c r="HC20" s="246"/>
      <c r="HD20" s="246"/>
      <c r="HE20" s="246"/>
      <c r="HF20" s="246"/>
      <c r="HG20" s="246"/>
      <c r="HH20" s="246"/>
      <c r="HI20" s="246"/>
      <c r="HJ20" s="246"/>
      <c r="HK20" s="246"/>
      <c r="HL20" s="246"/>
      <c r="HM20" s="246"/>
      <c r="HN20" s="246"/>
      <c r="HO20" s="246"/>
      <c r="HP20" s="246"/>
      <c r="HQ20" s="246"/>
      <c r="HR20" s="246"/>
      <c r="HS20" s="246"/>
      <c r="HT20" s="246"/>
      <c r="HU20" s="246"/>
      <c r="HV20" s="246"/>
      <c r="HW20" s="246"/>
      <c r="HX20" s="246"/>
      <c r="HY20" s="246"/>
      <c r="HZ20" s="246"/>
      <c r="IA20" s="246"/>
      <c r="IB20" s="246"/>
      <c r="IC20" s="246"/>
      <c r="ID20" s="246"/>
      <c r="IE20" s="246"/>
      <c r="IF20" s="246"/>
      <c r="IG20" s="246"/>
      <c r="IH20" s="246"/>
      <c r="II20" s="246"/>
      <c r="IJ20" s="246"/>
      <c r="IK20" s="246"/>
      <c r="IL20" s="246"/>
      <c r="IM20" s="246"/>
      <c r="IN20" s="246"/>
      <c r="IO20" s="246"/>
      <c r="IP20" s="246"/>
      <c r="IQ20" s="246"/>
      <c r="IR20" s="246"/>
      <c r="IS20" s="246"/>
      <c r="IT20" s="246"/>
      <c r="IU20" s="246"/>
    </row>
    <row r="21" spans="1:255" s="242" customFormat="1" ht="64.900000000000006" customHeight="1" x14ac:dyDescent="0.25">
      <c r="A21" s="253" t="s">
        <v>434</v>
      </c>
      <c r="B21" s="254" t="s">
        <v>398</v>
      </c>
      <c r="C21" s="240">
        <v>34762.53</v>
      </c>
    </row>
    <row r="22" spans="1:255" ht="34.9" customHeight="1" x14ac:dyDescent="0.2">
      <c r="A22" s="251" t="s">
        <v>416</v>
      </c>
      <c r="B22" s="252" t="s">
        <v>363</v>
      </c>
      <c r="C22" s="240">
        <v>62101.85</v>
      </c>
      <c r="D22" s="242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/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46"/>
      <c r="FK22" s="246"/>
      <c r="FL22" s="246"/>
      <c r="FM22" s="246"/>
      <c r="FN22" s="246"/>
      <c r="FO22" s="246"/>
      <c r="FP22" s="246"/>
      <c r="FQ22" s="246"/>
      <c r="FR22" s="246"/>
      <c r="FS22" s="246"/>
      <c r="FT22" s="246"/>
      <c r="FU22" s="246"/>
      <c r="FV22" s="246"/>
      <c r="FW22" s="246"/>
      <c r="FX22" s="246"/>
      <c r="FY22" s="246"/>
      <c r="FZ22" s="246"/>
      <c r="GA22" s="246"/>
      <c r="GB22" s="246"/>
      <c r="GC22" s="246"/>
      <c r="GD22" s="246"/>
      <c r="GE22" s="246"/>
      <c r="GF22" s="246"/>
      <c r="GG22" s="246"/>
      <c r="GH22" s="246"/>
      <c r="GI22" s="246"/>
      <c r="GJ22" s="246"/>
      <c r="GK22" s="246"/>
      <c r="GL22" s="246"/>
      <c r="GM22" s="246"/>
      <c r="GN22" s="246"/>
      <c r="GO22" s="246"/>
      <c r="GP22" s="246"/>
      <c r="GQ22" s="246"/>
      <c r="GR22" s="246"/>
      <c r="GS22" s="246"/>
      <c r="GT22" s="246"/>
      <c r="GU22" s="246"/>
      <c r="GV22" s="246"/>
      <c r="GW22" s="246"/>
      <c r="GX22" s="246"/>
      <c r="GY22" s="246"/>
      <c r="GZ22" s="246"/>
      <c r="HA22" s="246"/>
      <c r="HB22" s="246"/>
      <c r="HC22" s="246"/>
      <c r="HD22" s="246"/>
      <c r="HE22" s="246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46"/>
      <c r="HV22" s="246"/>
      <c r="HW22" s="246"/>
      <c r="HX22" s="246"/>
      <c r="HY22" s="246"/>
      <c r="HZ22" s="246"/>
      <c r="IA22" s="246"/>
      <c r="IB22" s="246"/>
      <c r="IC22" s="246"/>
      <c r="ID22" s="246"/>
      <c r="IE22" s="246"/>
      <c r="IF22" s="246"/>
      <c r="IG22" s="246"/>
      <c r="IH22" s="246"/>
      <c r="II22" s="246"/>
      <c r="IJ22" s="246"/>
      <c r="IK22" s="246"/>
      <c r="IL22" s="246"/>
      <c r="IM22" s="246"/>
      <c r="IN22" s="246"/>
      <c r="IO22" s="246"/>
      <c r="IP22" s="246"/>
      <c r="IQ22" s="246"/>
      <c r="IR22" s="246"/>
      <c r="IS22" s="246"/>
      <c r="IT22" s="246"/>
      <c r="IU22" s="246"/>
    </row>
    <row r="23" spans="1:255" s="242" customFormat="1" ht="110.25" x14ac:dyDescent="0.25">
      <c r="A23" s="253" t="s">
        <v>417</v>
      </c>
      <c r="B23" s="254" t="s">
        <v>364</v>
      </c>
      <c r="C23" s="240">
        <v>44785.279999999999</v>
      </c>
    </row>
    <row r="24" spans="1:255" s="242" customFormat="1" ht="94.5" x14ac:dyDescent="0.2">
      <c r="A24" s="255" t="s">
        <v>418</v>
      </c>
      <c r="B24" s="256" t="s">
        <v>365</v>
      </c>
      <c r="C24" s="240">
        <v>1509.91</v>
      </c>
    </row>
    <row r="25" spans="1:255" s="242" customFormat="1" ht="94.5" x14ac:dyDescent="0.2">
      <c r="A25" s="255" t="s">
        <v>419</v>
      </c>
      <c r="B25" s="256" t="s">
        <v>414</v>
      </c>
      <c r="C25" s="240">
        <v>8470.86</v>
      </c>
    </row>
    <row r="26" spans="1:255" s="242" customFormat="1" ht="63" x14ac:dyDescent="0.25">
      <c r="A26" s="253" t="s">
        <v>420</v>
      </c>
      <c r="B26" s="254" t="s">
        <v>366</v>
      </c>
      <c r="C26" s="240">
        <v>17771.48</v>
      </c>
    </row>
    <row r="27" spans="1:255" s="242" customFormat="1" ht="31.5" x14ac:dyDescent="0.25">
      <c r="A27" s="253" t="s">
        <v>421</v>
      </c>
      <c r="B27" s="254" t="s">
        <v>394</v>
      </c>
      <c r="C27" s="240">
        <v>357.21</v>
      </c>
    </row>
    <row r="28" spans="1:255" s="242" customFormat="1" ht="47.25" x14ac:dyDescent="0.25">
      <c r="A28" s="253" t="s">
        <v>439</v>
      </c>
      <c r="B28" s="254" t="s">
        <v>440</v>
      </c>
      <c r="C28" s="240">
        <v>207.55</v>
      </c>
    </row>
    <row r="29" spans="1:255" s="242" customFormat="1" ht="31.5" x14ac:dyDescent="0.25">
      <c r="A29" s="247" t="s">
        <v>423</v>
      </c>
      <c r="B29" s="257" t="s">
        <v>2</v>
      </c>
      <c r="C29" s="240">
        <v>50594.47</v>
      </c>
      <c r="E29" s="241"/>
    </row>
    <row r="30" spans="1:255" s="242" customFormat="1" ht="63" hidden="1" x14ac:dyDescent="0.25">
      <c r="A30" s="247" t="s">
        <v>423</v>
      </c>
      <c r="B30" s="254" t="s">
        <v>367</v>
      </c>
      <c r="C30" s="240"/>
    </row>
    <row r="31" spans="1:255" ht="63" x14ac:dyDescent="0.25">
      <c r="A31" s="247" t="s">
        <v>423</v>
      </c>
      <c r="B31" s="252" t="s">
        <v>368</v>
      </c>
      <c r="C31" s="240">
        <v>3496.9</v>
      </c>
      <c r="D31" s="242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246"/>
      <c r="DF31" s="246"/>
      <c r="DG31" s="246"/>
      <c r="DH31" s="246"/>
      <c r="DI31" s="246"/>
      <c r="DJ31" s="246"/>
      <c r="DK31" s="246"/>
      <c r="DL31" s="246"/>
      <c r="DM31" s="246"/>
      <c r="DN31" s="246"/>
      <c r="DO31" s="246"/>
      <c r="DP31" s="246"/>
      <c r="DQ31" s="246"/>
      <c r="DR31" s="246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6"/>
      <c r="EO31" s="246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6"/>
      <c r="FL31" s="246"/>
      <c r="FM31" s="246"/>
      <c r="FN31" s="246"/>
      <c r="FO31" s="246"/>
      <c r="FP31" s="246"/>
      <c r="FQ31" s="246"/>
      <c r="FR31" s="246"/>
      <c r="FS31" s="246"/>
      <c r="FT31" s="246"/>
      <c r="FU31" s="246"/>
      <c r="FV31" s="246"/>
      <c r="FW31" s="246"/>
      <c r="FX31" s="246"/>
      <c r="FY31" s="246"/>
      <c r="FZ31" s="246"/>
      <c r="GA31" s="246"/>
      <c r="GB31" s="246"/>
      <c r="GC31" s="246"/>
      <c r="GD31" s="246"/>
      <c r="GE31" s="246"/>
      <c r="GF31" s="246"/>
      <c r="GG31" s="246"/>
      <c r="GH31" s="246"/>
      <c r="GI31" s="246"/>
      <c r="GJ31" s="246"/>
      <c r="GK31" s="246"/>
      <c r="GL31" s="246"/>
      <c r="GM31" s="246"/>
      <c r="GN31" s="246"/>
      <c r="GO31" s="246"/>
      <c r="GP31" s="246"/>
      <c r="GQ31" s="246"/>
      <c r="GR31" s="246"/>
      <c r="GS31" s="246"/>
      <c r="GT31" s="246"/>
      <c r="GU31" s="246"/>
      <c r="GV31" s="246"/>
      <c r="GW31" s="246"/>
      <c r="GX31" s="246"/>
      <c r="GY31" s="246"/>
      <c r="GZ31" s="246"/>
      <c r="HA31" s="246"/>
      <c r="HB31" s="246"/>
      <c r="HC31" s="246"/>
      <c r="HD31" s="246"/>
      <c r="HE31" s="246"/>
      <c r="HF31" s="246"/>
      <c r="HG31" s="246"/>
      <c r="HH31" s="246"/>
      <c r="HI31" s="246"/>
      <c r="HJ31" s="246"/>
      <c r="HK31" s="246"/>
      <c r="HL31" s="246"/>
      <c r="HM31" s="246"/>
      <c r="HN31" s="246"/>
      <c r="HO31" s="246"/>
      <c r="HP31" s="246"/>
      <c r="HQ31" s="246"/>
      <c r="HR31" s="246"/>
      <c r="HS31" s="246"/>
      <c r="HT31" s="246"/>
      <c r="HU31" s="246"/>
      <c r="HV31" s="246"/>
      <c r="HW31" s="246"/>
      <c r="HX31" s="246"/>
      <c r="HY31" s="246"/>
      <c r="HZ31" s="246"/>
      <c r="IA31" s="246"/>
      <c r="IB31" s="246"/>
      <c r="IC31" s="246"/>
      <c r="ID31" s="246"/>
      <c r="IE31" s="246"/>
      <c r="IF31" s="246"/>
      <c r="IG31" s="246"/>
      <c r="IH31" s="246"/>
      <c r="II31" s="246"/>
      <c r="IJ31" s="246"/>
      <c r="IK31" s="246"/>
      <c r="IL31" s="246"/>
      <c r="IM31" s="246"/>
      <c r="IN31" s="246"/>
      <c r="IO31" s="246"/>
      <c r="IP31" s="246"/>
      <c r="IQ31" s="246"/>
      <c r="IR31" s="246"/>
      <c r="IS31" s="246"/>
      <c r="IT31" s="246"/>
      <c r="IU31" s="246"/>
    </row>
    <row r="32" spans="1:255" ht="31.5" x14ac:dyDescent="0.25">
      <c r="A32" s="247" t="s">
        <v>423</v>
      </c>
      <c r="B32" s="258" t="s">
        <v>369</v>
      </c>
      <c r="C32" s="240">
        <v>115.45</v>
      </c>
      <c r="IL32" s="246"/>
      <c r="IM32" s="246"/>
      <c r="IN32" s="246"/>
      <c r="IO32" s="246"/>
      <c r="IP32" s="246"/>
      <c r="IQ32" s="246"/>
      <c r="IR32" s="246"/>
      <c r="IS32" s="246"/>
      <c r="IT32" s="246"/>
      <c r="IU32" s="246"/>
    </row>
    <row r="33" spans="1:255" ht="31.5" x14ac:dyDescent="0.25">
      <c r="A33" s="247" t="s">
        <v>423</v>
      </c>
      <c r="B33" s="257" t="s">
        <v>370</v>
      </c>
      <c r="C33" s="240">
        <v>572</v>
      </c>
      <c r="IL33" s="246"/>
      <c r="IM33" s="246"/>
      <c r="IN33" s="246"/>
      <c r="IO33" s="246"/>
      <c r="IP33" s="246"/>
      <c r="IQ33" s="246"/>
      <c r="IR33" s="246"/>
      <c r="IS33" s="246"/>
      <c r="IT33" s="246"/>
      <c r="IU33" s="246"/>
    </row>
    <row r="34" spans="1:255" ht="63" x14ac:dyDescent="0.25">
      <c r="A34" s="247" t="s">
        <v>423</v>
      </c>
      <c r="B34" s="257" t="s">
        <v>371</v>
      </c>
      <c r="C34" s="240">
        <v>2231.13</v>
      </c>
      <c r="IL34" s="246"/>
      <c r="IM34" s="246"/>
      <c r="IN34" s="246"/>
      <c r="IO34" s="246"/>
      <c r="IP34" s="246"/>
      <c r="IQ34" s="246"/>
      <c r="IR34" s="246"/>
      <c r="IS34" s="246"/>
      <c r="IT34" s="246"/>
      <c r="IU34" s="246"/>
    </row>
    <row r="35" spans="1:255" ht="31.5" x14ac:dyDescent="0.25">
      <c r="A35" s="247" t="s">
        <v>423</v>
      </c>
      <c r="B35" s="257" t="s">
        <v>3</v>
      </c>
      <c r="C35" s="240">
        <v>12207.76</v>
      </c>
      <c r="IL35" s="246"/>
      <c r="IM35" s="246"/>
      <c r="IN35" s="246"/>
      <c r="IO35" s="246"/>
      <c r="IP35" s="246"/>
      <c r="IQ35" s="246"/>
      <c r="IR35" s="246"/>
      <c r="IS35" s="246"/>
      <c r="IT35" s="246"/>
      <c r="IU35" s="246"/>
    </row>
    <row r="36" spans="1:255" ht="36.6" customHeight="1" x14ac:dyDescent="0.25">
      <c r="A36" s="247" t="s">
        <v>423</v>
      </c>
      <c r="B36" s="257" t="s">
        <v>372</v>
      </c>
      <c r="C36" s="240">
        <v>2300</v>
      </c>
      <c r="IL36" s="246"/>
      <c r="IM36" s="246"/>
      <c r="IN36" s="246"/>
      <c r="IO36" s="246"/>
      <c r="IP36" s="246"/>
      <c r="IQ36" s="246"/>
      <c r="IR36" s="246"/>
      <c r="IS36" s="246"/>
      <c r="IT36" s="246"/>
      <c r="IU36" s="246"/>
    </row>
    <row r="37" spans="1:255" ht="31.5" x14ac:dyDescent="0.25">
      <c r="A37" s="247" t="s">
        <v>423</v>
      </c>
      <c r="B37" s="257" t="s">
        <v>395</v>
      </c>
      <c r="C37" s="240">
        <v>20251.5</v>
      </c>
      <c r="IL37" s="246"/>
      <c r="IM37" s="246"/>
      <c r="IN37" s="246"/>
      <c r="IO37" s="246"/>
      <c r="IP37" s="246"/>
      <c r="IQ37" s="246"/>
      <c r="IR37" s="246"/>
      <c r="IS37" s="246"/>
      <c r="IT37" s="246"/>
      <c r="IU37" s="246"/>
    </row>
    <row r="38" spans="1:255" ht="15.75" x14ac:dyDescent="0.25">
      <c r="A38" s="247" t="s">
        <v>423</v>
      </c>
      <c r="B38" s="257" t="s">
        <v>396</v>
      </c>
      <c r="C38" s="240">
        <v>569.70000000000005</v>
      </c>
      <c r="IL38" s="246"/>
      <c r="IM38" s="246"/>
      <c r="IN38" s="246"/>
      <c r="IO38" s="246"/>
      <c r="IP38" s="246"/>
      <c r="IQ38" s="246"/>
      <c r="IR38" s="246"/>
      <c r="IS38" s="246"/>
      <c r="IT38" s="246"/>
      <c r="IU38" s="246"/>
    </row>
    <row r="39" spans="1:255" ht="31.5" x14ac:dyDescent="0.25">
      <c r="A39" s="247" t="s">
        <v>423</v>
      </c>
      <c r="B39" s="257" t="s">
        <v>393</v>
      </c>
      <c r="C39" s="240">
        <v>34384.93</v>
      </c>
      <c r="IL39" s="246"/>
      <c r="IM39" s="246"/>
      <c r="IN39" s="246"/>
      <c r="IO39" s="246"/>
      <c r="IP39" s="246"/>
      <c r="IQ39" s="246"/>
      <c r="IR39" s="246"/>
      <c r="IS39" s="246"/>
      <c r="IT39" s="246"/>
      <c r="IU39" s="246"/>
    </row>
    <row r="40" spans="1:255" ht="31.5" x14ac:dyDescent="0.25">
      <c r="A40" s="249" t="s">
        <v>373</v>
      </c>
      <c r="B40" s="259" t="s">
        <v>374</v>
      </c>
      <c r="C40" s="245">
        <f>SUM(C41:C55)</f>
        <v>363236.43000000011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/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/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/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46"/>
      <c r="HJ40" s="246"/>
      <c r="HK40" s="246"/>
      <c r="HL40" s="246"/>
      <c r="HM40" s="246"/>
      <c r="HN40" s="246"/>
      <c r="HO40" s="246"/>
      <c r="HP40" s="246"/>
      <c r="HQ40" s="246"/>
      <c r="HR40" s="246"/>
      <c r="HS40" s="246"/>
      <c r="HT40" s="246"/>
      <c r="HU40" s="246"/>
      <c r="HV40" s="246"/>
      <c r="HW40" s="246"/>
      <c r="HX40" s="246"/>
      <c r="HY40" s="246"/>
      <c r="HZ40" s="246"/>
      <c r="IA40" s="246"/>
      <c r="IB40" s="246"/>
      <c r="IC40" s="246"/>
      <c r="ID40" s="246"/>
      <c r="IE40" s="246"/>
      <c r="IF40" s="246"/>
      <c r="IG40" s="246"/>
      <c r="IH40" s="246"/>
      <c r="II40" s="246"/>
      <c r="IJ40" s="246"/>
      <c r="IK40" s="246"/>
      <c r="IL40" s="246"/>
      <c r="IM40" s="246"/>
      <c r="IN40" s="246"/>
      <c r="IO40" s="246"/>
      <c r="IP40" s="246"/>
      <c r="IQ40" s="246"/>
      <c r="IR40" s="246"/>
      <c r="IS40" s="246"/>
      <c r="IT40" s="246"/>
      <c r="IU40" s="246"/>
    </row>
    <row r="41" spans="1:255" ht="47.25" x14ac:dyDescent="0.25">
      <c r="A41" s="247" t="s">
        <v>424</v>
      </c>
      <c r="B41" s="257" t="s">
        <v>375</v>
      </c>
      <c r="C41" s="240">
        <v>2182.65</v>
      </c>
      <c r="D41" s="236"/>
    </row>
    <row r="42" spans="1:255" ht="33.6" customHeight="1" x14ac:dyDescent="0.25">
      <c r="A42" s="247" t="s">
        <v>424</v>
      </c>
      <c r="B42" s="257" t="s">
        <v>376</v>
      </c>
      <c r="C42" s="240">
        <v>2581.91</v>
      </c>
    </row>
    <row r="43" spans="1:255" ht="47.25" x14ac:dyDescent="0.25">
      <c r="A43" s="247" t="s">
        <v>424</v>
      </c>
      <c r="B43" s="257" t="s">
        <v>377</v>
      </c>
      <c r="C43" s="240">
        <v>9774.2999999999993</v>
      </c>
    </row>
    <row r="44" spans="1:255" ht="31.5" x14ac:dyDescent="0.25">
      <c r="A44" s="247" t="s">
        <v>424</v>
      </c>
      <c r="B44" s="257" t="s">
        <v>378</v>
      </c>
      <c r="C44" s="240">
        <v>998</v>
      </c>
    </row>
    <row r="45" spans="1:255" ht="47.25" x14ac:dyDescent="0.25">
      <c r="A45" s="247" t="s">
        <v>424</v>
      </c>
      <c r="B45" s="257" t="s">
        <v>379</v>
      </c>
      <c r="C45" s="240">
        <v>3148.7</v>
      </c>
    </row>
    <row r="46" spans="1:255" ht="126" x14ac:dyDescent="0.25">
      <c r="A46" s="247" t="s">
        <v>424</v>
      </c>
      <c r="B46" s="257" t="s">
        <v>380</v>
      </c>
      <c r="C46" s="240">
        <v>301152.71000000002</v>
      </c>
    </row>
    <row r="47" spans="1:255" ht="78.75" x14ac:dyDescent="0.25">
      <c r="A47" s="247" t="s">
        <v>424</v>
      </c>
      <c r="B47" s="257" t="s">
        <v>381</v>
      </c>
      <c r="C47" s="240">
        <v>12220.27</v>
      </c>
    </row>
    <row r="48" spans="1:255" ht="47.25" x14ac:dyDescent="0.25">
      <c r="A48" s="247" t="s">
        <v>424</v>
      </c>
      <c r="B48" s="257" t="s">
        <v>382</v>
      </c>
      <c r="C48" s="240">
        <v>0.28000000000000003</v>
      </c>
    </row>
    <row r="49" spans="1:255" ht="31.5" x14ac:dyDescent="0.25">
      <c r="A49" s="247" t="s">
        <v>424</v>
      </c>
      <c r="B49" s="257" t="s">
        <v>383</v>
      </c>
      <c r="C49" s="240">
        <v>2540.9899999999998</v>
      </c>
    </row>
    <row r="50" spans="1:255" ht="47.25" x14ac:dyDescent="0.25">
      <c r="A50" s="247" t="s">
        <v>424</v>
      </c>
      <c r="B50" s="257" t="s">
        <v>384</v>
      </c>
      <c r="C50" s="240">
        <v>5114.34</v>
      </c>
      <c r="IL50" s="246"/>
      <c r="IM50" s="246"/>
      <c r="IN50" s="246"/>
      <c r="IO50" s="246"/>
      <c r="IP50" s="246"/>
      <c r="IQ50" s="246"/>
      <c r="IR50" s="246"/>
      <c r="IS50" s="246"/>
      <c r="IT50" s="246"/>
      <c r="IU50" s="246"/>
    </row>
    <row r="51" spans="1:255" ht="47.25" x14ac:dyDescent="0.25">
      <c r="A51" s="247" t="s">
        <v>425</v>
      </c>
      <c r="B51" s="257" t="s">
        <v>385</v>
      </c>
      <c r="C51" s="240">
        <v>21344</v>
      </c>
    </row>
    <row r="52" spans="1:255" ht="63" x14ac:dyDescent="0.25">
      <c r="A52" s="247" t="s">
        <v>426</v>
      </c>
      <c r="B52" s="257" t="s">
        <v>386</v>
      </c>
      <c r="C52" s="240">
        <v>22.9</v>
      </c>
    </row>
    <row r="53" spans="1:255" ht="31.5" x14ac:dyDescent="0.25">
      <c r="A53" s="247" t="s">
        <v>427</v>
      </c>
      <c r="B53" s="257" t="s">
        <v>387</v>
      </c>
      <c r="C53" s="240">
        <v>496.78</v>
      </c>
    </row>
    <row r="54" spans="1:255" ht="31.5" x14ac:dyDescent="0.25">
      <c r="A54" s="247" t="s">
        <v>428</v>
      </c>
      <c r="B54" s="257" t="s">
        <v>388</v>
      </c>
      <c r="C54" s="240">
        <v>1647.6</v>
      </c>
      <c r="IL54" s="246"/>
      <c r="IM54" s="246"/>
      <c r="IN54" s="246"/>
      <c r="IO54" s="246"/>
      <c r="IP54" s="246"/>
      <c r="IQ54" s="246"/>
      <c r="IR54" s="246"/>
      <c r="IS54" s="246"/>
      <c r="IT54" s="246"/>
      <c r="IU54" s="246"/>
    </row>
    <row r="55" spans="1:255" ht="63" x14ac:dyDescent="0.25">
      <c r="A55" s="247" t="s">
        <v>429</v>
      </c>
      <c r="B55" s="257" t="s">
        <v>389</v>
      </c>
      <c r="C55" s="240">
        <v>11</v>
      </c>
      <c r="D55" s="236"/>
    </row>
    <row r="56" spans="1:255" ht="15.75" x14ac:dyDescent="0.25">
      <c r="A56" s="249" t="s">
        <v>390</v>
      </c>
      <c r="B56" s="260" t="s">
        <v>391</v>
      </c>
      <c r="C56" s="245">
        <f>SUM(C57+C58)</f>
        <v>43036.03</v>
      </c>
    </row>
    <row r="57" spans="1:255" ht="63" x14ac:dyDescent="0.25">
      <c r="A57" s="247" t="s">
        <v>430</v>
      </c>
      <c r="B57" s="257" t="s">
        <v>392</v>
      </c>
      <c r="C57" s="240">
        <v>12733.56</v>
      </c>
    </row>
    <row r="58" spans="1:255" ht="31.5" x14ac:dyDescent="0.25">
      <c r="A58" s="247" t="s">
        <v>433</v>
      </c>
      <c r="B58" s="257" t="s">
        <v>399</v>
      </c>
      <c r="C58" s="271">
        <v>30302.47</v>
      </c>
      <c r="IL58" s="242"/>
      <c r="IM58" s="242"/>
      <c r="IN58" s="242"/>
      <c r="IO58" s="242"/>
      <c r="IP58" s="242"/>
      <c r="IQ58" s="242"/>
      <c r="IR58" s="242"/>
      <c r="IS58" s="242"/>
      <c r="IT58" s="242"/>
      <c r="IU58" s="242"/>
    </row>
    <row r="59" spans="1:255" x14ac:dyDescent="0.25">
      <c r="C59" s="261"/>
      <c r="D59" s="236"/>
      <c r="E59" s="236"/>
      <c r="IL59" s="242"/>
      <c r="IM59" s="242"/>
      <c r="IN59" s="242"/>
      <c r="IO59" s="242"/>
      <c r="IP59" s="242"/>
      <c r="IQ59" s="242"/>
      <c r="IR59" s="242"/>
      <c r="IS59" s="242"/>
      <c r="IT59" s="242"/>
      <c r="IU59" s="242"/>
    </row>
    <row r="60" spans="1:255" x14ac:dyDescent="0.25">
      <c r="C60" s="261"/>
      <c r="IL60" s="242"/>
      <c r="IM60" s="242"/>
      <c r="IN60" s="242"/>
      <c r="IO60" s="242"/>
      <c r="IP60" s="242"/>
      <c r="IQ60" s="242"/>
      <c r="IR60" s="242"/>
      <c r="IS60" s="242"/>
      <c r="IT60" s="242"/>
      <c r="IU60" s="242"/>
    </row>
    <row r="61" spans="1:255" x14ac:dyDescent="0.25">
      <c r="C61" s="261"/>
      <c r="IL61" s="242"/>
      <c r="IM61" s="242"/>
      <c r="IN61" s="242"/>
      <c r="IO61" s="242"/>
      <c r="IP61" s="242"/>
      <c r="IQ61" s="242"/>
      <c r="IR61" s="242"/>
      <c r="IS61" s="242"/>
      <c r="IT61" s="242"/>
      <c r="IU61" s="242"/>
    </row>
    <row r="62" spans="1:255" x14ac:dyDescent="0.25">
      <c r="C62" s="261"/>
      <c r="IL62" s="242"/>
      <c r="IM62" s="242"/>
      <c r="IN62" s="242"/>
      <c r="IO62" s="242"/>
      <c r="IP62" s="242"/>
      <c r="IQ62" s="242"/>
      <c r="IR62" s="242"/>
      <c r="IS62" s="242"/>
      <c r="IT62" s="242"/>
      <c r="IU62" s="242"/>
    </row>
    <row r="63" spans="1:255" x14ac:dyDescent="0.25">
      <c r="C63" s="261"/>
      <c r="IL63" s="242"/>
      <c r="IM63" s="242"/>
      <c r="IN63" s="242"/>
      <c r="IO63" s="242"/>
      <c r="IP63" s="242"/>
      <c r="IQ63" s="242"/>
      <c r="IR63" s="242"/>
      <c r="IS63" s="242"/>
      <c r="IT63" s="242"/>
      <c r="IU63" s="242"/>
    </row>
    <row r="64" spans="1:255" x14ac:dyDescent="0.25">
      <c r="C64" s="261"/>
      <c r="IL64" s="242"/>
      <c r="IM64" s="242"/>
      <c r="IN64" s="242"/>
      <c r="IO64" s="242"/>
      <c r="IP64" s="242"/>
      <c r="IQ64" s="242"/>
      <c r="IR64" s="242"/>
      <c r="IS64" s="242"/>
      <c r="IT64" s="242"/>
      <c r="IU64" s="242"/>
    </row>
    <row r="65" spans="1:255" x14ac:dyDescent="0.25">
      <c r="C65" s="261"/>
      <c r="IL65" s="242"/>
      <c r="IM65" s="242"/>
      <c r="IN65" s="242"/>
      <c r="IO65" s="242"/>
      <c r="IP65" s="242"/>
      <c r="IQ65" s="242"/>
      <c r="IR65" s="242"/>
      <c r="IS65" s="242"/>
      <c r="IT65" s="242"/>
      <c r="IU65" s="242"/>
    </row>
    <row r="66" spans="1:255" x14ac:dyDescent="0.25">
      <c r="C66" s="261"/>
      <c r="IL66" s="242"/>
      <c r="IM66" s="242"/>
      <c r="IN66" s="242"/>
      <c r="IO66" s="242"/>
      <c r="IP66" s="242"/>
      <c r="IQ66" s="242"/>
      <c r="IR66" s="242"/>
      <c r="IS66" s="242"/>
      <c r="IT66" s="242"/>
      <c r="IU66" s="242"/>
    </row>
    <row r="67" spans="1:255" x14ac:dyDescent="0.25">
      <c r="A67" s="227"/>
      <c r="C67" s="261"/>
      <c r="IL67" s="242"/>
      <c r="IM67" s="242"/>
      <c r="IN67" s="242"/>
      <c r="IO67" s="242"/>
      <c r="IP67" s="242"/>
      <c r="IQ67" s="242"/>
      <c r="IR67" s="242"/>
      <c r="IS67" s="242"/>
      <c r="IT67" s="242"/>
      <c r="IU67" s="242"/>
    </row>
    <row r="68" spans="1:255" x14ac:dyDescent="0.25">
      <c r="A68" s="227"/>
      <c r="C68" s="261"/>
      <c r="IL68" s="242"/>
      <c r="IM68" s="242"/>
      <c r="IN68" s="242"/>
      <c r="IO68" s="242"/>
      <c r="IP68" s="242"/>
      <c r="IQ68" s="242"/>
      <c r="IR68" s="242"/>
      <c r="IS68" s="242"/>
      <c r="IT68" s="242"/>
      <c r="IU68" s="242"/>
    </row>
    <row r="69" spans="1:255" x14ac:dyDescent="0.25">
      <c r="A69" s="227"/>
      <c r="C69" s="261"/>
      <c r="IL69" s="242"/>
      <c r="IM69" s="242"/>
      <c r="IN69" s="242"/>
      <c r="IO69" s="242"/>
      <c r="IP69" s="242"/>
      <c r="IQ69" s="242"/>
      <c r="IR69" s="242"/>
      <c r="IS69" s="242"/>
      <c r="IT69" s="242"/>
      <c r="IU69" s="242"/>
    </row>
    <row r="70" spans="1:255" x14ac:dyDescent="0.25">
      <c r="A70" s="227"/>
      <c r="C70" s="261"/>
      <c r="IL70" s="242"/>
      <c r="IM70" s="242"/>
      <c r="IN70" s="242"/>
      <c r="IO70" s="242"/>
      <c r="IP70" s="242"/>
      <c r="IQ70" s="242"/>
      <c r="IR70" s="242"/>
      <c r="IS70" s="242"/>
      <c r="IT70" s="242"/>
      <c r="IU70" s="242"/>
    </row>
    <row r="71" spans="1:255" x14ac:dyDescent="0.25">
      <c r="A71" s="227"/>
      <c r="C71" s="261"/>
      <c r="IL71" s="242"/>
      <c r="IM71" s="242"/>
      <c r="IN71" s="242"/>
      <c r="IO71" s="242"/>
      <c r="IP71" s="242"/>
      <c r="IQ71" s="242"/>
      <c r="IR71" s="242"/>
      <c r="IS71" s="242"/>
      <c r="IT71" s="242"/>
      <c r="IU71" s="242"/>
    </row>
    <row r="72" spans="1:255" x14ac:dyDescent="0.25">
      <c r="A72" s="227"/>
      <c r="C72" s="261"/>
      <c r="IL72" s="242"/>
      <c r="IM72" s="242"/>
      <c r="IN72" s="242"/>
      <c r="IO72" s="242"/>
      <c r="IP72" s="242"/>
      <c r="IQ72" s="242"/>
      <c r="IR72" s="242"/>
      <c r="IS72" s="242"/>
      <c r="IT72" s="242"/>
      <c r="IU72" s="242"/>
    </row>
    <row r="73" spans="1:255" x14ac:dyDescent="0.25">
      <c r="A73" s="227"/>
      <c r="C73" s="261"/>
      <c r="IL73" s="242"/>
      <c r="IM73" s="242"/>
      <c r="IN73" s="242"/>
      <c r="IO73" s="242"/>
      <c r="IP73" s="242"/>
      <c r="IQ73" s="242"/>
      <c r="IR73" s="242"/>
      <c r="IS73" s="242"/>
      <c r="IT73" s="242"/>
      <c r="IU73" s="242"/>
    </row>
    <row r="74" spans="1:255" x14ac:dyDescent="0.25">
      <c r="A74" s="227"/>
      <c r="C74" s="261"/>
      <c r="IL74" s="242"/>
      <c r="IM74" s="242"/>
      <c r="IN74" s="242"/>
      <c r="IO74" s="242"/>
      <c r="IP74" s="242"/>
      <c r="IQ74" s="242"/>
      <c r="IR74" s="242"/>
      <c r="IS74" s="242"/>
      <c r="IT74" s="242"/>
      <c r="IU74" s="242"/>
    </row>
    <row r="75" spans="1:255" x14ac:dyDescent="0.25">
      <c r="A75" s="227"/>
      <c r="C75" s="261"/>
      <c r="IL75" s="242"/>
      <c r="IM75" s="242"/>
      <c r="IN75" s="242"/>
      <c r="IO75" s="242"/>
      <c r="IP75" s="242"/>
      <c r="IQ75" s="242"/>
      <c r="IR75" s="242"/>
      <c r="IS75" s="242"/>
      <c r="IT75" s="242"/>
      <c r="IU75" s="242"/>
    </row>
    <row r="76" spans="1:255" x14ac:dyDescent="0.25">
      <c r="A76" s="227"/>
      <c r="C76" s="261"/>
      <c r="IL76" s="242"/>
      <c r="IM76" s="242"/>
      <c r="IN76" s="242"/>
      <c r="IO76" s="242"/>
      <c r="IP76" s="242"/>
      <c r="IQ76" s="242"/>
      <c r="IR76" s="242"/>
      <c r="IS76" s="242"/>
      <c r="IT76" s="242"/>
      <c r="IU76" s="242"/>
    </row>
    <row r="77" spans="1:255" x14ac:dyDescent="0.25">
      <c r="A77" s="227"/>
      <c r="C77" s="261"/>
      <c r="IL77" s="242"/>
      <c r="IM77" s="242"/>
      <c r="IN77" s="242"/>
      <c r="IO77" s="242"/>
      <c r="IP77" s="242"/>
      <c r="IQ77" s="242"/>
      <c r="IR77" s="242"/>
      <c r="IS77" s="242"/>
      <c r="IT77" s="242"/>
      <c r="IU77" s="242"/>
    </row>
    <row r="78" spans="1:255" x14ac:dyDescent="0.25">
      <c r="A78" s="227"/>
      <c r="C78" s="261"/>
      <c r="IL78" s="242"/>
      <c r="IM78" s="242"/>
      <c r="IN78" s="242"/>
      <c r="IO78" s="242"/>
      <c r="IP78" s="242"/>
      <c r="IQ78" s="242"/>
      <c r="IR78" s="242"/>
      <c r="IS78" s="242"/>
      <c r="IT78" s="242"/>
      <c r="IU78" s="242"/>
    </row>
    <row r="79" spans="1:255" x14ac:dyDescent="0.25">
      <c r="A79" s="227"/>
      <c r="C79" s="261"/>
      <c r="IL79" s="242"/>
      <c r="IM79" s="242"/>
      <c r="IN79" s="242"/>
      <c r="IO79" s="242"/>
      <c r="IP79" s="242"/>
      <c r="IQ79" s="242"/>
      <c r="IR79" s="242"/>
      <c r="IS79" s="242"/>
      <c r="IT79" s="242"/>
      <c r="IU79" s="242"/>
    </row>
    <row r="80" spans="1:255" x14ac:dyDescent="0.25">
      <c r="A80" s="227"/>
      <c r="C80" s="261"/>
      <c r="IL80" s="242"/>
      <c r="IM80" s="242"/>
      <c r="IN80" s="242"/>
      <c r="IO80" s="242"/>
      <c r="IP80" s="242"/>
      <c r="IQ80" s="242"/>
      <c r="IR80" s="242"/>
      <c r="IS80" s="242"/>
      <c r="IT80" s="242"/>
      <c r="IU80" s="242"/>
    </row>
    <row r="81" spans="1:255" x14ac:dyDescent="0.25">
      <c r="A81" s="227"/>
      <c r="C81" s="261"/>
      <c r="IL81" s="242"/>
      <c r="IM81" s="242"/>
      <c r="IN81" s="242"/>
      <c r="IO81" s="242"/>
      <c r="IP81" s="242"/>
      <c r="IQ81" s="242"/>
      <c r="IR81" s="242"/>
      <c r="IS81" s="242"/>
      <c r="IT81" s="242"/>
      <c r="IU81" s="242"/>
    </row>
    <row r="82" spans="1:255" x14ac:dyDescent="0.25">
      <c r="A82" s="227"/>
      <c r="C82" s="261"/>
      <c r="IL82" s="242"/>
      <c r="IM82" s="242"/>
      <c r="IN82" s="242"/>
      <c r="IO82" s="242"/>
      <c r="IP82" s="242"/>
      <c r="IQ82" s="242"/>
      <c r="IR82" s="242"/>
      <c r="IS82" s="242"/>
      <c r="IT82" s="242"/>
      <c r="IU82" s="242"/>
    </row>
    <row r="83" spans="1:255" x14ac:dyDescent="0.25">
      <c r="A83" s="227"/>
      <c r="C83" s="261"/>
      <c r="IL83" s="242"/>
      <c r="IM83" s="242"/>
      <c r="IN83" s="242"/>
      <c r="IO83" s="242"/>
      <c r="IP83" s="242"/>
      <c r="IQ83" s="242"/>
      <c r="IR83" s="242"/>
      <c r="IS83" s="242"/>
      <c r="IT83" s="242"/>
      <c r="IU83" s="242"/>
    </row>
    <row r="84" spans="1:255" x14ac:dyDescent="0.25">
      <c r="A84" s="227"/>
      <c r="C84" s="261"/>
      <c r="IL84" s="242"/>
      <c r="IM84" s="242"/>
      <c r="IN84" s="242"/>
      <c r="IO84" s="242"/>
      <c r="IP84" s="242"/>
      <c r="IQ84" s="242"/>
      <c r="IR84" s="242"/>
      <c r="IS84" s="242"/>
      <c r="IT84" s="242"/>
      <c r="IU84" s="242"/>
    </row>
    <row r="85" spans="1:255" x14ac:dyDescent="0.25">
      <c r="A85" s="227"/>
      <c r="C85" s="261"/>
      <c r="IL85" s="242"/>
      <c r="IM85" s="242"/>
      <c r="IN85" s="242"/>
      <c r="IO85" s="242"/>
      <c r="IP85" s="242"/>
      <c r="IQ85" s="242"/>
      <c r="IR85" s="242"/>
      <c r="IS85" s="242"/>
      <c r="IT85" s="242"/>
      <c r="IU85" s="242"/>
    </row>
    <row r="86" spans="1:255" x14ac:dyDescent="0.25">
      <c r="A86" s="227"/>
      <c r="C86" s="261"/>
      <c r="IL86" s="242"/>
      <c r="IM86" s="242"/>
      <c r="IN86" s="242"/>
      <c r="IO86" s="242"/>
      <c r="IP86" s="242"/>
      <c r="IQ86" s="242"/>
      <c r="IR86" s="242"/>
      <c r="IS86" s="242"/>
      <c r="IT86" s="242"/>
      <c r="IU86" s="242"/>
    </row>
    <row r="87" spans="1:255" x14ac:dyDescent="0.25">
      <c r="A87" s="227"/>
      <c r="C87" s="261"/>
      <c r="IL87" s="242"/>
      <c r="IM87" s="242"/>
      <c r="IN87" s="242"/>
      <c r="IO87" s="242"/>
      <c r="IP87" s="242"/>
      <c r="IQ87" s="242"/>
      <c r="IR87" s="242"/>
      <c r="IS87" s="242"/>
      <c r="IT87" s="242"/>
      <c r="IU87" s="242"/>
    </row>
    <row r="88" spans="1:255" x14ac:dyDescent="0.25">
      <c r="A88" s="227"/>
      <c r="C88" s="261"/>
      <c r="IL88" s="242"/>
      <c r="IM88" s="242"/>
      <c r="IN88" s="242"/>
      <c r="IO88" s="242"/>
      <c r="IP88" s="242"/>
      <c r="IQ88" s="242"/>
      <c r="IR88" s="242"/>
      <c r="IS88" s="242"/>
      <c r="IT88" s="242"/>
      <c r="IU88" s="242"/>
    </row>
    <row r="89" spans="1:255" x14ac:dyDescent="0.25">
      <c r="A89" s="227"/>
      <c r="C89" s="261"/>
      <c r="IL89" s="242"/>
      <c r="IM89" s="242"/>
      <c r="IN89" s="242"/>
      <c r="IO89" s="242"/>
      <c r="IP89" s="242"/>
      <c r="IQ89" s="242"/>
      <c r="IR89" s="242"/>
      <c r="IS89" s="242"/>
      <c r="IT89" s="242"/>
      <c r="IU89" s="242"/>
    </row>
    <row r="90" spans="1:255" x14ac:dyDescent="0.25">
      <c r="A90" s="227"/>
      <c r="C90" s="261"/>
      <c r="IL90" s="242"/>
      <c r="IM90" s="242"/>
      <c r="IN90" s="242"/>
      <c r="IO90" s="242"/>
      <c r="IP90" s="242"/>
      <c r="IQ90" s="242"/>
      <c r="IR90" s="242"/>
      <c r="IS90" s="242"/>
      <c r="IT90" s="242"/>
      <c r="IU90" s="242"/>
    </row>
    <row r="91" spans="1:255" x14ac:dyDescent="0.25">
      <c r="A91" s="227"/>
      <c r="C91" s="261"/>
      <c r="IL91" s="242"/>
      <c r="IM91" s="242"/>
      <c r="IN91" s="242"/>
      <c r="IO91" s="242"/>
      <c r="IP91" s="242"/>
      <c r="IQ91" s="242"/>
      <c r="IR91" s="242"/>
      <c r="IS91" s="242"/>
      <c r="IT91" s="242"/>
      <c r="IU91" s="242"/>
    </row>
    <row r="92" spans="1:255" x14ac:dyDescent="0.25">
      <c r="A92" s="227"/>
      <c r="C92" s="261"/>
      <c r="IL92" s="242"/>
      <c r="IM92" s="242"/>
      <c r="IN92" s="242"/>
      <c r="IO92" s="242"/>
      <c r="IP92" s="242"/>
      <c r="IQ92" s="242"/>
      <c r="IR92" s="242"/>
      <c r="IS92" s="242"/>
      <c r="IT92" s="242"/>
      <c r="IU92" s="242"/>
    </row>
    <row r="93" spans="1:255" x14ac:dyDescent="0.25">
      <c r="A93" s="227"/>
      <c r="C93" s="261"/>
      <c r="IL93" s="242"/>
      <c r="IM93" s="242"/>
      <c r="IN93" s="242"/>
      <c r="IO93" s="242"/>
      <c r="IP93" s="242"/>
      <c r="IQ93" s="242"/>
      <c r="IR93" s="242"/>
      <c r="IS93" s="242"/>
      <c r="IT93" s="242"/>
      <c r="IU93" s="242"/>
    </row>
    <row r="94" spans="1:255" x14ac:dyDescent="0.25">
      <c r="A94" s="227"/>
      <c r="C94" s="261"/>
      <c r="IL94" s="242"/>
      <c r="IM94" s="242"/>
      <c r="IN94" s="242"/>
      <c r="IO94" s="242"/>
      <c r="IP94" s="242"/>
      <c r="IQ94" s="242"/>
      <c r="IR94" s="242"/>
      <c r="IS94" s="242"/>
      <c r="IT94" s="242"/>
      <c r="IU94" s="242"/>
    </row>
    <row r="95" spans="1:255" x14ac:dyDescent="0.25">
      <c r="A95" s="227"/>
      <c r="C95" s="261"/>
      <c r="IL95" s="242"/>
      <c r="IM95" s="242"/>
      <c r="IN95" s="242"/>
      <c r="IO95" s="242"/>
      <c r="IP95" s="242"/>
      <c r="IQ95" s="242"/>
      <c r="IR95" s="242"/>
      <c r="IS95" s="242"/>
      <c r="IT95" s="242"/>
      <c r="IU95" s="242"/>
    </row>
    <row r="96" spans="1:255" x14ac:dyDescent="0.25">
      <c r="A96" s="227"/>
      <c r="C96" s="261"/>
      <c r="IL96" s="242"/>
      <c r="IM96" s="242"/>
      <c r="IN96" s="242"/>
      <c r="IO96" s="242"/>
      <c r="IP96" s="242"/>
      <c r="IQ96" s="242"/>
      <c r="IR96" s="242"/>
      <c r="IS96" s="242"/>
      <c r="IT96" s="242"/>
      <c r="IU96" s="242"/>
    </row>
    <row r="97" spans="1:255" x14ac:dyDescent="0.25">
      <c r="A97" s="227"/>
      <c r="C97" s="261"/>
      <c r="IL97" s="242"/>
      <c r="IM97" s="242"/>
      <c r="IN97" s="242"/>
      <c r="IO97" s="242"/>
      <c r="IP97" s="242"/>
      <c r="IQ97" s="242"/>
      <c r="IR97" s="242"/>
      <c r="IS97" s="242"/>
      <c r="IT97" s="242"/>
      <c r="IU97" s="242"/>
    </row>
    <row r="98" spans="1:255" x14ac:dyDescent="0.25">
      <c r="A98" s="227"/>
      <c r="C98" s="261"/>
      <c r="IL98" s="242"/>
      <c r="IM98" s="242"/>
      <c r="IN98" s="242"/>
      <c r="IO98" s="242"/>
      <c r="IP98" s="242"/>
      <c r="IQ98" s="242"/>
      <c r="IR98" s="242"/>
      <c r="IS98" s="242"/>
      <c r="IT98" s="242"/>
      <c r="IU98" s="242"/>
    </row>
    <row r="99" spans="1:255" x14ac:dyDescent="0.25">
      <c r="A99" s="227"/>
      <c r="C99" s="261"/>
      <c r="IL99" s="242"/>
      <c r="IM99" s="242"/>
      <c r="IN99" s="242"/>
      <c r="IO99" s="242"/>
      <c r="IP99" s="242"/>
      <c r="IQ99" s="242"/>
      <c r="IR99" s="242"/>
      <c r="IS99" s="242"/>
      <c r="IT99" s="242"/>
      <c r="IU99" s="242"/>
    </row>
    <row r="100" spans="1:255" x14ac:dyDescent="0.25">
      <c r="A100" s="227"/>
      <c r="C100" s="261"/>
      <c r="IL100" s="242"/>
      <c r="IM100" s="242"/>
      <c r="IN100" s="242"/>
      <c r="IO100" s="242"/>
      <c r="IP100" s="242"/>
      <c r="IQ100" s="242"/>
      <c r="IR100" s="242"/>
      <c r="IS100" s="242"/>
      <c r="IT100" s="242"/>
      <c r="IU100" s="242"/>
    </row>
    <row r="101" spans="1:255" x14ac:dyDescent="0.25">
      <c r="A101" s="227"/>
      <c r="C101" s="261"/>
      <c r="IL101" s="242"/>
      <c r="IM101" s="242"/>
      <c r="IN101" s="242"/>
      <c r="IO101" s="242"/>
      <c r="IP101" s="242"/>
      <c r="IQ101" s="242"/>
      <c r="IR101" s="242"/>
      <c r="IS101" s="242"/>
      <c r="IT101" s="242"/>
      <c r="IU101" s="242"/>
    </row>
    <row r="102" spans="1:255" x14ac:dyDescent="0.25">
      <c r="A102" s="227"/>
      <c r="C102" s="261"/>
      <c r="IL102" s="242"/>
      <c r="IM102" s="242"/>
      <c r="IN102" s="242"/>
      <c r="IO102" s="242"/>
      <c r="IP102" s="242"/>
      <c r="IQ102" s="242"/>
      <c r="IR102" s="242"/>
      <c r="IS102" s="242"/>
      <c r="IT102" s="242"/>
      <c r="IU102" s="242"/>
    </row>
    <row r="103" spans="1:255" x14ac:dyDescent="0.25">
      <c r="A103" s="227"/>
      <c r="C103" s="261"/>
      <c r="IL103" s="242"/>
      <c r="IM103" s="242"/>
      <c r="IN103" s="242"/>
      <c r="IO103" s="242"/>
      <c r="IP103" s="242"/>
      <c r="IQ103" s="242"/>
      <c r="IR103" s="242"/>
      <c r="IS103" s="242"/>
      <c r="IT103" s="242"/>
      <c r="IU103" s="242"/>
    </row>
    <row r="104" spans="1:255" x14ac:dyDescent="0.25">
      <c r="A104" s="227"/>
      <c r="C104" s="261"/>
      <c r="IL104" s="242"/>
      <c r="IM104" s="242"/>
      <c r="IN104" s="242"/>
      <c r="IO104" s="242"/>
      <c r="IP104" s="242"/>
      <c r="IQ104" s="242"/>
      <c r="IR104" s="242"/>
      <c r="IS104" s="242"/>
      <c r="IT104" s="242"/>
      <c r="IU104" s="242"/>
    </row>
    <row r="105" spans="1:255" x14ac:dyDescent="0.25">
      <c r="A105" s="227"/>
      <c r="C105" s="261"/>
      <c r="IL105" s="242"/>
      <c r="IM105" s="242"/>
      <c r="IN105" s="242"/>
      <c r="IO105" s="242"/>
      <c r="IP105" s="242"/>
      <c r="IQ105" s="242"/>
      <c r="IR105" s="242"/>
      <c r="IS105" s="242"/>
      <c r="IT105" s="242"/>
      <c r="IU105" s="242"/>
    </row>
    <row r="106" spans="1:255" x14ac:dyDescent="0.25">
      <c r="A106" s="227"/>
      <c r="C106" s="261"/>
      <c r="IL106" s="242"/>
      <c r="IM106" s="242"/>
      <c r="IN106" s="242"/>
      <c r="IO106" s="242"/>
      <c r="IP106" s="242"/>
      <c r="IQ106" s="242"/>
      <c r="IR106" s="242"/>
      <c r="IS106" s="242"/>
      <c r="IT106" s="242"/>
      <c r="IU106" s="242"/>
    </row>
    <row r="107" spans="1:255" x14ac:dyDescent="0.25">
      <c r="A107" s="227"/>
      <c r="C107" s="261"/>
      <c r="IL107" s="242"/>
      <c r="IM107" s="242"/>
      <c r="IN107" s="242"/>
      <c r="IO107" s="242"/>
      <c r="IP107" s="242"/>
      <c r="IQ107" s="242"/>
      <c r="IR107" s="242"/>
      <c r="IS107" s="242"/>
      <c r="IT107" s="242"/>
      <c r="IU107" s="242"/>
    </row>
    <row r="108" spans="1:255" x14ac:dyDescent="0.25">
      <c r="A108" s="227"/>
      <c r="C108" s="261"/>
      <c r="IL108" s="242"/>
      <c r="IM108" s="242"/>
      <c r="IN108" s="242"/>
      <c r="IO108" s="242"/>
      <c r="IP108" s="242"/>
      <c r="IQ108" s="242"/>
      <c r="IR108" s="242"/>
      <c r="IS108" s="242"/>
      <c r="IT108" s="242"/>
      <c r="IU108" s="242"/>
    </row>
    <row r="109" spans="1:255" x14ac:dyDescent="0.25">
      <c r="A109" s="227"/>
      <c r="C109" s="261"/>
      <c r="IL109" s="242"/>
      <c r="IM109" s="242"/>
      <c r="IN109" s="242"/>
      <c r="IO109" s="242"/>
      <c r="IP109" s="242"/>
      <c r="IQ109" s="242"/>
      <c r="IR109" s="242"/>
      <c r="IS109" s="242"/>
      <c r="IT109" s="242"/>
      <c r="IU109" s="242"/>
    </row>
    <row r="110" spans="1:255" x14ac:dyDescent="0.25">
      <c r="A110" s="227"/>
      <c r="C110" s="261"/>
      <c r="IL110" s="242"/>
      <c r="IM110" s="242"/>
      <c r="IN110" s="242"/>
      <c r="IO110" s="242"/>
      <c r="IP110" s="242"/>
      <c r="IQ110" s="242"/>
      <c r="IR110" s="242"/>
      <c r="IS110" s="242"/>
      <c r="IT110" s="242"/>
      <c r="IU110" s="242"/>
    </row>
    <row r="111" spans="1:255" x14ac:dyDescent="0.25">
      <c r="A111" s="227"/>
      <c r="C111" s="261"/>
      <c r="IL111" s="242"/>
      <c r="IM111" s="242"/>
      <c r="IN111" s="242"/>
      <c r="IO111" s="242"/>
      <c r="IP111" s="242"/>
      <c r="IQ111" s="242"/>
      <c r="IR111" s="242"/>
      <c r="IS111" s="242"/>
      <c r="IT111" s="242"/>
      <c r="IU111" s="242"/>
    </row>
    <row r="112" spans="1:255" x14ac:dyDescent="0.25">
      <c r="A112" s="227"/>
      <c r="C112" s="261"/>
      <c r="IL112" s="242"/>
      <c r="IM112" s="242"/>
      <c r="IN112" s="242"/>
      <c r="IO112" s="242"/>
      <c r="IP112" s="242"/>
      <c r="IQ112" s="242"/>
      <c r="IR112" s="242"/>
      <c r="IS112" s="242"/>
      <c r="IT112" s="242"/>
      <c r="IU112" s="242"/>
    </row>
    <row r="113" spans="1:255" x14ac:dyDescent="0.25">
      <c r="A113" s="227"/>
      <c r="C113" s="261"/>
      <c r="IL113" s="242"/>
      <c r="IM113" s="242"/>
      <c r="IN113" s="242"/>
      <c r="IO113" s="242"/>
      <c r="IP113" s="242"/>
      <c r="IQ113" s="242"/>
      <c r="IR113" s="242"/>
      <c r="IS113" s="242"/>
      <c r="IT113" s="242"/>
      <c r="IU113" s="242"/>
    </row>
    <row r="114" spans="1:255" x14ac:dyDescent="0.25">
      <c r="A114" s="227"/>
      <c r="C114" s="261"/>
      <c r="IL114" s="242"/>
      <c r="IM114" s="242"/>
      <c r="IN114" s="242"/>
      <c r="IO114" s="242"/>
      <c r="IP114" s="242"/>
      <c r="IQ114" s="242"/>
      <c r="IR114" s="242"/>
      <c r="IS114" s="242"/>
      <c r="IT114" s="242"/>
      <c r="IU114" s="242"/>
    </row>
    <row r="115" spans="1:255" x14ac:dyDescent="0.25">
      <c r="A115" s="227"/>
      <c r="C115" s="261"/>
      <c r="IL115" s="242"/>
      <c r="IM115" s="242"/>
      <c r="IN115" s="242"/>
      <c r="IO115" s="242"/>
      <c r="IP115" s="242"/>
      <c r="IQ115" s="242"/>
      <c r="IR115" s="242"/>
      <c r="IS115" s="242"/>
      <c r="IT115" s="242"/>
      <c r="IU115" s="242"/>
    </row>
    <row r="116" spans="1:255" x14ac:dyDescent="0.25">
      <c r="A116" s="227"/>
      <c r="C116" s="261"/>
      <c r="IL116" s="242"/>
      <c r="IM116" s="242"/>
      <c r="IN116" s="242"/>
      <c r="IO116" s="242"/>
      <c r="IP116" s="242"/>
      <c r="IQ116" s="242"/>
      <c r="IR116" s="242"/>
      <c r="IS116" s="242"/>
      <c r="IT116" s="242"/>
      <c r="IU116" s="242"/>
    </row>
    <row r="117" spans="1:255" x14ac:dyDescent="0.25">
      <c r="A117" s="227"/>
      <c r="C117" s="261"/>
      <c r="IL117" s="242"/>
      <c r="IM117" s="242"/>
      <c r="IN117" s="242"/>
      <c r="IO117" s="242"/>
      <c r="IP117" s="242"/>
      <c r="IQ117" s="242"/>
      <c r="IR117" s="242"/>
      <c r="IS117" s="242"/>
      <c r="IT117" s="242"/>
      <c r="IU117" s="242"/>
    </row>
    <row r="118" spans="1:255" x14ac:dyDescent="0.25">
      <c r="A118" s="227"/>
      <c r="C118" s="261"/>
      <c r="IL118" s="242"/>
      <c r="IM118" s="242"/>
      <c r="IN118" s="242"/>
      <c r="IO118" s="242"/>
      <c r="IP118" s="242"/>
      <c r="IQ118" s="242"/>
      <c r="IR118" s="242"/>
      <c r="IS118" s="242"/>
      <c r="IT118" s="242"/>
      <c r="IU118" s="242"/>
    </row>
    <row r="119" spans="1:255" x14ac:dyDescent="0.25">
      <c r="A119" s="227"/>
      <c r="C119" s="261"/>
      <c r="IL119" s="242"/>
      <c r="IM119" s="242"/>
      <c r="IN119" s="242"/>
      <c r="IO119" s="242"/>
      <c r="IP119" s="242"/>
      <c r="IQ119" s="242"/>
      <c r="IR119" s="242"/>
      <c r="IS119" s="242"/>
      <c r="IT119" s="242"/>
      <c r="IU119" s="242"/>
    </row>
    <row r="120" spans="1:255" x14ac:dyDescent="0.25">
      <c r="A120" s="227"/>
      <c r="C120" s="261"/>
      <c r="IL120" s="242"/>
      <c r="IM120" s="242"/>
      <c r="IN120" s="242"/>
      <c r="IO120" s="242"/>
      <c r="IP120" s="242"/>
      <c r="IQ120" s="242"/>
      <c r="IR120" s="242"/>
      <c r="IS120" s="242"/>
      <c r="IT120" s="242"/>
      <c r="IU120" s="242"/>
    </row>
    <row r="121" spans="1:255" x14ac:dyDescent="0.25">
      <c r="A121" s="227"/>
      <c r="C121" s="261"/>
      <c r="IL121" s="242"/>
      <c r="IM121" s="242"/>
      <c r="IN121" s="242"/>
      <c r="IO121" s="242"/>
      <c r="IP121" s="242"/>
      <c r="IQ121" s="242"/>
      <c r="IR121" s="242"/>
      <c r="IS121" s="242"/>
      <c r="IT121" s="242"/>
      <c r="IU121" s="242"/>
    </row>
    <row r="122" spans="1:255" x14ac:dyDescent="0.25">
      <c r="A122" s="227"/>
      <c r="C122" s="261"/>
      <c r="IL122" s="242"/>
      <c r="IM122" s="242"/>
      <c r="IN122" s="242"/>
      <c r="IO122" s="242"/>
      <c r="IP122" s="242"/>
      <c r="IQ122" s="242"/>
      <c r="IR122" s="242"/>
      <c r="IS122" s="242"/>
      <c r="IT122" s="242"/>
      <c r="IU122" s="242"/>
    </row>
    <row r="123" spans="1:255" x14ac:dyDescent="0.25">
      <c r="A123" s="227"/>
      <c r="C123" s="261"/>
      <c r="IL123" s="242"/>
      <c r="IM123" s="242"/>
      <c r="IN123" s="242"/>
      <c r="IO123" s="242"/>
      <c r="IP123" s="242"/>
      <c r="IQ123" s="242"/>
      <c r="IR123" s="242"/>
      <c r="IS123" s="242"/>
      <c r="IT123" s="242"/>
      <c r="IU123" s="242"/>
    </row>
    <row r="124" spans="1:255" x14ac:dyDescent="0.25">
      <c r="A124" s="227"/>
      <c r="C124" s="261"/>
      <c r="IL124" s="242"/>
      <c r="IM124" s="242"/>
      <c r="IN124" s="242"/>
      <c r="IO124" s="242"/>
      <c r="IP124" s="242"/>
      <c r="IQ124" s="242"/>
      <c r="IR124" s="242"/>
      <c r="IS124" s="242"/>
      <c r="IT124" s="242"/>
      <c r="IU124" s="242"/>
    </row>
    <row r="125" spans="1:255" x14ac:dyDescent="0.25">
      <c r="A125" s="227"/>
      <c r="C125" s="261"/>
      <c r="IL125" s="242"/>
      <c r="IM125" s="242"/>
      <c r="IN125" s="242"/>
      <c r="IO125" s="242"/>
      <c r="IP125" s="242"/>
      <c r="IQ125" s="242"/>
      <c r="IR125" s="242"/>
      <c r="IS125" s="242"/>
      <c r="IT125" s="242"/>
      <c r="IU125" s="242"/>
    </row>
    <row r="126" spans="1:255" x14ac:dyDescent="0.25">
      <c r="A126" s="227"/>
      <c r="C126" s="261"/>
      <c r="IL126" s="242"/>
      <c r="IM126" s="242"/>
      <c r="IN126" s="242"/>
      <c r="IO126" s="242"/>
      <c r="IP126" s="242"/>
      <c r="IQ126" s="242"/>
      <c r="IR126" s="242"/>
      <c r="IS126" s="242"/>
      <c r="IT126" s="242"/>
      <c r="IU126" s="242"/>
    </row>
    <row r="127" spans="1:255" x14ac:dyDescent="0.25">
      <c r="A127" s="227"/>
      <c r="C127" s="261"/>
      <c r="IL127" s="242"/>
      <c r="IM127" s="242"/>
      <c r="IN127" s="242"/>
      <c r="IO127" s="242"/>
      <c r="IP127" s="242"/>
      <c r="IQ127" s="242"/>
      <c r="IR127" s="242"/>
      <c r="IS127" s="242"/>
      <c r="IT127" s="242"/>
      <c r="IU127" s="242"/>
    </row>
    <row r="128" spans="1:255" x14ac:dyDescent="0.25">
      <c r="A128" s="227"/>
      <c r="C128" s="261"/>
      <c r="IL128" s="242"/>
      <c r="IM128" s="242"/>
      <c r="IN128" s="242"/>
      <c r="IO128" s="242"/>
      <c r="IP128" s="242"/>
      <c r="IQ128" s="242"/>
      <c r="IR128" s="242"/>
      <c r="IS128" s="242"/>
      <c r="IT128" s="242"/>
      <c r="IU128" s="242"/>
    </row>
    <row r="129" spans="1:255" x14ac:dyDescent="0.25">
      <c r="A129" s="227"/>
      <c r="C129" s="261"/>
      <c r="IL129" s="242"/>
      <c r="IM129" s="242"/>
      <c r="IN129" s="242"/>
      <c r="IO129" s="242"/>
      <c r="IP129" s="242"/>
      <c r="IQ129" s="242"/>
      <c r="IR129" s="242"/>
      <c r="IS129" s="242"/>
      <c r="IT129" s="242"/>
      <c r="IU129" s="242"/>
    </row>
    <row r="130" spans="1:255" x14ac:dyDescent="0.25">
      <c r="A130" s="227"/>
      <c r="C130" s="261"/>
      <c r="IL130" s="242"/>
      <c r="IM130" s="242"/>
      <c r="IN130" s="242"/>
      <c r="IO130" s="242"/>
      <c r="IP130" s="242"/>
      <c r="IQ130" s="242"/>
      <c r="IR130" s="242"/>
      <c r="IS130" s="242"/>
      <c r="IT130" s="242"/>
      <c r="IU130" s="242"/>
    </row>
    <row r="131" spans="1:255" x14ac:dyDescent="0.25">
      <c r="A131" s="227"/>
      <c r="C131" s="261"/>
      <c r="IL131" s="242"/>
      <c r="IM131" s="242"/>
      <c r="IN131" s="242"/>
      <c r="IO131" s="242"/>
      <c r="IP131" s="242"/>
      <c r="IQ131" s="242"/>
      <c r="IR131" s="242"/>
      <c r="IS131" s="242"/>
      <c r="IT131" s="242"/>
      <c r="IU131" s="242"/>
    </row>
    <row r="132" spans="1:255" x14ac:dyDescent="0.25">
      <c r="A132" s="227"/>
      <c r="C132" s="261"/>
      <c r="IL132" s="242"/>
      <c r="IM132" s="242"/>
      <c r="IN132" s="242"/>
      <c r="IO132" s="242"/>
      <c r="IP132" s="242"/>
      <c r="IQ132" s="242"/>
      <c r="IR132" s="242"/>
      <c r="IS132" s="242"/>
      <c r="IT132" s="242"/>
      <c r="IU132" s="242"/>
    </row>
    <row r="133" spans="1:255" x14ac:dyDescent="0.25">
      <c r="A133" s="227"/>
      <c r="C133" s="261"/>
      <c r="IL133" s="242"/>
      <c r="IM133" s="242"/>
      <c r="IN133" s="242"/>
      <c r="IO133" s="242"/>
      <c r="IP133" s="242"/>
      <c r="IQ133" s="242"/>
      <c r="IR133" s="242"/>
      <c r="IS133" s="242"/>
      <c r="IT133" s="242"/>
      <c r="IU133" s="242"/>
    </row>
    <row r="134" spans="1:255" x14ac:dyDescent="0.25">
      <c r="A134" s="227"/>
      <c r="C134" s="261"/>
      <c r="IL134" s="242"/>
      <c r="IM134" s="242"/>
      <c r="IN134" s="242"/>
      <c r="IO134" s="242"/>
      <c r="IP134" s="242"/>
      <c r="IQ134" s="242"/>
      <c r="IR134" s="242"/>
      <c r="IS134" s="242"/>
      <c r="IT134" s="242"/>
      <c r="IU134" s="242"/>
    </row>
    <row r="135" spans="1:255" x14ac:dyDescent="0.25">
      <c r="A135" s="227"/>
      <c r="C135" s="261"/>
      <c r="IL135" s="242"/>
      <c r="IM135" s="242"/>
      <c r="IN135" s="242"/>
      <c r="IO135" s="242"/>
      <c r="IP135" s="242"/>
      <c r="IQ135" s="242"/>
      <c r="IR135" s="242"/>
      <c r="IS135" s="242"/>
      <c r="IT135" s="242"/>
      <c r="IU135" s="242"/>
    </row>
    <row r="136" spans="1:255" x14ac:dyDescent="0.25">
      <c r="A136" s="227"/>
      <c r="C136" s="261"/>
      <c r="IL136" s="242"/>
      <c r="IM136" s="242"/>
      <c r="IN136" s="242"/>
      <c r="IO136" s="242"/>
      <c r="IP136" s="242"/>
      <c r="IQ136" s="242"/>
      <c r="IR136" s="242"/>
      <c r="IS136" s="242"/>
      <c r="IT136" s="242"/>
      <c r="IU136" s="242"/>
    </row>
    <row r="137" spans="1:255" x14ac:dyDescent="0.25">
      <c r="A137" s="227"/>
      <c r="C137" s="261"/>
      <c r="IL137" s="242"/>
      <c r="IM137" s="242"/>
      <c r="IN137" s="242"/>
      <c r="IO137" s="242"/>
      <c r="IP137" s="242"/>
      <c r="IQ137" s="242"/>
      <c r="IR137" s="242"/>
      <c r="IS137" s="242"/>
      <c r="IT137" s="242"/>
      <c r="IU137" s="242"/>
    </row>
    <row r="138" spans="1:255" x14ac:dyDescent="0.25">
      <c r="A138" s="227"/>
      <c r="C138" s="261"/>
      <c r="IL138" s="242"/>
      <c r="IM138" s="242"/>
      <c r="IN138" s="242"/>
      <c r="IO138" s="242"/>
      <c r="IP138" s="242"/>
      <c r="IQ138" s="242"/>
      <c r="IR138" s="242"/>
      <c r="IS138" s="242"/>
      <c r="IT138" s="242"/>
      <c r="IU138" s="242"/>
    </row>
    <row r="139" spans="1:255" x14ac:dyDescent="0.25">
      <c r="A139" s="227"/>
      <c r="C139" s="261"/>
      <c r="IL139" s="242"/>
      <c r="IM139" s="242"/>
      <c r="IN139" s="242"/>
      <c r="IO139" s="242"/>
      <c r="IP139" s="242"/>
      <c r="IQ139" s="242"/>
      <c r="IR139" s="242"/>
      <c r="IS139" s="242"/>
      <c r="IT139" s="242"/>
      <c r="IU139" s="242"/>
    </row>
    <row r="140" spans="1:255" x14ac:dyDescent="0.25">
      <c r="A140" s="227"/>
      <c r="C140" s="261"/>
      <c r="IL140" s="242"/>
      <c r="IM140" s="242"/>
      <c r="IN140" s="242"/>
      <c r="IO140" s="242"/>
      <c r="IP140" s="242"/>
      <c r="IQ140" s="242"/>
      <c r="IR140" s="242"/>
      <c r="IS140" s="242"/>
      <c r="IT140" s="242"/>
      <c r="IU140" s="242"/>
    </row>
    <row r="141" spans="1:255" x14ac:dyDescent="0.25">
      <c r="A141" s="227"/>
      <c r="C141" s="261"/>
      <c r="IL141" s="242"/>
      <c r="IM141" s="242"/>
      <c r="IN141" s="242"/>
      <c r="IO141" s="242"/>
      <c r="IP141" s="242"/>
      <c r="IQ141" s="242"/>
      <c r="IR141" s="242"/>
      <c r="IS141" s="242"/>
      <c r="IT141" s="242"/>
      <c r="IU141" s="242"/>
    </row>
    <row r="142" spans="1:255" x14ac:dyDescent="0.25">
      <c r="A142" s="227"/>
      <c r="C142" s="261"/>
      <c r="IL142" s="242"/>
      <c r="IM142" s="242"/>
      <c r="IN142" s="242"/>
      <c r="IO142" s="242"/>
      <c r="IP142" s="242"/>
      <c r="IQ142" s="242"/>
      <c r="IR142" s="242"/>
      <c r="IS142" s="242"/>
      <c r="IT142" s="242"/>
      <c r="IU142" s="242"/>
    </row>
    <row r="143" spans="1:255" x14ac:dyDescent="0.25">
      <c r="A143" s="227"/>
      <c r="C143" s="261"/>
      <c r="IL143" s="242"/>
      <c r="IM143" s="242"/>
      <c r="IN143" s="242"/>
      <c r="IO143" s="242"/>
      <c r="IP143" s="242"/>
      <c r="IQ143" s="242"/>
      <c r="IR143" s="242"/>
      <c r="IS143" s="242"/>
      <c r="IT143" s="242"/>
      <c r="IU143" s="242"/>
    </row>
    <row r="144" spans="1:255" x14ac:dyDescent="0.25">
      <c r="A144" s="227"/>
      <c r="C144" s="261"/>
      <c r="IL144" s="242"/>
      <c r="IM144" s="242"/>
      <c r="IN144" s="242"/>
      <c r="IO144" s="242"/>
      <c r="IP144" s="242"/>
      <c r="IQ144" s="242"/>
      <c r="IR144" s="242"/>
      <c r="IS144" s="242"/>
      <c r="IT144" s="242"/>
      <c r="IU144" s="242"/>
    </row>
    <row r="145" spans="1:255" x14ac:dyDescent="0.25">
      <c r="A145" s="227"/>
      <c r="C145" s="261"/>
      <c r="IL145" s="242"/>
      <c r="IM145" s="242"/>
      <c r="IN145" s="242"/>
      <c r="IO145" s="242"/>
      <c r="IP145" s="242"/>
      <c r="IQ145" s="242"/>
      <c r="IR145" s="242"/>
      <c r="IS145" s="242"/>
      <c r="IT145" s="242"/>
      <c r="IU145" s="242"/>
    </row>
    <row r="146" spans="1:255" x14ac:dyDescent="0.25">
      <c r="A146" s="227"/>
      <c r="C146" s="261"/>
      <c r="IL146" s="242"/>
      <c r="IM146" s="242"/>
      <c r="IN146" s="242"/>
      <c r="IO146" s="242"/>
      <c r="IP146" s="242"/>
      <c r="IQ146" s="242"/>
      <c r="IR146" s="242"/>
      <c r="IS146" s="242"/>
      <c r="IT146" s="242"/>
      <c r="IU146" s="242"/>
    </row>
    <row r="147" spans="1:255" x14ac:dyDescent="0.25">
      <c r="A147" s="227"/>
      <c r="C147" s="261"/>
      <c r="IL147" s="242"/>
      <c r="IM147" s="242"/>
      <c r="IN147" s="242"/>
      <c r="IO147" s="242"/>
      <c r="IP147" s="242"/>
      <c r="IQ147" s="242"/>
      <c r="IR147" s="242"/>
      <c r="IS147" s="242"/>
      <c r="IT147" s="242"/>
      <c r="IU147" s="242"/>
    </row>
    <row r="148" spans="1:255" x14ac:dyDescent="0.25">
      <c r="A148" s="227"/>
      <c r="C148" s="261"/>
      <c r="IL148" s="242"/>
      <c r="IM148" s="242"/>
      <c r="IN148" s="242"/>
      <c r="IO148" s="242"/>
      <c r="IP148" s="242"/>
      <c r="IQ148" s="242"/>
      <c r="IR148" s="242"/>
      <c r="IS148" s="242"/>
      <c r="IT148" s="242"/>
      <c r="IU148" s="242"/>
    </row>
    <row r="149" spans="1:255" x14ac:dyDescent="0.25">
      <c r="A149" s="227"/>
      <c r="C149" s="261"/>
      <c r="IL149" s="242"/>
      <c r="IM149" s="242"/>
      <c r="IN149" s="242"/>
      <c r="IO149" s="242"/>
      <c r="IP149" s="242"/>
      <c r="IQ149" s="242"/>
      <c r="IR149" s="242"/>
      <c r="IS149" s="242"/>
      <c r="IT149" s="242"/>
      <c r="IU149" s="242"/>
    </row>
    <row r="150" spans="1:255" x14ac:dyDescent="0.25">
      <c r="A150" s="227"/>
      <c r="C150" s="261"/>
      <c r="IL150" s="242"/>
      <c r="IM150" s="242"/>
      <c r="IN150" s="242"/>
      <c r="IO150" s="242"/>
      <c r="IP150" s="242"/>
      <c r="IQ150" s="242"/>
      <c r="IR150" s="242"/>
      <c r="IS150" s="242"/>
      <c r="IT150" s="242"/>
      <c r="IU150" s="242"/>
    </row>
    <row r="151" spans="1:255" x14ac:dyDescent="0.25">
      <c r="A151" s="227"/>
      <c r="C151" s="261"/>
      <c r="IL151" s="242"/>
      <c r="IM151" s="242"/>
      <c r="IN151" s="242"/>
      <c r="IO151" s="242"/>
      <c r="IP151" s="242"/>
      <c r="IQ151" s="242"/>
      <c r="IR151" s="242"/>
      <c r="IS151" s="242"/>
      <c r="IT151" s="242"/>
      <c r="IU151" s="242"/>
    </row>
    <row r="152" spans="1:255" x14ac:dyDescent="0.25">
      <c r="A152" s="227"/>
      <c r="C152" s="261"/>
      <c r="IL152" s="242"/>
      <c r="IM152" s="242"/>
      <c r="IN152" s="242"/>
      <c r="IO152" s="242"/>
      <c r="IP152" s="242"/>
      <c r="IQ152" s="242"/>
      <c r="IR152" s="242"/>
      <c r="IS152" s="242"/>
      <c r="IT152" s="242"/>
      <c r="IU152" s="242"/>
    </row>
    <row r="153" spans="1:255" x14ac:dyDescent="0.25">
      <c r="A153" s="227"/>
      <c r="C153" s="261"/>
      <c r="IL153" s="242"/>
      <c r="IM153" s="242"/>
      <c r="IN153" s="242"/>
      <c r="IO153" s="242"/>
      <c r="IP153" s="242"/>
      <c r="IQ153" s="242"/>
      <c r="IR153" s="242"/>
      <c r="IS153" s="242"/>
      <c r="IT153" s="242"/>
      <c r="IU153" s="242"/>
    </row>
    <row r="154" spans="1:255" x14ac:dyDescent="0.25">
      <c r="A154" s="227"/>
      <c r="C154" s="261"/>
      <c r="IL154" s="242"/>
      <c r="IM154" s="242"/>
      <c r="IN154" s="242"/>
      <c r="IO154" s="242"/>
      <c r="IP154" s="242"/>
      <c r="IQ154" s="242"/>
      <c r="IR154" s="242"/>
      <c r="IS154" s="242"/>
      <c r="IT154" s="242"/>
      <c r="IU154" s="242"/>
    </row>
    <row r="155" spans="1:255" x14ac:dyDescent="0.25">
      <c r="A155" s="227"/>
      <c r="C155" s="261"/>
      <c r="IL155" s="242"/>
      <c r="IM155" s="242"/>
      <c r="IN155" s="242"/>
      <c r="IO155" s="242"/>
      <c r="IP155" s="242"/>
      <c r="IQ155" s="242"/>
      <c r="IR155" s="242"/>
      <c r="IS155" s="242"/>
      <c r="IT155" s="242"/>
      <c r="IU155" s="242"/>
    </row>
    <row r="156" spans="1:255" x14ac:dyDescent="0.25">
      <c r="A156" s="227"/>
      <c r="C156" s="261"/>
      <c r="IL156" s="242"/>
      <c r="IM156" s="242"/>
      <c r="IN156" s="242"/>
      <c r="IO156" s="242"/>
      <c r="IP156" s="242"/>
      <c r="IQ156" s="242"/>
      <c r="IR156" s="242"/>
      <c r="IS156" s="242"/>
      <c r="IT156" s="242"/>
      <c r="IU156" s="242"/>
    </row>
    <row r="157" spans="1:255" x14ac:dyDescent="0.25">
      <c r="A157" s="227"/>
      <c r="C157" s="261"/>
      <c r="IL157" s="242"/>
      <c r="IM157" s="242"/>
      <c r="IN157" s="242"/>
      <c r="IO157" s="242"/>
      <c r="IP157" s="242"/>
      <c r="IQ157" s="242"/>
      <c r="IR157" s="242"/>
      <c r="IS157" s="242"/>
      <c r="IT157" s="242"/>
      <c r="IU157" s="242"/>
    </row>
    <row r="158" spans="1:255" x14ac:dyDescent="0.25">
      <c r="A158" s="227"/>
      <c r="C158" s="261"/>
      <c r="IL158" s="242"/>
      <c r="IM158" s="242"/>
      <c r="IN158" s="242"/>
      <c r="IO158" s="242"/>
      <c r="IP158" s="242"/>
      <c r="IQ158" s="242"/>
      <c r="IR158" s="242"/>
      <c r="IS158" s="242"/>
      <c r="IT158" s="242"/>
      <c r="IU158" s="242"/>
    </row>
    <row r="159" spans="1:255" x14ac:dyDescent="0.25">
      <c r="A159" s="227"/>
      <c r="C159" s="261"/>
      <c r="IL159" s="242"/>
      <c r="IM159" s="242"/>
      <c r="IN159" s="242"/>
      <c r="IO159" s="242"/>
      <c r="IP159" s="242"/>
      <c r="IQ159" s="242"/>
      <c r="IR159" s="242"/>
      <c r="IS159" s="242"/>
      <c r="IT159" s="242"/>
      <c r="IU159" s="242"/>
    </row>
    <row r="160" spans="1:255" x14ac:dyDescent="0.25">
      <c r="A160" s="227"/>
      <c r="C160" s="261"/>
      <c r="IL160" s="242"/>
      <c r="IM160" s="242"/>
      <c r="IN160" s="242"/>
      <c r="IO160" s="242"/>
      <c r="IP160" s="242"/>
      <c r="IQ160" s="242"/>
      <c r="IR160" s="242"/>
      <c r="IS160" s="242"/>
      <c r="IT160" s="242"/>
      <c r="IU160" s="242"/>
    </row>
    <row r="161" spans="1:255" x14ac:dyDescent="0.25">
      <c r="A161" s="227"/>
      <c r="C161" s="261"/>
      <c r="IL161" s="242"/>
      <c r="IM161" s="242"/>
      <c r="IN161" s="242"/>
      <c r="IO161" s="242"/>
      <c r="IP161" s="242"/>
      <c r="IQ161" s="242"/>
      <c r="IR161" s="242"/>
      <c r="IS161" s="242"/>
      <c r="IT161" s="242"/>
      <c r="IU161" s="242"/>
    </row>
    <row r="162" spans="1:255" x14ac:dyDescent="0.25">
      <c r="A162" s="227"/>
      <c r="C162" s="261"/>
      <c r="IL162" s="242"/>
      <c r="IM162" s="242"/>
      <c r="IN162" s="242"/>
      <c r="IO162" s="242"/>
      <c r="IP162" s="242"/>
      <c r="IQ162" s="242"/>
      <c r="IR162" s="242"/>
      <c r="IS162" s="242"/>
      <c r="IT162" s="242"/>
      <c r="IU162" s="242"/>
    </row>
    <row r="163" spans="1:255" x14ac:dyDescent="0.25">
      <c r="A163" s="227"/>
      <c r="C163" s="261"/>
      <c r="IL163" s="242"/>
      <c r="IM163" s="242"/>
      <c r="IN163" s="242"/>
      <c r="IO163" s="242"/>
      <c r="IP163" s="242"/>
      <c r="IQ163" s="242"/>
      <c r="IR163" s="242"/>
      <c r="IS163" s="242"/>
      <c r="IT163" s="242"/>
      <c r="IU163" s="242"/>
    </row>
    <row r="164" spans="1:255" x14ac:dyDescent="0.25">
      <c r="A164" s="227"/>
      <c r="C164" s="261"/>
      <c r="IL164" s="242"/>
      <c r="IM164" s="242"/>
      <c r="IN164" s="242"/>
      <c r="IO164" s="242"/>
      <c r="IP164" s="242"/>
      <c r="IQ164" s="242"/>
      <c r="IR164" s="242"/>
      <c r="IS164" s="242"/>
      <c r="IT164" s="242"/>
      <c r="IU164" s="242"/>
    </row>
    <row r="165" spans="1:255" x14ac:dyDescent="0.25">
      <c r="A165" s="227"/>
      <c r="C165" s="261"/>
      <c r="IL165" s="242"/>
      <c r="IM165" s="242"/>
      <c r="IN165" s="242"/>
      <c r="IO165" s="242"/>
      <c r="IP165" s="242"/>
      <c r="IQ165" s="242"/>
      <c r="IR165" s="242"/>
      <c r="IS165" s="242"/>
      <c r="IT165" s="242"/>
      <c r="IU165" s="242"/>
    </row>
    <row r="166" spans="1:255" x14ac:dyDescent="0.25">
      <c r="A166" s="227"/>
      <c r="C166" s="261"/>
      <c r="IL166" s="242"/>
      <c r="IM166" s="242"/>
      <c r="IN166" s="242"/>
      <c r="IO166" s="242"/>
      <c r="IP166" s="242"/>
      <c r="IQ166" s="242"/>
      <c r="IR166" s="242"/>
      <c r="IS166" s="242"/>
      <c r="IT166" s="242"/>
      <c r="IU166" s="242"/>
    </row>
    <row r="167" spans="1:255" x14ac:dyDescent="0.25">
      <c r="A167" s="227"/>
      <c r="C167" s="261"/>
      <c r="IL167" s="242"/>
      <c r="IM167" s="242"/>
      <c r="IN167" s="242"/>
      <c r="IO167" s="242"/>
      <c r="IP167" s="242"/>
      <c r="IQ167" s="242"/>
      <c r="IR167" s="242"/>
      <c r="IS167" s="242"/>
      <c r="IT167" s="242"/>
      <c r="IU167" s="242"/>
    </row>
    <row r="168" spans="1:255" x14ac:dyDescent="0.25">
      <c r="A168" s="227"/>
      <c r="C168" s="261"/>
      <c r="IL168" s="242"/>
      <c r="IM168" s="242"/>
      <c r="IN168" s="242"/>
      <c r="IO168" s="242"/>
      <c r="IP168" s="242"/>
      <c r="IQ168" s="242"/>
      <c r="IR168" s="242"/>
      <c r="IS168" s="242"/>
      <c r="IT168" s="242"/>
      <c r="IU168" s="242"/>
    </row>
    <row r="169" spans="1:255" x14ac:dyDescent="0.25">
      <c r="A169" s="227"/>
      <c r="C169" s="261"/>
      <c r="IL169" s="242"/>
      <c r="IM169" s="242"/>
      <c r="IN169" s="242"/>
      <c r="IO169" s="242"/>
      <c r="IP169" s="242"/>
      <c r="IQ169" s="242"/>
      <c r="IR169" s="242"/>
      <c r="IS169" s="242"/>
      <c r="IT169" s="242"/>
      <c r="IU169" s="242"/>
    </row>
    <row r="170" spans="1:255" x14ac:dyDescent="0.25">
      <c r="A170" s="227"/>
      <c r="C170" s="261"/>
      <c r="IL170" s="242"/>
      <c r="IM170" s="242"/>
      <c r="IN170" s="242"/>
      <c r="IO170" s="242"/>
      <c r="IP170" s="242"/>
      <c r="IQ170" s="242"/>
      <c r="IR170" s="242"/>
      <c r="IS170" s="242"/>
      <c r="IT170" s="242"/>
      <c r="IU170" s="242"/>
    </row>
    <row r="171" spans="1:255" x14ac:dyDescent="0.25">
      <c r="A171" s="227"/>
      <c r="C171" s="261"/>
      <c r="IL171" s="242"/>
      <c r="IM171" s="242"/>
      <c r="IN171" s="242"/>
      <c r="IO171" s="242"/>
      <c r="IP171" s="242"/>
      <c r="IQ171" s="242"/>
      <c r="IR171" s="242"/>
      <c r="IS171" s="242"/>
      <c r="IT171" s="242"/>
      <c r="IU171" s="242"/>
    </row>
    <row r="172" spans="1:255" x14ac:dyDescent="0.25">
      <c r="A172" s="227"/>
      <c r="C172" s="261"/>
      <c r="IL172" s="242"/>
      <c r="IM172" s="242"/>
      <c r="IN172" s="242"/>
      <c r="IO172" s="242"/>
      <c r="IP172" s="242"/>
      <c r="IQ172" s="242"/>
      <c r="IR172" s="242"/>
      <c r="IS172" s="242"/>
      <c r="IT172" s="242"/>
      <c r="IU172" s="242"/>
    </row>
    <row r="173" spans="1:255" x14ac:dyDescent="0.25">
      <c r="A173" s="227"/>
      <c r="C173" s="261"/>
      <c r="IL173" s="242"/>
      <c r="IM173" s="242"/>
      <c r="IN173" s="242"/>
      <c r="IO173" s="242"/>
      <c r="IP173" s="242"/>
      <c r="IQ173" s="242"/>
      <c r="IR173" s="242"/>
      <c r="IS173" s="242"/>
      <c r="IT173" s="242"/>
      <c r="IU173" s="242"/>
    </row>
    <row r="174" spans="1:255" x14ac:dyDescent="0.25">
      <c r="A174" s="227"/>
      <c r="C174" s="261"/>
      <c r="IL174" s="242"/>
      <c r="IM174" s="242"/>
      <c r="IN174" s="242"/>
      <c r="IO174" s="242"/>
      <c r="IP174" s="242"/>
      <c r="IQ174" s="242"/>
      <c r="IR174" s="242"/>
      <c r="IS174" s="242"/>
      <c r="IT174" s="242"/>
      <c r="IU174" s="242"/>
    </row>
    <row r="175" spans="1:255" x14ac:dyDescent="0.25">
      <c r="A175" s="227"/>
      <c r="C175" s="261"/>
      <c r="IL175" s="242"/>
      <c r="IM175" s="242"/>
      <c r="IN175" s="242"/>
      <c r="IO175" s="242"/>
      <c r="IP175" s="242"/>
      <c r="IQ175" s="242"/>
      <c r="IR175" s="242"/>
      <c r="IS175" s="242"/>
      <c r="IT175" s="242"/>
      <c r="IU175" s="242"/>
    </row>
    <row r="176" spans="1:255" x14ac:dyDescent="0.25">
      <c r="A176" s="227"/>
      <c r="C176" s="261"/>
      <c r="IL176" s="242"/>
      <c r="IM176" s="242"/>
      <c r="IN176" s="242"/>
      <c r="IO176" s="242"/>
      <c r="IP176" s="242"/>
      <c r="IQ176" s="242"/>
      <c r="IR176" s="242"/>
      <c r="IS176" s="242"/>
      <c r="IT176" s="242"/>
      <c r="IU176" s="242"/>
    </row>
    <row r="177" spans="1:255" x14ac:dyDescent="0.25">
      <c r="A177" s="227"/>
      <c r="C177" s="261"/>
      <c r="IL177" s="242"/>
      <c r="IM177" s="242"/>
      <c r="IN177" s="242"/>
      <c r="IO177" s="242"/>
      <c r="IP177" s="242"/>
      <c r="IQ177" s="242"/>
      <c r="IR177" s="242"/>
      <c r="IS177" s="242"/>
      <c r="IT177" s="242"/>
      <c r="IU177" s="242"/>
    </row>
    <row r="178" spans="1:255" x14ac:dyDescent="0.25">
      <c r="A178" s="227"/>
      <c r="C178" s="261"/>
      <c r="IL178" s="242"/>
      <c r="IM178" s="242"/>
      <c r="IN178" s="242"/>
      <c r="IO178" s="242"/>
      <c r="IP178" s="242"/>
      <c r="IQ178" s="242"/>
      <c r="IR178" s="242"/>
      <c r="IS178" s="242"/>
      <c r="IT178" s="242"/>
      <c r="IU178" s="242"/>
    </row>
    <row r="179" spans="1:255" x14ac:dyDescent="0.25">
      <c r="A179" s="227"/>
      <c r="C179" s="261"/>
      <c r="IL179" s="242"/>
      <c r="IM179" s="242"/>
      <c r="IN179" s="242"/>
      <c r="IO179" s="242"/>
      <c r="IP179" s="242"/>
      <c r="IQ179" s="242"/>
      <c r="IR179" s="242"/>
      <c r="IS179" s="242"/>
      <c r="IT179" s="242"/>
      <c r="IU179" s="242"/>
    </row>
    <row r="180" spans="1:255" x14ac:dyDescent="0.25">
      <c r="A180" s="227"/>
      <c r="C180" s="261"/>
      <c r="IL180" s="242"/>
      <c r="IM180" s="242"/>
      <c r="IN180" s="242"/>
      <c r="IO180" s="242"/>
      <c r="IP180" s="242"/>
      <c r="IQ180" s="242"/>
      <c r="IR180" s="242"/>
      <c r="IS180" s="242"/>
      <c r="IT180" s="242"/>
      <c r="IU180" s="242"/>
    </row>
    <row r="181" spans="1:255" x14ac:dyDescent="0.25">
      <c r="A181" s="227"/>
      <c r="C181" s="261"/>
      <c r="IL181" s="242"/>
      <c r="IM181" s="242"/>
      <c r="IN181" s="242"/>
      <c r="IO181" s="242"/>
      <c r="IP181" s="242"/>
      <c r="IQ181" s="242"/>
      <c r="IR181" s="242"/>
      <c r="IS181" s="242"/>
      <c r="IT181" s="242"/>
      <c r="IU181" s="242"/>
    </row>
    <row r="182" spans="1:255" x14ac:dyDescent="0.25">
      <c r="A182" s="227"/>
      <c r="C182" s="261"/>
      <c r="IL182" s="242"/>
      <c r="IM182" s="242"/>
      <c r="IN182" s="242"/>
      <c r="IO182" s="242"/>
      <c r="IP182" s="242"/>
      <c r="IQ182" s="242"/>
      <c r="IR182" s="242"/>
      <c r="IS182" s="242"/>
      <c r="IT182" s="242"/>
      <c r="IU182" s="242"/>
    </row>
    <row r="183" spans="1:255" x14ac:dyDescent="0.25">
      <c r="A183" s="227"/>
      <c r="C183" s="261"/>
      <c r="IL183" s="242"/>
      <c r="IM183" s="242"/>
      <c r="IN183" s="242"/>
      <c r="IO183" s="242"/>
      <c r="IP183" s="242"/>
      <c r="IQ183" s="242"/>
      <c r="IR183" s="242"/>
      <c r="IS183" s="242"/>
      <c r="IT183" s="242"/>
      <c r="IU183" s="242"/>
    </row>
    <row r="184" spans="1:255" x14ac:dyDescent="0.25">
      <c r="A184" s="227"/>
      <c r="C184" s="261"/>
      <c r="IL184" s="242"/>
      <c r="IM184" s="242"/>
      <c r="IN184" s="242"/>
      <c r="IO184" s="242"/>
      <c r="IP184" s="242"/>
      <c r="IQ184" s="242"/>
      <c r="IR184" s="242"/>
      <c r="IS184" s="242"/>
      <c r="IT184" s="242"/>
      <c r="IU184" s="242"/>
    </row>
    <row r="185" spans="1:255" x14ac:dyDescent="0.25">
      <c r="A185" s="227"/>
      <c r="C185" s="261"/>
      <c r="IL185" s="242"/>
      <c r="IM185" s="242"/>
      <c r="IN185" s="242"/>
      <c r="IO185" s="242"/>
      <c r="IP185" s="242"/>
      <c r="IQ185" s="242"/>
      <c r="IR185" s="242"/>
      <c r="IS185" s="242"/>
      <c r="IT185" s="242"/>
      <c r="IU185" s="242"/>
    </row>
    <row r="186" spans="1:255" x14ac:dyDescent="0.25">
      <c r="A186" s="227"/>
      <c r="C186" s="261"/>
      <c r="IL186" s="242"/>
      <c r="IM186" s="242"/>
      <c r="IN186" s="242"/>
      <c r="IO186" s="242"/>
      <c r="IP186" s="242"/>
      <c r="IQ186" s="242"/>
      <c r="IR186" s="242"/>
      <c r="IS186" s="242"/>
      <c r="IT186" s="242"/>
      <c r="IU186" s="242"/>
    </row>
    <row r="187" spans="1:255" x14ac:dyDescent="0.25">
      <c r="A187" s="227"/>
      <c r="C187" s="261"/>
      <c r="IL187" s="242"/>
      <c r="IM187" s="242"/>
      <c r="IN187" s="242"/>
      <c r="IO187" s="242"/>
      <c r="IP187" s="242"/>
      <c r="IQ187" s="242"/>
      <c r="IR187" s="242"/>
      <c r="IS187" s="242"/>
      <c r="IT187" s="242"/>
      <c r="IU187" s="242"/>
    </row>
    <row r="188" spans="1:255" x14ac:dyDescent="0.25">
      <c r="A188" s="227"/>
      <c r="C188" s="261"/>
      <c r="IL188" s="242"/>
      <c r="IM188" s="242"/>
      <c r="IN188" s="242"/>
      <c r="IO188" s="242"/>
      <c r="IP188" s="242"/>
      <c r="IQ188" s="242"/>
      <c r="IR188" s="242"/>
      <c r="IS188" s="242"/>
      <c r="IT188" s="242"/>
      <c r="IU188" s="242"/>
    </row>
    <row r="189" spans="1:255" x14ac:dyDescent="0.25">
      <c r="A189" s="227"/>
      <c r="C189" s="261"/>
      <c r="IL189" s="242"/>
      <c r="IM189" s="242"/>
      <c r="IN189" s="242"/>
      <c r="IO189" s="242"/>
      <c r="IP189" s="242"/>
      <c r="IQ189" s="242"/>
      <c r="IR189" s="242"/>
      <c r="IS189" s="242"/>
      <c r="IT189" s="242"/>
      <c r="IU189" s="242"/>
    </row>
    <row r="190" spans="1:255" x14ac:dyDescent="0.25">
      <c r="A190" s="227"/>
      <c r="C190" s="261"/>
      <c r="IL190" s="242"/>
      <c r="IM190" s="242"/>
      <c r="IN190" s="242"/>
      <c r="IO190" s="242"/>
      <c r="IP190" s="242"/>
      <c r="IQ190" s="242"/>
      <c r="IR190" s="242"/>
      <c r="IS190" s="242"/>
      <c r="IT190" s="242"/>
      <c r="IU190" s="242"/>
    </row>
    <row r="191" spans="1:255" x14ac:dyDescent="0.25">
      <c r="A191" s="227"/>
      <c r="C191" s="261"/>
      <c r="IL191" s="242"/>
      <c r="IM191" s="242"/>
      <c r="IN191" s="242"/>
      <c r="IO191" s="242"/>
      <c r="IP191" s="242"/>
      <c r="IQ191" s="242"/>
      <c r="IR191" s="242"/>
      <c r="IS191" s="242"/>
      <c r="IT191" s="242"/>
      <c r="IU191" s="242"/>
    </row>
    <row r="192" spans="1:255" x14ac:dyDescent="0.25">
      <c r="A192" s="227"/>
      <c r="C192" s="261"/>
      <c r="IL192" s="242"/>
      <c r="IM192" s="242"/>
      <c r="IN192" s="242"/>
      <c r="IO192" s="242"/>
      <c r="IP192" s="242"/>
      <c r="IQ192" s="242"/>
      <c r="IR192" s="242"/>
      <c r="IS192" s="242"/>
      <c r="IT192" s="242"/>
      <c r="IU192" s="242"/>
    </row>
    <row r="193" spans="1:255" x14ac:dyDescent="0.25">
      <c r="A193" s="227"/>
      <c r="C193" s="261"/>
      <c r="IL193" s="242"/>
      <c r="IM193" s="242"/>
      <c r="IN193" s="242"/>
      <c r="IO193" s="242"/>
      <c r="IP193" s="242"/>
      <c r="IQ193" s="242"/>
      <c r="IR193" s="242"/>
      <c r="IS193" s="242"/>
      <c r="IT193" s="242"/>
      <c r="IU193" s="242"/>
    </row>
    <row r="194" spans="1:255" x14ac:dyDescent="0.25">
      <c r="A194" s="227"/>
      <c r="C194" s="261"/>
      <c r="IL194" s="242"/>
      <c r="IM194" s="242"/>
      <c r="IN194" s="242"/>
      <c r="IO194" s="242"/>
      <c r="IP194" s="242"/>
      <c r="IQ194" s="242"/>
      <c r="IR194" s="242"/>
      <c r="IS194" s="242"/>
      <c r="IT194" s="242"/>
      <c r="IU194" s="242"/>
    </row>
    <row r="195" spans="1:255" x14ac:dyDescent="0.25">
      <c r="A195" s="227"/>
      <c r="C195" s="261"/>
      <c r="IL195" s="242"/>
      <c r="IM195" s="242"/>
      <c r="IN195" s="242"/>
      <c r="IO195" s="242"/>
      <c r="IP195" s="242"/>
      <c r="IQ195" s="242"/>
      <c r="IR195" s="242"/>
      <c r="IS195" s="242"/>
      <c r="IT195" s="242"/>
      <c r="IU195" s="242"/>
    </row>
    <row r="196" spans="1:255" x14ac:dyDescent="0.25">
      <c r="A196" s="227"/>
      <c r="C196" s="261"/>
      <c r="IL196" s="242"/>
      <c r="IM196" s="242"/>
      <c r="IN196" s="242"/>
      <c r="IO196" s="242"/>
      <c r="IP196" s="242"/>
      <c r="IQ196" s="242"/>
      <c r="IR196" s="242"/>
      <c r="IS196" s="242"/>
      <c r="IT196" s="242"/>
      <c r="IU196" s="242"/>
    </row>
    <row r="197" spans="1:255" x14ac:dyDescent="0.25">
      <c r="A197" s="227"/>
      <c r="C197" s="261"/>
      <c r="IL197" s="242"/>
      <c r="IM197" s="242"/>
      <c r="IN197" s="242"/>
      <c r="IO197" s="242"/>
      <c r="IP197" s="242"/>
      <c r="IQ197" s="242"/>
      <c r="IR197" s="242"/>
      <c r="IS197" s="242"/>
      <c r="IT197" s="242"/>
      <c r="IU197" s="242"/>
    </row>
    <row r="198" spans="1:255" x14ac:dyDescent="0.25">
      <c r="A198" s="227"/>
      <c r="C198" s="261"/>
      <c r="IL198" s="242"/>
      <c r="IM198" s="242"/>
      <c r="IN198" s="242"/>
      <c r="IO198" s="242"/>
      <c r="IP198" s="242"/>
      <c r="IQ198" s="242"/>
      <c r="IR198" s="242"/>
      <c r="IS198" s="242"/>
      <c r="IT198" s="242"/>
      <c r="IU198" s="242"/>
    </row>
    <row r="199" spans="1:255" x14ac:dyDescent="0.25">
      <c r="A199" s="227"/>
      <c r="C199" s="261"/>
      <c r="IL199" s="242"/>
      <c r="IM199" s="242"/>
      <c r="IN199" s="242"/>
      <c r="IO199" s="242"/>
      <c r="IP199" s="242"/>
      <c r="IQ199" s="242"/>
      <c r="IR199" s="242"/>
      <c r="IS199" s="242"/>
      <c r="IT199" s="242"/>
      <c r="IU199" s="242"/>
    </row>
    <row r="200" spans="1:255" x14ac:dyDescent="0.25">
      <c r="A200" s="227"/>
      <c r="C200" s="261"/>
      <c r="IL200" s="242"/>
      <c r="IM200" s="242"/>
      <c r="IN200" s="242"/>
      <c r="IO200" s="242"/>
      <c r="IP200" s="242"/>
      <c r="IQ200" s="242"/>
      <c r="IR200" s="242"/>
      <c r="IS200" s="242"/>
      <c r="IT200" s="242"/>
      <c r="IU200" s="242"/>
    </row>
    <row r="201" spans="1:255" x14ac:dyDescent="0.25">
      <c r="A201" s="227"/>
      <c r="C201" s="261"/>
      <c r="IL201" s="242"/>
      <c r="IM201" s="242"/>
      <c r="IN201" s="242"/>
      <c r="IO201" s="242"/>
      <c r="IP201" s="242"/>
      <c r="IQ201" s="242"/>
      <c r="IR201" s="242"/>
      <c r="IS201" s="242"/>
      <c r="IT201" s="242"/>
      <c r="IU201" s="242"/>
    </row>
    <row r="202" spans="1:255" x14ac:dyDescent="0.25">
      <c r="A202" s="227"/>
      <c r="C202" s="261"/>
      <c r="IL202" s="242"/>
      <c r="IM202" s="242"/>
      <c r="IN202" s="242"/>
      <c r="IO202" s="242"/>
      <c r="IP202" s="242"/>
      <c r="IQ202" s="242"/>
      <c r="IR202" s="242"/>
      <c r="IS202" s="242"/>
      <c r="IT202" s="242"/>
      <c r="IU202" s="242"/>
    </row>
    <row r="203" spans="1:255" x14ac:dyDescent="0.25">
      <c r="A203" s="227"/>
      <c r="C203" s="261"/>
      <c r="IL203" s="242"/>
      <c r="IM203" s="242"/>
      <c r="IN203" s="242"/>
      <c r="IO203" s="242"/>
      <c r="IP203" s="242"/>
      <c r="IQ203" s="242"/>
      <c r="IR203" s="242"/>
      <c r="IS203" s="242"/>
      <c r="IT203" s="242"/>
      <c r="IU203" s="242"/>
    </row>
    <row r="204" spans="1:255" x14ac:dyDescent="0.25">
      <c r="A204" s="227"/>
      <c r="C204" s="261"/>
      <c r="IL204" s="242"/>
      <c r="IM204" s="242"/>
      <c r="IN204" s="242"/>
      <c r="IO204" s="242"/>
      <c r="IP204" s="242"/>
      <c r="IQ204" s="242"/>
      <c r="IR204" s="242"/>
      <c r="IS204" s="242"/>
      <c r="IT204" s="242"/>
      <c r="IU204" s="242"/>
    </row>
    <row r="205" spans="1:255" x14ac:dyDescent="0.25">
      <c r="A205" s="227"/>
      <c r="C205" s="261"/>
      <c r="IL205" s="242"/>
      <c r="IM205" s="242"/>
      <c r="IN205" s="242"/>
      <c r="IO205" s="242"/>
      <c r="IP205" s="242"/>
      <c r="IQ205" s="242"/>
      <c r="IR205" s="242"/>
      <c r="IS205" s="242"/>
      <c r="IT205" s="242"/>
      <c r="IU205" s="242"/>
    </row>
    <row r="206" spans="1:255" x14ac:dyDescent="0.25">
      <c r="A206" s="227"/>
      <c r="C206" s="261"/>
      <c r="IL206" s="242"/>
      <c r="IM206" s="242"/>
      <c r="IN206" s="242"/>
      <c r="IO206" s="242"/>
      <c r="IP206" s="242"/>
      <c r="IQ206" s="242"/>
      <c r="IR206" s="242"/>
      <c r="IS206" s="242"/>
      <c r="IT206" s="242"/>
      <c r="IU206" s="242"/>
    </row>
    <row r="207" spans="1:255" x14ac:dyDescent="0.25">
      <c r="A207" s="227"/>
      <c r="C207" s="261"/>
      <c r="IL207" s="242"/>
      <c r="IM207" s="242"/>
      <c r="IN207" s="242"/>
      <c r="IO207" s="242"/>
      <c r="IP207" s="242"/>
      <c r="IQ207" s="242"/>
      <c r="IR207" s="242"/>
      <c r="IS207" s="242"/>
      <c r="IT207" s="242"/>
      <c r="IU207" s="242"/>
    </row>
    <row r="208" spans="1:255" x14ac:dyDescent="0.25">
      <c r="A208" s="227"/>
      <c r="C208" s="261"/>
      <c r="IL208" s="242"/>
      <c r="IM208" s="242"/>
      <c r="IN208" s="242"/>
      <c r="IO208" s="242"/>
      <c r="IP208" s="242"/>
      <c r="IQ208" s="242"/>
      <c r="IR208" s="242"/>
      <c r="IS208" s="242"/>
      <c r="IT208" s="242"/>
      <c r="IU208" s="242"/>
    </row>
    <row r="209" spans="1:255" x14ac:dyDescent="0.25">
      <c r="A209" s="227"/>
      <c r="C209" s="261"/>
      <c r="IL209" s="242"/>
      <c r="IM209" s="242"/>
      <c r="IN209" s="242"/>
      <c r="IO209" s="242"/>
      <c r="IP209" s="242"/>
      <c r="IQ209" s="242"/>
      <c r="IR209" s="242"/>
      <c r="IS209" s="242"/>
      <c r="IT209" s="242"/>
      <c r="IU209" s="242"/>
    </row>
    <row r="210" spans="1:255" x14ac:dyDescent="0.25">
      <c r="A210" s="227"/>
      <c r="C210" s="261"/>
      <c r="IL210" s="242"/>
      <c r="IM210" s="242"/>
      <c r="IN210" s="242"/>
      <c r="IO210" s="242"/>
      <c r="IP210" s="242"/>
      <c r="IQ210" s="242"/>
      <c r="IR210" s="242"/>
      <c r="IS210" s="242"/>
      <c r="IT210" s="242"/>
      <c r="IU210" s="242"/>
    </row>
    <row r="211" spans="1:255" x14ac:dyDescent="0.25">
      <c r="A211" s="227"/>
      <c r="C211" s="261"/>
      <c r="IL211" s="242"/>
      <c r="IM211" s="242"/>
      <c r="IN211" s="242"/>
      <c r="IO211" s="242"/>
      <c r="IP211" s="242"/>
      <c r="IQ211" s="242"/>
      <c r="IR211" s="242"/>
      <c r="IS211" s="242"/>
      <c r="IT211" s="242"/>
      <c r="IU211" s="242"/>
    </row>
    <row r="212" spans="1:255" x14ac:dyDescent="0.25">
      <c r="A212" s="227"/>
      <c r="C212" s="261"/>
      <c r="IL212" s="242"/>
      <c r="IM212" s="242"/>
      <c r="IN212" s="242"/>
      <c r="IO212" s="242"/>
      <c r="IP212" s="242"/>
      <c r="IQ212" s="242"/>
      <c r="IR212" s="242"/>
      <c r="IS212" s="242"/>
      <c r="IT212" s="242"/>
      <c r="IU212" s="242"/>
    </row>
    <row r="213" spans="1:255" x14ac:dyDescent="0.25">
      <c r="A213" s="227"/>
      <c r="C213" s="261"/>
      <c r="IL213" s="242"/>
      <c r="IM213" s="242"/>
      <c r="IN213" s="242"/>
      <c r="IO213" s="242"/>
      <c r="IP213" s="242"/>
      <c r="IQ213" s="242"/>
      <c r="IR213" s="242"/>
      <c r="IS213" s="242"/>
      <c r="IT213" s="242"/>
      <c r="IU213" s="242"/>
    </row>
    <row r="214" spans="1:255" x14ac:dyDescent="0.25">
      <c r="A214" s="227"/>
      <c r="C214" s="261"/>
      <c r="IL214" s="242"/>
      <c r="IM214" s="242"/>
      <c r="IN214" s="242"/>
      <c r="IO214" s="242"/>
      <c r="IP214" s="242"/>
      <c r="IQ214" s="242"/>
      <c r="IR214" s="242"/>
      <c r="IS214" s="242"/>
      <c r="IT214" s="242"/>
      <c r="IU214" s="242"/>
    </row>
    <row r="215" spans="1:255" x14ac:dyDescent="0.25">
      <c r="A215" s="227"/>
      <c r="C215" s="261"/>
      <c r="IL215" s="242"/>
      <c r="IM215" s="242"/>
      <c r="IN215" s="242"/>
      <c r="IO215" s="242"/>
      <c r="IP215" s="242"/>
      <c r="IQ215" s="242"/>
      <c r="IR215" s="242"/>
      <c r="IS215" s="242"/>
      <c r="IT215" s="242"/>
      <c r="IU215" s="242"/>
    </row>
    <row r="216" spans="1:255" x14ac:dyDescent="0.25">
      <c r="A216" s="227"/>
      <c r="C216" s="261"/>
      <c r="IL216" s="242"/>
      <c r="IM216" s="242"/>
      <c r="IN216" s="242"/>
      <c r="IO216" s="242"/>
      <c r="IP216" s="242"/>
      <c r="IQ216" s="242"/>
      <c r="IR216" s="242"/>
      <c r="IS216" s="242"/>
      <c r="IT216" s="242"/>
      <c r="IU216" s="242"/>
    </row>
    <row r="217" spans="1:255" x14ac:dyDescent="0.25">
      <c r="A217" s="227"/>
      <c r="C217" s="261"/>
      <c r="IL217" s="242"/>
      <c r="IM217" s="242"/>
      <c r="IN217" s="242"/>
      <c r="IO217" s="242"/>
      <c r="IP217" s="242"/>
      <c r="IQ217" s="242"/>
      <c r="IR217" s="242"/>
      <c r="IS217" s="242"/>
      <c r="IT217" s="242"/>
      <c r="IU217" s="242"/>
    </row>
    <row r="218" spans="1:255" x14ac:dyDescent="0.25">
      <c r="A218" s="227"/>
      <c r="C218" s="261"/>
      <c r="IL218" s="242"/>
      <c r="IM218" s="242"/>
      <c r="IN218" s="242"/>
      <c r="IO218" s="242"/>
      <c r="IP218" s="242"/>
      <c r="IQ218" s="242"/>
      <c r="IR218" s="242"/>
      <c r="IS218" s="242"/>
      <c r="IT218" s="242"/>
      <c r="IU218" s="242"/>
    </row>
    <row r="219" spans="1:255" x14ac:dyDescent="0.25">
      <c r="A219" s="227"/>
      <c r="C219" s="261"/>
      <c r="IL219" s="242"/>
      <c r="IM219" s="242"/>
      <c r="IN219" s="242"/>
      <c r="IO219" s="242"/>
      <c r="IP219" s="242"/>
      <c r="IQ219" s="242"/>
      <c r="IR219" s="242"/>
      <c r="IS219" s="242"/>
      <c r="IT219" s="242"/>
      <c r="IU219" s="242"/>
    </row>
    <row r="220" spans="1:255" x14ac:dyDescent="0.25">
      <c r="A220" s="227"/>
      <c r="C220" s="261"/>
      <c r="IL220" s="242"/>
      <c r="IM220" s="242"/>
      <c r="IN220" s="242"/>
      <c r="IO220" s="242"/>
      <c r="IP220" s="242"/>
      <c r="IQ220" s="242"/>
      <c r="IR220" s="242"/>
      <c r="IS220" s="242"/>
      <c r="IT220" s="242"/>
      <c r="IU220" s="242"/>
    </row>
    <row r="221" spans="1:255" x14ac:dyDescent="0.25">
      <c r="A221" s="227"/>
      <c r="C221" s="261"/>
      <c r="IL221" s="242"/>
      <c r="IM221" s="242"/>
      <c r="IN221" s="242"/>
      <c r="IO221" s="242"/>
      <c r="IP221" s="242"/>
      <c r="IQ221" s="242"/>
      <c r="IR221" s="242"/>
      <c r="IS221" s="242"/>
      <c r="IT221" s="242"/>
      <c r="IU221" s="242"/>
    </row>
    <row r="222" spans="1:255" x14ac:dyDescent="0.25">
      <c r="A222" s="227"/>
      <c r="C222" s="261"/>
      <c r="IL222" s="242"/>
      <c r="IM222" s="242"/>
      <c r="IN222" s="242"/>
      <c r="IO222" s="242"/>
      <c r="IP222" s="242"/>
      <c r="IQ222" s="242"/>
      <c r="IR222" s="242"/>
      <c r="IS222" s="242"/>
      <c r="IT222" s="242"/>
      <c r="IU222" s="242"/>
    </row>
    <row r="223" spans="1:255" x14ac:dyDescent="0.25">
      <c r="A223" s="227"/>
      <c r="C223" s="261"/>
      <c r="IL223" s="242"/>
      <c r="IM223" s="242"/>
      <c r="IN223" s="242"/>
      <c r="IO223" s="242"/>
      <c r="IP223" s="242"/>
      <c r="IQ223" s="242"/>
      <c r="IR223" s="242"/>
      <c r="IS223" s="242"/>
      <c r="IT223" s="242"/>
      <c r="IU223" s="242"/>
    </row>
    <row r="224" spans="1:255" x14ac:dyDescent="0.25">
      <c r="A224" s="227"/>
      <c r="C224" s="261"/>
      <c r="IL224" s="242"/>
      <c r="IM224" s="242"/>
      <c r="IN224" s="242"/>
      <c r="IO224" s="242"/>
      <c r="IP224" s="242"/>
      <c r="IQ224" s="242"/>
      <c r="IR224" s="242"/>
      <c r="IS224" s="242"/>
      <c r="IT224" s="242"/>
      <c r="IU224" s="242"/>
    </row>
    <row r="225" spans="1:255" x14ac:dyDescent="0.25">
      <c r="A225" s="227"/>
      <c r="C225" s="261"/>
      <c r="IL225" s="242"/>
      <c r="IM225" s="242"/>
      <c r="IN225" s="242"/>
      <c r="IO225" s="242"/>
      <c r="IP225" s="242"/>
      <c r="IQ225" s="242"/>
      <c r="IR225" s="242"/>
      <c r="IS225" s="242"/>
      <c r="IT225" s="242"/>
      <c r="IU225" s="242"/>
    </row>
    <row r="226" spans="1:255" x14ac:dyDescent="0.25">
      <c r="A226" s="227"/>
      <c r="C226" s="261"/>
      <c r="IL226" s="242"/>
      <c r="IM226" s="242"/>
      <c r="IN226" s="242"/>
      <c r="IO226" s="242"/>
      <c r="IP226" s="242"/>
      <c r="IQ226" s="242"/>
      <c r="IR226" s="242"/>
      <c r="IS226" s="242"/>
      <c r="IT226" s="242"/>
      <c r="IU226" s="242"/>
    </row>
    <row r="227" spans="1:255" x14ac:dyDescent="0.25">
      <c r="A227" s="227"/>
      <c r="C227" s="261"/>
      <c r="IL227" s="242"/>
      <c r="IM227" s="242"/>
      <c r="IN227" s="242"/>
      <c r="IO227" s="242"/>
      <c r="IP227" s="242"/>
      <c r="IQ227" s="242"/>
      <c r="IR227" s="242"/>
      <c r="IS227" s="242"/>
      <c r="IT227" s="242"/>
      <c r="IU227" s="242"/>
    </row>
    <row r="228" spans="1:255" x14ac:dyDescent="0.25">
      <c r="A228" s="227"/>
      <c r="C228" s="261"/>
      <c r="IL228" s="242"/>
      <c r="IM228" s="242"/>
      <c r="IN228" s="242"/>
      <c r="IO228" s="242"/>
      <c r="IP228" s="242"/>
      <c r="IQ228" s="242"/>
      <c r="IR228" s="242"/>
      <c r="IS228" s="242"/>
      <c r="IT228" s="242"/>
      <c r="IU228" s="242"/>
    </row>
    <row r="229" spans="1:255" x14ac:dyDescent="0.25">
      <c r="A229" s="227"/>
      <c r="C229" s="261"/>
      <c r="IL229" s="242"/>
      <c r="IM229" s="242"/>
      <c r="IN229" s="242"/>
      <c r="IO229" s="242"/>
      <c r="IP229" s="242"/>
      <c r="IQ229" s="242"/>
      <c r="IR229" s="242"/>
      <c r="IS229" s="242"/>
      <c r="IT229" s="242"/>
      <c r="IU229" s="242"/>
    </row>
    <row r="230" spans="1:255" x14ac:dyDescent="0.25">
      <c r="A230" s="227"/>
      <c r="C230" s="261"/>
      <c r="IL230" s="242"/>
      <c r="IM230" s="242"/>
      <c r="IN230" s="242"/>
      <c r="IO230" s="242"/>
      <c r="IP230" s="242"/>
      <c r="IQ230" s="242"/>
      <c r="IR230" s="242"/>
      <c r="IS230" s="242"/>
      <c r="IT230" s="242"/>
      <c r="IU230" s="242"/>
    </row>
    <row r="231" spans="1:255" x14ac:dyDescent="0.25">
      <c r="A231" s="227"/>
      <c r="C231" s="261"/>
      <c r="IL231" s="242"/>
      <c r="IM231" s="242"/>
      <c r="IN231" s="242"/>
      <c r="IO231" s="242"/>
      <c r="IP231" s="242"/>
      <c r="IQ231" s="242"/>
      <c r="IR231" s="242"/>
      <c r="IS231" s="242"/>
      <c r="IT231" s="242"/>
      <c r="IU231" s="242"/>
    </row>
    <row r="232" spans="1:255" x14ac:dyDescent="0.25">
      <c r="A232" s="227"/>
      <c r="C232" s="261"/>
      <c r="IL232" s="242"/>
      <c r="IM232" s="242"/>
      <c r="IN232" s="242"/>
      <c r="IO232" s="242"/>
      <c r="IP232" s="242"/>
      <c r="IQ232" s="242"/>
      <c r="IR232" s="242"/>
      <c r="IS232" s="242"/>
      <c r="IT232" s="242"/>
      <c r="IU232" s="242"/>
    </row>
    <row r="233" spans="1:255" x14ac:dyDescent="0.25">
      <c r="A233" s="227"/>
      <c r="C233" s="261"/>
      <c r="IL233" s="242"/>
      <c r="IM233" s="242"/>
      <c r="IN233" s="242"/>
      <c r="IO233" s="242"/>
      <c r="IP233" s="242"/>
      <c r="IQ233" s="242"/>
      <c r="IR233" s="242"/>
      <c r="IS233" s="242"/>
      <c r="IT233" s="242"/>
      <c r="IU233" s="242"/>
    </row>
    <row r="234" spans="1:255" x14ac:dyDescent="0.25">
      <c r="A234" s="227"/>
      <c r="C234" s="261"/>
      <c r="IL234" s="242"/>
      <c r="IM234" s="242"/>
      <c r="IN234" s="242"/>
      <c r="IO234" s="242"/>
      <c r="IP234" s="242"/>
      <c r="IQ234" s="242"/>
      <c r="IR234" s="242"/>
      <c r="IS234" s="242"/>
      <c r="IT234" s="242"/>
      <c r="IU234" s="242"/>
    </row>
    <row r="235" spans="1:255" x14ac:dyDescent="0.25">
      <c r="A235" s="227"/>
      <c r="C235" s="261"/>
      <c r="IL235" s="242"/>
      <c r="IM235" s="242"/>
      <c r="IN235" s="242"/>
      <c r="IO235" s="242"/>
      <c r="IP235" s="242"/>
      <c r="IQ235" s="242"/>
      <c r="IR235" s="242"/>
      <c r="IS235" s="242"/>
      <c r="IT235" s="242"/>
      <c r="IU235" s="242"/>
    </row>
    <row r="236" spans="1:255" x14ac:dyDescent="0.25">
      <c r="A236" s="227"/>
      <c r="C236" s="261"/>
      <c r="IL236" s="242"/>
      <c r="IM236" s="242"/>
      <c r="IN236" s="242"/>
      <c r="IO236" s="242"/>
      <c r="IP236" s="242"/>
      <c r="IQ236" s="242"/>
      <c r="IR236" s="242"/>
      <c r="IS236" s="242"/>
      <c r="IT236" s="242"/>
      <c r="IU236" s="242"/>
    </row>
    <row r="237" spans="1:255" x14ac:dyDescent="0.25">
      <c r="A237" s="227"/>
      <c r="C237" s="261"/>
      <c r="IL237" s="242"/>
      <c r="IM237" s="242"/>
      <c r="IN237" s="242"/>
      <c r="IO237" s="242"/>
      <c r="IP237" s="242"/>
      <c r="IQ237" s="242"/>
      <c r="IR237" s="242"/>
      <c r="IS237" s="242"/>
      <c r="IT237" s="242"/>
      <c r="IU237" s="242"/>
    </row>
    <row r="238" spans="1:255" x14ac:dyDescent="0.25">
      <c r="A238" s="227"/>
      <c r="C238" s="261"/>
      <c r="IL238" s="242"/>
      <c r="IM238" s="242"/>
      <c r="IN238" s="242"/>
      <c r="IO238" s="242"/>
      <c r="IP238" s="242"/>
      <c r="IQ238" s="242"/>
      <c r="IR238" s="242"/>
      <c r="IS238" s="242"/>
      <c r="IT238" s="242"/>
      <c r="IU238" s="242"/>
    </row>
    <row r="239" spans="1:255" x14ac:dyDescent="0.25">
      <c r="A239" s="227"/>
      <c r="C239" s="261"/>
      <c r="IL239" s="242"/>
      <c r="IM239" s="242"/>
      <c r="IN239" s="242"/>
      <c r="IO239" s="242"/>
      <c r="IP239" s="242"/>
      <c r="IQ239" s="242"/>
      <c r="IR239" s="242"/>
      <c r="IS239" s="242"/>
      <c r="IT239" s="242"/>
      <c r="IU239" s="242"/>
    </row>
    <row r="240" spans="1:255" x14ac:dyDescent="0.25">
      <c r="A240" s="227"/>
      <c r="C240" s="261"/>
      <c r="IL240" s="242"/>
      <c r="IM240" s="242"/>
      <c r="IN240" s="242"/>
      <c r="IO240" s="242"/>
      <c r="IP240" s="242"/>
      <c r="IQ240" s="242"/>
      <c r="IR240" s="242"/>
      <c r="IS240" s="242"/>
      <c r="IT240" s="242"/>
      <c r="IU240" s="242"/>
    </row>
    <row r="241" spans="1:255" x14ac:dyDescent="0.25">
      <c r="A241" s="227"/>
      <c r="C241" s="261"/>
      <c r="IL241" s="242"/>
      <c r="IM241" s="242"/>
      <c r="IN241" s="242"/>
      <c r="IO241" s="242"/>
      <c r="IP241" s="242"/>
      <c r="IQ241" s="242"/>
      <c r="IR241" s="242"/>
      <c r="IS241" s="242"/>
      <c r="IT241" s="242"/>
      <c r="IU241" s="242"/>
    </row>
    <row r="242" spans="1:255" x14ac:dyDescent="0.25">
      <c r="A242" s="227"/>
      <c r="C242" s="261"/>
      <c r="IL242" s="242"/>
      <c r="IM242" s="242"/>
      <c r="IN242" s="242"/>
      <c r="IO242" s="242"/>
      <c r="IP242" s="242"/>
      <c r="IQ242" s="242"/>
      <c r="IR242" s="242"/>
      <c r="IS242" s="242"/>
      <c r="IT242" s="242"/>
      <c r="IU242" s="242"/>
    </row>
    <row r="243" spans="1:255" x14ac:dyDescent="0.25">
      <c r="A243" s="227"/>
      <c r="C243" s="261"/>
      <c r="IL243" s="242"/>
      <c r="IM243" s="242"/>
      <c r="IN243" s="242"/>
      <c r="IO243" s="242"/>
      <c r="IP243" s="242"/>
      <c r="IQ243" s="242"/>
      <c r="IR243" s="242"/>
      <c r="IS243" s="242"/>
      <c r="IT243" s="242"/>
      <c r="IU243" s="242"/>
    </row>
    <row r="244" spans="1:255" x14ac:dyDescent="0.25">
      <c r="A244" s="227"/>
      <c r="C244" s="261"/>
      <c r="IL244" s="242"/>
      <c r="IM244" s="242"/>
      <c r="IN244" s="242"/>
      <c r="IO244" s="242"/>
      <c r="IP244" s="242"/>
      <c r="IQ244" s="242"/>
      <c r="IR244" s="242"/>
      <c r="IS244" s="242"/>
      <c r="IT244" s="242"/>
      <c r="IU244" s="242"/>
    </row>
    <row r="245" spans="1:255" x14ac:dyDescent="0.25">
      <c r="A245" s="227"/>
      <c r="C245" s="261"/>
      <c r="IL245" s="242"/>
      <c r="IM245" s="242"/>
      <c r="IN245" s="242"/>
      <c r="IO245" s="242"/>
      <c r="IP245" s="242"/>
      <c r="IQ245" s="242"/>
      <c r="IR245" s="242"/>
      <c r="IS245" s="242"/>
      <c r="IT245" s="242"/>
      <c r="IU245" s="242"/>
    </row>
    <row r="246" spans="1:255" x14ac:dyDescent="0.25">
      <c r="A246" s="227"/>
      <c r="C246" s="261"/>
      <c r="IL246" s="242"/>
      <c r="IM246" s="242"/>
      <c r="IN246" s="242"/>
      <c r="IO246" s="242"/>
      <c r="IP246" s="242"/>
      <c r="IQ246" s="242"/>
      <c r="IR246" s="242"/>
      <c r="IS246" s="242"/>
      <c r="IT246" s="242"/>
      <c r="IU246" s="242"/>
    </row>
    <row r="247" spans="1:255" x14ac:dyDescent="0.25">
      <c r="A247" s="227"/>
      <c r="C247" s="261"/>
      <c r="IL247" s="242"/>
      <c r="IM247" s="242"/>
      <c r="IN247" s="242"/>
      <c r="IO247" s="242"/>
      <c r="IP247" s="242"/>
      <c r="IQ247" s="242"/>
      <c r="IR247" s="242"/>
      <c r="IS247" s="242"/>
      <c r="IT247" s="242"/>
      <c r="IU247" s="242"/>
    </row>
    <row r="248" spans="1:255" x14ac:dyDescent="0.25">
      <c r="A248" s="227"/>
      <c r="C248" s="261"/>
      <c r="IL248" s="242"/>
      <c r="IM248" s="242"/>
      <c r="IN248" s="242"/>
      <c r="IO248" s="242"/>
      <c r="IP248" s="242"/>
      <c r="IQ248" s="242"/>
      <c r="IR248" s="242"/>
      <c r="IS248" s="242"/>
      <c r="IT248" s="242"/>
      <c r="IU248" s="242"/>
    </row>
    <row r="249" spans="1:255" x14ac:dyDescent="0.25">
      <c r="A249" s="227"/>
      <c r="C249" s="261"/>
      <c r="IL249" s="242"/>
      <c r="IM249" s="242"/>
      <c r="IN249" s="242"/>
      <c r="IO249" s="242"/>
      <c r="IP249" s="242"/>
      <c r="IQ249" s="242"/>
      <c r="IR249" s="242"/>
      <c r="IS249" s="242"/>
      <c r="IT249" s="242"/>
      <c r="IU249" s="242"/>
    </row>
    <row r="250" spans="1:255" x14ac:dyDescent="0.25">
      <c r="A250" s="227"/>
      <c r="C250" s="261"/>
      <c r="IL250" s="242"/>
      <c r="IM250" s="242"/>
      <c r="IN250" s="242"/>
      <c r="IO250" s="242"/>
      <c r="IP250" s="242"/>
      <c r="IQ250" s="242"/>
      <c r="IR250" s="242"/>
      <c r="IS250" s="242"/>
      <c r="IT250" s="242"/>
      <c r="IU250" s="242"/>
    </row>
    <row r="251" spans="1:255" x14ac:dyDescent="0.25">
      <c r="A251" s="227"/>
      <c r="C251" s="261"/>
      <c r="IL251" s="242"/>
      <c r="IM251" s="242"/>
      <c r="IN251" s="242"/>
      <c r="IO251" s="242"/>
      <c r="IP251" s="242"/>
      <c r="IQ251" s="242"/>
      <c r="IR251" s="242"/>
      <c r="IS251" s="242"/>
      <c r="IT251" s="242"/>
      <c r="IU251" s="242"/>
    </row>
    <row r="252" spans="1:255" x14ac:dyDescent="0.25">
      <c r="A252" s="227"/>
      <c r="C252" s="261"/>
      <c r="IL252" s="242"/>
      <c r="IM252" s="242"/>
      <c r="IN252" s="242"/>
      <c r="IO252" s="242"/>
      <c r="IP252" s="242"/>
      <c r="IQ252" s="242"/>
      <c r="IR252" s="242"/>
      <c r="IS252" s="242"/>
      <c r="IT252" s="242"/>
      <c r="IU252" s="242"/>
    </row>
    <row r="253" spans="1:255" x14ac:dyDescent="0.25">
      <c r="A253" s="227"/>
      <c r="C253" s="261"/>
      <c r="IL253" s="242"/>
      <c r="IM253" s="242"/>
      <c r="IN253" s="242"/>
      <c r="IO253" s="242"/>
      <c r="IP253" s="242"/>
      <c r="IQ253" s="242"/>
      <c r="IR253" s="242"/>
      <c r="IS253" s="242"/>
      <c r="IT253" s="242"/>
      <c r="IU253" s="242"/>
    </row>
    <row r="254" spans="1:255" x14ac:dyDescent="0.25">
      <c r="A254" s="227"/>
      <c r="C254" s="261"/>
      <c r="IL254" s="242"/>
      <c r="IM254" s="242"/>
      <c r="IN254" s="242"/>
      <c r="IO254" s="242"/>
      <c r="IP254" s="242"/>
      <c r="IQ254" s="242"/>
      <c r="IR254" s="242"/>
      <c r="IS254" s="242"/>
      <c r="IT254" s="242"/>
      <c r="IU254" s="242"/>
    </row>
    <row r="255" spans="1:255" x14ac:dyDescent="0.25">
      <c r="A255" s="227"/>
      <c r="C255" s="261"/>
      <c r="IL255" s="242"/>
      <c r="IM255" s="242"/>
      <c r="IN255" s="242"/>
      <c r="IO255" s="242"/>
      <c r="IP255" s="242"/>
      <c r="IQ255" s="242"/>
      <c r="IR255" s="242"/>
      <c r="IS255" s="242"/>
      <c r="IT255" s="242"/>
      <c r="IU255" s="242"/>
    </row>
    <row r="256" spans="1:255" x14ac:dyDescent="0.25">
      <c r="A256" s="227"/>
      <c r="C256" s="261"/>
      <c r="IL256" s="242"/>
      <c r="IM256" s="242"/>
      <c r="IN256" s="242"/>
      <c r="IO256" s="242"/>
      <c r="IP256" s="242"/>
      <c r="IQ256" s="242"/>
      <c r="IR256" s="242"/>
      <c r="IS256" s="242"/>
      <c r="IT256" s="242"/>
      <c r="IU256" s="242"/>
    </row>
    <row r="257" spans="1:255" x14ac:dyDescent="0.25">
      <c r="A257" s="227"/>
      <c r="C257" s="261"/>
      <c r="IL257" s="242"/>
      <c r="IM257" s="242"/>
      <c r="IN257" s="242"/>
      <c r="IO257" s="242"/>
      <c r="IP257" s="242"/>
      <c r="IQ257" s="242"/>
      <c r="IR257" s="242"/>
      <c r="IS257" s="242"/>
      <c r="IT257" s="242"/>
      <c r="IU257" s="242"/>
    </row>
    <row r="258" spans="1:255" x14ac:dyDescent="0.25">
      <c r="A258" s="227"/>
      <c r="C258" s="261"/>
      <c r="IL258" s="242"/>
      <c r="IM258" s="242"/>
      <c r="IN258" s="242"/>
      <c r="IO258" s="242"/>
      <c r="IP258" s="242"/>
      <c r="IQ258" s="242"/>
      <c r="IR258" s="242"/>
      <c r="IS258" s="242"/>
      <c r="IT258" s="242"/>
      <c r="IU258" s="242"/>
    </row>
    <row r="259" spans="1:255" x14ac:dyDescent="0.25">
      <c r="A259" s="227"/>
      <c r="C259" s="261"/>
      <c r="IL259" s="242"/>
      <c r="IM259" s="242"/>
      <c r="IN259" s="242"/>
      <c r="IO259" s="242"/>
      <c r="IP259" s="242"/>
      <c r="IQ259" s="242"/>
      <c r="IR259" s="242"/>
      <c r="IS259" s="242"/>
      <c r="IT259" s="242"/>
      <c r="IU259" s="242"/>
    </row>
    <row r="260" spans="1:255" x14ac:dyDescent="0.25">
      <c r="A260" s="227"/>
      <c r="C260" s="261"/>
      <c r="IL260" s="242"/>
      <c r="IM260" s="242"/>
      <c r="IN260" s="242"/>
      <c r="IO260" s="242"/>
      <c r="IP260" s="242"/>
      <c r="IQ260" s="242"/>
      <c r="IR260" s="242"/>
      <c r="IS260" s="242"/>
      <c r="IT260" s="242"/>
      <c r="IU260" s="242"/>
    </row>
    <row r="261" spans="1:255" x14ac:dyDescent="0.25">
      <c r="A261" s="227"/>
      <c r="C261" s="261"/>
      <c r="IL261" s="242"/>
      <c r="IM261" s="242"/>
      <c r="IN261" s="242"/>
      <c r="IO261" s="242"/>
      <c r="IP261" s="242"/>
      <c r="IQ261" s="242"/>
      <c r="IR261" s="242"/>
      <c r="IS261" s="242"/>
      <c r="IT261" s="242"/>
      <c r="IU261" s="242"/>
    </row>
    <row r="262" spans="1:255" x14ac:dyDescent="0.25">
      <c r="A262" s="227"/>
      <c r="C262" s="261"/>
      <c r="IL262" s="242"/>
      <c r="IM262" s="242"/>
      <c r="IN262" s="242"/>
      <c r="IO262" s="242"/>
      <c r="IP262" s="242"/>
      <c r="IQ262" s="242"/>
      <c r="IR262" s="242"/>
      <c r="IS262" s="242"/>
      <c r="IT262" s="242"/>
      <c r="IU262" s="242"/>
    </row>
    <row r="263" spans="1:255" x14ac:dyDescent="0.25">
      <c r="A263" s="227"/>
      <c r="C263" s="261"/>
      <c r="IL263" s="242"/>
      <c r="IM263" s="242"/>
      <c r="IN263" s="242"/>
      <c r="IO263" s="242"/>
      <c r="IP263" s="242"/>
      <c r="IQ263" s="242"/>
      <c r="IR263" s="242"/>
      <c r="IS263" s="242"/>
      <c r="IT263" s="242"/>
      <c r="IU263" s="242"/>
    </row>
    <row r="264" spans="1:255" x14ac:dyDescent="0.25">
      <c r="A264" s="227"/>
      <c r="C264" s="261"/>
      <c r="IL264" s="242"/>
      <c r="IM264" s="242"/>
      <c r="IN264" s="242"/>
      <c r="IO264" s="242"/>
      <c r="IP264" s="242"/>
      <c r="IQ264" s="242"/>
      <c r="IR264" s="242"/>
      <c r="IS264" s="242"/>
      <c r="IT264" s="242"/>
      <c r="IU264" s="242"/>
    </row>
    <row r="265" spans="1:255" x14ac:dyDescent="0.25">
      <c r="A265" s="227"/>
      <c r="C265" s="261"/>
      <c r="IL265" s="242"/>
      <c r="IM265" s="242"/>
      <c r="IN265" s="242"/>
      <c r="IO265" s="242"/>
      <c r="IP265" s="242"/>
      <c r="IQ265" s="242"/>
      <c r="IR265" s="242"/>
      <c r="IS265" s="242"/>
      <c r="IT265" s="242"/>
      <c r="IU265" s="242"/>
    </row>
    <row r="266" spans="1:255" x14ac:dyDescent="0.25">
      <c r="A266" s="227"/>
      <c r="C266" s="261"/>
      <c r="IL266" s="242"/>
      <c r="IM266" s="242"/>
      <c r="IN266" s="242"/>
      <c r="IO266" s="242"/>
      <c r="IP266" s="242"/>
      <c r="IQ266" s="242"/>
      <c r="IR266" s="242"/>
      <c r="IS266" s="242"/>
      <c r="IT266" s="242"/>
      <c r="IU266" s="242"/>
    </row>
    <row r="267" spans="1:255" x14ac:dyDescent="0.25">
      <c r="A267" s="227"/>
      <c r="C267" s="261"/>
      <c r="IL267" s="242"/>
      <c r="IM267" s="242"/>
      <c r="IN267" s="242"/>
      <c r="IO267" s="242"/>
      <c r="IP267" s="242"/>
      <c r="IQ267" s="242"/>
      <c r="IR267" s="242"/>
      <c r="IS267" s="242"/>
      <c r="IT267" s="242"/>
      <c r="IU267" s="242"/>
    </row>
    <row r="268" spans="1:255" x14ac:dyDescent="0.25">
      <c r="A268" s="227"/>
      <c r="C268" s="261"/>
      <c r="IL268" s="242"/>
      <c r="IM268" s="242"/>
      <c r="IN268" s="242"/>
      <c r="IO268" s="242"/>
      <c r="IP268" s="242"/>
      <c r="IQ268" s="242"/>
      <c r="IR268" s="242"/>
      <c r="IS268" s="242"/>
      <c r="IT268" s="242"/>
      <c r="IU268" s="242"/>
    </row>
    <row r="269" spans="1:255" x14ac:dyDescent="0.25">
      <c r="A269" s="227"/>
      <c r="C269" s="261"/>
      <c r="IL269" s="242"/>
      <c r="IM269" s="242"/>
      <c r="IN269" s="242"/>
      <c r="IO269" s="242"/>
      <c r="IP269" s="242"/>
      <c r="IQ269" s="242"/>
      <c r="IR269" s="242"/>
      <c r="IS269" s="242"/>
      <c r="IT269" s="242"/>
      <c r="IU269" s="242"/>
    </row>
    <row r="270" spans="1:255" x14ac:dyDescent="0.25">
      <c r="A270" s="227"/>
      <c r="C270" s="261"/>
      <c r="IL270" s="242"/>
      <c r="IM270" s="242"/>
      <c r="IN270" s="242"/>
      <c r="IO270" s="242"/>
      <c r="IP270" s="242"/>
      <c r="IQ270" s="242"/>
      <c r="IR270" s="242"/>
      <c r="IS270" s="242"/>
      <c r="IT270" s="242"/>
      <c r="IU270" s="242"/>
    </row>
    <row r="271" spans="1:255" x14ac:dyDescent="0.25">
      <c r="A271" s="227"/>
      <c r="C271" s="261"/>
      <c r="IL271" s="242"/>
      <c r="IM271" s="242"/>
      <c r="IN271" s="242"/>
      <c r="IO271" s="242"/>
      <c r="IP271" s="242"/>
      <c r="IQ271" s="242"/>
      <c r="IR271" s="242"/>
      <c r="IS271" s="242"/>
      <c r="IT271" s="242"/>
      <c r="IU271" s="242"/>
    </row>
    <row r="272" spans="1:255" x14ac:dyDescent="0.25">
      <c r="A272" s="227"/>
      <c r="C272" s="261"/>
      <c r="IL272" s="242"/>
      <c r="IM272" s="242"/>
      <c r="IN272" s="242"/>
      <c r="IO272" s="242"/>
      <c r="IP272" s="242"/>
      <c r="IQ272" s="242"/>
      <c r="IR272" s="242"/>
      <c r="IS272" s="242"/>
      <c r="IT272" s="242"/>
      <c r="IU272" s="242"/>
    </row>
    <row r="273" spans="1:255" x14ac:dyDescent="0.25">
      <c r="A273" s="227"/>
      <c r="C273" s="261"/>
      <c r="IL273" s="242"/>
      <c r="IM273" s="242"/>
      <c r="IN273" s="242"/>
      <c r="IO273" s="242"/>
      <c r="IP273" s="242"/>
      <c r="IQ273" s="242"/>
      <c r="IR273" s="242"/>
      <c r="IS273" s="242"/>
      <c r="IT273" s="242"/>
      <c r="IU273" s="242"/>
    </row>
    <row r="274" spans="1:255" x14ac:dyDescent="0.25">
      <c r="A274" s="227"/>
      <c r="C274" s="261"/>
      <c r="IL274" s="242"/>
      <c r="IM274" s="242"/>
      <c r="IN274" s="242"/>
      <c r="IO274" s="242"/>
      <c r="IP274" s="242"/>
      <c r="IQ274" s="242"/>
      <c r="IR274" s="242"/>
      <c r="IS274" s="242"/>
      <c r="IT274" s="242"/>
      <c r="IU274" s="242"/>
    </row>
    <row r="275" spans="1:255" x14ac:dyDescent="0.25">
      <c r="A275" s="227"/>
      <c r="C275" s="261"/>
      <c r="IL275" s="242"/>
      <c r="IM275" s="242"/>
      <c r="IN275" s="242"/>
      <c r="IO275" s="242"/>
      <c r="IP275" s="242"/>
      <c r="IQ275" s="242"/>
      <c r="IR275" s="242"/>
      <c r="IS275" s="242"/>
      <c r="IT275" s="242"/>
      <c r="IU275" s="242"/>
    </row>
    <row r="276" spans="1:255" x14ac:dyDescent="0.25">
      <c r="A276" s="227"/>
      <c r="C276" s="261"/>
      <c r="IL276" s="242"/>
      <c r="IM276" s="242"/>
      <c r="IN276" s="242"/>
      <c r="IO276" s="242"/>
      <c r="IP276" s="242"/>
      <c r="IQ276" s="242"/>
      <c r="IR276" s="242"/>
      <c r="IS276" s="242"/>
      <c r="IT276" s="242"/>
      <c r="IU276" s="242"/>
    </row>
    <row r="277" spans="1:255" x14ac:dyDescent="0.25">
      <c r="A277" s="227"/>
      <c r="C277" s="261"/>
      <c r="IL277" s="242"/>
      <c r="IM277" s="242"/>
      <c r="IN277" s="242"/>
      <c r="IO277" s="242"/>
      <c r="IP277" s="242"/>
      <c r="IQ277" s="242"/>
      <c r="IR277" s="242"/>
      <c r="IS277" s="242"/>
      <c r="IT277" s="242"/>
      <c r="IU277" s="242"/>
    </row>
    <row r="278" spans="1:255" x14ac:dyDescent="0.25">
      <c r="A278" s="227"/>
      <c r="C278" s="261"/>
      <c r="IL278" s="242"/>
      <c r="IM278" s="242"/>
      <c r="IN278" s="242"/>
      <c r="IO278" s="242"/>
      <c r="IP278" s="242"/>
      <c r="IQ278" s="242"/>
      <c r="IR278" s="242"/>
      <c r="IS278" s="242"/>
      <c r="IT278" s="242"/>
      <c r="IU278" s="242"/>
    </row>
    <row r="279" spans="1:255" x14ac:dyDescent="0.25">
      <c r="A279" s="227"/>
      <c r="C279" s="261"/>
      <c r="IL279" s="242"/>
      <c r="IM279" s="242"/>
      <c r="IN279" s="242"/>
      <c r="IO279" s="242"/>
      <c r="IP279" s="242"/>
      <c r="IQ279" s="242"/>
      <c r="IR279" s="242"/>
      <c r="IS279" s="242"/>
      <c r="IT279" s="242"/>
      <c r="IU279" s="242"/>
    </row>
    <row r="280" spans="1:255" x14ac:dyDescent="0.25">
      <c r="A280" s="227"/>
      <c r="C280" s="261"/>
      <c r="IL280" s="242"/>
      <c r="IM280" s="242"/>
      <c r="IN280" s="242"/>
      <c r="IO280" s="242"/>
      <c r="IP280" s="242"/>
      <c r="IQ280" s="242"/>
      <c r="IR280" s="242"/>
      <c r="IS280" s="242"/>
      <c r="IT280" s="242"/>
      <c r="IU280" s="242"/>
    </row>
    <row r="281" spans="1:255" x14ac:dyDescent="0.25">
      <c r="A281" s="227"/>
      <c r="C281" s="261"/>
      <c r="IL281" s="242"/>
      <c r="IM281" s="242"/>
      <c r="IN281" s="242"/>
      <c r="IO281" s="242"/>
      <c r="IP281" s="242"/>
      <c r="IQ281" s="242"/>
      <c r="IR281" s="242"/>
      <c r="IS281" s="242"/>
      <c r="IT281" s="242"/>
      <c r="IU281" s="242"/>
    </row>
    <row r="282" spans="1:255" x14ac:dyDescent="0.25">
      <c r="A282" s="227"/>
      <c r="C282" s="261"/>
      <c r="IL282" s="242"/>
      <c r="IM282" s="242"/>
      <c r="IN282" s="242"/>
      <c r="IO282" s="242"/>
      <c r="IP282" s="242"/>
      <c r="IQ282" s="242"/>
      <c r="IR282" s="242"/>
      <c r="IS282" s="242"/>
      <c r="IT282" s="242"/>
      <c r="IU282" s="242"/>
    </row>
    <row r="283" spans="1:255" x14ac:dyDescent="0.25">
      <c r="A283" s="227"/>
      <c r="C283" s="261"/>
      <c r="IL283" s="242"/>
      <c r="IM283" s="242"/>
      <c r="IN283" s="242"/>
      <c r="IO283" s="242"/>
      <c r="IP283" s="242"/>
      <c r="IQ283" s="242"/>
      <c r="IR283" s="242"/>
      <c r="IS283" s="242"/>
      <c r="IT283" s="242"/>
      <c r="IU283" s="242"/>
    </row>
    <row r="284" spans="1:255" x14ac:dyDescent="0.25">
      <c r="A284" s="227"/>
      <c r="C284" s="261"/>
      <c r="IL284" s="242"/>
      <c r="IM284" s="242"/>
      <c r="IN284" s="242"/>
      <c r="IO284" s="242"/>
      <c r="IP284" s="242"/>
      <c r="IQ284" s="242"/>
      <c r="IR284" s="242"/>
      <c r="IS284" s="242"/>
      <c r="IT284" s="242"/>
      <c r="IU284" s="242"/>
    </row>
    <row r="285" spans="1:255" x14ac:dyDescent="0.25">
      <c r="A285" s="227"/>
      <c r="C285" s="261"/>
      <c r="IL285" s="242"/>
      <c r="IM285" s="242"/>
      <c r="IN285" s="242"/>
      <c r="IO285" s="242"/>
      <c r="IP285" s="242"/>
      <c r="IQ285" s="242"/>
      <c r="IR285" s="242"/>
      <c r="IS285" s="242"/>
      <c r="IT285" s="242"/>
      <c r="IU285" s="242"/>
    </row>
    <row r="286" spans="1:255" x14ac:dyDescent="0.25">
      <c r="A286" s="227"/>
      <c r="C286" s="261"/>
      <c r="IL286" s="242"/>
      <c r="IM286" s="242"/>
      <c r="IN286" s="242"/>
      <c r="IO286" s="242"/>
      <c r="IP286" s="242"/>
      <c r="IQ286" s="242"/>
      <c r="IR286" s="242"/>
      <c r="IS286" s="242"/>
      <c r="IT286" s="242"/>
      <c r="IU286" s="242"/>
    </row>
    <row r="287" spans="1:255" x14ac:dyDescent="0.25">
      <c r="A287" s="227"/>
      <c r="C287" s="261"/>
      <c r="IL287" s="242"/>
      <c r="IM287" s="242"/>
      <c r="IN287" s="242"/>
      <c r="IO287" s="242"/>
      <c r="IP287" s="242"/>
      <c r="IQ287" s="242"/>
      <c r="IR287" s="242"/>
      <c r="IS287" s="242"/>
      <c r="IT287" s="242"/>
      <c r="IU287" s="242"/>
    </row>
    <row r="288" spans="1:255" x14ac:dyDescent="0.25">
      <c r="A288" s="227"/>
      <c r="C288" s="261"/>
      <c r="IL288" s="242"/>
      <c r="IM288" s="242"/>
      <c r="IN288" s="242"/>
      <c r="IO288" s="242"/>
      <c r="IP288" s="242"/>
      <c r="IQ288" s="242"/>
      <c r="IR288" s="242"/>
      <c r="IS288" s="242"/>
      <c r="IT288" s="242"/>
      <c r="IU288" s="242"/>
    </row>
    <row r="289" spans="1:255" x14ac:dyDescent="0.25">
      <c r="A289" s="227"/>
      <c r="C289" s="261"/>
      <c r="IL289" s="242"/>
      <c r="IM289" s="242"/>
      <c r="IN289" s="242"/>
      <c r="IO289" s="242"/>
      <c r="IP289" s="242"/>
      <c r="IQ289" s="242"/>
      <c r="IR289" s="242"/>
      <c r="IS289" s="242"/>
      <c r="IT289" s="242"/>
      <c r="IU289" s="242"/>
    </row>
    <row r="290" spans="1:255" x14ac:dyDescent="0.25">
      <c r="A290" s="227"/>
      <c r="C290" s="261"/>
      <c r="IL290" s="242"/>
      <c r="IM290" s="242"/>
      <c r="IN290" s="242"/>
      <c r="IO290" s="242"/>
      <c r="IP290" s="242"/>
      <c r="IQ290" s="242"/>
      <c r="IR290" s="242"/>
      <c r="IS290" s="242"/>
      <c r="IT290" s="242"/>
      <c r="IU290" s="242"/>
    </row>
    <row r="291" spans="1:255" x14ac:dyDescent="0.25">
      <c r="A291" s="227"/>
      <c r="C291" s="261"/>
      <c r="IL291" s="242"/>
      <c r="IM291" s="242"/>
      <c r="IN291" s="242"/>
      <c r="IO291" s="242"/>
      <c r="IP291" s="242"/>
      <c r="IQ291" s="242"/>
      <c r="IR291" s="242"/>
      <c r="IS291" s="242"/>
      <c r="IT291" s="242"/>
      <c r="IU291" s="242"/>
    </row>
    <row r="292" spans="1:255" x14ac:dyDescent="0.25">
      <c r="A292" s="227"/>
      <c r="C292" s="261"/>
      <c r="IL292" s="242"/>
      <c r="IM292" s="242"/>
      <c r="IN292" s="242"/>
      <c r="IO292" s="242"/>
      <c r="IP292" s="242"/>
      <c r="IQ292" s="242"/>
      <c r="IR292" s="242"/>
      <c r="IS292" s="242"/>
      <c r="IT292" s="242"/>
      <c r="IU292" s="242"/>
    </row>
    <row r="293" spans="1:255" x14ac:dyDescent="0.25">
      <c r="A293" s="227"/>
      <c r="C293" s="261"/>
      <c r="IL293" s="242"/>
      <c r="IM293" s="242"/>
      <c r="IN293" s="242"/>
      <c r="IO293" s="242"/>
      <c r="IP293" s="242"/>
      <c r="IQ293" s="242"/>
      <c r="IR293" s="242"/>
      <c r="IS293" s="242"/>
      <c r="IT293" s="242"/>
      <c r="IU293" s="242"/>
    </row>
    <row r="294" spans="1:255" x14ac:dyDescent="0.25">
      <c r="A294" s="227"/>
      <c r="C294" s="261"/>
      <c r="IL294" s="242"/>
      <c r="IM294" s="242"/>
      <c r="IN294" s="242"/>
      <c r="IO294" s="242"/>
      <c r="IP294" s="242"/>
      <c r="IQ294" s="242"/>
      <c r="IR294" s="242"/>
      <c r="IS294" s="242"/>
      <c r="IT294" s="242"/>
      <c r="IU294" s="242"/>
    </row>
    <row r="295" spans="1:255" x14ac:dyDescent="0.25">
      <c r="A295" s="227"/>
      <c r="C295" s="261"/>
      <c r="IL295" s="242"/>
      <c r="IM295" s="242"/>
      <c r="IN295" s="242"/>
      <c r="IO295" s="242"/>
      <c r="IP295" s="242"/>
      <c r="IQ295" s="242"/>
      <c r="IR295" s="242"/>
      <c r="IS295" s="242"/>
      <c r="IT295" s="242"/>
      <c r="IU295" s="242"/>
    </row>
    <row r="296" spans="1:255" x14ac:dyDescent="0.25">
      <c r="A296" s="227"/>
      <c r="C296" s="261"/>
      <c r="IL296" s="242"/>
      <c r="IM296" s="242"/>
      <c r="IN296" s="242"/>
      <c r="IO296" s="242"/>
      <c r="IP296" s="242"/>
      <c r="IQ296" s="242"/>
      <c r="IR296" s="242"/>
      <c r="IS296" s="242"/>
      <c r="IT296" s="242"/>
      <c r="IU296" s="242"/>
    </row>
    <row r="297" spans="1:255" x14ac:dyDescent="0.25">
      <c r="A297" s="227"/>
      <c r="C297" s="261"/>
      <c r="IL297" s="242"/>
      <c r="IM297" s="242"/>
      <c r="IN297" s="242"/>
      <c r="IO297" s="242"/>
      <c r="IP297" s="242"/>
      <c r="IQ297" s="242"/>
      <c r="IR297" s="242"/>
      <c r="IS297" s="242"/>
      <c r="IT297" s="242"/>
      <c r="IU297" s="242"/>
    </row>
    <row r="298" spans="1:255" x14ac:dyDescent="0.25">
      <c r="A298" s="227"/>
      <c r="C298" s="261"/>
      <c r="IL298" s="242"/>
      <c r="IM298" s="242"/>
      <c r="IN298" s="242"/>
      <c r="IO298" s="242"/>
      <c r="IP298" s="242"/>
      <c r="IQ298" s="242"/>
      <c r="IR298" s="242"/>
      <c r="IS298" s="242"/>
      <c r="IT298" s="242"/>
      <c r="IU298" s="242"/>
    </row>
    <row r="299" spans="1:255" x14ac:dyDescent="0.25">
      <c r="A299" s="227"/>
      <c r="C299" s="261"/>
      <c r="IL299" s="242"/>
      <c r="IM299" s="242"/>
      <c r="IN299" s="242"/>
      <c r="IO299" s="242"/>
      <c r="IP299" s="242"/>
      <c r="IQ299" s="242"/>
      <c r="IR299" s="242"/>
      <c r="IS299" s="242"/>
      <c r="IT299" s="242"/>
      <c r="IU299" s="242"/>
    </row>
    <row r="300" spans="1:255" x14ac:dyDescent="0.25">
      <c r="A300" s="227"/>
      <c r="C300" s="261"/>
      <c r="IL300" s="242"/>
      <c r="IM300" s="242"/>
      <c r="IN300" s="242"/>
      <c r="IO300" s="242"/>
      <c r="IP300" s="242"/>
      <c r="IQ300" s="242"/>
      <c r="IR300" s="242"/>
      <c r="IS300" s="242"/>
      <c r="IT300" s="242"/>
      <c r="IU300" s="242"/>
    </row>
    <row r="301" spans="1:255" x14ac:dyDescent="0.25">
      <c r="A301" s="227"/>
      <c r="C301" s="261"/>
      <c r="IL301" s="242"/>
      <c r="IM301" s="242"/>
      <c r="IN301" s="242"/>
      <c r="IO301" s="242"/>
      <c r="IP301" s="242"/>
      <c r="IQ301" s="242"/>
      <c r="IR301" s="242"/>
      <c r="IS301" s="242"/>
      <c r="IT301" s="242"/>
      <c r="IU301" s="242"/>
    </row>
    <row r="302" spans="1:255" x14ac:dyDescent="0.25">
      <c r="A302" s="227"/>
      <c r="C302" s="261"/>
      <c r="IL302" s="242"/>
      <c r="IM302" s="242"/>
      <c r="IN302" s="242"/>
      <c r="IO302" s="242"/>
      <c r="IP302" s="242"/>
      <c r="IQ302" s="242"/>
      <c r="IR302" s="242"/>
      <c r="IS302" s="242"/>
      <c r="IT302" s="242"/>
      <c r="IU302" s="242"/>
    </row>
    <row r="303" spans="1:255" x14ac:dyDescent="0.25">
      <c r="A303" s="227"/>
      <c r="C303" s="261"/>
      <c r="IL303" s="242"/>
      <c r="IM303" s="242"/>
      <c r="IN303" s="242"/>
      <c r="IO303" s="242"/>
      <c r="IP303" s="242"/>
      <c r="IQ303" s="242"/>
      <c r="IR303" s="242"/>
      <c r="IS303" s="242"/>
      <c r="IT303" s="242"/>
      <c r="IU303" s="242"/>
    </row>
    <row r="304" spans="1:255" x14ac:dyDescent="0.25">
      <c r="A304" s="227"/>
      <c r="C304" s="261"/>
      <c r="IL304" s="242"/>
      <c r="IM304" s="242"/>
      <c r="IN304" s="242"/>
      <c r="IO304" s="242"/>
      <c r="IP304" s="242"/>
      <c r="IQ304" s="242"/>
      <c r="IR304" s="242"/>
      <c r="IS304" s="242"/>
      <c r="IT304" s="242"/>
      <c r="IU304" s="242"/>
    </row>
    <row r="305" spans="1:255" x14ac:dyDescent="0.25">
      <c r="A305" s="227"/>
      <c r="C305" s="261"/>
      <c r="IL305" s="242"/>
      <c r="IM305" s="242"/>
      <c r="IN305" s="242"/>
      <c r="IO305" s="242"/>
      <c r="IP305" s="242"/>
      <c r="IQ305" s="242"/>
      <c r="IR305" s="242"/>
      <c r="IS305" s="242"/>
      <c r="IT305" s="242"/>
      <c r="IU305" s="242"/>
    </row>
    <row r="306" spans="1:255" x14ac:dyDescent="0.25">
      <c r="A306" s="227"/>
      <c r="C306" s="261"/>
      <c r="IL306" s="242"/>
      <c r="IM306" s="242"/>
      <c r="IN306" s="242"/>
      <c r="IO306" s="242"/>
      <c r="IP306" s="242"/>
      <c r="IQ306" s="242"/>
      <c r="IR306" s="242"/>
      <c r="IS306" s="242"/>
      <c r="IT306" s="242"/>
      <c r="IU306" s="242"/>
    </row>
    <row r="307" spans="1:255" x14ac:dyDescent="0.25">
      <c r="A307" s="227"/>
      <c r="C307" s="261"/>
      <c r="IL307" s="242"/>
      <c r="IM307" s="242"/>
      <c r="IN307" s="242"/>
      <c r="IO307" s="242"/>
      <c r="IP307" s="242"/>
      <c r="IQ307" s="242"/>
      <c r="IR307" s="242"/>
      <c r="IS307" s="242"/>
      <c r="IT307" s="242"/>
      <c r="IU307" s="242"/>
    </row>
    <row r="308" spans="1:255" x14ac:dyDescent="0.25">
      <c r="A308" s="227"/>
      <c r="C308" s="261"/>
      <c r="IL308" s="242"/>
      <c r="IM308" s="242"/>
      <c r="IN308" s="242"/>
      <c r="IO308" s="242"/>
      <c r="IP308" s="242"/>
      <c r="IQ308" s="242"/>
      <c r="IR308" s="242"/>
      <c r="IS308" s="242"/>
      <c r="IT308" s="242"/>
      <c r="IU308" s="242"/>
    </row>
    <row r="309" spans="1:255" x14ac:dyDescent="0.25">
      <c r="A309" s="227"/>
      <c r="C309" s="261"/>
      <c r="IL309" s="242"/>
      <c r="IM309" s="242"/>
      <c r="IN309" s="242"/>
      <c r="IO309" s="242"/>
      <c r="IP309" s="242"/>
      <c r="IQ309" s="242"/>
      <c r="IR309" s="242"/>
      <c r="IS309" s="242"/>
      <c r="IT309" s="242"/>
      <c r="IU309" s="242"/>
    </row>
    <row r="310" spans="1:255" x14ac:dyDescent="0.25">
      <c r="A310" s="227"/>
      <c r="C310" s="261"/>
      <c r="IL310" s="242"/>
      <c r="IM310" s="242"/>
      <c r="IN310" s="242"/>
      <c r="IO310" s="242"/>
      <c r="IP310" s="242"/>
      <c r="IQ310" s="242"/>
      <c r="IR310" s="242"/>
      <c r="IS310" s="242"/>
      <c r="IT310" s="242"/>
      <c r="IU310" s="242"/>
    </row>
    <row r="311" spans="1:255" x14ac:dyDescent="0.25">
      <c r="A311" s="227"/>
      <c r="C311" s="261"/>
      <c r="IL311" s="242"/>
      <c r="IM311" s="242"/>
      <c r="IN311" s="242"/>
      <c r="IO311" s="242"/>
      <c r="IP311" s="242"/>
      <c r="IQ311" s="242"/>
      <c r="IR311" s="242"/>
      <c r="IS311" s="242"/>
      <c r="IT311" s="242"/>
      <c r="IU311" s="242"/>
    </row>
    <row r="312" spans="1:255" x14ac:dyDescent="0.25">
      <c r="A312" s="227"/>
      <c r="C312" s="261"/>
      <c r="IL312" s="242"/>
      <c r="IM312" s="242"/>
      <c r="IN312" s="242"/>
      <c r="IO312" s="242"/>
      <c r="IP312" s="242"/>
      <c r="IQ312" s="242"/>
      <c r="IR312" s="242"/>
      <c r="IS312" s="242"/>
      <c r="IT312" s="242"/>
      <c r="IU312" s="242"/>
    </row>
    <row r="313" spans="1:255" x14ac:dyDescent="0.25">
      <c r="A313" s="227"/>
      <c r="C313" s="261"/>
      <c r="IL313" s="242"/>
      <c r="IM313" s="242"/>
      <c r="IN313" s="242"/>
      <c r="IO313" s="242"/>
      <c r="IP313" s="242"/>
      <c r="IQ313" s="242"/>
      <c r="IR313" s="242"/>
      <c r="IS313" s="242"/>
      <c r="IT313" s="242"/>
      <c r="IU313" s="242"/>
    </row>
    <row r="314" spans="1:255" x14ac:dyDescent="0.25">
      <c r="A314" s="227"/>
      <c r="C314" s="261"/>
      <c r="IL314" s="242"/>
      <c r="IM314" s="242"/>
      <c r="IN314" s="242"/>
      <c r="IO314" s="242"/>
      <c r="IP314" s="242"/>
      <c r="IQ314" s="242"/>
      <c r="IR314" s="242"/>
      <c r="IS314" s="242"/>
      <c r="IT314" s="242"/>
      <c r="IU314" s="242"/>
    </row>
    <row r="315" spans="1:255" x14ac:dyDescent="0.25">
      <c r="A315" s="227"/>
      <c r="C315" s="261"/>
      <c r="IL315" s="242"/>
      <c r="IM315" s="242"/>
      <c r="IN315" s="242"/>
      <c r="IO315" s="242"/>
      <c r="IP315" s="242"/>
      <c r="IQ315" s="242"/>
      <c r="IR315" s="242"/>
      <c r="IS315" s="242"/>
      <c r="IT315" s="242"/>
      <c r="IU315" s="242"/>
    </row>
    <row r="316" spans="1:255" x14ac:dyDescent="0.25">
      <c r="A316" s="227"/>
      <c r="C316" s="261"/>
      <c r="IL316" s="242"/>
      <c r="IM316" s="242"/>
      <c r="IN316" s="242"/>
      <c r="IO316" s="242"/>
      <c r="IP316" s="242"/>
      <c r="IQ316" s="242"/>
      <c r="IR316" s="242"/>
      <c r="IS316" s="242"/>
      <c r="IT316" s="242"/>
      <c r="IU316" s="242"/>
    </row>
    <row r="317" spans="1:255" x14ac:dyDescent="0.25">
      <c r="A317" s="227"/>
      <c r="C317" s="261"/>
      <c r="IL317" s="242"/>
      <c r="IM317" s="242"/>
      <c r="IN317" s="242"/>
      <c r="IO317" s="242"/>
      <c r="IP317" s="242"/>
      <c r="IQ317" s="242"/>
      <c r="IR317" s="242"/>
      <c r="IS317" s="242"/>
      <c r="IT317" s="242"/>
      <c r="IU317" s="242"/>
    </row>
    <row r="318" spans="1:255" x14ac:dyDescent="0.25">
      <c r="A318" s="227"/>
      <c r="C318" s="261"/>
      <c r="IL318" s="242"/>
      <c r="IM318" s="242"/>
      <c r="IN318" s="242"/>
      <c r="IO318" s="242"/>
      <c r="IP318" s="242"/>
      <c r="IQ318" s="242"/>
      <c r="IR318" s="242"/>
      <c r="IS318" s="242"/>
      <c r="IT318" s="242"/>
      <c r="IU318" s="242"/>
    </row>
    <row r="319" spans="1:255" x14ac:dyDescent="0.25">
      <c r="A319" s="227"/>
      <c r="C319" s="261"/>
      <c r="IL319" s="242"/>
      <c r="IM319" s="242"/>
      <c r="IN319" s="242"/>
      <c r="IO319" s="242"/>
      <c r="IP319" s="242"/>
      <c r="IQ319" s="242"/>
      <c r="IR319" s="242"/>
      <c r="IS319" s="242"/>
      <c r="IT319" s="242"/>
      <c r="IU319" s="242"/>
    </row>
    <row r="320" spans="1:255" x14ac:dyDescent="0.25">
      <c r="A320" s="227"/>
      <c r="C320" s="261"/>
      <c r="IL320" s="242"/>
      <c r="IM320" s="242"/>
      <c r="IN320" s="242"/>
      <c r="IO320" s="242"/>
      <c r="IP320" s="242"/>
      <c r="IQ320" s="242"/>
      <c r="IR320" s="242"/>
      <c r="IS320" s="242"/>
      <c r="IT320" s="242"/>
      <c r="IU320" s="242"/>
    </row>
    <row r="321" spans="1:255" x14ac:dyDescent="0.25">
      <c r="A321" s="227"/>
      <c r="C321" s="261"/>
      <c r="IL321" s="242"/>
      <c r="IM321" s="242"/>
      <c r="IN321" s="242"/>
      <c r="IO321" s="242"/>
      <c r="IP321" s="242"/>
      <c r="IQ321" s="242"/>
      <c r="IR321" s="242"/>
      <c r="IS321" s="242"/>
      <c r="IT321" s="242"/>
      <c r="IU321" s="242"/>
    </row>
    <row r="322" spans="1:255" x14ac:dyDescent="0.25">
      <c r="A322" s="227"/>
      <c r="C322" s="261"/>
      <c r="IL322" s="242"/>
      <c r="IM322" s="242"/>
      <c r="IN322" s="242"/>
      <c r="IO322" s="242"/>
      <c r="IP322" s="242"/>
      <c r="IQ322" s="242"/>
      <c r="IR322" s="242"/>
      <c r="IS322" s="242"/>
      <c r="IT322" s="242"/>
      <c r="IU322" s="242"/>
    </row>
    <row r="323" spans="1:255" x14ac:dyDescent="0.25">
      <c r="A323" s="227"/>
      <c r="C323" s="261"/>
      <c r="IL323" s="242"/>
      <c r="IM323" s="242"/>
      <c r="IN323" s="242"/>
      <c r="IO323" s="242"/>
      <c r="IP323" s="242"/>
      <c r="IQ323" s="242"/>
      <c r="IR323" s="242"/>
      <c r="IS323" s="242"/>
      <c r="IT323" s="242"/>
      <c r="IU323" s="242"/>
    </row>
    <row r="324" spans="1:255" x14ac:dyDescent="0.25">
      <c r="A324" s="227"/>
      <c r="C324" s="261"/>
      <c r="IL324" s="242"/>
      <c r="IM324" s="242"/>
      <c r="IN324" s="242"/>
      <c r="IO324" s="242"/>
      <c r="IP324" s="242"/>
      <c r="IQ324" s="242"/>
      <c r="IR324" s="242"/>
      <c r="IS324" s="242"/>
      <c r="IT324" s="242"/>
      <c r="IU324" s="242"/>
    </row>
    <row r="325" spans="1:255" x14ac:dyDescent="0.25">
      <c r="A325" s="227"/>
      <c r="C325" s="261"/>
      <c r="IL325" s="242"/>
      <c r="IM325" s="242"/>
      <c r="IN325" s="242"/>
      <c r="IO325" s="242"/>
      <c r="IP325" s="242"/>
      <c r="IQ325" s="242"/>
      <c r="IR325" s="242"/>
      <c r="IS325" s="242"/>
      <c r="IT325" s="242"/>
      <c r="IU325" s="242"/>
    </row>
    <row r="326" spans="1:255" x14ac:dyDescent="0.25">
      <c r="A326" s="227"/>
      <c r="C326" s="261"/>
      <c r="IL326" s="242"/>
      <c r="IM326" s="242"/>
      <c r="IN326" s="242"/>
      <c r="IO326" s="242"/>
      <c r="IP326" s="242"/>
      <c r="IQ326" s="242"/>
      <c r="IR326" s="242"/>
      <c r="IS326" s="242"/>
      <c r="IT326" s="242"/>
      <c r="IU326" s="242"/>
    </row>
    <row r="327" spans="1:255" x14ac:dyDescent="0.25">
      <c r="A327" s="227"/>
      <c r="C327" s="261"/>
      <c r="IL327" s="242"/>
      <c r="IM327" s="242"/>
      <c r="IN327" s="242"/>
      <c r="IO327" s="242"/>
      <c r="IP327" s="242"/>
      <c r="IQ327" s="242"/>
      <c r="IR327" s="242"/>
      <c r="IS327" s="242"/>
      <c r="IT327" s="242"/>
      <c r="IU327" s="242"/>
    </row>
    <row r="328" spans="1:255" x14ac:dyDescent="0.25">
      <c r="A328" s="227"/>
      <c r="C328" s="261"/>
      <c r="IL328" s="242"/>
      <c r="IM328" s="242"/>
      <c r="IN328" s="242"/>
      <c r="IO328" s="242"/>
      <c r="IP328" s="242"/>
      <c r="IQ328" s="242"/>
      <c r="IR328" s="242"/>
      <c r="IS328" s="242"/>
      <c r="IT328" s="242"/>
      <c r="IU328" s="242"/>
    </row>
    <row r="329" spans="1:255" x14ac:dyDescent="0.25">
      <c r="A329" s="227"/>
      <c r="C329" s="261"/>
      <c r="IL329" s="242"/>
      <c r="IM329" s="242"/>
      <c r="IN329" s="242"/>
      <c r="IO329" s="242"/>
      <c r="IP329" s="242"/>
      <c r="IQ329" s="242"/>
      <c r="IR329" s="242"/>
      <c r="IS329" s="242"/>
      <c r="IT329" s="242"/>
      <c r="IU329" s="242"/>
    </row>
    <row r="330" spans="1:255" x14ac:dyDescent="0.25">
      <c r="A330" s="227"/>
      <c r="C330" s="261"/>
      <c r="IL330" s="242"/>
      <c r="IM330" s="242"/>
      <c r="IN330" s="242"/>
      <c r="IO330" s="242"/>
      <c r="IP330" s="242"/>
      <c r="IQ330" s="242"/>
      <c r="IR330" s="242"/>
      <c r="IS330" s="242"/>
      <c r="IT330" s="242"/>
      <c r="IU330" s="242"/>
    </row>
    <row r="331" spans="1:255" x14ac:dyDescent="0.25">
      <c r="A331" s="227"/>
      <c r="C331" s="261"/>
      <c r="IL331" s="242"/>
      <c r="IM331" s="242"/>
      <c r="IN331" s="242"/>
      <c r="IO331" s="242"/>
      <c r="IP331" s="242"/>
      <c r="IQ331" s="242"/>
      <c r="IR331" s="242"/>
      <c r="IS331" s="242"/>
      <c r="IT331" s="242"/>
      <c r="IU331" s="242"/>
    </row>
    <row r="332" spans="1:255" x14ac:dyDescent="0.25">
      <c r="A332" s="227"/>
      <c r="C332" s="261"/>
      <c r="IL332" s="242"/>
      <c r="IM332" s="242"/>
      <c r="IN332" s="242"/>
      <c r="IO332" s="242"/>
      <c r="IP332" s="242"/>
      <c r="IQ332" s="242"/>
      <c r="IR332" s="242"/>
      <c r="IS332" s="242"/>
      <c r="IT332" s="242"/>
      <c r="IU332" s="242"/>
    </row>
    <row r="333" spans="1:255" x14ac:dyDescent="0.25">
      <c r="A333" s="227"/>
      <c r="C333" s="261"/>
      <c r="IL333" s="242"/>
      <c r="IM333" s="242"/>
      <c r="IN333" s="242"/>
      <c r="IO333" s="242"/>
      <c r="IP333" s="242"/>
      <c r="IQ333" s="242"/>
      <c r="IR333" s="242"/>
      <c r="IS333" s="242"/>
      <c r="IT333" s="242"/>
      <c r="IU333" s="242"/>
    </row>
    <row r="334" spans="1:255" x14ac:dyDescent="0.25">
      <c r="A334" s="227"/>
      <c r="C334" s="261"/>
      <c r="IL334" s="242"/>
      <c r="IM334" s="242"/>
      <c r="IN334" s="242"/>
      <c r="IO334" s="242"/>
      <c r="IP334" s="242"/>
      <c r="IQ334" s="242"/>
      <c r="IR334" s="242"/>
      <c r="IS334" s="242"/>
      <c r="IT334" s="242"/>
      <c r="IU334" s="242"/>
    </row>
    <row r="335" spans="1:255" x14ac:dyDescent="0.25">
      <c r="A335" s="227"/>
      <c r="C335" s="261"/>
      <c r="IL335" s="242"/>
      <c r="IM335" s="242"/>
      <c r="IN335" s="242"/>
      <c r="IO335" s="242"/>
      <c r="IP335" s="242"/>
      <c r="IQ335" s="242"/>
      <c r="IR335" s="242"/>
      <c r="IS335" s="242"/>
      <c r="IT335" s="242"/>
      <c r="IU335" s="242"/>
    </row>
    <row r="336" spans="1:255" x14ac:dyDescent="0.25">
      <c r="A336" s="227"/>
      <c r="C336" s="261"/>
      <c r="IL336" s="242"/>
      <c r="IM336" s="242"/>
      <c r="IN336" s="242"/>
      <c r="IO336" s="242"/>
      <c r="IP336" s="242"/>
      <c r="IQ336" s="242"/>
      <c r="IR336" s="242"/>
      <c r="IS336" s="242"/>
      <c r="IT336" s="242"/>
      <c r="IU336" s="242"/>
    </row>
    <row r="337" spans="1:255" x14ac:dyDescent="0.25">
      <c r="A337" s="227"/>
      <c r="C337" s="261"/>
      <c r="IL337" s="242"/>
      <c r="IM337" s="242"/>
      <c r="IN337" s="242"/>
      <c r="IO337" s="242"/>
      <c r="IP337" s="242"/>
      <c r="IQ337" s="242"/>
      <c r="IR337" s="242"/>
      <c r="IS337" s="242"/>
      <c r="IT337" s="242"/>
      <c r="IU337" s="242"/>
    </row>
    <row r="338" spans="1:255" x14ac:dyDescent="0.25">
      <c r="A338" s="227"/>
      <c r="C338" s="261"/>
      <c r="IL338" s="242"/>
      <c r="IM338" s="242"/>
      <c r="IN338" s="242"/>
      <c r="IO338" s="242"/>
      <c r="IP338" s="242"/>
      <c r="IQ338" s="242"/>
      <c r="IR338" s="242"/>
      <c r="IS338" s="242"/>
      <c r="IT338" s="242"/>
      <c r="IU338" s="242"/>
    </row>
    <row r="339" spans="1:255" x14ac:dyDescent="0.25">
      <c r="A339" s="227"/>
      <c r="C339" s="261"/>
      <c r="IL339" s="242"/>
      <c r="IM339" s="242"/>
      <c r="IN339" s="242"/>
      <c r="IO339" s="242"/>
      <c r="IP339" s="242"/>
      <c r="IQ339" s="242"/>
      <c r="IR339" s="242"/>
      <c r="IS339" s="242"/>
      <c r="IT339" s="242"/>
      <c r="IU339" s="242"/>
    </row>
    <row r="340" spans="1:255" x14ac:dyDescent="0.25">
      <c r="A340" s="227"/>
      <c r="C340" s="261"/>
      <c r="IL340" s="242"/>
      <c r="IM340" s="242"/>
      <c r="IN340" s="242"/>
      <c r="IO340" s="242"/>
      <c r="IP340" s="242"/>
      <c r="IQ340" s="242"/>
      <c r="IR340" s="242"/>
      <c r="IS340" s="242"/>
      <c r="IT340" s="242"/>
      <c r="IU340" s="242"/>
    </row>
    <row r="341" spans="1:255" x14ac:dyDescent="0.25">
      <c r="A341" s="227"/>
      <c r="C341" s="261"/>
      <c r="IL341" s="242"/>
      <c r="IM341" s="242"/>
      <c r="IN341" s="242"/>
      <c r="IO341" s="242"/>
      <c r="IP341" s="242"/>
      <c r="IQ341" s="242"/>
      <c r="IR341" s="242"/>
      <c r="IS341" s="242"/>
      <c r="IT341" s="242"/>
      <c r="IU341" s="242"/>
    </row>
    <row r="342" spans="1:255" x14ac:dyDescent="0.25">
      <c r="A342" s="227"/>
      <c r="C342" s="261"/>
      <c r="IL342" s="242"/>
      <c r="IM342" s="242"/>
      <c r="IN342" s="242"/>
      <c r="IO342" s="242"/>
      <c r="IP342" s="242"/>
      <c r="IQ342" s="242"/>
      <c r="IR342" s="242"/>
      <c r="IS342" s="242"/>
      <c r="IT342" s="242"/>
      <c r="IU342" s="242"/>
    </row>
    <row r="343" spans="1:255" x14ac:dyDescent="0.25">
      <c r="A343" s="227"/>
      <c r="C343" s="261"/>
      <c r="IL343" s="242"/>
      <c r="IM343" s="242"/>
      <c r="IN343" s="242"/>
      <c r="IO343" s="242"/>
      <c r="IP343" s="242"/>
      <c r="IQ343" s="242"/>
      <c r="IR343" s="242"/>
      <c r="IS343" s="242"/>
      <c r="IT343" s="242"/>
      <c r="IU343" s="242"/>
    </row>
    <row r="344" spans="1:255" x14ac:dyDescent="0.25">
      <c r="A344" s="227"/>
      <c r="C344" s="261"/>
      <c r="IL344" s="242"/>
      <c r="IM344" s="242"/>
      <c r="IN344" s="242"/>
      <c r="IO344" s="242"/>
      <c r="IP344" s="242"/>
      <c r="IQ344" s="242"/>
      <c r="IR344" s="242"/>
      <c r="IS344" s="242"/>
      <c r="IT344" s="242"/>
      <c r="IU344" s="242"/>
    </row>
    <row r="345" spans="1:255" x14ac:dyDescent="0.25">
      <c r="A345" s="227"/>
      <c r="C345" s="261"/>
      <c r="IL345" s="242"/>
      <c r="IM345" s="242"/>
      <c r="IN345" s="242"/>
      <c r="IO345" s="242"/>
      <c r="IP345" s="242"/>
      <c r="IQ345" s="242"/>
      <c r="IR345" s="242"/>
      <c r="IS345" s="242"/>
      <c r="IT345" s="242"/>
      <c r="IU345" s="242"/>
    </row>
    <row r="346" spans="1:255" x14ac:dyDescent="0.25">
      <c r="A346" s="227"/>
      <c r="C346" s="261"/>
      <c r="IL346" s="242"/>
      <c r="IM346" s="242"/>
      <c r="IN346" s="242"/>
      <c r="IO346" s="242"/>
      <c r="IP346" s="242"/>
      <c r="IQ346" s="242"/>
      <c r="IR346" s="242"/>
      <c r="IS346" s="242"/>
      <c r="IT346" s="242"/>
      <c r="IU346" s="242"/>
    </row>
    <row r="347" spans="1:255" x14ac:dyDescent="0.25">
      <c r="A347" s="227"/>
      <c r="C347" s="261"/>
      <c r="IL347" s="242"/>
      <c r="IM347" s="242"/>
      <c r="IN347" s="242"/>
      <c r="IO347" s="242"/>
      <c r="IP347" s="242"/>
      <c r="IQ347" s="242"/>
      <c r="IR347" s="242"/>
      <c r="IS347" s="242"/>
      <c r="IT347" s="242"/>
      <c r="IU347" s="242"/>
    </row>
    <row r="348" spans="1:255" x14ac:dyDescent="0.25">
      <c r="A348" s="227"/>
      <c r="C348" s="261"/>
      <c r="IL348" s="242"/>
      <c r="IM348" s="242"/>
      <c r="IN348" s="242"/>
      <c r="IO348" s="242"/>
      <c r="IP348" s="242"/>
      <c r="IQ348" s="242"/>
      <c r="IR348" s="242"/>
      <c r="IS348" s="242"/>
      <c r="IT348" s="242"/>
      <c r="IU348" s="242"/>
    </row>
    <row r="349" spans="1:255" x14ac:dyDescent="0.25">
      <c r="A349" s="227"/>
      <c r="C349" s="261"/>
      <c r="IL349" s="242"/>
      <c r="IM349" s="242"/>
      <c r="IN349" s="242"/>
      <c r="IO349" s="242"/>
      <c r="IP349" s="242"/>
      <c r="IQ349" s="242"/>
      <c r="IR349" s="242"/>
      <c r="IS349" s="242"/>
      <c r="IT349" s="242"/>
      <c r="IU349" s="242"/>
    </row>
    <row r="350" spans="1:255" x14ac:dyDescent="0.25">
      <c r="A350" s="227"/>
      <c r="C350" s="261"/>
      <c r="IL350" s="242"/>
      <c r="IM350" s="242"/>
      <c r="IN350" s="242"/>
      <c r="IO350" s="242"/>
      <c r="IP350" s="242"/>
      <c r="IQ350" s="242"/>
      <c r="IR350" s="242"/>
      <c r="IS350" s="242"/>
      <c r="IT350" s="242"/>
      <c r="IU350" s="242"/>
    </row>
    <row r="351" spans="1:255" x14ac:dyDescent="0.25">
      <c r="A351" s="227"/>
      <c r="C351" s="261"/>
      <c r="IL351" s="242"/>
      <c r="IM351" s="242"/>
      <c r="IN351" s="242"/>
      <c r="IO351" s="242"/>
      <c r="IP351" s="242"/>
      <c r="IQ351" s="242"/>
      <c r="IR351" s="242"/>
      <c r="IS351" s="242"/>
      <c r="IT351" s="242"/>
      <c r="IU351" s="242"/>
    </row>
    <row r="352" spans="1:255" x14ac:dyDescent="0.25">
      <c r="A352" s="227"/>
      <c r="C352" s="261"/>
      <c r="IL352" s="242"/>
      <c r="IM352" s="242"/>
      <c r="IN352" s="242"/>
      <c r="IO352" s="242"/>
      <c r="IP352" s="242"/>
      <c r="IQ352" s="242"/>
      <c r="IR352" s="242"/>
      <c r="IS352" s="242"/>
      <c r="IT352" s="242"/>
      <c r="IU352" s="242"/>
    </row>
    <row r="353" spans="1:255" x14ac:dyDescent="0.25">
      <c r="A353" s="227"/>
      <c r="C353" s="261"/>
      <c r="IL353" s="242"/>
      <c r="IM353" s="242"/>
      <c r="IN353" s="242"/>
      <c r="IO353" s="242"/>
      <c r="IP353" s="242"/>
      <c r="IQ353" s="242"/>
      <c r="IR353" s="242"/>
      <c r="IS353" s="242"/>
      <c r="IT353" s="242"/>
      <c r="IU353" s="242"/>
    </row>
    <row r="354" spans="1:255" x14ac:dyDescent="0.25">
      <c r="A354" s="227"/>
      <c r="C354" s="261"/>
      <c r="IL354" s="242"/>
      <c r="IM354" s="242"/>
      <c r="IN354" s="242"/>
      <c r="IO354" s="242"/>
      <c r="IP354" s="242"/>
      <c r="IQ354" s="242"/>
      <c r="IR354" s="242"/>
      <c r="IS354" s="242"/>
      <c r="IT354" s="242"/>
      <c r="IU354" s="242"/>
    </row>
    <row r="355" spans="1:255" x14ac:dyDescent="0.25">
      <c r="A355" s="227"/>
      <c r="C355" s="261"/>
      <c r="IL355" s="242"/>
      <c r="IM355" s="242"/>
      <c r="IN355" s="242"/>
      <c r="IO355" s="242"/>
      <c r="IP355" s="242"/>
      <c r="IQ355" s="242"/>
      <c r="IR355" s="242"/>
      <c r="IS355" s="242"/>
      <c r="IT355" s="242"/>
      <c r="IU355" s="242"/>
    </row>
    <row r="356" spans="1:255" x14ac:dyDescent="0.25">
      <c r="A356" s="227"/>
      <c r="C356" s="261"/>
      <c r="IL356" s="242"/>
      <c r="IM356" s="242"/>
      <c r="IN356" s="242"/>
      <c r="IO356" s="242"/>
      <c r="IP356" s="242"/>
      <c r="IQ356" s="242"/>
      <c r="IR356" s="242"/>
      <c r="IS356" s="242"/>
      <c r="IT356" s="242"/>
      <c r="IU356" s="242"/>
    </row>
    <row r="357" spans="1:255" x14ac:dyDescent="0.25">
      <c r="A357" s="227"/>
      <c r="C357" s="261"/>
      <c r="IL357" s="242"/>
      <c r="IM357" s="242"/>
      <c r="IN357" s="242"/>
      <c r="IO357" s="242"/>
      <c r="IP357" s="242"/>
      <c r="IQ357" s="242"/>
      <c r="IR357" s="242"/>
      <c r="IS357" s="242"/>
      <c r="IT357" s="242"/>
      <c r="IU357" s="242"/>
    </row>
    <row r="358" spans="1:255" x14ac:dyDescent="0.25">
      <c r="A358" s="227"/>
      <c r="C358" s="261"/>
      <c r="IL358" s="242"/>
      <c r="IM358" s="242"/>
      <c r="IN358" s="242"/>
      <c r="IO358" s="242"/>
      <c r="IP358" s="242"/>
      <c r="IQ358" s="242"/>
      <c r="IR358" s="242"/>
      <c r="IS358" s="242"/>
      <c r="IT358" s="242"/>
      <c r="IU358" s="242"/>
    </row>
    <row r="359" spans="1:255" x14ac:dyDescent="0.25">
      <c r="A359" s="227"/>
      <c r="C359" s="261"/>
      <c r="IL359" s="242"/>
      <c r="IM359" s="242"/>
      <c r="IN359" s="242"/>
      <c r="IO359" s="242"/>
      <c r="IP359" s="242"/>
      <c r="IQ359" s="242"/>
      <c r="IR359" s="242"/>
      <c r="IS359" s="242"/>
      <c r="IT359" s="242"/>
      <c r="IU359" s="242"/>
    </row>
    <row r="360" spans="1:255" x14ac:dyDescent="0.25">
      <c r="A360" s="227"/>
      <c r="C360" s="261"/>
      <c r="IL360" s="242"/>
      <c r="IM360" s="242"/>
      <c r="IN360" s="242"/>
      <c r="IO360" s="242"/>
      <c r="IP360" s="242"/>
      <c r="IQ360" s="242"/>
      <c r="IR360" s="242"/>
      <c r="IS360" s="242"/>
      <c r="IT360" s="242"/>
      <c r="IU360" s="242"/>
    </row>
    <row r="361" spans="1:255" x14ac:dyDescent="0.25">
      <c r="A361" s="227"/>
      <c r="C361" s="261"/>
      <c r="IL361" s="242"/>
      <c r="IM361" s="242"/>
      <c r="IN361" s="242"/>
      <c r="IO361" s="242"/>
      <c r="IP361" s="242"/>
      <c r="IQ361" s="242"/>
      <c r="IR361" s="242"/>
      <c r="IS361" s="242"/>
      <c r="IT361" s="242"/>
      <c r="IU361" s="242"/>
    </row>
    <row r="362" spans="1:255" x14ac:dyDescent="0.25">
      <c r="A362" s="227"/>
      <c r="C362" s="261"/>
      <c r="IL362" s="242"/>
      <c r="IM362" s="242"/>
      <c r="IN362" s="242"/>
      <c r="IO362" s="242"/>
      <c r="IP362" s="242"/>
      <c r="IQ362" s="242"/>
      <c r="IR362" s="242"/>
      <c r="IS362" s="242"/>
      <c r="IT362" s="242"/>
      <c r="IU362" s="242"/>
    </row>
    <row r="363" spans="1:255" x14ac:dyDescent="0.25">
      <c r="A363" s="227"/>
      <c r="C363" s="261"/>
      <c r="IL363" s="242"/>
      <c r="IM363" s="242"/>
      <c r="IN363" s="242"/>
      <c r="IO363" s="242"/>
      <c r="IP363" s="242"/>
      <c r="IQ363" s="242"/>
      <c r="IR363" s="242"/>
      <c r="IS363" s="242"/>
      <c r="IT363" s="242"/>
      <c r="IU363" s="242"/>
    </row>
    <row r="364" spans="1:255" x14ac:dyDescent="0.25">
      <c r="A364" s="227"/>
      <c r="C364" s="261"/>
      <c r="IL364" s="242"/>
      <c r="IM364" s="242"/>
      <c r="IN364" s="242"/>
      <c r="IO364" s="242"/>
      <c r="IP364" s="242"/>
      <c r="IQ364" s="242"/>
      <c r="IR364" s="242"/>
      <c r="IS364" s="242"/>
      <c r="IT364" s="242"/>
      <c r="IU364" s="242"/>
    </row>
    <row r="365" spans="1:255" x14ac:dyDescent="0.25">
      <c r="A365" s="227"/>
      <c r="C365" s="261"/>
      <c r="IL365" s="242"/>
      <c r="IM365" s="242"/>
      <c r="IN365" s="242"/>
      <c r="IO365" s="242"/>
      <c r="IP365" s="242"/>
      <c r="IQ365" s="242"/>
      <c r="IR365" s="242"/>
      <c r="IS365" s="242"/>
      <c r="IT365" s="242"/>
      <c r="IU365" s="242"/>
    </row>
    <row r="366" spans="1:255" x14ac:dyDescent="0.25">
      <c r="A366" s="227"/>
      <c r="C366" s="261"/>
      <c r="IL366" s="242"/>
      <c r="IM366" s="242"/>
      <c r="IN366" s="242"/>
      <c r="IO366" s="242"/>
      <c r="IP366" s="242"/>
      <c r="IQ366" s="242"/>
      <c r="IR366" s="242"/>
      <c r="IS366" s="242"/>
      <c r="IT366" s="242"/>
      <c r="IU366" s="242"/>
    </row>
    <row r="367" spans="1:255" x14ac:dyDescent="0.25">
      <c r="A367" s="227"/>
      <c r="C367" s="261"/>
      <c r="IL367" s="242"/>
      <c r="IM367" s="242"/>
      <c r="IN367" s="242"/>
      <c r="IO367" s="242"/>
      <c r="IP367" s="242"/>
      <c r="IQ367" s="242"/>
      <c r="IR367" s="242"/>
      <c r="IS367" s="242"/>
      <c r="IT367" s="242"/>
      <c r="IU367" s="242"/>
    </row>
    <row r="368" spans="1:255" x14ac:dyDescent="0.25">
      <c r="A368" s="227"/>
      <c r="C368" s="261"/>
      <c r="IL368" s="242"/>
      <c r="IM368" s="242"/>
      <c r="IN368" s="242"/>
      <c r="IO368" s="242"/>
      <c r="IP368" s="242"/>
      <c r="IQ368" s="242"/>
      <c r="IR368" s="242"/>
      <c r="IS368" s="242"/>
      <c r="IT368" s="242"/>
      <c r="IU368" s="242"/>
    </row>
    <row r="369" spans="1:255" x14ac:dyDescent="0.25">
      <c r="A369" s="227"/>
      <c r="C369" s="261"/>
      <c r="IL369" s="242"/>
      <c r="IM369" s="242"/>
      <c r="IN369" s="242"/>
      <c r="IO369" s="242"/>
      <c r="IP369" s="242"/>
      <c r="IQ369" s="242"/>
      <c r="IR369" s="242"/>
      <c r="IS369" s="242"/>
      <c r="IT369" s="242"/>
      <c r="IU369" s="242"/>
    </row>
    <row r="370" spans="1:255" x14ac:dyDescent="0.25">
      <c r="A370" s="227"/>
      <c r="C370" s="261"/>
      <c r="IL370" s="242"/>
      <c r="IM370" s="242"/>
      <c r="IN370" s="242"/>
      <c r="IO370" s="242"/>
      <c r="IP370" s="242"/>
      <c r="IQ370" s="242"/>
      <c r="IR370" s="242"/>
      <c r="IS370" s="242"/>
      <c r="IT370" s="242"/>
      <c r="IU370" s="242"/>
    </row>
    <row r="371" spans="1:255" x14ac:dyDescent="0.25">
      <c r="A371" s="227"/>
      <c r="C371" s="261"/>
      <c r="IL371" s="242"/>
      <c r="IM371" s="242"/>
      <c r="IN371" s="242"/>
      <c r="IO371" s="242"/>
      <c r="IP371" s="242"/>
      <c r="IQ371" s="242"/>
      <c r="IR371" s="242"/>
      <c r="IS371" s="242"/>
      <c r="IT371" s="242"/>
      <c r="IU371" s="242"/>
    </row>
    <row r="372" spans="1:255" x14ac:dyDescent="0.25">
      <c r="A372" s="227"/>
      <c r="C372" s="261"/>
      <c r="IL372" s="242"/>
      <c r="IM372" s="242"/>
      <c r="IN372" s="242"/>
      <c r="IO372" s="242"/>
      <c r="IP372" s="242"/>
      <c r="IQ372" s="242"/>
      <c r="IR372" s="242"/>
      <c r="IS372" s="242"/>
      <c r="IT372" s="242"/>
      <c r="IU372" s="242"/>
    </row>
    <row r="373" spans="1:255" x14ac:dyDescent="0.25">
      <c r="A373" s="227"/>
      <c r="C373" s="261"/>
      <c r="IL373" s="242"/>
      <c r="IM373" s="242"/>
      <c r="IN373" s="242"/>
      <c r="IO373" s="242"/>
      <c r="IP373" s="242"/>
      <c r="IQ373" s="242"/>
      <c r="IR373" s="242"/>
      <c r="IS373" s="242"/>
      <c r="IT373" s="242"/>
      <c r="IU373" s="242"/>
    </row>
    <row r="374" spans="1:255" x14ac:dyDescent="0.25">
      <c r="A374" s="227"/>
      <c r="C374" s="261"/>
      <c r="IL374" s="242"/>
      <c r="IM374" s="242"/>
      <c r="IN374" s="242"/>
      <c r="IO374" s="242"/>
      <c r="IP374" s="242"/>
      <c r="IQ374" s="242"/>
      <c r="IR374" s="242"/>
      <c r="IS374" s="242"/>
      <c r="IT374" s="242"/>
      <c r="IU374" s="242"/>
    </row>
    <row r="375" spans="1:255" x14ac:dyDescent="0.25">
      <c r="A375" s="227"/>
      <c r="C375" s="261"/>
      <c r="IL375" s="242"/>
      <c r="IM375" s="242"/>
      <c r="IN375" s="242"/>
      <c r="IO375" s="242"/>
      <c r="IP375" s="242"/>
      <c r="IQ375" s="242"/>
      <c r="IR375" s="242"/>
      <c r="IS375" s="242"/>
      <c r="IT375" s="242"/>
      <c r="IU375" s="242"/>
    </row>
    <row r="376" spans="1:255" x14ac:dyDescent="0.25">
      <c r="A376" s="227"/>
      <c r="C376" s="261"/>
      <c r="IL376" s="242"/>
      <c r="IM376" s="242"/>
      <c r="IN376" s="242"/>
      <c r="IO376" s="242"/>
      <c r="IP376" s="242"/>
      <c r="IQ376" s="242"/>
      <c r="IR376" s="242"/>
      <c r="IS376" s="242"/>
      <c r="IT376" s="242"/>
      <c r="IU376" s="242"/>
    </row>
    <row r="377" spans="1:255" x14ac:dyDescent="0.25">
      <c r="A377" s="227"/>
      <c r="C377" s="261"/>
      <c r="IL377" s="242"/>
      <c r="IM377" s="242"/>
      <c r="IN377" s="242"/>
      <c r="IO377" s="242"/>
      <c r="IP377" s="242"/>
      <c r="IQ377" s="242"/>
      <c r="IR377" s="242"/>
      <c r="IS377" s="242"/>
      <c r="IT377" s="242"/>
      <c r="IU377" s="242"/>
    </row>
    <row r="378" spans="1:255" x14ac:dyDescent="0.25">
      <c r="A378" s="227"/>
      <c r="C378" s="261"/>
      <c r="IL378" s="242"/>
      <c r="IM378" s="242"/>
      <c r="IN378" s="242"/>
      <c r="IO378" s="242"/>
      <c r="IP378" s="242"/>
      <c r="IQ378" s="242"/>
      <c r="IR378" s="242"/>
      <c r="IS378" s="242"/>
      <c r="IT378" s="242"/>
      <c r="IU378" s="242"/>
    </row>
    <row r="379" spans="1:255" x14ac:dyDescent="0.25">
      <c r="A379" s="227"/>
      <c r="C379" s="261"/>
      <c r="IL379" s="242"/>
      <c r="IM379" s="242"/>
      <c r="IN379" s="242"/>
      <c r="IO379" s="242"/>
      <c r="IP379" s="242"/>
      <c r="IQ379" s="242"/>
      <c r="IR379" s="242"/>
      <c r="IS379" s="242"/>
      <c r="IT379" s="242"/>
      <c r="IU379" s="242"/>
    </row>
    <row r="380" spans="1:255" x14ac:dyDescent="0.25">
      <c r="A380" s="227"/>
      <c r="C380" s="261"/>
      <c r="IL380" s="242"/>
      <c r="IM380" s="242"/>
      <c r="IN380" s="242"/>
      <c r="IO380" s="242"/>
      <c r="IP380" s="242"/>
      <c r="IQ380" s="242"/>
      <c r="IR380" s="242"/>
      <c r="IS380" s="242"/>
      <c r="IT380" s="242"/>
      <c r="IU380" s="242"/>
    </row>
    <row r="381" spans="1:255" x14ac:dyDescent="0.25">
      <c r="A381" s="227"/>
      <c r="C381" s="261"/>
      <c r="IL381" s="242"/>
      <c r="IM381" s="242"/>
      <c r="IN381" s="242"/>
      <c r="IO381" s="242"/>
      <c r="IP381" s="242"/>
      <c r="IQ381" s="242"/>
      <c r="IR381" s="242"/>
      <c r="IS381" s="242"/>
      <c r="IT381" s="242"/>
      <c r="IU381" s="242"/>
    </row>
    <row r="382" spans="1:255" x14ac:dyDescent="0.25">
      <c r="A382" s="227"/>
      <c r="C382" s="261"/>
      <c r="IL382" s="242"/>
      <c r="IM382" s="242"/>
      <c r="IN382" s="242"/>
      <c r="IO382" s="242"/>
      <c r="IP382" s="242"/>
      <c r="IQ382" s="242"/>
      <c r="IR382" s="242"/>
      <c r="IS382" s="242"/>
      <c r="IT382" s="242"/>
      <c r="IU382" s="242"/>
    </row>
    <row r="383" spans="1:255" x14ac:dyDescent="0.25">
      <c r="A383" s="227"/>
      <c r="C383" s="261"/>
      <c r="IL383" s="242"/>
      <c r="IM383" s="242"/>
      <c r="IN383" s="242"/>
      <c r="IO383" s="242"/>
      <c r="IP383" s="242"/>
      <c r="IQ383" s="242"/>
      <c r="IR383" s="242"/>
      <c r="IS383" s="242"/>
      <c r="IT383" s="242"/>
      <c r="IU383" s="242"/>
    </row>
    <row r="384" spans="1:255" x14ac:dyDescent="0.25">
      <c r="A384" s="227"/>
      <c r="C384" s="261"/>
      <c r="IL384" s="242"/>
      <c r="IM384" s="242"/>
      <c r="IN384" s="242"/>
      <c r="IO384" s="242"/>
      <c r="IP384" s="242"/>
      <c r="IQ384" s="242"/>
      <c r="IR384" s="242"/>
      <c r="IS384" s="242"/>
      <c r="IT384" s="242"/>
      <c r="IU384" s="242"/>
    </row>
    <row r="385" spans="1:255" x14ac:dyDescent="0.25">
      <c r="A385" s="227"/>
      <c r="C385" s="261"/>
      <c r="IL385" s="242"/>
      <c r="IM385" s="242"/>
      <c r="IN385" s="242"/>
      <c r="IO385" s="242"/>
      <c r="IP385" s="242"/>
      <c r="IQ385" s="242"/>
      <c r="IR385" s="242"/>
      <c r="IS385" s="242"/>
      <c r="IT385" s="242"/>
      <c r="IU385" s="242"/>
    </row>
    <row r="386" spans="1:255" x14ac:dyDescent="0.25">
      <c r="A386" s="227"/>
      <c r="C386" s="261"/>
      <c r="IL386" s="242"/>
      <c r="IM386" s="242"/>
      <c r="IN386" s="242"/>
      <c r="IO386" s="242"/>
      <c r="IP386" s="242"/>
      <c r="IQ386" s="242"/>
      <c r="IR386" s="242"/>
      <c r="IS386" s="242"/>
      <c r="IT386" s="242"/>
      <c r="IU386" s="242"/>
    </row>
    <row r="387" spans="1:255" x14ac:dyDescent="0.25">
      <c r="A387" s="227"/>
      <c r="C387" s="261"/>
      <c r="IL387" s="242"/>
      <c r="IM387" s="242"/>
      <c r="IN387" s="242"/>
      <c r="IO387" s="242"/>
      <c r="IP387" s="242"/>
      <c r="IQ387" s="242"/>
      <c r="IR387" s="242"/>
      <c r="IS387" s="242"/>
      <c r="IT387" s="242"/>
      <c r="IU387" s="242"/>
    </row>
    <row r="388" spans="1:255" x14ac:dyDescent="0.25">
      <c r="A388" s="227"/>
      <c r="C388" s="261"/>
      <c r="IL388" s="242"/>
      <c r="IM388" s="242"/>
      <c r="IN388" s="242"/>
      <c r="IO388" s="242"/>
      <c r="IP388" s="242"/>
      <c r="IQ388" s="242"/>
      <c r="IR388" s="242"/>
      <c r="IS388" s="242"/>
      <c r="IT388" s="242"/>
      <c r="IU388" s="242"/>
    </row>
    <row r="389" spans="1:255" x14ac:dyDescent="0.25">
      <c r="A389" s="227"/>
      <c r="C389" s="261"/>
      <c r="IL389" s="242"/>
      <c r="IM389" s="242"/>
      <c r="IN389" s="242"/>
      <c r="IO389" s="242"/>
      <c r="IP389" s="242"/>
      <c r="IQ389" s="242"/>
      <c r="IR389" s="242"/>
      <c r="IS389" s="242"/>
      <c r="IT389" s="242"/>
      <c r="IU389" s="242"/>
    </row>
    <row r="390" spans="1:255" x14ac:dyDescent="0.25">
      <c r="A390" s="227"/>
      <c r="C390" s="261"/>
      <c r="IL390" s="242"/>
      <c r="IM390" s="242"/>
      <c r="IN390" s="242"/>
      <c r="IO390" s="242"/>
      <c r="IP390" s="242"/>
      <c r="IQ390" s="242"/>
      <c r="IR390" s="242"/>
      <c r="IS390" s="242"/>
      <c r="IT390" s="242"/>
      <c r="IU390" s="242"/>
    </row>
    <row r="391" spans="1:255" x14ac:dyDescent="0.25">
      <c r="A391" s="227"/>
      <c r="C391" s="261"/>
      <c r="IL391" s="242"/>
      <c r="IM391" s="242"/>
      <c r="IN391" s="242"/>
      <c r="IO391" s="242"/>
      <c r="IP391" s="242"/>
      <c r="IQ391" s="242"/>
      <c r="IR391" s="242"/>
      <c r="IS391" s="242"/>
      <c r="IT391" s="242"/>
      <c r="IU391" s="242"/>
    </row>
    <row r="392" spans="1:255" x14ac:dyDescent="0.25">
      <c r="A392" s="227"/>
      <c r="C392" s="261"/>
      <c r="IL392" s="242"/>
      <c r="IM392" s="242"/>
      <c r="IN392" s="242"/>
      <c r="IO392" s="242"/>
      <c r="IP392" s="242"/>
      <c r="IQ392" s="242"/>
      <c r="IR392" s="242"/>
      <c r="IS392" s="242"/>
      <c r="IT392" s="242"/>
      <c r="IU392" s="242"/>
    </row>
    <row r="393" spans="1:255" x14ac:dyDescent="0.25">
      <c r="A393" s="227"/>
      <c r="C393" s="261"/>
      <c r="IL393" s="242"/>
      <c r="IM393" s="242"/>
      <c r="IN393" s="242"/>
      <c r="IO393" s="242"/>
      <c r="IP393" s="242"/>
      <c r="IQ393" s="242"/>
      <c r="IR393" s="242"/>
      <c r="IS393" s="242"/>
      <c r="IT393" s="242"/>
      <c r="IU393" s="242"/>
    </row>
    <row r="394" spans="1:255" x14ac:dyDescent="0.25">
      <c r="A394" s="227"/>
      <c r="C394" s="261"/>
      <c r="IL394" s="242"/>
      <c r="IM394" s="242"/>
      <c r="IN394" s="242"/>
      <c r="IO394" s="242"/>
      <c r="IP394" s="242"/>
      <c r="IQ394" s="242"/>
      <c r="IR394" s="242"/>
      <c r="IS394" s="242"/>
      <c r="IT394" s="242"/>
      <c r="IU394" s="242"/>
    </row>
    <row r="395" spans="1:255" x14ac:dyDescent="0.25">
      <c r="A395" s="227"/>
      <c r="C395" s="261"/>
      <c r="IL395" s="242"/>
      <c r="IM395" s="242"/>
      <c r="IN395" s="242"/>
      <c r="IO395" s="242"/>
      <c r="IP395" s="242"/>
      <c r="IQ395" s="242"/>
      <c r="IR395" s="242"/>
      <c r="IS395" s="242"/>
      <c r="IT395" s="242"/>
      <c r="IU395" s="242"/>
    </row>
    <row r="396" spans="1:255" x14ac:dyDescent="0.25">
      <c r="A396" s="227"/>
      <c r="C396" s="261"/>
      <c r="IL396" s="242"/>
      <c r="IM396" s="242"/>
      <c r="IN396" s="242"/>
      <c r="IO396" s="242"/>
      <c r="IP396" s="242"/>
      <c r="IQ396" s="242"/>
      <c r="IR396" s="242"/>
      <c r="IS396" s="242"/>
      <c r="IT396" s="242"/>
      <c r="IU396" s="242"/>
    </row>
    <row r="397" spans="1:255" x14ac:dyDescent="0.25">
      <c r="A397" s="227"/>
      <c r="C397" s="261"/>
      <c r="IL397" s="242"/>
      <c r="IM397" s="242"/>
      <c r="IN397" s="242"/>
      <c r="IO397" s="242"/>
      <c r="IP397" s="242"/>
      <c r="IQ397" s="242"/>
      <c r="IR397" s="242"/>
      <c r="IS397" s="242"/>
      <c r="IT397" s="242"/>
      <c r="IU397" s="242"/>
    </row>
    <row r="398" spans="1:255" x14ac:dyDescent="0.25">
      <c r="A398" s="227"/>
      <c r="C398" s="261"/>
      <c r="IL398" s="242"/>
      <c r="IM398" s="242"/>
      <c r="IN398" s="242"/>
      <c r="IO398" s="242"/>
      <c r="IP398" s="242"/>
      <c r="IQ398" s="242"/>
      <c r="IR398" s="242"/>
      <c r="IS398" s="242"/>
      <c r="IT398" s="242"/>
      <c r="IU398" s="242"/>
    </row>
    <row r="399" spans="1:255" x14ac:dyDescent="0.25">
      <c r="A399" s="227"/>
      <c r="C399" s="261"/>
      <c r="IL399" s="242"/>
      <c r="IM399" s="242"/>
      <c r="IN399" s="242"/>
      <c r="IO399" s="242"/>
      <c r="IP399" s="242"/>
      <c r="IQ399" s="242"/>
      <c r="IR399" s="242"/>
      <c r="IS399" s="242"/>
      <c r="IT399" s="242"/>
      <c r="IU399" s="242"/>
    </row>
    <row r="400" spans="1:255" x14ac:dyDescent="0.25">
      <c r="A400" s="227"/>
      <c r="C400" s="261"/>
      <c r="IL400" s="242"/>
      <c r="IM400" s="242"/>
      <c r="IN400" s="242"/>
      <c r="IO400" s="242"/>
      <c r="IP400" s="242"/>
      <c r="IQ400" s="242"/>
      <c r="IR400" s="242"/>
      <c r="IS400" s="242"/>
      <c r="IT400" s="242"/>
      <c r="IU400" s="242"/>
    </row>
    <row r="401" spans="1:255" x14ac:dyDescent="0.25">
      <c r="A401" s="227"/>
      <c r="C401" s="261"/>
      <c r="IL401" s="242"/>
      <c r="IM401" s="242"/>
      <c r="IN401" s="242"/>
      <c r="IO401" s="242"/>
      <c r="IP401" s="242"/>
      <c r="IQ401" s="242"/>
      <c r="IR401" s="242"/>
      <c r="IS401" s="242"/>
      <c r="IT401" s="242"/>
      <c r="IU401" s="242"/>
    </row>
    <row r="402" spans="1:255" x14ac:dyDescent="0.25">
      <c r="A402" s="227"/>
      <c r="C402" s="261"/>
      <c r="IL402" s="242"/>
      <c r="IM402" s="242"/>
      <c r="IN402" s="242"/>
      <c r="IO402" s="242"/>
      <c r="IP402" s="242"/>
      <c r="IQ402" s="242"/>
      <c r="IR402" s="242"/>
      <c r="IS402" s="242"/>
      <c r="IT402" s="242"/>
      <c r="IU402" s="242"/>
    </row>
    <row r="403" spans="1:255" x14ac:dyDescent="0.25">
      <c r="A403" s="227"/>
      <c r="C403" s="261"/>
      <c r="IL403" s="242"/>
      <c r="IM403" s="242"/>
      <c r="IN403" s="242"/>
      <c r="IO403" s="242"/>
      <c r="IP403" s="242"/>
      <c r="IQ403" s="242"/>
      <c r="IR403" s="242"/>
      <c r="IS403" s="242"/>
      <c r="IT403" s="242"/>
      <c r="IU403" s="242"/>
    </row>
    <row r="404" spans="1:255" x14ac:dyDescent="0.25">
      <c r="A404" s="227"/>
      <c r="C404" s="261"/>
      <c r="IL404" s="242"/>
      <c r="IM404" s="242"/>
      <c r="IN404" s="242"/>
      <c r="IO404" s="242"/>
      <c r="IP404" s="242"/>
      <c r="IQ404" s="242"/>
      <c r="IR404" s="242"/>
      <c r="IS404" s="242"/>
      <c r="IT404" s="242"/>
      <c r="IU404" s="242"/>
    </row>
    <row r="405" spans="1:255" x14ac:dyDescent="0.25">
      <c r="A405" s="227"/>
      <c r="C405" s="261"/>
      <c r="IL405" s="242"/>
      <c r="IM405" s="242"/>
      <c r="IN405" s="242"/>
      <c r="IO405" s="242"/>
      <c r="IP405" s="242"/>
      <c r="IQ405" s="242"/>
      <c r="IR405" s="242"/>
      <c r="IS405" s="242"/>
      <c r="IT405" s="242"/>
      <c r="IU405" s="242"/>
    </row>
    <row r="406" spans="1:255" x14ac:dyDescent="0.25">
      <c r="A406" s="227"/>
      <c r="C406" s="261"/>
      <c r="IL406" s="242"/>
      <c r="IM406" s="242"/>
      <c r="IN406" s="242"/>
      <c r="IO406" s="242"/>
      <c r="IP406" s="242"/>
      <c r="IQ406" s="242"/>
      <c r="IR406" s="242"/>
      <c r="IS406" s="242"/>
      <c r="IT406" s="242"/>
      <c r="IU406" s="242"/>
    </row>
    <row r="407" spans="1:255" x14ac:dyDescent="0.25">
      <c r="A407" s="227"/>
      <c r="C407" s="261"/>
      <c r="IL407" s="242"/>
      <c r="IM407" s="242"/>
      <c r="IN407" s="242"/>
      <c r="IO407" s="242"/>
      <c r="IP407" s="242"/>
      <c r="IQ407" s="242"/>
      <c r="IR407" s="242"/>
      <c r="IS407" s="242"/>
      <c r="IT407" s="242"/>
      <c r="IU407" s="242"/>
    </row>
    <row r="408" spans="1:255" x14ac:dyDescent="0.25">
      <c r="A408" s="227"/>
      <c r="C408" s="261"/>
      <c r="IL408" s="242"/>
      <c r="IM408" s="242"/>
      <c r="IN408" s="242"/>
      <c r="IO408" s="242"/>
      <c r="IP408" s="242"/>
      <c r="IQ408" s="242"/>
      <c r="IR408" s="242"/>
      <c r="IS408" s="242"/>
      <c r="IT408" s="242"/>
      <c r="IU408" s="242"/>
    </row>
    <row r="409" spans="1:255" x14ac:dyDescent="0.25">
      <c r="A409" s="227"/>
      <c r="C409" s="261"/>
      <c r="IL409" s="242"/>
      <c r="IM409" s="242"/>
      <c r="IN409" s="242"/>
      <c r="IO409" s="242"/>
      <c r="IP409" s="242"/>
      <c r="IQ409" s="242"/>
      <c r="IR409" s="242"/>
      <c r="IS409" s="242"/>
      <c r="IT409" s="242"/>
      <c r="IU409" s="242"/>
    </row>
    <row r="410" spans="1:255" x14ac:dyDescent="0.25">
      <c r="A410" s="227"/>
      <c r="C410" s="261"/>
      <c r="IL410" s="242"/>
      <c r="IM410" s="242"/>
      <c r="IN410" s="242"/>
      <c r="IO410" s="242"/>
      <c r="IP410" s="242"/>
      <c r="IQ410" s="242"/>
      <c r="IR410" s="242"/>
      <c r="IS410" s="242"/>
      <c r="IT410" s="242"/>
      <c r="IU410" s="242"/>
    </row>
    <row r="411" spans="1:255" x14ac:dyDescent="0.25">
      <c r="A411" s="227"/>
      <c r="C411" s="261"/>
      <c r="IL411" s="242"/>
      <c r="IM411" s="242"/>
      <c r="IN411" s="242"/>
      <c r="IO411" s="242"/>
      <c r="IP411" s="242"/>
      <c r="IQ411" s="242"/>
      <c r="IR411" s="242"/>
      <c r="IS411" s="242"/>
      <c r="IT411" s="242"/>
      <c r="IU411" s="242"/>
    </row>
    <row r="412" spans="1:255" x14ac:dyDescent="0.25">
      <c r="A412" s="227"/>
      <c r="C412" s="261"/>
      <c r="IL412" s="242"/>
      <c r="IM412" s="242"/>
      <c r="IN412" s="242"/>
      <c r="IO412" s="242"/>
      <c r="IP412" s="242"/>
      <c r="IQ412" s="242"/>
      <c r="IR412" s="242"/>
      <c r="IS412" s="242"/>
      <c r="IT412" s="242"/>
      <c r="IU412" s="242"/>
    </row>
    <row r="413" spans="1:255" x14ac:dyDescent="0.25">
      <c r="A413" s="227"/>
      <c r="C413" s="261"/>
      <c r="IL413" s="242"/>
      <c r="IM413" s="242"/>
      <c r="IN413" s="242"/>
      <c r="IO413" s="242"/>
      <c r="IP413" s="242"/>
      <c r="IQ413" s="242"/>
      <c r="IR413" s="242"/>
      <c r="IS413" s="242"/>
      <c r="IT413" s="242"/>
      <c r="IU413" s="242"/>
    </row>
    <row r="414" spans="1:255" x14ac:dyDescent="0.25">
      <c r="A414" s="227"/>
      <c r="C414" s="261"/>
      <c r="IL414" s="242"/>
      <c r="IM414" s="242"/>
      <c r="IN414" s="242"/>
      <c r="IO414" s="242"/>
      <c r="IP414" s="242"/>
      <c r="IQ414" s="242"/>
      <c r="IR414" s="242"/>
      <c r="IS414" s="242"/>
      <c r="IT414" s="242"/>
      <c r="IU414" s="242"/>
    </row>
    <row r="415" spans="1:255" x14ac:dyDescent="0.25">
      <c r="A415" s="227"/>
      <c r="C415" s="261"/>
      <c r="IL415" s="242"/>
      <c r="IM415" s="242"/>
      <c r="IN415" s="242"/>
      <c r="IO415" s="242"/>
      <c r="IP415" s="242"/>
      <c r="IQ415" s="242"/>
      <c r="IR415" s="242"/>
      <c r="IS415" s="242"/>
      <c r="IT415" s="242"/>
      <c r="IU415" s="242"/>
    </row>
    <row r="416" spans="1:255" x14ac:dyDescent="0.25">
      <c r="A416" s="227"/>
      <c r="C416" s="261"/>
      <c r="IL416" s="242"/>
      <c r="IM416" s="242"/>
      <c r="IN416" s="242"/>
      <c r="IO416" s="242"/>
      <c r="IP416" s="242"/>
      <c r="IQ416" s="242"/>
      <c r="IR416" s="242"/>
      <c r="IS416" s="242"/>
      <c r="IT416" s="242"/>
      <c r="IU416" s="242"/>
    </row>
    <row r="417" spans="1:255" x14ac:dyDescent="0.25">
      <c r="A417" s="227"/>
      <c r="C417" s="261"/>
      <c r="IL417" s="242"/>
      <c r="IM417" s="242"/>
      <c r="IN417" s="242"/>
      <c r="IO417" s="242"/>
      <c r="IP417" s="242"/>
      <c r="IQ417" s="242"/>
      <c r="IR417" s="242"/>
      <c r="IS417" s="242"/>
      <c r="IT417" s="242"/>
      <c r="IU417" s="242"/>
    </row>
    <row r="418" spans="1:255" x14ac:dyDescent="0.25">
      <c r="A418" s="227"/>
      <c r="C418" s="261"/>
      <c r="IL418" s="242"/>
      <c r="IM418" s="242"/>
      <c r="IN418" s="242"/>
      <c r="IO418" s="242"/>
      <c r="IP418" s="242"/>
      <c r="IQ418" s="242"/>
      <c r="IR418" s="242"/>
      <c r="IS418" s="242"/>
      <c r="IT418" s="242"/>
      <c r="IU418" s="242"/>
    </row>
    <row r="419" spans="1:255" x14ac:dyDescent="0.25">
      <c r="A419" s="227"/>
      <c r="C419" s="261"/>
      <c r="IL419" s="242"/>
      <c r="IM419" s="242"/>
      <c r="IN419" s="242"/>
      <c r="IO419" s="242"/>
      <c r="IP419" s="242"/>
      <c r="IQ419" s="242"/>
      <c r="IR419" s="242"/>
      <c r="IS419" s="242"/>
      <c r="IT419" s="242"/>
      <c r="IU419" s="242"/>
    </row>
    <row r="420" spans="1:255" x14ac:dyDescent="0.25">
      <c r="A420" s="227"/>
      <c r="C420" s="261"/>
      <c r="IL420" s="242"/>
      <c r="IM420" s="242"/>
      <c r="IN420" s="242"/>
      <c r="IO420" s="242"/>
      <c r="IP420" s="242"/>
      <c r="IQ420" s="242"/>
      <c r="IR420" s="242"/>
      <c r="IS420" s="242"/>
      <c r="IT420" s="242"/>
      <c r="IU420" s="242"/>
    </row>
    <row r="421" spans="1:255" x14ac:dyDescent="0.25">
      <c r="A421" s="227"/>
      <c r="C421" s="261"/>
      <c r="IL421" s="242"/>
      <c r="IM421" s="242"/>
      <c r="IN421" s="242"/>
      <c r="IO421" s="242"/>
      <c r="IP421" s="242"/>
      <c r="IQ421" s="242"/>
      <c r="IR421" s="242"/>
      <c r="IS421" s="242"/>
      <c r="IT421" s="242"/>
      <c r="IU421" s="242"/>
    </row>
    <row r="422" spans="1:255" x14ac:dyDescent="0.25">
      <c r="A422" s="227"/>
      <c r="C422" s="261"/>
      <c r="IL422" s="242"/>
      <c r="IM422" s="242"/>
      <c r="IN422" s="242"/>
      <c r="IO422" s="242"/>
      <c r="IP422" s="242"/>
      <c r="IQ422" s="242"/>
      <c r="IR422" s="242"/>
      <c r="IS422" s="242"/>
      <c r="IT422" s="242"/>
      <c r="IU422" s="242"/>
    </row>
    <row r="423" spans="1:255" x14ac:dyDescent="0.25">
      <c r="A423" s="227"/>
      <c r="C423" s="261"/>
      <c r="IL423" s="242"/>
      <c r="IM423" s="242"/>
      <c r="IN423" s="242"/>
      <c r="IO423" s="242"/>
      <c r="IP423" s="242"/>
      <c r="IQ423" s="242"/>
      <c r="IR423" s="242"/>
      <c r="IS423" s="242"/>
      <c r="IT423" s="242"/>
      <c r="IU423" s="242"/>
    </row>
    <row r="424" spans="1:255" x14ac:dyDescent="0.25">
      <c r="A424" s="227"/>
      <c r="C424" s="261"/>
      <c r="IL424" s="242"/>
      <c r="IM424" s="242"/>
      <c r="IN424" s="242"/>
      <c r="IO424" s="242"/>
      <c r="IP424" s="242"/>
      <c r="IQ424" s="242"/>
      <c r="IR424" s="242"/>
      <c r="IS424" s="242"/>
      <c r="IT424" s="242"/>
      <c r="IU424" s="242"/>
    </row>
    <row r="425" spans="1:255" x14ac:dyDescent="0.25">
      <c r="A425" s="227"/>
      <c r="C425" s="261"/>
      <c r="IL425" s="242"/>
      <c r="IM425" s="242"/>
      <c r="IN425" s="242"/>
      <c r="IO425" s="242"/>
      <c r="IP425" s="242"/>
      <c r="IQ425" s="242"/>
      <c r="IR425" s="242"/>
      <c r="IS425" s="242"/>
      <c r="IT425" s="242"/>
      <c r="IU425" s="242"/>
    </row>
    <row r="426" spans="1:255" x14ac:dyDescent="0.25">
      <c r="A426" s="227"/>
      <c r="C426" s="261"/>
      <c r="IL426" s="242"/>
      <c r="IM426" s="242"/>
      <c r="IN426" s="242"/>
      <c r="IO426" s="242"/>
      <c r="IP426" s="242"/>
      <c r="IQ426" s="242"/>
      <c r="IR426" s="242"/>
      <c r="IS426" s="242"/>
      <c r="IT426" s="242"/>
      <c r="IU426" s="242"/>
    </row>
    <row r="427" spans="1:255" x14ac:dyDescent="0.25">
      <c r="A427" s="227"/>
      <c r="C427" s="261"/>
      <c r="IL427" s="242"/>
      <c r="IM427" s="242"/>
      <c r="IN427" s="242"/>
      <c r="IO427" s="242"/>
      <c r="IP427" s="242"/>
      <c r="IQ427" s="242"/>
      <c r="IR427" s="242"/>
      <c r="IS427" s="242"/>
      <c r="IT427" s="242"/>
      <c r="IU427" s="242"/>
    </row>
    <row r="428" spans="1:255" x14ac:dyDescent="0.25">
      <c r="A428" s="227"/>
      <c r="C428" s="261"/>
      <c r="IL428" s="242"/>
      <c r="IM428" s="242"/>
      <c r="IN428" s="242"/>
      <c r="IO428" s="242"/>
      <c r="IP428" s="242"/>
      <c r="IQ428" s="242"/>
      <c r="IR428" s="242"/>
      <c r="IS428" s="242"/>
      <c r="IT428" s="242"/>
      <c r="IU428" s="242"/>
    </row>
    <row r="429" spans="1:255" x14ac:dyDescent="0.25">
      <c r="A429" s="227"/>
      <c r="C429" s="261"/>
      <c r="IL429" s="242"/>
      <c r="IM429" s="242"/>
      <c r="IN429" s="242"/>
      <c r="IO429" s="242"/>
      <c r="IP429" s="242"/>
      <c r="IQ429" s="242"/>
      <c r="IR429" s="242"/>
      <c r="IS429" s="242"/>
      <c r="IT429" s="242"/>
      <c r="IU429" s="242"/>
    </row>
    <row r="430" spans="1:255" x14ac:dyDescent="0.25">
      <c r="A430" s="227"/>
      <c r="C430" s="261"/>
      <c r="IL430" s="242"/>
      <c r="IM430" s="242"/>
      <c r="IN430" s="242"/>
      <c r="IO430" s="242"/>
      <c r="IP430" s="242"/>
      <c r="IQ430" s="242"/>
      <c r="IR430" s="242"/>
      <c r="IS430" s="242"/>
      <c r="IT430" s="242"/>
      <c r="IU430" s="242"/>
    </row>
    <row r="431" spans="1:255" x14ac:dyDescent="0.25">
      <c r="A431" s="227"/>
      <c r="C431" s="261"/>
      <c r="IL431" s="242"/>
      <c r="IM431" s="242"/>
      <c r="IN431" s="242"/>
      <c r="IO431" s="242"/>
      <c r="IP431" s="242"/>
      <c r="IQ431" s="242"/>
      <c r="IR431" s="242"/>
      <c r="IS431" s="242"/>
      <c r="IT431" s="242"/>
      <c r="IU431" s="242"/>
    </row>
    <row r="432" spans="1:255" x14ac:dyDescent="0.25">
      <c r="A432" s="227"/>
      <c r="C432" s="261"/>
      <c r="IL432" s="242"/>
      <c r="IM432" s="242"/>
      <c r="IN432" s="242"/>
      <c r="IO432" s="242"/>
      <c r="IP432" s="242"/>
      <c r="IQ432" s="242"/>
      <c r="IR432" s="242"/>
      <c r="IS432" s="242"/>
      <c r="IT432" s="242"/>
      <c r="IU432" s="242"/>
    </row>
    <row r="433" spans="1:255" x14ac:dyDescent="0.25">
      <c r="A433" s="227"/>
      <c r="C433" s="261"/>
      <c r="IL433" s="242"/>
      <c r="IM433" s="242"/>
      <c r="IN433" s="242"/>
      <c r="IO433" s="242"/>
      <c r="IP433" s="242"/>
      <c r="IQ433" s="242"/>
      <c r="IR433" s="242"/>
      <c r="IS433" s="242"/>
      <c r="IT433" s="242"/>
      <c r="IU433" s="242"/>
    </row>
    <row r="434" spans="1:255" x14ac:dyDescent="0.25">
      <c r="A434" s="227"/>
      <c r="C434" s="261"/>
      <c r="IL434" s="242"/>
      <c r="IM434" s="242"/>
      <c r="IN434" s="242"/>
      <c r="IO434" s="242"/>
      <c r="IP434" s="242"/>
      <c r="IQ434" s="242"/>
      <c r="IR434" s="242"/>
      <c r="IS434" s="242"/>
      <c r="IT434" s="242"/>
      <c r="IU434" s="242"/>
    </row>
    <row r="435" spans="1:255" x14ac:dyDescent="0.25">
      <c r="A435" s="227"/>
      <c r="C435" s="261"/>
      <c r="IL435" s="242"/>
      <c r="IM435" s="242"/>
      <c r="IN435" s="242"/>
      <c r="IO435" s="242"/>
      <c r="IP435" s="242"/>
      <c r="IQ435" s="242"/>
      <c r="IR435" s="242"/>
      <c r="IS435" s="242"/>
      <c r="IT435" s="242"/>
      <c r="IU435" s="242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6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401"/>
  <sheetViews>
    <sheetView zoomScale="110" zoomScaleNormal="110" workbookViewId="0">
      <selection activeCell="A4" sqref="A4:F4"/>
    </sheetView>
  </sheetViews>
  <sheetFormatPr defaultColWidth="50.85546875" defaultRowHeight="12.75" x14ac:dyDescent="0.2"/>
  <cols>
    <col min="1" max="1" width="80.42578125" style="1" customWidth="1"/>
    <col min="2" max="3" width="6.7109375" style="93" customWidth="1"/>
    <col min="4" max="4" width="14.85546875" style="93" customWidth="1"/>
    <col min="5" max="5" width="6" style="93" customWidth="1"/>
    <col min="6" max="6" width="16.140625" style="95" customWidth="1"/>
    <col min="7" max="7" width="11" style="1" customWidth="1"/>
    <col min="8" max="8" width="9.85546875" style="1" customWidth="1"/>
    <col min="9" max="245" width="8.85546875" style="1" customWidth="1"/>
    <col min="246" max="246" width="50.85546875" style="1" customWidth="1"/>
    <col min="247" max="248" width="6.7109375" style="1" customWidth="1"/>
    <col min="249" max="249" width="12.85546875" style="1" customWidth="1"/>
    <col min="250" max="250" width="6" style="1" customWidth="1"/>
    <col min="251" max="252" width="14.140625" style="1" customWidth="1"/>
    <col min="253" max="253" width="8.85546875" style="1" customWidth="1"/>
    <col min="254" max="254" width="50.85546875" style="1"/>
    <col min="255" max="255" width="68.28515625" style="1" customWidth="1"/>
    <col min="256" max="257" width="6.7109375" style="1" customWidth="1"/>
    <col min="258" max="258" width="14.85546875" style="1" customWidth="1"/>
    <col min="259" max="259" width="6" style="1" customWidth="1"/>
    <col min="260" max="260" width="16.140625" style="1" customWidth="1"/>
    <col min="261" max="261" width="14.140625" style="1" customWidth="1"/>
    <col min="262" max="262" width="11.140625" style="1" customWidth="1"/>
    <col min="263" max="501" width="8.85546875" style="1" customWidth="1"/>
    <col min="502" max="502" width="50.85546875" style="1" customWidth="1"/>
    <col min="503" max="504" width="6.7109375" style="1" customWidth="1"/>
    <col min="505" max="505" width="12.85546875" style="1" customWidth="1"/>
    <col min="506" max="506" width="6" style="1" customWidth="1"/>
    <col min="507" max="508" width="14.140625" style="1" customWidth="1"/>
    <col min="509" max="509" width="8.85546875" style="1" customWidth="1"/>
    <col min="510" max="510" width="50.85546875" style="1"/>
    <col min="511" max="511" width="68.28515625" style="1" customWidth="1"/>
    <col min="512" max="513" width="6.7109375" style="1" customWidth="1"/>
    <col min="514" max="514" width="14.85546875" style="1" customWidth="1"/>
    <col min="515" max="515" width="6" style="1" customWidth="1"/>
    <col min="516" max="516" width="16.140625" style="1" customWidth="1"/>
    <col min="517" max="517" width="14.140625" style="1" customWidth="1"/>
    <col min="518" max="518" width="11.140625" style="1" customWidth="1"/>
    <col min="519" max="757" width="8.85546875" style="1" customWidth="1"/>
    <col min="758" max="758" width="50.85546875" style="1" customWidth="1"/>
    <col min="759" max="760" width="6.7109375" style="1" customWidth="1"/>
    <col min="761" max="761" width="12.85546875" style="1" customWidth="1"/>
    <col min="762" max="762" width="6" style="1" customWidth="1"/>
    <col min="763" max="764" width="14.140625" style="1" customWidth="1"/>
    <col min="765" max="765" width="8.85546875" style="1" customWidth="1"/>
    <col min="766" max="766" width="50.85546875" style="1"/>
    <col min="767" max="767" width="68.28515625" style="1" customWidth="1"/>
    <col min="768" max="769" width="6.7109375" style="1" customWidth="1"/>
    <col min="770" max="770" width="14.85546875" style="1" customWidth="1"/>
    <col min="771" max="771" width="6" style="1" customWidth="1"/>
    <col min="772" max="772" width="16.140625" style="1" customWidth="1"/>
    <col min="773" max="773" width="14.140625" style="1" customWidth="1"/>
    <col min="774" max="774" width="11.140625" style="1" customWidth="1"/>
    <col min="775" max="1013" width="8.85546875" style="1" customWidth="1"/>
    <col min="1014" max="1014" width="50.85546875" style="1" customWidth="1"/>
    <col min="1015" max="1016" width="6.7109375" style="1" customWidth="1"/>
    <col min="1017" max="1017" width="12.85546875" style="1" customWidth="1"/>
    <col min="1018" max="1018" width="6" style="1" customWidth="1"/>
    <col min="1019" max="1020" width="14.140625" style="1" customWidth="1"/>
    <col min="1021" max="1021" width="8.85546875" style="1" customWidth="1"/>
    <col min="1022" max="1022" width="50.85546875" style="1"/>
    <col min="1023" max="1023" width="68.28515625" style="1" customWidth="1"/>
    <col min="1024" max="1025" width="6.7109375" style="1" customWidth="1"/>
    <col min="1026" max="1026" width="14.85546875" style="1" customWidth="1"/>
    <col min="1027" max="1027" width="6" style="1" customWidth="1"/>
    <col min="1028" max="1028" width="16.140625" style="1" customWidth="1"/>
    <col min="1029" max="1029" width="14.140625" style="1" customWidth="1"/>
    <col min="1030" max="1030" width="11.140625" style="1" customWidth="1"/>
    <col min="1031" max="1269" width="8.85546875" style="1" customWidth="1"/>
    <col min="1270" max="1270" width="50.85546875" style="1" customWidth="1"/>
    <col min="1271" max="1272" width="6.7109375" style="1" customWidth="1"/>
    <col min="1273" max="1273" width="12.85546875" style="1" customWidth="1"/>
    <col min="1274" max="1274" width="6" style="1" customWidth="1"/>
    <col min="1275" max="1276" width="14.140625" style="1" customWidth="1"/>
    <col min="1277" max="1277" width="8.85546875" style="1" customWidth="1"/>
    <col min="1278" max="1278" width="50.85546875" style="1"/>
    <col min="1279" max="1279" width="68.28515625" style="1" customWidth="1"/>
    <col min="1280" max="1281" width="6.7109375" style="1" customWidth="1"/>
    <col min="1282" max="1282" width="14.85546875" style="1" customWidth="1"/>
    <col min="1283" max="1283" width="6" style="1" customWidth="1"/>
    <col min="1284" max="1284" width="16.140625" style="1" customWidth="1"/>
    <col min="1285" max="1285" width="14.140625" style="1" customWidth="1"/>
    <col min="1286" max="1286" width="11.140625" style="1" customWidth="1"/>
    <col min="1287" max="1525" width="8.85546875" style="1" customWidth="1"/>
    <col min="1526" max="1526" width="50.85546875" style="1" customWidth="1"/>
    <col min="1527" max="1528" width="6.7109375" style="1" customWidth="1"/>
    <col min="1529" max="1529" width="12.85546875" style="1" customWidth="1"/>
    <col min="1530" max="1530" width="6" style="1" customWidth="1"/>
    <col min="1531" max="1532" width="14.140625" style="1" customWidth="1"/>
    <col min="1533" max="1533" width="8.85546875" style="1" customWidth="1"/>
    <col min="1534" max="1534" width="50.85546875" style="1"/>
    <col min="1535" max="1535" width="68.28515625" style="1" customWidth="1"/>
    <col min="1536" max="1537" width="6.7109375" style="1" customWidth="1"/>
    <col min="1538" max="1538" width="14.85546875" style="1" customWidth="1"/>
    <col min="1539" max="1539" width="6" style="1" customWidth="1"/>
    <col min="1540" max="1540" width="16.140625" style="1" customWidth="1"/>
    <col min="1541" max="1541" width="14.140625" style="1" customWidth="1"/>
    <col min="1542" max="1542" width="11.140625" style="1" customWidth="1"/>
    <col min="1543" max="1781" width="8.85546875" style="1" customWidth="1"/>
    <col min="1782" max="1782" width="50.85546875" style="1" customWidth="1"/>
    <col min="1783" max="1784" width="6.7109375" style="1" customWidth="1"/>
    <col min="1785" max="1785" width="12.85546875" style="1" customWidth="1"/>
    <col min="1786" max="1786" width="6" style="1" customWidth="1"/>
    <col min="1787" max="1788" width="14.140625" style="1" customWidth="1"/>
    <col min="1789" max="1789" width="8.85546875" style="1" customWidth="1"/>
    <col min="1790" max="1790" width="50.85546875" style="1"/>
    <col min="1791" max="1791" width="68.28515625" style="1" customWidth="1"/>
    <col min="1792" max="1793" width="6.7109375" style="1" customWidth="1"/>
    <col min="1794" max="1794" width="14.85546875" style="1" customWidth="1"/>
    <col min="1795" max="1795" width="6" style="1" customWidth="1"/>
    <col min="1796" max="1796" width="16.140625" style="1" customWidth="1"/>
    <col min="1797" max="1797" width="14.140625" style="1" customWidth="1"/>
    <col min="1798" max="1798" width="11.140625" style="1" customWidth="1"/>
    <col min="1799" max="2037" width="8.85546875" style="1" customWidth="1"/>
    <col min="2038" max="2038" width="50.85546875" style="1" customWidth="1"/>
    <col min="2039" max="2040" width="6.7109375" style="1" customWidth="1"/>
    <col min="2041" max="2041" width="12.85546875" style="1" customWidth="1"/>
    <col min="2042" max="2042" width="6" style="1" customWidth="1"/>
    <col min="2043" max="2044" width="14.140625" style="1" customWidth="1"/>
    <col min="2045" max="2045" width="8.85546875" style="1" customWidth="1"/>
    <col min="2046" max="2046" width="50.85546875" style="1"/>
    <col min="2047" max="2047" width="68.28515625" style="1" customWidth="1"/>
    <col min="2048" max="2049" width="6.7109375" style="1" customWidth="1"/>
    <col min="2050" max="2050" width="14.85546875" style="1" customWidth="1"/>
    <col min="2051" max="2051" width="6" style="1" customWidth="1"/>
    <col min="2052" max="2052" width="16.140625" style="1" customWidth="1"/>
    <col min="2053" max="2053" width="14.140625" style="1" customWidth="1"/>
    <col min="2054" max="2054" width="11.140625" style="1" customWidth="1"/>
    <col min="2055" max="2293" width="8.85546875" style="1" customWidth="1"/>
    <col min="2294" max="2294" width="50.85546875" style="1" customWidth="1"/>
    <col min="2295" max="2296" width="6.7109375" style="1" customWidth="1"/>
    <col min="2297" max="2297" width="12.85546875" style="1" customWidth="1"/>
    <col min="2298" max="2298" width="6" style="1" customWidth="1"/>
    <col min="2299" max="2300" width="14.140625" style="1" customWidth="1"/>
    <col min="2301" max="2301" width="8.85546875" style="1" customWidth="1"/>
    <col min="2302" max="2302" width="50.85546875" style="1"/>
    <col min="2303" max="2303" width="68.28515625" style="1" customWidth="1"/>
    <col min="2304" max="2305" width="6.7109375" style="1" customWidth="1"/>
    <col min="2306" max="2306" width="14.85546875" style="1" customWidth="1"/>
    <col min="2307" max="2307" width="6" style="1" customWidth="1"/>
    <col min="2308" max="2308" width="16.140625" style="1" customWidth="1"/>
    <col min="2309" max="2309" width="14.140625" style="1" customWidth="1"/>
    <col min="2310" max="2310" width="11.140625" style="1" customWidth="1"/>
    <col min="2311" max="2549" width="8.85546875" style="1" customWidth="1"/>
    <col min="2550" max="2550" width="50.85546875" style="1" customWidth="1"/>
    <col min="2551" max="2552" width="6.7109375" style="1" customWidth="1"/>
    <col min="2553" max="2553" width="12.85546875" style="1" customWidth="1"/>
    <col min="2554" max="2554" width="6" style="1" customWidth="1"/>
    <col min="2555" max="2556" width="14.140625" style="1" customWidth="1"/>
    <col min="2557" max="2557" width="8.85546875" style="1" customWidth="1"/>
    <col min="2558" max="2558" width="50.85546875" style="1"/>
    <col min="2559" max="2559" width="68.28515625" style="1" customWidth="1"/>
    <col min="2560" max="2561" width="6.7109375" style="1" customWidth="1"/>
    <col min="2562" max="2562" width="14.85546875" style="1" customWidth="1"/>
    <col min="2563" max="2563" width="6" style="1" customWidth="1"/>
    <col min="2564" max="2564" width="16.140625" style="1" customWidth="1"/>
    <col min="2565" max="2565" width="14.140625" style="1" customWidth="1"/>
    <col min="2566" max="2566" width="11.140625" style="1" customWidth="1"/>
    <col min="2567" max="2805" width="8.85546875" style="1" customWidth="1"/>
    <col min="2806" max="2806" width="50.85546875" style="1" customWidth="1"/>
    <col min="2807" max="2808" width="6.7109375" style="1" customWidth="1"/>
    <col min="2809" max="2809" width="12.85546875" style="1" customWidth="1"/>
    <col min="2810" max="2810" width="6" style="1" customWidth="1"/>
    <col min="2811" max="2812" width="14.140625" style="1" customWidth="1"/>
    <col min="2813" max="2813" width="8.85546875" style="1" customWidth="1"/>
    <col min="2814" max="2814" width="50.85546875" style="1"/>
    <col min="2815" max="2815" width="68.28515625" style="1" customWidth="1"/>
    <col min="2816" max="2817" width="6.7109375" style="1" customWidth="1"/>
    <col min="2818" max="2818" width="14.85546875" style="1" customWidth="1"/>
    <col min="2819" max="2819" width="6" style="1" customWidth="1"/>
    <col min="2820" max="2820" width="16.140625" style="1" customWidth="1"/>
    <col min="2821" max="2821" width="14.140625" style="1" customWidth="1"/>
    <col min="2822" max="2822" width="11.140625" style="1" customWidth="1"/>
    <col min="2823" max="3061" width="8.85546875" style="1" customWidth="1"/>
    <col min="3062" max="3062" width="50.85546875" style="1" customWidth="1"/>
    <col min="3063" max="3064" width="6.7109375" style="1" customWidth="1"/>
    <col min="3065" max="3065" width="12.85546875" style="1" customWidth="1"/>
    <col min="3066" max="3066" width="6" style="1" customWidth="1"/>
    <col min="3067" max="3068" width="14.140625" style="1" customWidth="1"/>
    <col min="3069" max="3069" width="8.85546875" style="1" customWidth="1"/>
    <col min="3070" max="3070" width="50.85546875" style="1"/>
    <col min="3071" max="3071" width="68.28515625" style="1" customWidth="1"/>
    <col min="3072" max="3073" width="6.7109375" style="1" customWidth="1"/>
    <col min="3074" max="3074" width="14.85546875" style="1" customWidth="1"/>
    <col min="3075" max="3075" width="6" style="1" customWidth="1"/>
    <col min="3076" max="3076" width="16.140625" style="1" customWidth="1"/>
    <col min="3077" max="3077" width="14.140625" style="1" customWidth="1"/>
    <col min="3078" max="3078" width="11.140625" style="1" customWidth="1"/>
    <col min="3079" max="3317" width="8.85546875" style="1" customWidth="1"/>
    <col min="3318" max="3318" width="50.85546875" style="1" customWidth="1"/>
    <col min="3319" max="3320" width="6.7109375" style="1" customWidth="1"/>
    <col min="3321" max="3321" width="12.85546875" style="1" customWidth="1"/>
    <col min="3322" max="3322" width="6" style="1" customWidth="1"/>
    <col min="3323" max="3324" width="14.140625" style="1" customWidth="1"/>
    <col min="3325" max="3325" width="8.85546875" style="1" customWidth="1"/>
    <col min="3326" max="3326" width="50.85546875" style="1"/>
    <col min="3327" max="3327" width="68.28515625" style="1" customWidth="1"/>
    <col min="3328" max="3329" width="6.7109375" style="1" customWidth="1"/>
    <col min="3330" max="3330" width="14.85546875" style="1" customWidth="1"/>
    <col min="3331" max="3331" width="6" style="1" customWidth="1"/>
    <col min="3332" max="3332" width="16.140625" style="1" customWidth="1"/>
    <col min="3333" max="3333" width="14.140625" style="1" customWidth="1"/>
    <col min="3334" max="3334" width="11.140625" style="1" customWidth="1"/>
    <col min="3335" max="3573" width="8.85546875" style="1" customWidth="1"/>
    <col min="3574" max="3574" width="50.85546875" style="1" customWidth="1"/>
    <col min="3575" max="3576" width="6.7109375" style="1" customWidth="1"/>
    <col min="3577" max="3577" width="12.85546875" style="1" customWidth="1"/>
    <col min="3578" max="3578" width="6" style="1" customWidth="1"/>
    <col min="3579" max="3580" width="14.140625" style="1" customWidth="1"/>
    <col min="3581" max="3581" width="8.85546875" style="1" customWidth="1"/>
    <col min="3582" max="3582" width="50.85546875" style="1"/>
    <col min="3583" max="3583" width="68.28515625" style="1" customWidth="1"/>
    <col min="3584" max="3585" width="6.7109375" style="1" customWidth="1"/>
    <col min="3586" max="3586" width="14.85546875" style="1" customWidth="1"/>
    <col min="3587" max="3587" width="6" style="1" customWidth="1"/>
    <col min="3588" max="3588" width="16.140625" style="1" customWidth="1"/>
    <col min="3589" max="3589" width="14.140625" style="1" customWidth="1"/>
    <col min="3590" max="3590" width="11.140625" style="1" customWidth="1"/>
    <col min="3591" max="3829" width="8.85546875" style="1" customWidth="1"/>
    <col min="3830" max="3830" width="50.85546875" style="1" customWidth="1"/>
    <col min="3831" max="3832" width="6.7109375" style="1" customWidth="1"/>
    <col min="3833" max="3833" width="12.85546875" style="1" customWidth="1"/>
    <col min="3834" max="3834" width="6" style="1" customWidth="1"/>
    <col min="3835" max="3836" width="14.140625" style="1" customWidth="1"/>
    <col min="3837" max="3837" width="8.85546875" style="1" customWidth="1"/>
    <col min="3838" max="3838" width="50.85546875" style="1"/>
    <col min="3839" max="3839" width="68.28515625" style="1" customWidth="1"/>
    <col min="3840" max="3841" width="6.7109375" style="1" customWidth="1"/>
    <col min="3842" max="3842" width="14.85546875" style="1" customWidth="1"/>
    <col min="3843" max="3843" width="6" style="1" customWidth="1"/>
    <col min="3844" max="3844" width="16.140625" style="1" customWidth="1"/>
    <col min="3845" max="3845" width="14.140625" style="1" customWidth="1"/>
    <col min="3846" max="3846" width="11.140625" style="1" customWidth="1"/>
    <col min="3847" max="4085" width="8.85546875" style="1" customWidth="1"/>
    <col min="4086" max="4086" width="50.85546875" style="1" customWidth="1"/>
    <col min="4087" max="4088" width="6.7109375" style="1" customWidth="1"/>
    <col min="4089" max="4089" width="12.85546875" style="1" customWidth="1"/>
    <col min="4090" max="4090" width="6" style="1" customWidth="1"/>
    <col min="4091" max="4092" width="14.140625" style="1" customWidth="1"/>
    <col min="4093" max="4093" width="8.85546875" style="1" customWidth="1"/>
    <col min="4094" max="4094" width="50.85546875" style="1"/>
    <col min="4095" max="4095" width="68.28515625" style="1" customWidth="1"/>
    <col min="4096" max="4097" width="6.7109375" style="1" customWidth="1"/>
    <col min="4098" max="4098" width="14.85546875" style="1" customWidth="1"/>
    <col min="4099" max="4099" width="6" style="1" customWidth="1"/>
    <col min="4100" max="4100" width="16.140625" style="1" customWidth="1"/>
    <col min="4101" max="4101" width="14.140625" style="1" customWidth="1"/>
    <col min="4102" max="4102" width="11.140625" style="1" customWidth="1"/>
    <col min="4103" max="4341" width="8.85546875" style="1" customWidth="1"/>
    <col min="4342" max="4342" width="50.85546875" style="1" customWidth="1"/>
    <col min="4343" max="4344" width="6.7109375" style="1" customWidth="1"/>
    <col min="4345" max="4345" width="12.85546875" style="1" customWidth="1"/>
    <col min="4346" max="4346" width="6" style="1" customWidth="1"/>
    <col min="4347" max="4348" width="14.140625" style="1" customWidth="1"/>
    <col min="4349" max="4349" width="8.85546875" style="1" customWidth="1"/>
    <col min="4350" max="4350" width="50.85546875" style="1"/>
    <col min="4351" max="4351" width="68.28515625" style="1" customWidth="1"/>
    <col min="4352" max="4353" width="6.7109375" style="1" customWidth="1"/>
    <col min="4354" max="4354" width="14.85546875" style="1" customWidth="1"/>
    <col min="4355" max="4355" width="6" style="1" customWidth="1"/>
    <col min="4356" max="4356" width="16.140625" style="1" customWidth="1"/>
    <col min="4357" max="4357" width="14.140625" style="1" customWidth="1"/>
    <col min="4358" max="4358" width="11.140625" style="1" customWidth="1"/>
    <col min="4359" max="4597" width="8.85546875" style="1" customWidth="1"/>
    <col min="4598" max="4598" width="50.85546875" style="1" customWidth="1"/>
    <col min="4599" max="4600" width="6.7109375" style="1" customWidth="1"/>
    <col min="4601" max="4601" width="12.85546875" style="1" customWidth="1"/>
    <col min="4602" max="4602" width="6" style="1" customWidth="1"/>
    <col min="4603" max="4604" width="14.140625" style="1" customWidth="1"/>
    <col min="4605" max="4605" width="8.85546875" style="1" customWidth="1"/>
    <col min="4606" max="4606" width="50.85546875" style="1"/>
    <col min="4607" max="4607" width="68.28515625" style="1" customWidth="1"/>
    <col min="4608" max="4609" width="6.7109375" style="1" customWidth="1"/>
    <col min="4610" max="4610" width="14.85546875" style="1" customWidth="1"/>
    <col min="4611" max="4611" width="6" style="1" customWidth="1"/>
    <col min="4612" max="4612" width="16.140625" style="1" customWidth="1"/>
    <col min="4613" max="4613" width="14.140625" style="1" customWidth="1"/>
    <col min="4614" max="4614" width="11.140625" style="1" customWidth="1"/>
    <col min="4615" max="4853" width="8.85546875" style="1" customWidth="1"/>
    <col min="4854" max="4854" width="50.85546875" style="1" customWidth="1"/>
    <col min="4855" max="4856" width="6.7109375" style="1" customWidth="1"/>
    <col min="4857" max="4857" width="12.85546875" style="1" customWidth="1"/>
    <col min="4858" max="4858" width="6" style="1" customWidth="1"/>
    <col min="4859" max="4860" width="14.140625" style="1" customWidth="1"/>
    <col min="4861" max="4861" width="8.85546875" style="1" customWidth="1"/>
    <col min="4862" max="4862" width="50.85546875" style="1"/>
    <col min="4863" max="4863" width="68.28515625" style="1" customWidth="1"/>
    <col min="4864" max="4865" width="6.7109375" style="1" customWidth="1"/>
    <col min="4866" max="4866" width="14.85546875" style="1" customWidth="1"/>
    <col min="4867" max="4867" width="6" style="1" customWidth="1"/>
    <col min="4868" max="4868" width="16.140625" style="1" customWidth="1"/>
    <col min="4869" max="4869" width="14.140625" style="1" customWidth="1"/>
    <col min="4870" max="4870" width="11.140625" style="1" customWidth="1"/>
    <col min="4871" max="5109" width="8.85546875" style="1" customWidth="1"/>
    <col min="5110" max="5110" width="50.85546875" style="1" customWidth="1"/>
    <col min="5111" max="5112" width="6.7109375" style="1" customWidth="1"/>
    <col min="5113" max="5113" width="12.85546875" style="1" customWidth="1"/>
    <col min="5114" max="5114" width="6" style="1" customWidth="1"/>
    <col min="5115" max="5116" width="14.140625" style="1" customWidth="1"/>
    <col min="5117" max="5117" width="8.85546875" style="1" customWidth="1"/>
    <col min="5118" max="5118" width="50.85546875" style="1"/>
    <col min="5119" max="5119" width="68.28515625" style="1" customWidth="1"/>
    <col min="5120" max="5121" width="6.7109375" style="1" customWidth="1"/>
    <col min="5122" max="5122" width="14.85546875" style="1" customWidth="1"/>
    <col min="5123" max="5123" width="6" style="1" customWidth="1"/>
    <col min="5124" max="5124" width="16.140625" style="1" customWidth="1"/>
    <col min="5125" max="5125" width="14.140625" style="1" customWidth="1"/>
    <col min="5126" max="5126" width="11.140625" style="1" customWidth="1"/>
    <col min="5127" max="5365" width="8.85546875" style="1" customWidth="1"/>
    <col min="5366" max="5366" width="50.85546875" style="1" customWidth="1"/>
    <col min="5367" max="5368" width="6.7109375" style="1" customWidth="1"/>
    <col min="5369" max="5369" width="12.85546875" style="1" customWidth="1"/>
    <col min="5370" max="5370" width="6" style="1" customWidth="1"/>
    <col min="5371" max="5372" width="14.140625" style="1" customWidth="1"/>
    <col min="5373" max="5373" width="8.85546875" style="1" customWidth="1"/>
    <col min="5374" max="5374" width="50.85546875" style="1"/>
    <col min="5375" max="5375" width="68.28515625" style="1" customWidth="1"/>
    <col min="5376" max="5377" width="6.7109375" style="1" customWidth="1"/>
    <col min="5378" max="5378" width="14.85546875" style="1" customWidth="1"/>
    <col min="5379" max="5379" width="6" style="1" customWidth="1"/>
    <col min="5380" max="5380" width="16.140625" style="1" customWidth="1"/>
    <col min="5381" max="5381" width="14.140625" style="1" customWidth="1"/>
    <col min="5382" max="5382" width="11.140625" style="1" customWidth="1"/>
    <col min="5383" max="5621" width="8.85546875" style="1" customWidth="1"/>
    <col min="5622" max="5622" width="50.85546875" style="1" customWidth="1"/>
    <col min="5623" max="5624" width="6.7109375" style="1" customWidth="1"/>
    <col min="5625" max="5625" width="12.85546875" style="1" customWidth="1"/>
    <col min="5626" max="5626" width="6" style="1" customWidth="1"/>
    <col min="5627" max="5628" width="14.140625" style="1" customWidth="1"/>
    <col min="5629" max="5629" width="8.85546875" style="1" customWidth="1"/>
    <col min="5630" max="5630" width="50.85546875" style="1"/>
    <col min="5631" max="5631" width="68.28515625" style="1" customWidth="1"/>
    <col min="5632" max="5633" width="6.7109375" style="1" customWidth="1"/>
    <col min="5634" max="5634" width="14.85546875" style="1" customWidth="1"/>
    <col min="5635" max="5635" width="6" style="1" customWidth="1"/>
    <col min="5636" max="5636" width="16.140625" style="1" customWidth="1"/>
    <col min="5637" max="5637" width="14.140625" style="1" customWidth="1"/>
    <col min="5638" max="5638" width="11.140625" style="1" customWidth="1"/>
    <col min="5639" max="5877" width="8.85546875" style="1" customWidth="1"/>
    <col min="5878" max="5878" width="50.85546875" style="1" customWidth="1"/>
    <col min="5879" max="5880" width="6.7109375" style="1" customWidth="1"/>
    <col min="5881" max="5881" width="12.85546875" style="1" customWidth="1"/>
    <col min="5882" max="5882" width="6" style="1" customWidth="1"/>
    <col min="5883" max="5884" width="14.140625" style="1" customWidth="1"/>
    <col min="5885" max="5885" width="8.85546875" style="1" customWidth="1"/>
    <col min="5886" max="5886" width="50.85546875" style="1"/>
    <col min="5887" max="5887" width="68.28515625" style="1" customWidth="1"/>
    <col min="5888" max="5889" width="6.7109375" style="1" customWidth="1"/>
    <col min="5890" max="5890" width="14.85546875" style="1" customWidth="1"/>
    <col min="5891" max="5891" width="6" style="1" customWidth="1"/>
    <col min="5892" max="5892" width="16.140625" style="1" customWidth="1"/>
    <col min="5893" max="5893" width="14.140625" style="1" customWidth="1"/>
    <col min="5894" max="5894" width="11.140625" style="1" customWidth="1"/>
    <col min="5895" max="6133" width="8.85546875" style="1" customWidth="1"/>
    <col min="6134" max="6134" width="50.85546875" style="1" customWidth="1"/>
    <col min="6135" max="6136" width="6.7109375" style="1" customWidth="1"/>
    <col min="6137" max="6137" width="12.85546875" style="1" customWidth="1"/>
    <col min="6138" max="6138" width="6" style="1" customWidth="1"/>
    <col min="6139" max="6140" width="14.140625" style="1" customWidth="1"/>
    <col min="6141" max="6141" width="8.85546875" style="1" customWidth="1"/>
    <col min="6142" max="6142" width="50.85546875" style="1"/>
    <col min="6143" max="6143" width="68.28515625" style="1" customWidth="1"/>
    <col min="6144" max="6145" width="6.7109375" style="1" customWidth="1"/>
    <col min="6146" max="6146" width="14.85546875" style="1" customWidth="1"/>
    <col min="6147" max="6147" width="6" style="1" customWidth="1"/>
    <col min="6148" max="6148" width="16.140625" style="1" customWidth="1"/>
    <col min="6149" max="6149" width="14.140625" style="1" customWidth="1"/>
    <col min="6150" max="6150" width="11.140625" style="1" customWidth="1"/>
    <col min="6151" max="6389" width="8.85546875" style="1" customWidth="1"/>
    <col min="6390" max="6390" width="50.85546875" style="1" customWidth="1"/>
    <col min="6391" max="6392" width="6.7109375" style="1" customWidth="1"/>
    <col min="6393" max="6393" width="12.85546875" style="1" customWidth="1"/>
    <col min="6394" max="6394" width="6" style="1" customWidth="1"/>
    <col min="6395" max="6396" width="14.140625" style="1" customWidth="1"/>
    <col min="6397" max="6397" width="8.85546875" style="1" customWidth="1"/>
    <col min="6398" max="6398" width="50.85546875" style="1"/>
    <col min="6399" max="6399" width="68.28515625" style="1" customWidth="1"/>
    <col min="6400" max="6401" width="6.7109375" style="1" customWidth="1"/>
    <col min="6402" max="6402" width="14.85546875" style="1" customWidth="1"/>
    <col min="6403" max="6403" width="6" style="1" customWidth="1"/>
    <col min="6404" max="6404" width="16.140625" style="1" customWidth="1"/>
    <col min="6405" max="6405" width="14.140625" style="1" customWidth="1"/>
    <col min="6406" max="6406" width="11.140625" style="1" customWidth="1"/>
    <col min="6407" max="6645" width="8.85546875" style="1" customWidth="1"/>
    <col min="6646" max="6646" width="50.85546875" style="1" customWidth="1"/>
    <col min="6647" max="6648" width="6.7109375" style="1" customWidth="1"/>
    <col min="6649" max="6649" width="12.85546875" style="1" customWidth="1"/>
    <col min="6650" max="6650" width="6" style="1" customWidth="1"/>
    <col min="6651" max="6652" width="14.140625" style="1" customWidth="1"/>
    <col min="6653" max="6653" width="8.85546875" style="1" customWidth="1"/>
    <col min="6654" max="6654" width="50.85546875" style="1"/>
    <col min="6655" max="6655" width="68.28515625" style="1" customWidth="1"/>
    <col min="6656" max="6657" width="6.7109375" style="1" customWidth="1"/>
    <col min="6658" max="6658" width="14.85546875" style="1" customWidth="1"/>
    <col min="6659" max="6659" width="6" style="1" customWidth="1"/>
    <col min="6660" max="6660" width="16.140625" style="1" customWidth="1"/>
    <col min="6661" max="6661" width="14.140625" style="1" customWidth="1"/>
    <col min="6662" max="6662" width="11.140625" style="1" customWidth="1"/>
    <col min="6663" max="6901" width="8.85546875" style="1" customWidth="1"/>
    <col min="6902" max="6902" width="50.85546875" style="1" customWidth="1"/>
    <col min="6903" max="6904" width="6.7109375" style="1" customWidth="1"/>
    <col min="6905" max="6905" width="12.85546875" style="1" customWidth="1"/>
    <col min="6906" max="6906" width="6" style="1" customWidth="1"/>
    <col min="6907" max="6908" width="14.140625" style="1" customWidth="1"/>
    <col min="6909" max="6909" width="8.85546875" style="1" customWidth="1"/>
    <col min="6910" max="6910" width="50.85546875" style="1"/>
    <col min="6911" max="6911" width="68.28515625" style="1" customWidth="1"/>
    <col min="6912" max="6913" width="6.7109375" style="1" customWidth="1"/>
    <col min="6914" max="6914" width="14.85546875" style="1" customWidth="1"/>
    <col min="6915" max="6915" width="6" style="1" customWidth="1"/>
    <col min="6916" max="6916" width="16.140625" style="1" customWidth="1"/>
    <col min="6917" max="6917" width="14.140625" style="1" customWidth="1"/>
    <col min="6918" max="6918" width="11.140625" style="1" customWidth="1"/>
    <col min="6919" max="7157" width="8.85546875" style="1" customWidth="1"/>
    <col min="7158" max="7158" width="50.85546875" style="1" customWidth="1"/>
    <col min="7159" max="7160" width="6.7109375" style="1" customWidth="1"/>
    <col min="7161" max="7161" width="12.85546875" style="1" customWidth="1"/>
    <col min="7162" max="7162" width="6" style="1" customWidth="1"/>
    <col min="7163" max="7164" width="14.140625" style="1" customWidth="1"/>
    <col min="7165" max="7165" width="8.85546875" style="1" customWidth="1"/>
    <col min="7166" max="7166" width="50.85546875" style="1"/>
    <col min="7167" max="7167" width="68.28515625" style="1" customWidth="1"/>
    <col min="7168" max="7169" width="6.7109375" style="1" customWidth="1"/>
    <col min="7170" max="7170" width="14.85546875" style="1" customWidth="1"/>
    <col min="7171" max="7171" width="6" style="1" customWidth="1"/>
    <col min="7172" max="7172" width="16.140625" style="1" customWidth="1"/>
    <col min="7173" max="7173" width="14.140625" style="1" customWidth="1"/>
    <col min="7174" max="7174" width="11.140625" style="1" customWidth="1"/>
    <col min="7175" max="7413" width="8.85546875" style="1" customWidth="1"/>
    <col min="7414" max="7414" width="50.85546875" style="1" customWidth="1"/>
    <col min="7415" max="7416" width="6.7109375" style="1" customWidth="1"/>
    <col min="7417" max="7417" width="12.85546875" style="1" customWidth="1"/>
    <col min="7418" max="7418" width="6" style="1" customWidth="1"/>
    <col min="7419" max="7420" width="14.140625" style="1" customWidth="1"/>
    <col min="7421" max="7421" width="8.85546875" style="1" customWidth="1"/>
    <col min="7422" max="7422" width="50.85546875" style="1"/>
    <col min="7423" max="7423" width="68.28515625" style="1" customWidth="1"/>
    <col min="7424" max="7425" width="6.7109375" style="1" customWidth="1"/>
    <col min="7426" max="7426" width="14.85546875" style="1" customWidth="1"/>
    <col min="7427" max="7427" width="6" style="1" customWidth="1"/>
    <col min="7428" max="7428" width="16.140625" style="1" customWidth="1"/>
    <col min="7429" max="7429" width="14.140625" style="1" customWidth="1"/>
    <col min="7430" max="7430" width="11.140625" style="1" customWidth="1"/>
    <col min="7431" max="7669" width="8.85546875" style="1" customWidth="1"/>
    <col min="7670" max="7670" width="50.85546875" style="1" customWidth="1"/>
    <col min="7671" max="7672" width="6.7109375" style="1" customWidth="1"/>
    <col min="7673" max="7673" width="12.85546875" style="1" customWidth="1"/>
    <col min="7674" max="7674" width="6" style="1" customWidth="1"/>
    <col min="7675" max="7676" width="14.140625" style="1" customWidth="1"/>
    <col min="7677" max="7677" width="8.85546875" style="1" customWidth="1"/>
    <col min="7678" max="7678" width="50.85546875" style="1"/>
    <col min="7679" max="7679" width="68.28515625" style="1" customWidth="1"/>
    <col min="7680" max="7681" width="6.7109375" style="1" customWidth="1"/>
    <col min="7682" max="7682" width="14.85546875" style="1" customWidth="1"/>
    <col min="7683" max="7683" width="6" style="1" customWidth="1"/>
    <col min="7684" max="7684" width="16.140625" style="1" customWidth="1"/>
    <col min="7685" max="7685" width="14.140625" style="1" customWidth="1"/>
    <col min="7686" max="7686" width="11.140625" style="1" customWidth="1"/>
    <col min="7687" max="7925" width="8.85546875" style="1" customWidth="1"/>
    <col min="7926" max="7926" width="50.85546875" style="1" customWidth="1"/>
    <col min="7927" max="7928" width="6.7109375" style="1" customWidth="1"/>
    <col min="7929" max="7929" width="12.85546875" style="1" customWidth="1"/>
    <col min="7930" max="7930" width="6" style="1" customWidth="1"/>
    <col min="7931" max="7932" width="14.140625" style="1" customWidth="1"/>
    <col min="7933" max="7933" width="8.85546875" style="1" customWidth="1"/>
    <col min="7934" max="7934" width="50.85546875" style="1"/>
    <col min="7935" max="7935" width="68.28515625" style="1" customWidth="1"/>
    <col min="7936" max="7937" width="6.7109375" style="1" customWidth="1"/>
    <col min="7938" max="7938" width="14.85546875" style="1" customWidth="1"/>
    <col min="7939" max="7939" width="6" style="1" customWidth="1"/>
    <col min="7940" max="7940" width="16.140625" style="1" customWidth="1"/>
    <col min="7941" max="7941" width="14.140625" style="1" customWidth="1"/>
    <col min="7942" max="7942" width="11.140625" style="1" customWidth="1"/>
    <col min="7943" max="8181" width="8.85546875" style="1" customWidth="1"/>
    <col min="8182" max="8182" width="50.85546875" style="1" customWidth="1"/>
    <col min="8183" max="8184" width="6.7109375" style="1" customWidth="1"/>
    <col min="8185" max="8185" width="12.85546875" style="1" customWidth="1"/>
    <col min="8186" max="8186" width="6" style="1" customWidth="1"/>
    <col min="8187" max="8188" width="14.140625" style="1" customWidth="1"/>
    <col min="8189" max="8189" width="8.85546875" style="1" customWidth="1"/>
    <col min="8190" max="8190" width="50.85546875" style="1"/>
    <col min="8191" max="8191" width="68.28515625" style="1" customWidth="1"/>
    <col min="8192" max="8193" width="6.7109375" style="1" customWidth="1"/>
    <col min="8194" max="8194" width="14.85546875" style="1" customWidth="1"/>
    <col min="8195" max="8195" width="6" style="1" customWidth="1"/>
    <col min="8196" max="8196" width="16.140625" style="1" customWidth="1"/>
    <col min="8197" max="8197" width="14.140625" style="1" customWidth="1"/>
    <col min="8198" max="8198" width="11.140625" style="1" customWidth="1"/>
    <col min="8199" max="8437" width="8.85546875" style="1" customWidth="1"/>
    <col min="8438" max="8438" width="50.85546875" style="1" customWidth="1"/>
    <col min="8439" max="8440" width="6.7109375" style="1" customWidth="1"/>
    <col min="8441" max="8441" width="12.85546875" style="1" customWidth="1"/>
    <col min="8442" max="8442" width="6" style="1" customWidth="1"/>
    <col min="8443" max="8444" width="14.140625" style="1" customWidth="1"/>
    <col min="8445" max="8445" width="8.85546875" style="1" customWidth="1"/>
    <col min="8446" max="8446" width="50.85546875" style="1"/>
    <col min="8447" max="8447" width="68.28515625" style="1" customWidth="1"/>
    <col min="8448" max="8449" width="6.7109375" style="1" customWidth="1"/>
    <col min="8450" max="8450" width="14.85546875" style="1" customWidth="1"/>
    <col min="8451" max="8451" width="6" style="1" customWidth="1"/>
    <col min="8452" max="8452" width="16.140625" style="1" customWidth="1"/>
    <col min="8453" max="8453" width="14.140625" style="1" customWidth="1"/>
    <col min="8454" max="8454" width="11.140625" style="1" customWidth="1"/>
    <col min="8455" max="8693" width="8.85546875" style="1" customWidth="1"/>
    <col min="8694" max="8694" width="50.85546875" style="1" customWidth="1"/>
    <col min="8695" max="8696" width="6.7109375" style="1" customWidth="1"/>
    <col min="8697" max="8697" width="12.85546875" style="1" customWidth="1"/>
    <col min="8698" max="8698" width="6" style="1" customWidth="1"/>
    <col min="8699" max="8700" width="14.140625" style="1" customWidth="1"/>
    <col min="8701" max="8701" width="8.85546875" style="1" customWidth="1"/>
    <col min="8702" max="8702" width="50.85546875" style="1"/>
    <col min="8703" max="8703" width="68.28515625" style="1" customWidth="1"/>
    <col min="8704" max="8705" width="6.7109375" style="1" customWidth="1"/>
    <col min="8706" max="8706" width="14.85546875" style="1" customWidth="1"/>
    <col min="8707" max="8707" width="6" style="1" customWidth="1"/>
    <col min="8708" max="8708" width="16.140625" style="1" customWidth="1"/>
    <col min="8709" max="8709" width="14.140625" style="1" customWidth="1"/>
    <col min="8710" max="8710" width="11.140625" style="1" customWidth="1"/>
    <col min="8711" max="8949" width="8.85546875" style="1" customWidth="1"/>
    <col min="8950" max="8950" width="50.85546875" style="1" customWidth="1"/>
    <col min="8951" max="8952" width="6.7109375" style="1" customWidth="1"/>
    <col min="8953" max="8953" width="12.85546875" style="1" customWidth="1"/>
    <col min="8954" max="8954" width="6" style="1" customWidth="1"/>
    <col min="8955" max="8956" width="14.140625" style="1" customWidth="1"/>
    <col min="8957" max="8957" width="8.85546875" style="1" customWidth="1"/>
    <col min="8958" max="8958" width="50.85546875" style="1"/>
    <col min="8959" max="8959" width="68.28515625" style="1" customWidth="1"/>
    <col min="8960" max="8961" width="6.7109375" style="1" customWidth="1"/>
    <col min="8962" max="8962" width="14.85546875" style="1" customWidth="1"/>
    <col min="8963" max="8963" width="6" style="1" customWidth="1"/>
    <col min="8964" max="8964" width="16.140625" style="1" customWidth="1"/>
    <col min="8965" max="8965" width="14.140625" style="1" customWidth="1"/>
    <col min="8966" max="8966" width="11.140625" style="1" customWidth="1"/>
    <col min="8967" max="9205" width="8.85546875" style="1" customWidth="1"/>
    <col min="9206" max="9206" width="50.85546875" style="1" customWidth="1"/>
    <col min="9207" max="9208" width="6.7109375" style="1" customWidth="1"/>
    <col min="9209" max="9209" width="12.85546875" style="1" customWidth="1"/>
    <col min="9210" max="9210" width="6" style="1" customWidth="1"/>
    <col min="9211" max="9212" width="14.140625" style="1" customWidth="1"/>
    <col min="9213" max="9213" width="8.85546875" style="1" customWidth="1"/>
    <col min="9214" max="9214" width="50.85546875" style="1"/>
    <col min="9215" max="9215" width="68.28515625" style="1" customWidth="1"/>
    <col min="9216" max="9217" width="6.7109375" style="1" customWidth="1"/>
    <col min="9218" max="9218" width="14.85546875" style="1" customWidth="1"/>
    <col min="9219" max="9219" width="6" style="1" customWidth="1"/>
    <col min="9220" max="9220" width="16.140625" style="1" customWidth="1"/>
    <col min="9221" max="9221" width="14.140625" style="1" customWidth="1"/>
    <col min="9222" max="9222" width="11.140625" style="1" customWidth="1"/>
    <col min="9223" max="9461" width="8.85546875" style="1" customWidth="1"/>
    <col min="9462" max="9462" width="50.85546875" style="1" customWidth="1"/>
    <col min="9463" max="9464" width="6.7109375" style="1" customWidth="1"/>
    <col min="9465" max="9465" width="12.85546875" style="1" customWidth="1"/>
    <col min="9466" max="9466" width="6" style="1" customWidth="1"/>
    <col min="9467" max="9468" width="14.140625" style="1" customWidth="1"/>
    <col min="9469" max="9469" width="8.85546875" style="1" customWidth="1"/>
    <col min="9470" max="9470" width="50.85546875" style="1"/>
    <col min="9471" max="9471" width="68.28515625" style="1" customWidth="1"/>
    <col min="9472" max="9473" width="6.7109375" style="1" customWidth="1"/>
    <col min="9474" max="9474" width="14.85546875" style="1" customWidth="1"/>
    <col min="9475" max="9475" width="6" style="1" customWidth="1"/>
    <col min="9476" max="9476" width="16.140625" style="1" customWidth="1"/>
    <col min="9477" max="9477" width="14.140625" style="1" customWidth="1"/>
    <col min="9478" max="9478" width="11.140625" style="1" customWidth="1"/>
    <col min="9479" max="9717" width="8.85546875" style="1" customWidth="1"/>
    <col min="9718" max="9718" width="50.85546875" style="1" customWidth="1"/>
    <col min="9719" max="9720" width="6.7109375" style="1" customWidth="1"/>
    <col min="9721" max="9721" width="12.85546875" style="1" customWidth="1"/>
    <col min="9722" max="9722" width="6" style="1" customWidth="1"/>
    <col min="9723" max="9724" width="14.140625" style="1" customWidth="1"/>
    <col min="9725" max="9725" width="8.85546875" style="1" customWidth="1"/>
    <col min="9726" max="9726" width="50.85546875" style="1"/>
    <col min="9727" max="9727" width="68.28515625" style="1" customWidth="1"/>
    <col min="9728" max="9729" width="6.7109375" style="1" customWidth="1"/>
    <col min="9730" max="9730" width="14.85546875" style="1" customWidth="1"/>
    <col min="9731" max="9731" width="6" style="1" customWidth="1"/>
    <col min="9732" max="9732" width="16.140625" style="1" customWidth="1"/>
    <col min="9733" max="9733" width="14.140625" style="1" customWidth="1"/>
    <col min="9734" max="9734" width="11.140625" style="1" customWidth="1"/>
    <col min="9735" max="9973" width="8.85546875" style="1" customWidth="1"/>
    <col min="9974" max="9974" width="50.85546875" style="1" customWidth="1"/>
    <col min="9975" max="9976" width="6.7109375" style="1" customWidth="1"/>
    <col min="9977" max="9977" width="12.85546875" style="1" customWidth="1"/>
    <col min="9978" max="9978" width="6" style="1" customWidth="1"/>
    <col min="9979" max="9980" width="14.140625" style="1" customWidth="1"/>
    <col min="9981" max="9981" width="8.85546875" style="1" customWidth="1"/>
    <col min="9982" max="9982" width="50.85546875" style="1"/>
    <col min="9983" max="9983" width="68.28515625" style="1" customWidth="1"/>
    <col min="9984" max="9985" width="6.7109375" style="1" customWidth="1"/>
    <col min="9986" max="9986" width="14.85546875" style="1" customWidth="1"/>
    <col min="9987" max="9987" width="6" style="1" customWidth="1"/>
    <col min="9988" max="9988" width="16.140625" style="1" customWidth="1"/>
    <col min="9989" max="9989" width="14.140625" style="1" customWidth="1"/>
    <col min="9990" max="9990" width="11.140625" style="1" customWidth="1"/>
    <col min="9991" max="10229" width="8.85546875" style="1" customWidth="1"/>
    <col min="10230" max="10230" width="50.85546875" style="1" customWidth="1"/>
    <col min="10231" max="10232" width="6.7109375" style="1" customWidth="1"/>
    <col min="10233" max="10233" width="12.85546875" style="1" customWidth="1"/>
    <col min="10234" max="10234" width="6" style="1" customWidth="1"/>
    <col min="10235" max="10236" width="14.140625" style="1" customWidth="1"/>
    <col min="10237" max="10237" width="8.85546875" style="1" customWidth="1"/>
    <col min="10238" max="10238" width="50.85546875" style="1"/>
    <col min="10239" max="10239" width="68.28515625" style="1" customWidth="1"/>
    <col min="10240" max="10241" width="6.7109375" style="1" customWidth="1"/>
    <col min="10242" max="10242" width="14.85546875" style="1" customWidth="1"/>
    <col min="10243" max="10243" width="6" style="1" customWidth="1"/>
    <col min="10244" max="10244" width="16.140625" style="1" customWidth="1"/>
    <col min="10245" max="10245" width="14.140625" style="1" customWidth="1"/>
    <col min="10246" max="10246" width="11.140625" style="1" customWidth="1"/>
    <col min="10247" max="10485" width="8.85546875" style="1" customWidth="1"/>
    <col min="10486" max="10486" width="50.85546875" style="1" customWidth="1"/>
    <col min="10487" max="10488" width="6.7109375" style="1" customWidth="1"/>
    <col min="10489" max="10489" width="12.85546875" style="1" customWidth="1"/>
    <col min="10490" max="10490" width="6" style="1" customWidth="1"/>
    <col min="10491" max="10492" width="14.140625" style="1" customWidth="1"/>
    <col min="10493" max="10493" width="8.85546875" style="1" customWidth="1"/>
    <col min="10494" max="10494" width="50.85546875" style="1"/>
    <col min="10495" max="10495" width="68.28515625" style="1" customWidth="1"/>
    <col min="10496" max="10497" width="6.7109375" style="1" customWidth="1"/>
    <col min="10498" max="10498" width="14.85546875" style="1" customWidth="1"/>
    <col min="10499" max="10499" width="6" style="1" customWidth="1"/>
    <col min="10500" max="10500" width="16.140625" style="1" customWidth="1"/>
    <col min="10501" max="10501" width="14.140625" style="1" customWidth="1"/>
    <col min="10502" max="10502" width="11.140625" style="1" customWidth="1"/>
    <col min="10503" max="10741" width="8.85546875" style="1" customWidth="1"/>
    <col min="10742" max="10742" width="50.85546875" style="1" customWidth="1"/>
    <col min="10743" max="10744" width="6.7109375" style="1" customWidth="1"/>
    <col min="10745" max="10745" width="12.85546875" style="1" customWidth="1"/>
    <col min="10746" max="10746" width="6" style="1" customWidth="1"/>
    <col min="10747" max="10748" width="14.140625" style="1" customWidth="1"/>
    <col min="10749" max="10749" width="8.85546875" style="1" customWidth="1"/>
    <col min="10750" max="10750" width="50.85546875" style="1"/>
    <col min="10751" max="10751" width="68.28515625" style="1" customWidth="1"/>
    <col min="10752" max="10753" width="6.7109375" style="1" customWidth="1"/>
    <col min="10754" max="10754" width="14.85546875" style="1" customWidth="1"/>
    <col min="10755" max="10755" width="6" style="1" customWidth="1"/>
    <col min="10756" max="10756" width="16.140625" style="1" customWidth="1"/>
    <col min="10757" max="10757" width="14.140625" style="1" customWidth="1"/>
    <col min="10758" max="10758" width="11.140625" style="1" customWidth="1"/>
    <col min="10759" max="10997" width="8.85546875" style="1" customWidth="1"/>
    <col min="10998" max="10998" width="50.85546875" style="1" customWidth="1"/>
    <col min="10999" max="11000" width="6.7109375" style="1" customWidth="1"/>
    <col min="11001" max="11001" width="12.85546875" style="1" customWidth="1"/>
    <col min="11002" max="11002" width="6" style="1" customWidth="1"/>
    <col min="11003" max="11004" width="14.140625" style="1" customWidth="1"/>
    <col min="11005" max="11005" width="8.85546875" style="1" customWidth="1"/>
    <col min="11006" max="11006" width="50.85546875" style="1"/>
    <col min="11007" max="11007" width="68.28515625" style="1" customWidth="1"/>
    <col min="11008" max="11009" width="6.7109375" style="1" customWidth="1"/>
    <col min="11010" max="11010" width="14.85546875" style="1" customWidth="1"/>
    <col min="11011" max="11011" width="6" style="1" customWidth="1"/>
    <col min="11012" max="11012" width="16.140625" style="1" customWidth="1"/>
    <col min="11013" max="11013" width="14.140625" style="1" customWidth="1"/>
    <col min="11014" max="11014" width="11.140625" style="1" customWidth="1"/>
    <col min="11015" max="11253" width="8.85546875" style="1" customWidth="1"/>
    <col min="11254" max="11254" width="50.85546875" style="1" customWidth="1"/>
    <col min="11255" max="11256" width="6.7109375" style="1" customWidth="1"/>
    <col min="11257" max="11257" width="12.85546875" style="1" customWidth="1"/>
    <col min="11258" max="11258" width="6" style="1" customWidth="1"/>
    <col min="11259" max="11260" width="14.140625" style="1" customWidth="1"/>
    <col min="11261" max="11261" width="8.85546875" style="1" customWidth="1"/>
    <col min="11262" max="11262" width="50.85546875" style="1"/>
    <col min="11263" max="11263" width="68.28515625" style="1" customWidth="1"/>
    <col min="11264" max="11265" width="6.7109375" style="1" customWidth="1"/>
    <col min="11266" max="11266" width="14.85546875" style="1" customWidth="1"/>
    <col min="11267" max="11267" width="6" style="1" customWidth="1"/>
    <col min="11268" max="11268" width="16.140625" style="1" customWidth="1"/>
    <col min="11269" max="11269" width="14.140625" style="1" customWidth="1"/>
    <col min="11270" max="11270" width="11.140625" style="1" customWidth="1"/>
    <col min="11271" max="11509" width="8.85546875" style="1" customWidth="1"/>
    <col min="11510" max="11510" width="50.85546875" style="1" customWidth="1"/>
    <col min="11511" max="11512" width="6.7109375" style="1" customWidth="1"/>
    <col min="11513" max="11513" width="12.85546875" style="1" customWidth="1"/>
    <col min="11514" max="11514" width="6" style="1" customWidth="1"/>
    <col min="11515" max="11516" width="14.140625" style="1" customWidth="1"/>
    <col min="11517" max="11517" width="8.85546875" style="1" customWidth="1"/>
    <col min="11518" max="11518" width="50.85546875" style="1"/>
    <col min="11519" max="11519" width="68.28515625" style="1" customWidth="1"/>
    <col min="11520" max="11521" width="6.7109375" style="1" customWidth="1"/>
    <col min="11522" max="11522" width="14.85546875" style="1" customWidth="1"/>
    <col min="11523" max="11523" width="6" style="1" customWidth="1"/>
    <col min="11524" max="11524" width="16.140625" style="1" customWidth="1"/>
    <col min="11525" max="11525" width="14.140625" style="1" customWidth="1"/>
    <col min="11526" max="11526" width="11.140625" style="1" customWidth="1"/>
    <col min="11527" max="11765" width="8.85546875" style="1" customWidth="1"/>
    <col min="11766" max="11766" width="50.85546875" style="1" customWidth="1"/>
    <col min="11767" max="11768" width="6.7109375" style="1" customWidth="1"/>
    <col min="11769" max="11769" width="12.85546875" style="1" customWidth="1"/>
    <col min="11770" max="11770" width="6" style="1" customWidth="1"/>
    <col min="11771" max="11772" width="14.140625" style="1" customWidth="1"/>
    <col min="11773" max="11773" width="8.85546875" style="1" customWidth="1"/>
    <col min="11774" max="11774" width="50.85546875" style="1"/>
    <col min="11775" max="11775" width="68.28515625" style="1" customWidth="1"/>
    <col min="11776" max="11777" width="6.7109375" style="1" customWidth="1"/>
    <col min="11778" max="11778" width="14.85546875" style="1" customWidth="1"/>
    <col min="11779" max="11779" width="6" style="1" customWidth="1"/>
    <col min="11780" max="11780" width="16.140625" style="1" customWidth="1"/>
    <col min="11781" max="11781" width="14.140625" style="1" customWidth="1"/>
    <col min="11782" max="11782" width="11.140625" style="1" customWidth="1"/>
    <col min="11783" max="12021" width="8.85546875" style="1" customWidth="1"/>
    <col min="12022" max="12022" width="50.85546875" style="1" customWidth="1"/>
    <col min="12023" max="12024" width="6.7109375" style="1" customWidth="1"/>
    <col min="12025" max="12025" width="12.85546875" style="1" customWidth="1"/>
    <col min="12026" max="12026" width="6" style="1" customWidth="1"/>
    <col min="12027" max="12028" width="14.140625" style="1" customWidth="1"/>
    <col min="12029" max="12029" width="8.85546875" style="1" customWidth="1"/>
    <col min="12030" max="12030" width="50.85546875" style="1"/>
    <col min="12031" max="12031" width="68.28515625" style="1" customWidth="1"/>
    <col min="12032" max="12033" width="6.7109375" style="1" customWidth="1"/>
    <col min="12034" max="12034" width="14.85546875" style="1" customWidth="1"/>
    <col min="12035" max="12035" width="6" style="1" customWidth="1"/>
    <col min="12036" max="12036" width="16.140625" style="1" customWidth="1"/>
    <col min="12037" max="12037" width="14.140625" style="1" customWidth="1"/>
    <col min="12038" max="12038" width="11.140625" style="1" customWidth="1"/>
    <col min="12039" max="12277" width="8.85546875" style="1" customWidth="1"/>
    <col min="12278" max="12278" width="50.85546875" style="1" customWidth="1"/>
    <col min="12279" max="12280" width="6.7109375" style="1" customWidth="1"/>
    <col min="12281" max="12281" width="12.85546875" style="1" customWidth="1"/>
    <col min="12282" max="12282" width="6" style="1" customWidth="1"/>
    <col min="12283" max="12284" width="14.140625" style="1" customWidth="1"/>
    <col min="12285" max="12285" width="8.85546875" style="1" customWidth="1"/>
    <col min="12286" max="12286" width="50.85546875" style="1"/>
    <col min="12287" max="12287" width="68.28515625" style="1" customWidth="1"/>
    <col min="12288" max="12289" width="6.7109375" style="1" customWidth="1"/>
    <col min="12290" max="12290" width="14.85546875" style="1" customWidth="1"/>
    <col min="12291" max="12291" width="6" style="1" customWidth="1"/>
    <col min="12292" max="12292" width="16.140625" style="1" customWidth="1"/>
    <col min="12293" max="12293" width="14.140625" style="1" customWidth="1"/>
    <col min="12294" max="12294" width="11.140625" style="1" customWidth="1"/>
    <col min="12295" max="12533" width="8.85546875" style="1" customWidth="1"/>
    <col min="12534" max="12534" width="50.85546875" style="1" customWidth="1"/>
    <col min="12535" max="12536" width="6.7109375" style="1" customWidth="1"/>
    <col min="12537" max="12537" width="12.85546875" style="1" customWidth="1"/>
    <col min="12538" max="12538" width="6" style="1" customWidth="1"/>
    <col min="12539" max="12540" width="14.140625" style="1" customWidth="1"/>
    <col min="12541" max="12541" width="8.85546875" style="1" customWidth="1"/>
    <col min="12542" max="12542" width="50.85546875" style="1"/>
    <col min="12543" max="12543" width="68.28515625" style="1" customWidth="1"/>
    <col min="12544" max="12545" width="6.7109375" style="1" customWidth="1"/>
    <col min="12546" max="12546" width="14.85546875" style="1" customWidth="1"/>
    <col min="12547" max="12547" width="6" style="1" customWidth="1"/>
    <col min="12548" max="12548" width="16.140625" style="1" customWidth="1"/>
    <col min="12549" max="12549" width="14.140625" style="1" customWidth="1"/>
    <col min="12550" max="12550" width="11.140625" style="1" customWidth="1"/>
    <col min="12551" max="12789" width="8.85546875" style="1" customWidth="1"/>
    <col min="12790" max="12790" width="50.85546875" style="1" customWidth="1"/>
    <col min="12791" max="12792" width="6.7109375" style="1" customWidth="1"/>
    <col min="12793" max="12793" width="12.85546875" style="1" customWidth="1"/>
    <col min="12794" max="12794" width="6" style="1" customWidth="1"/>
    <col min="12795" max="12796" width="14.140625" style="1" customWidth="1"/>
    <col min="12797" max="12797" width="8.85546875" style="1" customWidth="1"/>
    <col min="12798" max="12798" width="50.85546875" style="1"/>
    <col min="12799" max="12799" width="68.28515625" style="1" customWidth="1"/>
    <col min="12800" max="12801" width="6.7109375" style="1" customWidth="1"/>
    <col min="12802" max="12802" width="14.85546875" style="1" customWidth="1"/>
    <col min="12803" max="12803" width="6" style="1" customWidth="1"/>
    <col min="12804" max="12804" width="16.140625" style="1" customWidth="1"/>
    <col min="12805" max="12805" width="14.140625" style="1" customWidth="1"/>
    <col min="12806" max="12806" width="11.140625" style="1" customWidth="1"/>
    <col min="12807" max="13045" width="8.85546875" style="1" customWidth="1"/>
    <col min="13046" max="13046" width="50.85546875" style="1" customWidth="1"/>
    <col min="13047" max="13048" width="6.7109375" style="1" customWidth="1"/>
    <col min="13049" max="13049" width="12.85546875" style="1" customWidth="1"/>
    <col min="13050" max="13050" width="6" style="1" customWidth="1"/>
    <col min="13051" max="13052" width="14.140625" style="1" customWidth="1"/>
    <col min="13053" max="13053" width="8.85546875" style="1" customWidth="1"/>
    <col min="13054" max="13054" width="50.85546875" style="1"/>
    <col min="13055" max="13055" width="68.28515625" style="1" customWidth="1"/>
    <col min="13056" max="13057" width="6.7109375" style="1" customWidth="1"/>
    <col min="13058" max="13058" width="14.85546875" style="1" customWidth="1"/>
    <col min="13059" max="13059" width="6" style="1" customWidth="1"/>
    <col min="13060" max="13060" width="16.140625" style="1" customWidth="1"/>
    <col min="13061" max="13061" width="14.140625" style="1" customWidth="1"/>
    <col min="13062" max="13062" width="11.140625" style="1" customWidth="1"/>
    <col min="13063" max="13301" width="8.85546875" style="1" customWidth="1"/>
    <col min="13302" max="13302" width="50.85546875" style="1" customWidth="1"/>
    <col min="13303" max="13304" width="6.7109375" style="1" customWidth="1"/>
    <col min="13305" max="13305" width="12.85546875" style="1" customWidth="1"/>
    <col min="13306" max="13306" width="6" style="1" customWidth="1"/>
    <col min="13307" max="13308" width="14.140625" style="1" customWidth="1"/>
    <col min="13309" max="13309" width="8.85546875" style="1" customWidth="1"/>
    <col min="13310" max="13310" width="50.85546875" style="1"/>
    <col min="13311" max="13311" width="68.28515625" style="1" customWidth="1"/>
    <col min="13312" max="13313" width="6.7109375" style="1" customWidth="1"/>
    <col min="13314" max="13314" width="14.85546875" style="1" customWidth="1"/>
    <col min="13315" max="13315" width="6" style="1" customWidth="1"/>
    <col min="13316" max="13316" width="16.140625" style="1" customWidth="1"/>
    <col min="13317" max="13317" width="14.140625" style="1" customWidth="1"/>
    <col min="13318" max="13318" width="11.140625" style="1" customWidth="1"/>
    <col min="13319" max="13557" width="8.85546875" style="1" customWidth="1"/>
    <col min="13558" max="13558" width="50.85546875" style="1" customWidth="1"/>
    <col min="13559" max="13560" width="6.7109375" style="1" customWidth="1"/>
    <col min="13561" max="13561" width="12.85546875" style="1" customWidth="1"/>
    <col min="13562" max="13562" width="6" style="1" customWidth="1"/>
    <col min="13563" max="13564" width="14.140625" style="1" customWidth="1"/>
    <col min="13565" max="13565" width="8.85546875" style="1" customWidth="1"/>
    <col min="13566" max="13566" width="50.85546875" style="1"/>
    <col min="13567" max="13567" width="68.28515625" style="1" customWidth="1"/>
    <col min="13568" max="13569" width="6.7109375" style="1" customWidth="1"/>
    <col min="13570" max="13570" width="14.85546875" style="1" customWidth="1"/>
    <col min="13571" max="13571" width="6" style="1" customWidth="1"/>
    <col min="13572" max="13572" width="16.140625" style="1" customWidth="1"/>
    <col min="13573" max="13573" width="14.140625" style="1" customWidth="1"/>
    <col min="13574" max="13574" width="11.140625" style="1" customWidth="1"/>
    <col min="13575" max="13813" width="8.85546875" style="1" customWidth="1"/>
    <col min="13814" max="13814" width="50.85546875" style="1" customWidth="1"/>
    <col min="13815" max="13816" width="6.7109375" style="1" customWidth="1"/>
    <col min="13817" max="13817" width="12.85546875" style="1" customWidth="1"/>
    <col min="13818" max="13818" width="6" style="1" customWidth="1"/>
    <col min="13819" max="13820" width="14.140625" style="1" customWidth="1"/>
    <col min="13821" max="13821" width="8.85546875" style="1" customWidth="1"/>
    <col min="13822" max="13822" width="50.85546875" style="1"/>
    <col min="13823" max="13823" width="68.28515625" style="1" customWidth="1"/>
    <col min="13824" max="13825" width="6.7109375" style="1" customWidth="1"/>
    <col min="13826" max="13826" width="14.85546875" style="1" customWidth="1"/>
    <col min="13827" max="13827" width="6" style="1" customWidth="1"/>
    <col min="13828" max="13828" width="16.140625" style="1" customWidth="1"/>
    <col min="13829" max="13829" width="14.140625" style="1" customWidth="1"/>
    <col min="13830" max="13830" width="11.140625" style="1" customWidth="1"/>
    <col min="13831" max="14069" width="8.85546875" style="1" customWidth="1"/>
    <col min="14070" max="14070" width="50.85546875" style="1" customWidth="1"/>
    <col min="14071" max="14072" width="6.7109375" style="1" customWidth="1"/>
    <col min="14073" max="14073" width="12.85546875" style="1" customWidth="1"/>
    <col min="14074" max="14074" width="6" style="1" customWidth="1"/>
    <col min="14075" max="14076" width="14.140625" style="1" customWidth="1"/>
    <col min="14077" max="14077" width="8.85546875" style="1" customWidth="1"/>
    <col min="14078" max="14078" width="50.85546875" style="1"/>
    <col min="14079" max="14079" width="68.28515625" style="1" customWidth="1"/>
    <col min="14080" max="14081" width="6.7109375" style="1" customWidth="1"/>
    <col min="14082" max="14082" width="14.85546875" style="1" customWidth="1"/>
    <col min="14083" max="14083" width="6" style="1" customWidth="1"/>
    <col min="14084" max="14084" width="16.140625" style="1" customWidth="1"/>
    <col min="14085" max="14085" width="14.140625" style="1" customWidth="1"/>
    <col min="14086" max="14086" width="11.140625" style="1" customWidth="1"/>
    <col min="14087" max="14325" width="8.85546875" style="1" customWidth="1"/>
    <col min="14326" max="14326" width="50.85546875" style="1" customWidth="1"/>
    <col min="14327" max="14328" width="6.7109375" style="1" customWidth="1"/>
    <col min="14329" max="14329" width="12.85546875" style="1" customWidth="1"/>
    <col min="14330" max="14330" width="6" style="1" customWidth="1"/>
    <col min="14331" max="14332" width="14.140625" style="1" customWidth="1"/>
    <col min="14333" max="14333" width="8.85546875" style="1" customWidth="1"/>
    <col min="14334" max="14334" width="50.85546875" style="1"/>
    <col min="14335" max="14335" width="68.28515625" style="1" customWidth="1"/>
    <col min="14336" max="14337" width="6.7109375" style="1" customWidth="1"/>
    <col min="14338" max="14338" width="14.85546875" style="1" customWidth="1"/>
    <col min="14339" max="14339" width="6" style="1" customWidth="1"/>
    <col min="14340" max="14340" width="16.140625" style="1" customWidth="1"/>
    <col min="14341" max="14341" width="14.140625" style="1" customWidth="1"/>
    <col min="14342" max="14342" width="11.140625" style="1" customWidth="1"/>
    <col min="14343" max="14581" width="8.85546875" style="1" customWidth="1"/>
    <col min="14582" max="14582" width="50.85546875" style="1" customWidth="1"/>
    <col min="14583" max="14584" width="6.7109375" style="1" customWidth="1"/>
    <col min="14585" max="14585" width="12.85546875" style="1" customWidth="1"/>
    <col min="14586" max="14586" width="6" style="1" customWidth="1"/>
    <col min="14587" max="14588" width="14.140625" style="1" customWidth="1"/>
    <col min="14589" max="14589" width="8.85546875" style="1" customWidth="1"/>
    <col min="14590" max="14590" width="50.85546875" style="1"/>
    <col min="14591" max="14591" width="68.28515625" style="1" customWidth="1"/>
    <col min="14592" max="14593" width="6.7109375" style="1" customWidth="1"/>
    <col min="14594" max="14594" width="14.85546875" style="1" customWidth="1"/>
    <col min="14595" max="14595" width="6" style="1" customWidth="1"/>
    <col min="14596" max="14596" width="16.140625" style="1" customWidth="1"/>
    <col min="14597" max="14597" width="14.140625" style="1" customWidth="1"/>
    <col min="14598" max="14598" width="11.140625" style="1" customWidth="1"/>
    <col min="14599" max="14837" width="8.85546875" style="1" customWidth="1"/>
    <col min="14838" max="14838" width="50.85546875" style="1" customWidth="1"/>
    <col min="14839" max="14840" width="6.7109375" style="1" customWidth="1"/>
    <col min="14841" max="14841" width="12.85546875" style="1" customWidth="1"/>
    <col min="14842" max="14842" width="6" style="1" customWidth="1"/>
    <col min="14843" max="14844" width="14.140625" style="1" customWidth="1"/>
    <col min="14845" max="14845" width="8.85546875" style="1" customWidth="1"/>
    <col min="14846" max="14846" width="50.85546875" style="1"/>
    <col min="14847" max="14847" width="68.28515625" style="1" customWidth="1"/>
    <col min="14848" max="14849" width="6.7109375" style="1" customWidth="1"/>
    <col min="14850" max="14850" width="14.85546875" style="1" customWidth="1"/>
    <col min="14851" max="14851" width="6" style="1" customWidth="1"/>
    <col min="14852" max="14852" width="16.140625" style="1" customWidth="1"/>
    <col min="14853" max="14853" width="14.140625" style="1" customWidth="1"/>
    <col min="14854" max="14854" width="11.140625" style="1" customWidth="1"/>
    <col min="14855" max="15093" width="8.85546875" style="1" customWidth="1"/>
    <col min="15094" max="15094" width="50.85546875" style="1" customWidth="1"/>
    <col min="15095" max="15096" width="6.7109375" style="1" customWidth="1"/>
    <col min="15097" max="15097" width="12.85546875" style="1" customWidth="1"/>
    <col min="15098" max="15098" width="6" style="1" customWidth="1"/>
    <col min="15099" max="15100" width="14.140625" style="1" customWidth="1"/>
    <col min="15101" max="15101" width="8.85546875" style="1" customWidth="1"/>
    <col min="15102" max="15102" width="50.85546875" style="1"/>
    <col min="15103" max="15103" width="68.28515625" style="1" customWidth="1"/>
    <col min="15104" max="15105" width="6.7109375" style="1" customWidth="1"/>
    <col min="15106" max="15106" width="14.85546875" style="1" customWidth="1"/>
    <col min="15107" max="15107" width="6" style="1" customWidth="1"/>
    <col min="15108" max="15108" width="16.140625" style="1" customWidth="1"/>
    <col min="15109" max="15109" width="14.140625" style="1" customWidth="1"/>
    <col min="15110" max="15110" width="11.140625" style="1" customWidth="1"/>
    <col min="15111" max="15349" width="8.85546875" style="1" customWidth="1"/>
    <col min="15350" max="15350" width="50.85546875" style="1" customWidth="1"/>
    <col min="15351" max="15352" width="6.7109375" style="1" customWidth="1"/>
    <col min="15353" max="15353" width="12.85546875" style="1" customWidth="1"/>
    <col min="15354" max="15354" width="6" style="1" customWidth="1"/>
    <col min="15355" max="15356" width="14.140625" style="1" customWidth="1"/>
    <col min="15357" max="15357" width="8.85546875" style="1" customWidth="1"/>
    <col min="15358" max="15358" width="50.85546875" style="1"/>
    <col min="15359" max="15359" width="68.28515625" style="1" customWidth="1"/>
    <col min="15360" max="15361" width="6.7109375" style="1" customWidth="1"/>
    <col min="15362" max="15362" width="14.85546875" style="1" customWidth="1"/>
    <col min="15363" max="15363" width="6" style="1" customWidth="1"/>
    <col min="15364" max="15364" width="16.140625" style="1" customWidth="1"/>
    <col min="15365" max="15365" width="14.140625" style="1" customWidth="1"/>
    <col min="15366" max="15366" width="11.140625" style="1" customWidth="1"/>
    <col min="15367" max="15605" width="8.85546875" style="1" customWidth="1"/>
    <col min="15606" max="15606" width="50.85546875" style="1" customWidth="1"/>
    <col min="15607" max="15608" width="6.7109375" style="1" customWidth="1"/>
    <col min="15609" max="15609" width="12.85546875" style="1" customWidth="1"/>
    <col min="15610" max="15610" width="6" style="1" customWidth="1"/>
    <col min="15611" max="15612" width="14.140625" style="1" customWidth="1"/>
    <col min="15613" max="15613" width="8.85546875" style="1" customWidth="1"/>
    <col min="15614" max="15614" width="50.85546875" style="1"/>
    <col min="15615" max="15615" width="68.28515625" style="1" customWidth="1"/>
    <col min="15616" max="15617" width="6.7109375" style="1" customWidth="1"/>
    <col min="15618" max="15618" width="14.85546875" style="1" customWidth="1"/>
    <col min="15619" max="15619" width="6" style="1" customWidth="1"/>
    <col min="15620" max="15620" width="16.140625" style="1" customWidth="1"/>
    <col min="15621" max="15621" width="14.140625" style="1" customWidth="1"/>
    <col min="15622" max="15622" width="11.140625" style="1" customWidth="1"/>
    <col min="15623" max="15861" width="8.85546875" style="1" customWidth="1"/>
    <col min="15862" max="15862" width="50.85546875" style="1" customWidth="1"/>
    <col min="15863" max="15864" width="6.7109375" style="1" customWidth="1"/>
    <col min="15865" max="15865" width="12.85546875" style="1" customWidth="1"/>
    <col min="15866" max="15866" width="6" style="1" customWidth="1"/>
    <col min="15867" max="15868" width="14.140625" style="1" customWidth="1"/>
    <col min="15869" max="15869" width="8.85546875" style="1" customWidth="1"/>
    <col min="15870" max="15870" width="50.85546875" style="1"/>
    <col min="15871" max="15871" width="68.28515625" style="1" customWidth="1"/>
    <col min="15872" max="15873" width="6.7109375" style="1" customWidth="1"/>
    <col min="15874" max="15874" width="14.85546875" style="1" customWidth="1"/>
    <col min="15875" max="15875" width="6" style="1" customWidth="1"/>
    <col min="15876" max="15876" width="16.140625" style="1" customWidth="1"/>
    <col min="15877" max="15877" width="14.140625" style="1" customWidth="1"/>
    <col min="15878" max="15878" width="11.140625" style="1" customWidth="1"/>
    <col min="15879" max="16117" width="8.85546875" style="1" customWidth="1"/>
    <col min="16118" max="16118" width="50.85546875" style="1" customWidth="1"/>
    <col min="16119" max="16120" width="6.7109375" style="1" customWidth="1"/>
    <col min="16121" max="16121" width="12.85546875" style="1" customWidth="1"/>
    <col min="16122" max="16122" width="6" style="1" customWidth="1"/>
    <col min="16123" max="16124" width="14.140625" style="1" customWidth="1"/>
    <col min="16125" max="16125" width="8.85546875" style="1" customWidth="1"/>
    <col min="16126" max="16126" width="50.85546875" style="1"/>
    <col min="16127" max="16127" width="68.28515625" style="1" customWidth="1"/>
    <col min="16128" max="16129" width="6.7109375" style="1" customWidth="1"/>
    <col min="16130" max="16130" width="14.85546875" style="1" customWidth="1"/>
    <col min="16131" max="16131" width="6" style="1" customWidth="1"/>
    <col min="16132" max="16132" width="16.140625" style="1" customWidth="1"/>
    <col min="16133" max="16133" width="14.140625" style="1" customWidth="1"/>
    <col min="16134" max="16134" width="11.140625" style="1" customWidth="1"/>
    <col min="16135" max="16373" width="8.85546875" style="1" customWidth="1"/>
    <col min="16374" max="16374" width="50.85546875" style="1" customWidth="1"/>
    <col min="16375" max="16376" width="6.7109375" style="1" customWidth="1"/>
    <col min="16377" max="16377" width="12.85546875" style="1" customWidth="1"/>
    <col min="16378" max="16378" width="6" style="1" customWidth="1"/>
    <col min="16379" max="16380" width="14.140625" style="1" customWidth="1"/>
    <col min="16381" max="16381" width="8.85546875" style="1" customWidth="1"/>
    <col min="16382" max="16384" width="50.85546875" style="1"/>
  </cols>
  <sheetData>
    <row r="1" spans="1:253" x14ac:dyDescent="0.2">
      <c r="A1" s="291" t="s">
        <v>441</v>
      </c>
      <c r="B1" s="291"/>
      <c r="C1" s="291"/>
      <c r="D1" s="291"/>
      <c r="E1" s="291"/>
      <c r="F1" s="291"/>
    </row>
    <row r="2" spans="1:253" x14ac:dyDescent="0.2">
      <c r="A2" s="291" t="s">
        <v>4</v>
      </c>
      <c r="B2" s="291"/>
      <c r="C2" s="291"/>
      <c r="D2" s="291"/>
      <c r="E2" s="291"/>
      <c r="F2" s="291"/>
    </row>
    <row r="3" spans="1:253" x14ac:dyDescent="0.2">
      <c r="A3" s="291" t="s">
        <v>453</v>
      </c>
      <c r="B3" s="291"/>
      <c r="C3" s="291"/>
      <c r="D3" s="291"/>
      <c r="E3" s="291"/>
      <c r="F3" s="291"/>
    </row>
    <row r="4" spans="1:253" x14ac:dyDescent="0.2">
      <c r="A4" s="291" t="s">
        <v>5</v>
      </c>
      <c r="B4" s="291"/>
      <c r="C4" s="291"/>
      <c r="D4" s="291"/>
      <c r="E4" s="291"/>
      <c r="F4" s="291"/>
    </row>
    <row r="5" spans="1:253" x14ac:dyDescent="0.2">
      <c r="A5" s="291" t="s">
        <v>4</v>
      </c>
      <c r="B5" s="291"/>
      <c r="C5" s="291"/>
      <c r="D5" s="291"/>
      <c r="E5" s="291"/>
      <c r="F5" s="291"/>
    </row>
    <row r="6" spans="1:253" x14ac:dyDescent="0.2">
      <c r="A6" s="291" t="s">
        <v>0</v>
      </c>
      <c r="B6" s="291"/>
      <c r="C6" s="291"/>
      <c r="D6" s="291"/>
      <c r="E6" s="291"/>
      <c r="F6" s="291"/>
    </row>
    <row r="7" spans="1:253" x14ac:dyDescent="0.2">
      <c r="A7" s="2"/>
      <c r="B7" s="2"/>
      <c r="C7" s="2"/>
      <c r="D7" s="2"/>
      <c r="E7" s="2"/>
      <c r="F7" s="3"/>
    </row>
    <row r="8" spans="1:253" ht="39.6" customHeight="1" x14ac:dyDescent="0.25">
      <c r="A8" s="292" t="s">
        <v>334</v>
      </c>
      <c r="B8" s="292"/>
      <c r="C8" s="292"/>
      <c r="D8" s="292"/>
      <c r="E8" s="292"/>
      <c r="F8" s="292"/>
    </row>
    <row r="9" spans="1:253" ht="18.75" x14ac:dyDescent="0.3">
      <c r="A9" s="4"/>
      <c r="B9" s="4"/>
      <c r="C9" s="4"/>
      <c r="D9" s="4"/>
      <c r="E9" s="4"/>
      <c r="F9" s="5" t="s">
        <v>1</v>
      </c>
    </row>
    <row r="10" spans="1:253" x14ac:dyDescent="0.2">
      <c r="A10" s="293" t="s">
        <v>6</v>
      </c>
      <c r="B10" s="294" t="s">
        <v>7</v>
      </c>
      <c r="C10" s="294" t="s">
        <v>8</v>
      </c>
      <c r="D10" s="294" t="s">
        <v>9</v>
      </c>
      <c r="E10" s="294" t="s">
        <v>10</v>
      </c>
      <c r="F10" s="295" t="s">
        <v>11</v>
      </c>
    </row>
    <row r="11" spans="1:253" x14ac:dyDescent="0.2">
      <c r="A11" s="293"/>
      <c r="B11" s="294"/>
      <c r="C11" s="294"/>
      <c r="D11" s="294"/>
      <c r="E11" s="294"/>
      <c r="F11" s="295"/>
    </row>
    <row r="12" spans="1:253" x14ac:dyDescent="0.2">
      <c r="A12" s="6">
        <v>1</v>
      </c>
      <c r="B12" s="7" t="s">
        <v>12</v>
      </c>
      <c r="C12" s="7" t="s">
        <v>13</v>
      </c>
      <c r="D12" s="7" t="s">
        <v>14</v>
      </c>
      <c r="E12" s="7" t="s">
        <v>15</v>
      </c>
      <c r="F12" s="8">
        <v>6</v>
      </c>
    </row>
    <row r="13" spans="1:253" ht="15.75" x14ac:dyDescent="0.25">
      <c r="A13" s="9" t="s">
        <v>16</v>
      </c>
      <c r="B13" s="10" t="s">
        <v>17</v>
      </c>
      <c r="C13" s="10"/>
      <c r="D13" s="10"/>
      <c r="E13" s="10"/>
      <c r="F13" s="11">
        <f>SUM(F14+F18+F26+F39+F42+F36)</f>
        <v>147540.47999999998</v>
      </c>
    </row>
    <row r="14" spans="1:253" ht="28.5" x14ac:dyDescent="0.2">
      <c r="A14" s="12" t="s">
        <v>18</v>
      </c>
      <c r="B14" s="13" t="s">
        <v>17</v>
      </c>
      <c r="C14" s="13" t="s">
        <v>19</v>
      </c>
      <c r="D14" s="13"/>
      <c r="E14" s="13"/>
      <c r="F14" s="14">
        <f>SUM(F17)</f>
        <v>855.68</v>
      </c>
    </row>
    <row r="15" spans="1:253" ht="13.5" x14ac:dyDescent="0.25">
      <c r="A15" s="15" t="s">
        <v>20</v>
      </c>
      <c r="B15" s="16" t="s">
        <v>17</v>
      </c>
      <c r="C15" s="16" t="s">
        <v>19</v>
      </c>
      <c r="D15" s="16" t="s">
        <v>21</v>
      </c>
      <c r="E15" s="16"/>
      <c r="F15" s="17">
        <f>SUM(F17)</f>
        <v>855.68</v>
      </c>
    </row>
    <row r="16" spans="1:253" x14ac:dyDescent="0.2">
      <c r="A16" s="18" t="s">
        <v>22</v>
      </c>
      <c r="B16" s="19" t="s">
        <v>17</v>
      </c>
      <c r="C16" s="19" t="s">
        <v>19</v>
      </c>
      <c r="D16" s="19" t="s">
        <v>21</v>
      </c>
      <c r="E16" s="19"/>
      <c r="F16" s="20">
        <f>SUM(F17)</f>
        <v>855.68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</row>
    <row r="17" spans="1:254" ht="38.25" x14ac:dyDescent="0.2">
      <c r="A17" s="22" t="s">
        <v>23</v>
      </c>
      <c r="B17" s="23" t="s">
        <v>17</v>
      </c>
      <c r="C17" s="23" t="s">
        <v>19</v>
      </c>
      <c r="D17" s="23" t="s">
        <v>21</v>
      </c>
      <c r="E17" s="23" t="s">
        <v>24</v>
      </c>
      <c r="F17" s="24">
        <v>855.68</v>
      </c>
    </row>
    <row r="18" spans="1:254" ht="28.5" x14ac:dyDescent="0.2">
      <c r="A18" s="12" t="s">
        <v>25</v>
      </c>
      <c r="B18" s="13" t="s">
        <v>17</v>
      </c>
      <c r="C18" s="13" t="s">
        <v>26</v>
      </c>
      <c r="D18" s="13"/>
      <c r="E18" s="13"/>
      <c r="F18" s="14">
        <f>SUM(F19+F21)</f>
        <v>7784.3000000000011</v>
      </c>
    </row>
    <row r="19" spans="1:254" ht="19.899999999999999" customHeight="1" x14ac:dyDescent="0.25">
      <c r="A19" s="25" t="s">
        <v>27</v>
      </c>
      <c r="B19" s="26" t="s">
        <v>17</v>
      </c>
      <c r="C19" s="26" t="s">
        <v>26</v>
      </c>
      <c r="D19" s="26" t="s">
        <v>28</v>
      </c>
      <c r="E19" s="16"/>
      <c r="F19" s="17">
        <f>SUM(F20)</f>
        <v>1329.15</v>
      </c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7"/>
    </row>
    <row r="20" spans="1:254" ht="38.25" x14ac:dyDescent="0.2">
      <c r="A20" s="18" t="s">
        <v>23</v>
      </c>
      <c r="B20" s="29" t="s">
        <v>17</v>
      </c>
      <c r="C20" s="29" t="s">
        <v>26</v>
      </c>
      <c r="D20" s="29" t="s">
        <v>28</v>
      </c>
      <c r="E20" s="19" t="s">
        <v>24</v>
      </c>
      <c r="F20" s="20">
        <v>1329.15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</row>
    <row r="21" spans="1:254" ht="13.5" x14ac:dyDescent="0.25">
      <c r="A21" s="15" t="s">
        <v>20</v>
      </c>
      <c r="B21" s="16" t="s">
        <v>17</v>
      </c>
      <c r="C21" s="16" t="s">
        <v>26</v>
      </c>
      <c r="D21" s="16" t="s">
        <v>29</v>
      </c>
      <c r="E21" s="16"/>
      <c r="F21" s="17">
        <f>SUM(F22)</f>
        <v>6455.1500000000005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1:254" x14ac:dyDescent="0.2">
      <c r="A22" s="22" t="s">
        <v>30</v>
      </c>
      <c r="B22" s="23" t="s">
        <v>17</v>
      </c>
      <c r="C22" s="23" t="s">
        <v>26</v>
      </c>
      <c r="D22" s="23" t="s">
        <v>29</v>
      </c>
      <c r="E22" s="23"/>
      <c r="F22" s="24">
        <f>SUM(F23+F24+F25)</f>
        <v>6455.1500000000005</v>
      </c>
    </row>
    <row r="23" spans="1:254" ht="38.25" x14ac:dyDescent="0.2">
      <c r="A23" s="18" t="s">
        <v>23</v>
      </c>
      <c r="B23" s="19" t="s">
        <v>17</v>
      </c>
      <c r="C23" s="19" t="s">
        <v>26</v>
      </c>
      <c r="D23" s="19" t="s">
        <v>29</v>
      </c>
      <c r="E23" s="19" t="s">
        <v>24</v>
      </c>
      <c r="F23" s="20">
        <v>3829.39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</row>
    <row r="24" spans="1:254" x14ac:dyDescent="0.2">
      <c r="A24" s="18" t="s">
        <v>31</v>
      </c>
      <c r="B24" s="19" t="s">
        <v>17</v>
      </c>
      <c r="C24" s="19" t="s">
        <v>26</v>
      </c>
      <c r="D24" s="19" t="s">
        <v>29</v>
      </c>
      <c r="E24" s="19" t="s">
        <v>32</v>
      </c>
      <c r="F24" s="20">
        <v>2605.46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</row>
    <row r="25" spans="1:254" x14ac:dyDescent="0.2">
      <c r="A25" s="18" t="s">
        <v>40</v>
      </c>
      <c r="B25" s="19" t="s">
        <v>17</v>
      </c>
      <c r="C25" s="19" t="s">
        <v>26</v>
      </c>
      <c r="D25" s="19" t="s">
        <v>29</v>
      </c>
      <c r="E25" s="19" t="s">
        <v>41</v>
      </c>
      <c r="F25" s="20">
        <v>20.3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</row>
    <row r="26" spans="1:254" ht="14.25" x14ac:dyDescent="0.2">
      <c r="A26" s="12" t="s">
        <v>33</v>
      </c>
      <c r="B26" s="30" t="s">
        <v>17</v>
      </c>
      <c r="C26" s="30" t="s">
        <v>34</v>
      </c>
      <c r="D26" s="30"/>
      <c r="E26" s="30"/>
      <c r="F26" s="31">
        <f>SUM(F29+F27)</f>
        <v>83074.579999999987</v>
      </c>
    </row>
    <row r="27" spans="1:254" ht="27" x14ac:dyDescent="0.25">
      <c r="A27" s="15" t="s">
        <v>35</v>
      </c>
      <c r="B27" s="32" t="s">
        <v>17</v>
      </c>
      <c r="C27" s="33" t="s">
        <v>34</v>
      </c>
      <c r="D27" s="16" t="s">
        <v>36</v>
      </c>
      <c r="E27" s="33"/>
      <c r="F27" s="17">
        <f>SUM(F28)</f>
        <v>2947.58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</row>
    <row r="28" spans="1:254" ht="38.25" x14ac:dyDescent="0.2">
      <c r="A28" s="18" t="s">
        <v>23</v>
      </c>
      <c r="B28" s="19" t="s">
        <v>17</v>
      </c>
      <c r="C28" s="19" t="s">
        <v>34</v>
      </c>
      <c r="D28" s="19" t="s">
        <v>36</v>
      </c>
      <c r="E28" s="19" t="s">
        <v>24</v>
      </c>
      <c r="F28" s="20">
        <v>2947.58</v>
      </c>
    </row>
    <row r="29" spans="1:254" ht="13.5" x14ac:dyDescent="0.25">
      <c r="A29" s="15" t="s">
        <v>20</v>
      </c>
      <c r="B29" s="16" t="s">
        <v>17</v>
      </c>
      <c r="C29" s="16" t="s">
        <v>34</v>
      </c>
      <c r="D29" s="16"/>
      <c r="E29" s="16"/>
      <c r="F29" s="17">
        <f>SUM(F32+F30)</f>
        <v>80126.999999999985</v>
      </c>
    </row>
    <row r="30" spans="1:254" x14ac:dyDescent="0.2">
      <c r="A30" s="18" t="s">
        <v>37</v>
      </c>
      <c r="B30" s="19" t="s">
        <v>17</v>
      </c>
      <c r="C30" s="19" t="s">
        <v>34</v>
      </c>
      <c r="D30" s="19" t="s">
        <v>38</v>
      </c>
      <c r="E30" s="19"/>
      <c r="F30" s="20">
        <v>3187.37</v>
      </c>
    </row>
    <row r="31" spans="1:254" ht="38.25" x14ac:dyDescent="0.2">
      <c r="A31" s="22" t="s">
        <v>23</v>
      </c>
      <c r="B31" s="23" t="s">
        <v>17</v>
      </c>
      <c r="C31" s="23" t="s">
        <v>34</v>
      </c>
      <c r="D31" s="23" t="s">
        <v>38</v>
      </c>
      <c r="E31" s="23" t="s">
        <v>24</v>
      </c>
      <c r="F31" s="24">
        <v>3187.37</v>
      </c>
    </row>
    <row r="32" spans="1:254" x14ac:dyDescent="0.2">
      <c r="A32" s="18" t="s">
        <v>30</v>
      </c>
      <c r="B32" s="19" t="s">
        <v>17</v>
      </c>
      <c r="C32" s="19" t="s">
        <v>34</v>
      </c>
      <c r="D32" s="19" t="s">
        <v>29</v>
      </c>
      <c r="E32" s="19"/>
      <c r="F32" s="20">
        <f>SUM(F33+F34+F35)</f>
        <v>76939.62999999999</v>
      </c>
    </row>
    <row r="33" spans="1:254" ht="38.25" x14ac:dyDescent="0.2">
      <c r="A33" s="22" t="s">
        <v>23</v>
      </c>
      <c r="B33" s="23" t="s">
        <v>17</v>
      </c>
      <c r="C33" s="23" t="s">
        <v>34</v>
      </c>
      <c r="D33" s="23" t="s">
        <v>29</v>
      </c>
      <c r="E33" s="23" t="s">
        <v>24</v>
      </c>
      <c r="F33" s="24">
        <v>66706.179999999993</v>
      </c>
    </row>
    <row r="34" spans="1:254" x14ac:dyDescent="0.2">
      <c r="A34" s="22" t="s">
        <v>39</v>
      </c>
      <c r="B34" s="23" t="s">
        <v>17</v>
      </c>
      <c r="C34" s="23" t="s">
        <v>34</v>
      </c>
      <c r="D34" s="23" t="s">
        <v>29</v>
      </c>
      <c r="E34" s="23" t="s">
        <v>32</v>
      </c>
      <c r="F34" s="24">
        <v>10215.18</v>
      </c>
    </row>
    <row r="35" spans="1:254" x14ac:dyDescent="0.2">
      <c r="A35" s="22" t="s">
        <v>40</v>
      </c>
      <c r="B35" s="34" t="s">
        <v>17</v>
      </c>
      <c r="C35" s="35" t="s">
        <v>34</v>
      </c>
      <c r="D35" s="23" t="s">
        <v>29</v>
      </c>
      <c r="E35" s="35" t="s">
        <v>41</v>
      </c>
      <c r="F35" s="20">
        <v>18.27</v>
      </c>
    </row>
    <row r="36" spans="1:254" ht="15" x14ac:dyDescent="0.25">
      <c r="A36" s="12" t="s">
        <v>42</v>
      </c>
      <c r="B36" s="10" t="s">
        <v>17</v>
      </c>
      <c r="C36" s="36" t="s">
        <v>43</v>
      </c>
      <c r="D36" s="36"/>
      <c r="E36" s="36"/>
      <c r="F36" s="11">
        <f>SUM(F37)</f>
        <v>22.9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</row>
    <row r="37" spans="1:254" ht="40.5" x14ac:dyDescent="0.25">
      <c r="A37" s="15" t="s">
        <v>44</v>
      </c>
      <c r="B37" s="16" t="s">
        <v>17</v>
      </c>
      <c r="C37" s="16" t="s">
        <v>43</v>
      </c>
      <c r="D37" s="16" t="s">
        <v>45</v>
      </c>
      <c r="E37" s="16"/>
      <c r="F37" s="17">
        <f>SUM(F38)</f>
        <v>22.9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1:254" ht="13.5" x14ac:dyDescent="0.25">
      <c r="A38" s="18" t="s">
        <v>46</v>
      </c>
      <c r="B38" s="19" t="s">
        <v>17</v>
      </c>
      <c r="C38" s="19" t="s">
        <v>43</v>
      </c>
      <c r="D38" s="19" t="s">
        <v>45</v>
      </c>
      <c r="E38" s="19" t="s">
        <v>32</v>
      </c>
      <c r="F38" s="20">
        <v>22.9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1:254" ht="14.25" x14ac:dyDescent="0.2">
      <c r="A39" s="12" t="s">
        <v>47</v>
      </c>
      <c r="B39" s="10" t="s">
        <v>17</v>
      </c>
      <c r="C39" s="10" t="s">
        <v>48</v>
      </c>
      <c r="D39" s="10"/>
      <c r="E39" s="10"/>
      <c r="F39" s="11">
        <f>SUM(F40)</f>
        <v>1856.36</v>
      </c>
    </row>
    <row r="40" spans="1:254" ht="13.5" x14ac:dyDescent="0.25">
      <c r="A40" s="15" t="s">
        <v>49</v>
      </c>
      <c r="B40" s="32" t="s">
        <v>17</v>
      </c>
      <c r="C40" s="32" t="s">
        <v>48</v>
      </c>
      <c r="D40" s="32" t="s">
        <v>50</v>
      </c>
      <c r="E40" s="32"/>
      <c r="F40" s="17">
        <f>SUM(F41)</f>
        <v>1856.36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7"/>
    </row>
    <row r="41" spans="1:254" x14ac:dyDescent="0.2">
      <c r="A41" s="22" t="s">
        <v>40</v>
      </c>
      <c r="B41" s="34" t="s">
        <v>17</v>
      </c>
      <c r="C41" s="34" t="s">
        <v>48</v>
      </c>
      <c r="D41" s="34" t="s">
        <v>50</v>
      </c>
      <c r="E41" s="34" t="s">
        <v>41</v>
      </c>
      <c r="F41" s="24">
        <v>1856.36</v>
      </c>
    </row>
    <row r="42" spans="1:254" ht="14.25" x14ac:dyDescent="0.2">
      <c r="A42" s="12" t="s">
        <v>51</v>
      </c>
      <c r="B42" s="10" t="s">
        <v>17</v>
      </c>
      <c r="C42" s="10" t="s">
        <v>52</v>
      </c>
      <c r="D42" s="10"/>
      <c r="E42" s="10"/>
      <c r="F42" s="11">
        <f>SUM(F43+F54+F61+F48+F52+F84)</f>
        <v>53946.659999999996</v>
      </c>
    </row>
    <row r="43" spans="1:254" ht="13.5" x14ac:dyDescent="0.25">
      <c r="A43" s="15" t="s">
        <v>20</v>
      </c>
      <c r="B43" s="16" t="s">
        <v>17</v>
      </c>
      <c r="C43" s="16" t="s">
        <v>52</v>
      </c>
      <c r="D43" s="16" t="s">
        <v>53</v>
      </c>
      <c r="E43" s="16"/>
      <c r="F43" s="17">
        <f>SUM(F44)</f>
        <v>1647.6000000000001</v>
      </c>
    </row>
    <row r="44" spans="1:254" x14ac:dyDescent="0.2">
      <c r="A44" s="22" t="s">
        <v>54</v>
      </c>
      <c r="B44" s="23" t="s">
        <v>55</v>
      </c>
      <c r="C44" s="23" t="s">
        <v>52</v>
      </c>
      <c r="D44" s="23" t="s">
        <v>53</v>
      </c>
      <c r="E44" s="23"/>
      <c r="F44" s="24">
        <f>SUM(F45+F46+F47)</f>
        <v>1647.6000000000001</v>
      </c>
    </row>
    <row r="45" spans="1:254" ht="38.25" x14ac:dyDescent="0.2">
      <c r="A45" s="18" t="s">
        <v>23</v>
      </c>
      <c r="B45" s="19" t="s">
        <v>17</v>
      </c>
      <c r="C45" s="19" t="s">
        <v>52</v>
      </c>
      <c r="D45" s="19" t="s">
        <v>53</v>
      </c>
      <c r="E45" s="19" t="s">
        <v>24</v>
      </c>
      <c r="F45" s="20">
        <v>1119.98</v>
      </c>
    </row>
    <row r="46" spans="1:254" x14ac:dyDescent="0.2">
      <c r="A46" s="18" t="s">
        <v>39</v>
      </c>
      <c r="B46" s="19" t="s">
        <v>17</v>
      </c>
      <c r="C46" s="19" t="s">
        <v>52</v>
      </c>
      <c r="D46" s="19" t="s">
        <v>53</v>
      </c>
      <c r="E46" s="19" t="s">
        <v>32</v>
      </c>
      <c r="F46" s="20">
        <v>318.11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</row>
    <row r="47" spans="1:254" ht="38.25" x14ac:dyDescent="0.2">
      <c r="A47" s="18" t="s">
        <v>23</v>
      </c>
      <c r="B47" s="19" t="s">
        <v>17</v>
      </c>
      <c r="C47" s="19" t="s">
        <v>52</v>
      </c>
      <c r="D47" s="19" t="s">
        <v>400</v>
      </c>
      <c r="E47" s="19" t="s">
        <v>24</v>
      </c>
      <c r="F47" s="20">
        <v>209.51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</row>
    <row r="48" spans="1:254" ht="27" x14ac:dyDescent="0.25">
      <c r="A48" s="15" t="s">
        <v>56</v>
      </c>
      <c r="B48" s="32" t="s">
        <v>17</v>
      </c>
      <c r="C48" s="32" t="s">
        <v>52</v>
      </c>
      <c r="D48" s="32" t="s">
        <v>57</v>
      </c>
      <c r="E48" s="32"/>
      <c r="F48" s="17">
        <f>SUM(F49)</f>
        <v>998</v>
      </c>
    </row>
    <row r="49" spans="1:253" ht="25.5" x14ac:dyDescent="0.2">
      <c r="A49" s="22" t="s">
        <v>58</v>
      </c>
      <c r="B49" s="34" t="s">
        <v>17</v>
      </c>
      <c r="C49" s="34" t="s">
        <v>52</v>
      </c>
      <c r="D49" s="34" t="s">
        <v>57</v>
      </c>
      <c r="E49" s="34"/>
      <c r="F49" s="24">
        <f>SUM(F50+F51)</f>
        <v>998</v>
      </c>
    </row>
    <row r="50" spans="1:253" ht="38.25" x14ac:dyDescent="0.2">
      <c r="A50" s="18" t="s">
        <v>23</v>
      </c>
      <c r="B50" s="19" t="s">
        <v>17</v>
      </c>
      <c r="C50" s="19" t="s">
        <v>52</v>
      </c>
      <c r="D50" s="38" t="s">
        <v>57</v>
      </c>
      <c r="E50" s="19" t="s">
        <v>24</v>
      </c>
      <c r="F50" s="20">
        <v>777.58</v>
      </c>
    </row>
    <row r="51" spans="1:253" x14ac:dyDescent="0.2">
      <c r="A51" s="18" t="s">
        <v>39</v>
      </c>
      <c r="B51" s="19" t="s">
        <v>17</v>
      </c>
      <c r="C51" s="19" t="s">
        <v>52</v>
      </c>
      <c r="D51" s="38" t="s">
        <v>57</v>
      </c>
      <c r="E51" s="19" t="s">
        <v>32</v>
      </c>
      <c r="F51" s="20">
        <v>220.42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</row>
    <row r="52" spans="1:253" ht="38.25" x14ac:dyDescent="0.2">
      <c r="A52" s="22" t="s">
        <v>59</v>
      </c>
      <c r="B52" s="23" t="s">
        <v>17</v>
      </c>
      <c r="C52" s="23" t="s">
        <v>52</v>
      </c>
      <c r="D52" s="23" t="s">
        <v>60</v>
      </c>
      <c r="E52" s="23"/>
      <c r="F52" s="24">
        <f>SUM(F53)</f>
        <v>0.28000000000000003</v>
      </c>
    </row>
    <row r="53" spans="1:253" x14ac:dyDescent="0.2">
      <c r="A53" s="18" t="s">
        <v>39</v>
      </c>
      <c r="B53" s="19" t="s">
        <v>17</v>
      </c>
      <c r="C53" s="19" t="s">
        <v>52</v>
      </c>
      <c r="D53" s="19" t="s">
        <v>60</v>
      </c>
      <c r="E53" s="19" t="s">
        <v>32</v>
      </c>
      <c r="F53" s="20">
        <v>0.28000000000000003</v>
      </c>
    </row>
    <row r="54" spans="1:253" ht="13.5" x14ac:dyDescent="0.25">
      <c r="A54" s="15" t="s">
        <v>61</v>
      </c>
      <c r="B54" s="16" t="s">
        <v>17</v>
      </c>
      <c r="C54" s="16" t="s">
        <v>52</v>
      </c>
      <c r="D54" s="16" t="s">
        <v>62</v>
      </c>
      <c r="E54" s="16"/>
      <c r="F54" s="17">
        <f>SUM(F55)</f>
        <v>6050.1799999999994</v>
      </c>
    </row>
    <row r="55" spans="1:253" x14ac:dyDescent="0.2">
      <c r="A55" s="18" t="s">
        <v>63</v>
      </c>
      <c r="B55" s="19" t="s">
        <v>17</v>
      </c>
      <c r="C55" s="19" t="s">
        <v>52</v>
      </c>
      <c r="D55" s="19" t="s">
        <v>62</v>
      </c>
      <c r="E55" s="19"/>
      <c r="F55" s="20">
        <f>SUM(F56+F60+F57+F59+F58)</f>
        <v>6050.1799999999994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</row>
    <row r="56" spans="1:253" x14ac:dyDescent="0.2">
      <c r="A56" s="18" t="s">
        <v>39</v>
      </c>
      <c r="B56" s="19" t="s">
        <v>17</v>
      </c>
      <c r="C56" s="19" t="s">
        <v>52</v>
      </c>
      <c r="D56" s="19" t="s">
        <v>64</v>
      </c>
      <c r="E56" s="19" t="s">
        <v>32</v>
      </c>
      <c r="F56" s="20">
        <v>2870</v>
      </c>
    </row>
    <row r="57" spans="1:253" x14ac:dyDescent="0.2">
      <c r="A57" s="18" t="s">
        <v>40</v>
      </c>
      <c r="B57" s="19" t="s">
        <v>17</v>
      </c>
      <c r="C57" s="19" t="s">
        <v>52</v>
      </c>
      <c r="D57" s="19" t="s">
        <v>64</v>
      </c>
      <c r="E57" s="19" t="s">
        <v>41</v>
      </c>
      <c r="F57" s="20">
        <v>200</v>
      </c>
    </row>
    <row r="58" spans="1:253" x14ac:dyDescent="0.2">
      <c r="A58" s="18"/>
      <c r="B58" s="23" t="s">
        <v>17</v>
      </c>
      <c r="C58" s="23" t="s">
        <v>52</v>
      </c>
      <c r="D58" s="23" t="s">
        <v>65</v>
      </c>
      <c r="E58" s="19" t="s">
        <v>32</v>
      </c>
      <c r="F58" s="20">
        <v>210.26</v>
      </c>
    </row>
    <row r="59" spans="1:253" ht="25.5" x14ac:dyDescent="0.2">
      <c r="A59" s="18" t="s">
        <v>76</v>
      </c>
      <c r="B59" s="23" t="s">
        <v>17</v>
      </c>
      <c r="C59" s="23" t="s">
        <v>52</v>
      </c>
      <c r="D59" s="23" t="s">
        <v>65</v>
      </c>
      <c r="E59" s="19" t="s">
        <v>77</v>
      </c>
      <c r="F59" s="20">
        <v>577.03</v>
      </c>
    </row>
    <row r="60" spans="1:253" x14ac:dyDescent="0.2">
      <c r="A60" s="22" t="s">
        <v>40</v>
      </c>
      <c r="B60" s="23" t="s">
        <v>17</v>
      </c>
      <c r="C60" s="23" t="s">
        <v>52</v>
      </c>
      <c r="D60" s="23" t="s">
        <v>65</v>
      </c>
      <c r="E60" s="23" t="s">
        <v>41</v>
      </c>
      <c r="F60" s="24">
        <v>2192.89</v>
      </c>
    </row>
    <row r="61" spans="1:253" ht="13.5" x14ac:dyDescent="0.25">
      <c r="A61" s="15" t="s">
        <v>66</v>
      </c>
      <c r="B61" s="32" t="s">
        <v>17</v>
      </c>
      <c r="C61" s="32" t="s">
        <v>52</v>
      </c>
      <c r="D61" s="32" t="s">
        <v>67</v>
      </c>
      <c r="E61" s="16"/>
      <c r="F61" s="17">
        <f>SUM(F62+F67+F82+F81+F66)</f>
        <v>44753.82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1:253" x14ac:dyDescent="0.2">
      <c r="A62" s="39" t="s">
        <v>68</v>
      </c>
      <c r="B62" s="34" t="s">
        <v>17</v>
      </c>
      <c r="C62" s="34" t="s">
        <v>52</v>
      </c>
      <c r="D62" s="34" t="s">
        <v>69</v>
      </c>
      <c r="E62" s="34"/>
      <c r="F62" s="24">
        <f>SUM(F63+F64+F65)</f>
        <v>4939.1399999999994</v>
      </c>
    </row>
    <row r="63" spans="1:253" x14ac:dyDescent="0.2">
      <c r="A63" s="18" t="s">
        <v>39</v>
      </c>
      <c r="B63" s="38" t="s">
        <v>17</v>
      </c>
      <c r="C63" s="38" t="s">
        <v>52</v>
      </c>
      <c r="D63" s="38" t="s">
        <v>69</v>
      </c>
      <c r="E63" s="38" t="s">
        <v>32</v>
      </c>
      <c r="F63" s="20">
        <v>198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40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</row>
    <row r="64" spans="1:253" ht="38.25" x14ac:dyDescent="0.2">
      <c r="A64" s="18" t="s">
        <v>23</v>
      </c>
      <c r="B64" s="38" t="s">
        <v>17</v>
      </c>
      <c r="C64" s="38" t="s">
        <v>52</v>
      </c>
      <c r="D64" s="38" t="s">
        <v>70</v>
      </c>
      <c r="E64" s="38" t="s">
        <v>24</v>
      </c>
      <c r="F64" s="20">
        <v>4567.78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40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</row>
    <row r="65" spans="1:253" x14ac:dyDescent="0.2">
      <c r="A65" s="18" t="s">
        <v>39</v>
      </c>
      <c r="B65" s="38" t="s">
        <v>17</v>
      </c>
      <c r="C65" s="38" t="s">
        <v>52</v>
      </c>
      <c r="D65" s="38" t="s">
        <v>70</v>
      </c>
      <c r="E65" s="38" t="s">
        <v>32</v>
      </c>
      <c r="F65" s="20">
        <v>173.36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40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</row>
    <row r="66" spans="1:253" x14ac:dyDescent="0.2">
      <c r="A66" s="18" t="s">
        <v>183</v>
      </c>
      <c r="B66" s="38" t="s">
        <v>17</v>
      </c>
      <c r="C66" s="38" t="s">
        <v>52</v>
      </c>
      <c r="D66" s="38" t="s">
        <v>70</v>
      </c>
      <c r="E66" s="38" t="s">
        <v>184</v>
      </c>
      <c r="F66" s="20">
        <v>9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40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</row>
    <row r="67" spans="1:253" ht="25.5" x14ac:dyDescent="0.2">
      <c r="A67" s="41" t="s">
        <v>71</v>
      </c>
      <c r="B67" s="34" t="s">
        <v>17</v>
      </c>
      <c r="C67" s="34" t="s">
        <v>72</v>
      </c>
      <c r="D67" s="34" t="s">
        <v>73</v>
      </c>
      <c r="E67" s="34"/>
      <c r="F67" s="24">
        <f>SUM(F68+F72+F73+F78+F79+F80+F70+F69+F71+F74+F75+F76+F77)</f>
        <v>39595.68</v>
      </c>
    </row>
    <row r="68" spans="1:253" x14ac:dyDescent="0.2">
      <c r="A68" s="18" t="s">
        <v>39</v>
      </c>
      <c r="B68" s="38" t="s">
        <v>17</v>
      </c>
      <c r="C68" s="38" t="s">
        <v>52</v>
      </c>
      <c r="D68" s="38" t="s">
        <v>73</v>
      </c>
      <c r="E68" s="38" t="s">
        <v>32</v>
      </c>
      <c r="F68" s="20">
        <v>9585.5499999999993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</row>
    <row r="69" spans="1:253" x14ac:dyDescent="0.2">
      <c r="A69" s="18" t="s">
        <v>74</v>
      </c>
      <c r="B69" s="38" t="s">
        <v>17</v>
      </c>
      <c r="C69" s="38" t="s">
        <v>52</v>
      </c>
      <c r="D69" s="38" t="s">
        <v>73</v>
      </c>
      <c r="E69" s="38" t="s">
        <v>75</v>
      </c>
      <c r="F69" s="20">
        <v>2474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</row>
    <row r="70" spans="1:253" s="21" customFormat="1" ht="25.5" x14ac:dyDescent="0.2">
      <c r="A70" s="18" t="s">
        <v>76</v>
      </c>
      <c r="B70" s="38" t="s">
        <v>17</v>
      </c>
      <c r="C70" s="38" t="s">
        <v>52</v>
      </c>
      <c r="D70" s="38" t="s">
        <v>73</v>
      </c>
      <c r="E70" s="38" t="s">
        <v>77</v>
      </c>
      <c r="F70" s="20">
        <v>597</v>
      </c>
    </row>
    <row r="71" spans="1:253" s="21" customFormat="1" x14ac:dyDescent="0.2">
      <c r="A71" s="18" t="s">
        <v>40</v>
      </c>
      <c r="B71" s="38" t="s">
        <v>17</v>
      </c>
      <c r="C71" s="38" t="s">
        <v>52</v>
      </c>
      <c r="D71" s="38" t="s">
        <v>73</v>
      </c>
      <c r="E71" s="38" t="s">
        <v>41</v>
      </c>
      <c r="F71" s="20">
        <v>4</v>
      </c>
    </row>
    <row r="72" spans="1:253" ht="38.25" x14ac:dyDescent="0.2">
      <c r="A72" s="18" t="s">
        <v>23</v>
      </c>
      <c r="B72" s="38" t="s">
        <v>17</v>
      </c>
      <c r="C72" s="38" t="s">
        <v>52</v>
      </c>
      <c r="D72" s="38" t="s">
        <v>78</v>
      </c>
      <c r="E72" s="38" t="s">
        <v>24</v>
      </c>
      <c r="F72" s="20">
        <v>5079.01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</row>
    <row r="73" spans="1:253" x14ac:dyDescent="0.2">
      <c r="A73" s="18" t="s">
        <v>39</v>
      </c>
      <c r="B73" s="38" t="s">
        <v>17</v>
      </c>
      <c r="C73" s="38" t="s">
        <v>52</v>
      </c>
      <c r="D73" s="38" t="s">
        <v>78</v>
      </c>
      <c r="E73" s="38" t="s">
        <v>32</v>
      </c>
      <c r="F73" s="20">
        <v>4262.8100000000004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</row>
    <row r="74" spans="1:253" ht="42.75" customHeight="1" x14ac:dyDescent="0.2">
      <c r="A74" s="18" t="s">
        <v>23</v>
      </c>
      <c r="B74" s="38" t="s">
        <v>17</v>
      </c>
      <c r="C74" s="38" t="s">
        <v>52</v>
      </c>
      <c r="D74" s="38" t="s">
        <v>338</v>
      </c>
      <c r="E74" s="38" t="s">
        <v>24</v>
      </c>
      <c r="F74" s="20">
        <v>6797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</row>
    <row r="75" spans="1:253" x14ac:dyDescent="0.2">
      <c r="A75" s="18" t="s">
        <v>39</v>
      </c>
      <c r="B75" s="38" t="s">
        <v>17</v>
      </c>
      <c r="C75" s="38" t="s">
        <v>52</v>
      </c>
      <c r="D75" s="38" t="s">
        <v>338</v>
      </c>
      <c r="E75" s="38" t="s">
        <v>32</v>
      </c>
      <c r="F75" s="20">
        <v>960.05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</row>
    <row r="76" spans="1:253" x14ac:dyDescent="0.2">
      <c r="A76" s="18" t="s">
        <v>40</v>
      </c>
      <c r="B76" s="38" t="s">
        <v>17</v>
      </c>
      <c r="C76" s="38" t="s">
        <v>52</v>
      </c>
      <c r="D76" s="38" t="s">
        <v>338</v>
      </c>
      <c r="E76" s="38" t="s">
        <v>41</v>
      </c>
      <c r="F76" s="20">
        <v>2.95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</row>
    <row r="77" spans="1:253" ht="38.25" x14ac:dyDescent="0.2">
      <c r="A77" s="18" t="s">
        <v>23</v>
      </c>
      <c r="B77" s="38" t="s">
        <v>17</v>
      </c>
      <c r="C77" s="38" t="s">
        <v>52</v>
      </c>
      <c r="D77" s="38" t="s">
        <v>79</v>
      </c>
      <c r="E77" s="38" t="s">
        <v>24</v>
      </c>
      <c r="F77" s="20">
        <v>229.02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</row>
    <row r="78" spans="1:253" ht="16.5" customHeight="1" x14ac:dyDescent="0.2">
      <c r="A78" s="18" t="s">
        <v>39</v>
      </c>
      <c r="B78" s="38" t="s">
        <v>17</v>
      </c>
      <c r="C78" s="38" t="s">
        <v>52</v>
      </c>
      <c r="D78" s="38" t="s">
        <v>79</v>
      </c>
      <c r="E78" s="38" t="s">
        <v>32</v>
      </c>
      <c r="F78" s="20">
        <v>1149.42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</row>
    <row r="79" spans="1:253" ht="38.25" x14ac:dyDescent="0.2">
      <c r="A79" s="18" t="s">
        <v>23</v>
      </c>
      <c r="B79" s="38" t="s">
        <v>17</v>
      </c>
      <c r="C79" s="38" t="s">
        <v>52</v>
      </c>
      <c r="D79" s="38" t="s">
        <v>80</v>
      </c>
      <c r="E79" s="38" t="s">
        <v>24</v>
      </c>
      <c r="F79" s="20">
        <v>1220.68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</row>
    <row r="80" spans="1:253" x14ac:dyDescent="0.2">
      <c r="A80" s="18" t="s">
        <v>39</v>
      </c>
      <c r="B80" s="38" t="s">
        <v>17</v>
      </c>
      <c r="C80" s="38" t="s">
        <v>52</v>
      </c>
      <c r="D80" s="38" t="s">
        <v>80</v>
      </c>
      <c r="E80" s="38" t="s">
        <v>32</v>
      </c>
      <c r="F80" s="20">
        <v>7234.19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</row>
    <row r="81" spans="1:254" s="21" customFormat="1" x14ac:dyDescent="0.2">
      <c r="A81" s="18" t="s">
        <v>74</v>
      </c>
      <c r="B81" s="19" t="s">
        <v>17</v>
      </c>
      <c r="C81" s="19" t="s">
        <v>52</v>
      </c>
      <c r="D81" s="19" t="s">
        <v>81</v>
      </c>
      <c r="E81" s="19" t="s">
        <v>75</v>
      </c>
      <c r="F81" s="20">
        <v>0</v>
      </c>
    </row>
    <row r="82" spans="1:254" ht="38.25" x14ac:dyDescent="0.2">
      <c r="A82" s="226" t="s">
        <v>82</v>
      </c>
      <c r="B82" s="34" t="s">
        <v>17</v>
      </c>
      <c r="C82" s="34" t="s">
        <v>52</v>
      </c>
      <c r="D82" s="34" t="s">
        <v>83</v>
      </c>
      <c r="E82" s="34"/>
      <c r="F82" s="24">
        <f>SUM(F83)</f>
        <v>210</v>
      </c>
    </row>
    <row r="83" spans="1:254" x14ac:dyDescent="0.2">
      <c r="A83" s="18" t="s">
        <v>39</v>
      </c>
      <c r="B83" s="38" t="s">
        <v>17</v>
      </c>
      <c r="C83" s="38" t="s">
        <v>52</v>
      </c>
      <c r="D83" s="38" t="s">
        <v>83</v>
      </c>
      <c r="E83" s="38" t="s">
        <v>32</v>
      </c>
      <c r="F83" s="20">
        <v>210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</row>
    <row r="84" spans="1:254" x14ac:dyDescent="0.2">
      <c r="A84" s="42" t="s">
        <v>84</v>
      </c>
      <c r="B84" s="43" t="s">
        <v>17</v>
      </c>
      <c r="C84" s="43" t="s">
        <v>52</v>
      </c>
      <c r="D84" s="43" t="s">
        <v>85</v>
      </c>
      <c r="E84" s="43"/>
      <c r="F84" s="14">
        <f>SUM(F85)</f>
        <v>496.78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</row>
    <row r="85" spans="1:254" x14ac:dyDescent="0.2">
      <c r="A85" s="18" t="s">
        <v>39</v>
      </c>
      <c r="B85" s="34" t="s">
        <v>17</v>
      </c>
      <c r="C85" s="34" t="s">
        <v>52</v>
      </c>
      <c r="D85" s="34" t="s">
        <v>85</v>
      </c>
      <c r="E85" s="38" t="s">
        <v>32</v>
      </c>
      <c r="F85" s="20">
        <v>496.78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</row>
    <row r="86" spans="1:254" ht="15.75" x14ac:dyDescent="0.25">
      <c r="A86" s="9" t="s">
        <v>86</v>
      </c>
      <c r="B86" s="44" t="s">
        <v>19</v>
      </c>
      <c r="C86" s="44"/>
      <c r="D86" s="44"/>
      <c r="E86" s="44"/>
      <c r="F86" s="45">
        <f t="shared" ref="F86:F88" si="0">SUM(F87)</f>
        <v>41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</row>
    <row r="87" spans="1:254" ht="13.5" x14ac:dyDescent="0.25">
      <c r="A87" s="15" t="s">
        <v>87</v>
      </c>
      <c r="B87" s="32" t="s">
        <v>19</v>
      </c>
      <c r="C87" s="32" t="s">
        <v>34</v>
      </c>
      <c r="D87" s="32"/>
      <c r="E87" s="32"/>
      <c r="F87" s="17">
        <f t="shared" si="0"/>
        <v>41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</row>
    <row r="88" spans="1:254" ht="13.5" x14ac:dyDescent="0.25">
      <c r="A88" s="39" t="s">
        <v>68</v>
      </c>
      <c r="B88" s="32" t="s">
        <v>19</v>
      </c>
      <c r="C88" s="32" t="s">
        <v>34</v>
      </c>
      <c r="D88" s="32" t="s">
        <v>69</v>
      </c>
      <c r="E88" s="32"/>
      <c r="F88" s="17">
        <f t="shared" si="0"/>
        <v>41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</row>
    <row r="89" spans="1:254" x14ac:dyDescent="0.2">
      <c r="A89" s="22" t="s">
        <v>39</v>
      </c>
      <c r="B89" s="38" t="s">
        <v>19</v>
      </c>
      <c r="C89" s="38" t="s">
        <v>34</v>
      </c>
      <c r="D89" s="38" t="s">
        <v>69</v>
      </c>
      <c r="E89" s="38" t="s">
        <v>32</v>
      </c>
      <c r="F89" s="20">
        <v>41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</row>
    <row r="90" spans="1:254" ht="15.75" x14ac:dyDescent="0.25">
      <c r="A90" s="9" t="s">
        <v>88</v>
      </c>
      <c r="B90" s="47" t="s">
        <v>26</v>
      </c>
      <c r="C90" s="47"/>
      <c r="D90" s="47"/>
      <c r="E90" s="47"/>
      <c r="F90" s="45">
        <f t="shared" ref="F90:F92" si="1">SUM(F91)</f>
        <v>550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</row>
    <row r="91" spans="1:254" ht="27" x14ac:dyDescent="0.25">
      <c r="A91" s="15" t="s">
        <v>89</v>
      </c>
      <c r="B91" s="16" t="s">
        <v>26</v>
      </c>
      <c r="C91" s="16" t="s">
        <v>90</v>
      </c>
      <c r="D91" s="16"/>
      <c r="E91" s="16"/>
      <c r="F91" s="17">
        <f t="shared" si="1"/>
        <v>550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</row>
    <row r="92" spans="1:254" ht="13.5" x14ac:dyDescent="0.25">
      <c r="A92" s="15" t="s">
        <v>66</v>
      </c>
      <c r="B92" s="16" t="s">
        <v>26</v>
      </c>
      <c r="C92" s="16" t="s">
        <v>90</v>
      </c>
      <c r="D92" s="16" t="s">
        <v>67</v>
      </c>
      <c r="E92" s="16"/>
      <c r="F92" s="17">
        <f t="shared" si="1"/>
        <v>550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</row>
    <row r="93" spans="1:254" x14ac:dyDescent="0.2">
      <c r="A93" s="22" t="s">
        <v>68</v>
      </c>
      <c r="B93" s="13" t="s">
        <v>26</v>
      </c>
      <c r="C93" s="13" t="s">
        <v>90</v>
      </c>
      <c r="D93" s="13" t="s">
        <v>69</v>
      </c>
      <c r="E93" s="13"/>
      <c r="F93" s="14">
        <f>SUM(F98+F95)</f>
        <v>550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</row>
    <row r="94" spans="1:254" x14ac:dyDescent="0.2">
      <c r="A94" s="18" t="s">
        <v>91</v>
      </c>
      <c r="B94" s="19" t="s">
        <v>26</v>
      </c>
      <c r="C94" s="19" t="s">
        <v>90</v>
      </c>
      <c r="D94" s="19" t="s">
        <v>69</v>
      </c>
      <c r="E94" s="19"/>
      <c r="F94" s="20">
        <f>SUM(F95)</f>
        <v>350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</row>
    <row r="95" spans="1:254" ht="38.25" x14ac:dyDescent="0.2">
      <c r="A95" s="18" t="s">
        <v>23</v>
      </c>
      <c r="B95" s="23" t="s">
        <v>26</v>
      </c>
      <c r="C95" s="23" t="s">
        <v>90</v>
      </c>
      <c r="D95" s="23" t="s">
        <v>69</v>
      </c>
      <c r="E95" s="23" t="s">
        <v>24</v>
      </c>
      <c r="F95" s="24">
        <v>350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</row>
    <row r="96" spans="1:254" x14ac:dyDescent="0.2">
      <c r="A96" s="39" t="s">
        <v>68</v>
      </c>
      <c r="B96" s="19" t="s">
        <v>26</v>
      </c>
      <c r="C96" s="19" t="s">
        <v>90</v>
      </c>
      <c r="D96" s="19" t="s">
        <v>69</v>
      </c>
      <c r="E96" s="19"/>
      <c r="F96" s="20">
        <f>SUM(F98)</f>
        <v>200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</row>
    <row r="97" spans="1:253" ht="25.5" x14ac:dyDescent="0.2">
      <c r="A97" s="18" t="s">
        <v>92</v>
      </c>
      <c r="B97" s="19" t="s">
        <v>26</v>
      </c>
      <c r="C97" s="19" t="s">
        <v>90</v>
      </c>
      <c r="D97" s="19" t="s">
        <v>69</v>
      </c>
      <c r="E97" s="19"/>
      <c r="F97" s="20">
        <f>SUM(F98)</f>
        <v>200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</row>
    <row r="98" spans="1:253" ht="25.5" x14ac:dyDescent="0.2">
      <c r="A98" s="22" t="s">
        <v>76</v>
      </c>
      <c r="B98" s="23" t="s">
        <v>26</v>
      </c>
      <c r="C98" s="23" t="s">
        <v>90</v>
      </c>
      <c r="D98" s="23" t="s">
        <v>69</v>
      </c>
      <c r="E98" s="23" t="s">
        <v>77</v>
      </c>
      <c r="F98" s="24">
        <v>200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</row>
    <row r="99" spans="1:253" ht="15.75" x14ac:dyDescent="0.25">
      <c r="A99" s="9" t="s">
        <v>93</v>
      </c>
      <c r="B99" s="44" t="s">
        <v>34</v>
      </c>
      <c r="C99" s="44"/>
      <c r="D99" s="44"/>
      <c r="E99" s="44"/>
      <c r="F99" s="45">
        <f>SUM(F117+F106+F100)</f>
        <v>102447.98</v>
      </c>
    </row>
    <row r="100" spans="1:253" x14ac:dyDescent="0.2">
      <c r="A100" s="42" t="s">
        <v>94</v>
      </c>
      <c r="B100" s="43" t="s">
        <v>34</v>
      </c>
      <c r="C100" s="43" t="s">
        <v>95</v>
      </c>
      <c r="D100" s="43"/>
      <c r="E100" s="43"/>
      <c r="F100" s="14">
        <f>SUM(F104+F101)</f>
        <v>12111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</row>
    <row r="101" spans="1:253" ht="25.5" x14ac:dyDescent="0.2">
      <c r="A101" s="22" t="s">
        <v>96</v>
      </c>
      <c r="B101" s="34" t="s">
        <v>34</v>
      </c>
      <c r="C101" s="34" t="s">
        <v>95</v>
      </c>
      <c r="D101" s="23" t="s">
        <v>64</v>
      </c>
      <c r="E101" s="34"/>
      <c r="F101" s="24">
        <f>SUM(F103+F102)</f>
        <v>12100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</row>
    <row r="102" spans="1:253" x14ac:dyDescent="0.2">
      <c r="A102" s="18" t="s">
        <v>39</v>
      </c>
      <c r="B102" s="38" t="s">
        <v>34</v>
      </c>
      <c r="C102" s="38" t="s">
        <v>95</v>
      </c>
      <c r="D102" s="19" t="s">
        <v>64</v>
      </c>
      <c r="E102" s="38" t="s">
        <v>32</v>
      </c>
      <c r="F102" s="24">
        <v>10189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</row>
    <row r="103" spans="1:253" x14ac:dyDescent="0.2">
      <c r="A103" s="18" t="s">
        <v>40</v>
      </c>
      <c r="B103" s="38" t="s">
        <v>34</v>
      </c>
      <c r="C103" s="38" t="s">
        <v>95</v>
      </c>
      <c r="D103" s="19" t="s">
        <v>64</v>
      </c>
      <c r="E103" s="38" t="s">
        <v>41</v>
      </c>
      <c r="F103" s="24">
        <v>1911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</row>
    <row r="104" spans="1:253" ht="25.5" x14ac:dyDescent="0.2">
      <c r="A104" s="22" t="s">
        <v>97</v>
      </c>
      <c r="B104" s="34" t="s">
        <v>34</v>
      </c>
      <c r="C104" s="34" t="s">
        <v>95</v>
      </c>
      <c r="D104" s="34" t="s">
        <v>98</v>
      </c>
      <c r="E104" s="34"/>
      <c r="F104" s="24">
        <f>SUM(F105)</f>
        <v>11</v>
      </c>
    </row>
    <row r="105" spans="1:253" x14ac:dyDescent="0.2">
      <c r="A105" s="18" t="s">
        <v>39</v>
      </c>
      <c r="B105" s="38" t="s">
        <v>34</v>
      </c>
      <c r="C105" s="38" t="s">
        <v>95</v>
      </c>
      <c r="D105" s="38" t="s">
        <v>98</v>
      </c>
      <c r="E105" s="38" t="s">
        <v>32</v>
      </c>
      <c r="F105" s="20">
        <v>11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</row>
    <row r="106" spans="1:253" x14ac:dyDescent="0.2">
      <c r="A106" s="42" t="s">
        <v>99</v>
      </c>
      <c r="B106" s="13" t="s">
        <v>34</v>
      </c>
      <c r="C106" s="13" t="s">
        <v>100</v>
      </c>
      <c r="D106" s="13"/>
      <c r="E106" s="13"/>
      <c r="F106" s="14">
        <f>SUM(F111+F107+F109)</f>
        <v>90040.48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</row>
    <row r="107" spans="1:253" ht="25.5" x14ac:dyDescent="0.2">
      <c r="A107" s="22" t="s">
        <v>101</v>
      </c>
      <c r="B107" s="34" t="s">
        <v>34</v>
      </c>
      <c r="C107" s="34" t="s">
        <v>100</v>
      </c>
      <c r="D107" s="34" t="s">
        <v>102</v>
      </c>
      <c r="E107" s="34"/>
      <c r="F107" s="24">
        <f>SUM(F108)</f>
        <v>47980.35</v>
      </c>
    </row>
    <row r="108" spans="1:253" x14ac:dyDescent="0.2">
      <c r="A108" s="18" t="s">
        <v>74</v>
      </c>
      <c r="B108" s="38" t="s">
        <v>34</v>
      </c>
      <c r="C108" s="38" t="s">
        <v>100</v>
      </c>
      <c r="D108" s="38" t="s">
        <v>102</v>
      </c>
      <c r="E108" s="38" t="s">
        <v>75</v>
      </c>
      <c r="F108" s="20">
        <v>47980.35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</row>
    <row r="109" spans="1:253" ht="25.5" x14ac:dyDescent="0.2">
      <c r="A109" s="22" t="s">
        <v>436</v>
      </c>
      <c r="B109" s="34" t="s">
        <v>34</v>
      </c>
      <c r="C109" s="34" t="s">
        <v>100</v>
      </c>
      <c r="D109" s="34" t="s">
        <v>435</v>
      </c>
      <c r="E109" s="34"/>
      <c r="F109" s="24">
        <f>SUM(F110)</f>
        <v>34762.53</v>
      </c>
    </row>
    <row r="110" spans="1:253" x14ac:dyDescent="0.2">
      <c r="A110" s="18" t="s">
        <v>39</v>
      </c>
      <c r="B110" s="38" t="s">
        <v>34</v>
      </c>
      <c r="C110" s="38" t="s">
        <v>100</v>
      </c>
      <c r="D110" s="38" t="s">
        <v>435</v>
      </c>
      <c r="E110" s="38" t="s">
        <v>32</v>
      </c>
      <c r="F110" s="20">
        <v>34762.53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</row>
    <row r="111" spans="1:253" ht="13.5" x14ac:dyDescent="0.25">
      <c r="A111" s="15" t="s">
        <v>66</v>
      </c>
      <c r="B111" s="32" t="s">
        <v>34</v>
      </c>
      <c r="C111" s="32" t="s">
        <v>100</v>
      </c>
      <c r="D111" s="16" t="s">
        <v>67</v>
      </c>
      <c r="E111" s="32"/>
      <c r="F111" s="17">
        <f>SUM(F112)</f>
        <v>7297.6</v>
      </c>
    </row>
    <row r="112" spans="1:253" ht="31.9" customHeight="1" x14ac:dyDescent="0.2">
      <c r="A112" s="48" t="s">
        <v>341</v>
      </c>
      <c r="B112" s="23" t="s">
        <v>34</v>
      </c>
      <c r="C112" s="23" t="s">
        <v>100</v>
      </c>
      <c r="D112" s="23" t="s">
        <v>103</v>
      </c>
      <c r="E112" s="23"/>
      <c r="F112" s="24">
        <f>SUM(F113:F116)</f>
        <v>7297.6</v>
      </c>
    </row>
    <row r="113" spans="1:253" x14ac:dyDescent="0.2">
      <c r="A113" s="18" t="s">
        <v>39</v>
      </c>
      <c r="B113" s="19" t="s">
        <v>34</v>
      </c>
      <c r="C113" s="19" t="s">
        <v>100</v>
      </c>
      <c r="D113" s="19" t="s">
        <v>103</v>
      </c>
      <c r="E113" s="19" t="s">
        <v>32</v>
      </c>
      <c r="F113" s="20">
        <v>536.6</v>
      </c>
    </row>
    <row r="114" spans="1:253" x14ac:dyDescent="0.2">
      <c r="A114" s="18" t="s">
        <v>74</v>
      </c>
      <c r="B114" s="19" t="s">
        <v>34</v>
      </c>
      <c r="C114" s="19" t="s">
        <v>100</v>
      </c>
      <c r="D114" s="19" t="s">
        <v>103</v>
      </c>
      <c r="E114" s="19" t="s">
        <v>75</v>
      </c>
      <c r="F114" s="20">
        <v>484.65</v>
      </c>
    </row>
    <row r="115" spans="1:253" x14ac:dyDescent="0.2">
      <c r="A115" s="18" t="s">
        <v>39</v>
      </c>
      <c r="B115" s="19" t="s">
        <v>34</v>
      </c>
      <c r="C115" s="19" t="s">
        <v>100</v>
      </c>
      <c r="D115" s="19" t="s">
        <v>104</v>
      </c>
      <c r="E115" s="19" t="s">
        <v>32</v>
      </c>
      <c r="F115" s="20">
        <v>0</v>
      </c>
    </row>
    <row r="116" spans="1:253" ht="25.5" x14ac:dyDescent="0.2">
      <c r="A116" s="18" t="s">
        <v>76</v>
      </c>
      <c r="B116" s="19" t="s">
        <v>105</v>
      </c>
      <c r="C116" s="19" t="s">
        <v>100</v>
      </c>
      <c r="D116" s="19" t="s">
        <v>103</v>
      </c>
      <c r="E116" s="19" t="s">
        <v>77</v>
      </c>
      <c r="F116" s="20">
        <v>6276.35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</row>
    <row r="117" spans="1:253" x14ac:dyDescent="0.2">
      <c r="A117" s="42" t="s">
        <v>106</v>
      </c>
      <c r="B117" s="43" t="s">
        <v>34</v>
      </c>
      <c r="C117" s="43" t="s">
        <v>107</v>
      </c>
      <c r="D117" s="43"/>
      <c r="E117" s="43"/>
      <c r="F117" s="14">
        <f>SUM(F118)</f>
        <v>296.5</v>
      </c>
    </row>
    <row r="118" spans="1:253" ht="13.5" x14ac:dyDescent="0.25">
      <c r="A118" s="15" t="s">
        <v>66</v>
      </c>
      <c r="B118" s="43" t="s">
        <v>34</v>
      </c>
      <c r="C118" s="43" t="s">
        <v>107</v>
      </c>
      <c r="D118" s="16" t="s">
        <v>67</v>
      </c>
      <c r="E118" s="43"/>
      <c r="F118" s="14">
        <f>SUM(F121+F119)</f>
        <v>296.5</v>
      </c>
    </row>
    <row r="119" spans="1:253" ht="26.25" x14ac:dyDescent="0.25">
      <c r="A119" s="41" t="s">
        <v>108</v>
      </c>
      <c r="B119" s="32" t="s">
        <v>34</v>
      </c>
      <c r="C119" s="32" t="s">
        <v>107</v>
      </c>
      <c r="D119" s="16" t="s">
        <v>73</v>
      </c>
      <c r="E119" s="32"/>
      <c r="F119" s="17">
        <f>SUM(F120)</f>
        <v>246.5</v>
      </c>
    </row>
    <row r="120" spans="1:253" x14ac:dyDescent="0.2">
      <c r="A120" s="18" t="s">
        <v>39</v>
      </c>
      <c r="B120" s="19" t="s">
        <v>34</v>
      </c>
      <c r="C120" s="19" t="s">
        <v>107</v>
      </c>
      <c r="D120" s="19" t="s">
        <v>73</v>
      </c>
      <c r="E120" s="19" t="s">
        <v>32</v>
      </c>
      <c r="F120" s="49">
        <v>246.5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</row>
    <row r="121" spans="1:253" ht="25.5" x14ac:dyDescent="0.2">
      <c r="A121" s="22" t="s">
        <v>109</v>
      </c>
      <c r="B121" s="34" t="s">
        <v>34</v>
      </c>
      <c r="C121" s="34" t="s">
        <v>107</v>
      </c>
      <c r="D121" s="34" t="s">
        <v>110</v>
      </c>
      <c r="E121" s="34"/>
      <c r="F121" s="24">
        <f>SUM(F122:F122)</f>
        <v>50</v>
      </c>
    </row>
    <row r="122" spans="1:253" x14ac:dyDescent="0.2">
      <c r="A122" s="18" t="s">
        <v>40</v>
      </c>
      <c r="B122" s="38" t="s">
        <v>34</v>
      </c>
      <c r="C122" s="38" t="s">
        <v>107</v>
      </c>
      <c r="D122" s="38" t="s">
        <v>110</v>
      </c>
      <c r="E122" s="19" t="s">
        <v>41</v>
      </c>
      <c r="F122" s="20">
        <v>50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</row>
    <row r="123" spans="1:253" ht="15.75" x14ac:dyDescent="0.25">
      <c r="A123" s="9" t="s">
        <v>111</v>
      </c>
      <c r="B123" s="44" t="s">
        <v>43</v>
      </c>
      <c r="C123" s="44"/>
      <c r="D123" s="44"/>
      <c r="E123" s="44"/>
      <c r="F123" s="45">
        <f>SUM(F124+F159+F188+F140)</f>
        <v>368620.56999999995</v>
      </c>
    </row>
    <row r="124" spans="1:253" ht="15" x14ac:dyDescent="0.25">
      <c r="A124" s="50" t="s">
        <v>112</v>
      </c>
      <c r="B124" s="51" t="s">
        <v>43</v>
      </c>
      <c r="C124" s="51" t="s">
        <v>17</v>
      </c>
      <c r="D124" s="51"/>
      <c r="E124" s="51"/>
      <c r="F124" s="52">
        <f>SUM(F125+F138)</f>
        <v>80524.759999999995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</row>
    <row r="125" spans="1:253" ht="13.5" x14ac:dyDescent="0.25">
      <c r="A125" s="15" t="s">
        <v>66</v>
      </c>
      <c r="B125" s="16" t="s">
        <v>43</v>
      </c>
      <c r="C125" s="16" t="s">
        <v>17</v>
      </c>
      <c r="D125" s="16" t="s">
        <v>67</v>
      </c>
      <c r="E125" s="16"/>
      <c r="F125" s="53">
        <f>SUM(F128+F136+F132+F126)</f>
        <v>68183.34</v>
      </c>
    </row>
    <row r="126" spans="1:253" x14ac:dyDescent="0.2">
      <c r="A126" s="22" t="s">
        <v>442</v>
      </c>
      <c r="B126" s="23" t="s">
        <v>43</v>
      </c>
      <c r="C126" s="23" t="s">
        <v>17</v>
      </c>
      <c r="D126" s="23" t="s">
        <v>50</v>
      </c>
      <c r="E126" s="23"/>
      <c r="F126" s="59">
        <f>SUM(F127)</f>
        <v>143.63999999999999</v>
      </c>
    </row>
    <row r="127" spans="1:253" x14ac:dyDescent="0.2">
      <c r="A127" s="18" t="s">
        <v>39</v>
      </c>
      <c r="B127" s="19" t="s">
        <v>43</v>
      </c>
      <c r="C127" s="19" t="s">
        <v>17</v>
      </c>
      <c r="D127" s="19" t="s">
        <v>50</v>
      </c>
      <c r="E127" s="19" t="s">
        <v>32</v>
      </c>
      <c r="F127" s="49">
        <v>143.63999999999999</v>
      </c>
    </row>
    <row r="128" spans="1:253" ht="25.5" x14ac:dyDescent="0.2">
      <c r="A128" s="22" t="s">
        <v>113</v>
      </c>
      <c r="B128" s="34" t="s">
        <v>43</v>
      </c>
      <c r="C128" s="34" t="s">
        <v>17</v>
      </c>
      <c r="D128" s="34" t="s">
        <v>114</v>
      </c>
      <c r="E128" s="34"/>
      <c r="F128" s="24">
        <f>SUM(F131+F130+F129)</f>
        <v>17905.09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</row>
    <row r="129" spans="1:254" x14ac:dyDescent="0.2">
      <c r="A129" s="18" t="s">
        <v>39</v>
      </c>
      <c r="B129" s="38" t="s">
        <v>43</v>
      </c>
      <c r="C129" s="38" t="s">
        <v>17</v>
      </c>
      <c r="D129" s="38" t="s">
        <v>114</v>
      </c>
      <c r="E129" s="38" t="s">
        <v>32</v>
      </c>
      <c r="F129" s="20">
        <v>700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</row>
    <row r="130" spans="1:254" ht="25.5" x14ac:dyDescent="0.2">
      <c r="A130" s="18" t="s">
        <v>76</v>
      </c>
      <c r="B130" s="38" t="s">
        <v>43</v>
      </c>
      <c r="C130" s="38" t="s">
        <v>17</v>
      </c>
      <c r="D130" s="38" t="s">
        <v>114</v>
      </c>
      <c r="E130" s="38" t="s">
        <v>77</v>
      </c>
      <c r="F130" s="20">
        <v>11205.09</v>
      </c>
      <c r="G130" s="21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  <c r="IQ130" s="55"/>
      <c r="IR130" s="55"/>
      <c r="IS130" s="55"/>
      <c r="IT130" s="21"/>
    </row>
    <row r="131" spans="1:254" x14ac:dyDescent="0.2">
      <c r="A131" s="18" t="s">
        <v>39</v>
      </c>
      <c r="B131" s="19" t="s">
        <v>43</v>
      </c>
      <c r="C131" s="19" t="s">
        <v>17</v>
      </c>
      <c r="D131" s="19" t="s">
        <v>115</v>
      </c>
      <c r="E131" s="38" t="s">
        <v>32</v>
      </c>
      <c r="F131" s="20">
        <v>6000</v>
      </c>
      <c r="G131" s="21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  <c r="IQ131" s="55"/>
      <c r="IR131" s="55"/>
      <c r="IS131" s="55"/>
      <c r="IT131" s="21"/>
    </row>
    <row r="132" spans="1:254" ht="25.5" x14ac:dyDescent="0.2">
      <c r="A132" s="22" t="s">
        <v>116</v>
      </c>
      <c r="B132" s="23" t="s">
        <v>43</v>
      </c>
      <c r="C132" s="23" t="s">
        <v>17</v>
      </c>
      <c r="D132" s="23"/>
      <c r="E132" s="34"/>
      <c r="F132" s="24">
        <f>SUM(F133+F134+F135)</f>
        <v>50125.61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</row>
    <row r="133" spans="1:254" x14ac:dyDescent="0.2">
      <c r="A133" s="18" t="s">
        <v>74</v>
      </c>
      <c r="B133" s="19" t="s">
        <v>43</v>
      </c>
      <c r="C133" s="19" t="s">
        <v>17</v>
      </c>
      <c r="D133" s="19" t="s">
        <v>117</v>
      </c>
      <c r="E133" s="38" t="s">
        <v>75</v>
      </c>
      <c r="F133" s="20">
        <v>44785.27</v>
      </c>
      <c r="G133" s="21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  <c r="IQ133" s="55"/>
      <c r="IR133" s="55"/>
      <c r="IS133" s="55"/>
      <c r="IT133" s="21"/>
    </row>
    <row r="134" spans="1:254" x14ac:dyDescent="0.2">
      <c r="A134" s="18" t="s">
        <v>74</v>
      </c>
      <c r="B134" s="19" t="s">
        <v>43</v>
      </c>
      <c r="C134" s="19" t="s">
        <v>17</v>
      </c>
      <c r="D134" s="19" t="s">
        <v>118</v>
      </c>
      <c r="E134" s="38" t="s">
        <v>75</v>
      </c>
      <c r="F134" s="20">
        <v>1509.91</v>
      </c>
      <c r="G134" s="21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  <c r="IQ134" s="55"/>
      <c r="IR134" s="55"/>
      <c r="IS134" s="55"/>
      <c r="IT134" s="21"/>
    </row>
    <row r="135" spans="1:254" x14ac:dyDescent="0.2">
      <c r="A135" s="18" t="s">
        <v>74</v>
      </c>
      <c r="B135" s="19" t="s">
        <v>43</v>
      </c>
      <c r="C135" s="19" t="s">
        <v>17</v>
      </c>
      <c r="D135" s="19" t="s">
        <v>119</v>
      </c>
      <c r="E135" s="38" t="s">
        <v>75</v>
      </c>
      <c r="F135" s="20">
        <v>3830.43</v>
      </c>
      <c r="G135" s="21"/>
      <c r="H135" s="21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21"/>
    </row>
    <row r="136" spans="1:254" ht="25.5" x14ac:dyDescent="0.2">
      <c r="A136" s="22" t="s">
        <v>120</v>
      </c>
      <c r="B136" s="23" t="s">
        <v>43</v>
      </c>
      <c r="C136" s="23" t="s">
        <v>17</v>
      </c>
      <c r="D136" s="23" t="s">
        <v>121</v>
      </c>
      <c r="E136" s="34"/>
      <c r="F136" s="24">
        <f>SUM(F137)</f>
        <v>9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</row>
    <row r="137" spans="1:254" x14ac:dyDescent="0.2">
      <c r="A137" s="18" t="s">
        <v>39</v>
      </c>
      <c r="B137" s="19" t="s">
        <v>43</v>
      </c>
      <c r="C137" s="19" t="s">
        <v>17</v>
      </c>
      <c r="D137" s="19" t="s">
        <v>121</v>
      </c>
      <c r="E137" s="38" t="s">
        <v>32</v>
      </c>
      <c r="F137" s="20">
        <v>9</v>
      </c>
      <c r="G137" s="21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  <c r="IQ137" s="55"/>
      <c r="IR137" s="55"/>
      <c r="IS137" s="55"/>
      <c r="IT137" s="21"/>
    </row>
    <row r="138" spans="1:254" x14ac:dyDescent="0.2">
      <c r="A138" s="22" t="s">
        <v>401</v>
      </c>
      <c r="B138" s="19" t="s">
        <v>43</v>
      </c>
      <c r="C138" s="19" t="s">
        <v>17</v>
      </c>
      <c r="D138" s="19" t="s">
        <v>402</v>
      </c>
      <c r="E138" s="38"/>
      <c r="F138" s="20">
        <f>SUM(F139)</f>
        <v>12341.42</v>
      </c>
      <c r="G138" s="21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  <c r="IQ138" s="55"/>
      <c r="IR138" s="55"/>
      <c r="IS138" s="55"/>
      <c r="IT138" s="21"/>
    </row>
    <row r="139" spans="1:254" x14ac:dyDescent="0.2">
      <c r="A139" s="18" t="s">
        <v>74</v>
      </c>
      <c r="B139" s="19" t="s">
        <v>43</v>
      </c>
      <c r="C139" s="19" t="s">
        <v>17</v>
      </c>
      <c r="D139" s="19" t="s">
        <v>402</v>
      </c>
      <c r="E139" s="38" t="s">
        <v>75</v>
      </c>
      <c r="F139" s="20">
        <v>12341.42</v>
      </c>
      <c r="G139" s="21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  <c r="HG139" s="55"/>
      <c r="HH139" s="55"/>
      <c r="HI139" s="55"/>
      <c r="HJ139" s="55"/>
      <c r="HK139" s="55"/>
      <c r="HL139" s="55"/>
      <c r="HM139" s="55"/>
      <c r="HN139" s="55"/>
      <c r="HO139" s="55"/>
      <c r="HP139" s="55"/>
      <c r="HQ139" s="55"/>
      <c r="HR139" s="55"/>
      <c r="HS139" s="55"/>
      <c r="HT139" s="55"/>
      <c r="HU139" s="55"/>
      <c r="HV139" s="55"/>
      <c r="HW139" s="55"/>
      <c r="HX139" s="55"/>
      <c r="HY139" s="55"/>
      <c r="HZ139" s="55"/>
      <c r="IA139" s="55"/>
      <c r="IB139" s="55"/>
      <c r="IC139" s="55"/>
      <c r="ID139" s="55"/>
      <c r="IE139" s="55"/>
      <c r="IF139" s="55"/>
      <c r="IG139" s="55"/>
      <c r="IH139" s="55"/>
      <c r="II139" s="55"/>
      <c r="IJ139" s="55"/>
      <c r="IK139" s="55"/>
      <c r="IL139" s="55"/>
      <c r="IM139" s="55"/>
      <c r="IN139" s="55"/>
      <c r="IO139" s="55"/>
      <c r="IP139" s="55"/>
      <c r="IQ139" s="55"/>
      <c r="IR139" s="55"/>
      <c r="IS139" s="55"/>
      <c r="IT139" s="21"/>
    </row>
    <row r="140" spans="1:254" ht="15" x14ac:dyDescent="0.25">
      <c r="A140" s="50" t="s">
        <v>122</v>
      </c>
      <c r="B140" s="56" t="s">
        <v>43</v>
      </c>
      <c r="C140" s="56" t="s">
        <v>19</v>
      </c>
      <c r="D140" s="56"/>
      <c r="E140" s="51"/>
      <c r="F140" s="52">
        <f>SUM(F147+F150+F145+F143+F141+F157)</f>
        <v>65798.880000000005</v>
      </c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57"/>
      <c r="ID140" s="57"/>
      <c r="IE140" s="57"/>
      <c r="IF140" s="57"/>
      <c r="IG140" s="57"/>
      <c r="IH140" s="57"/>
      <c r="II140" s="57"/>
      <c r="IJ140" s="57"/>
      <c r="IK140" s="57"/>
      <c r="IL140" s="57"/>
      <c r="IM140" s="57"/>
      <c r="IN140" s="57"/>
      <c r="IO140" s="57"/>
      <c r="IP140" s="57"/>
      <c r="IQ140" s="57"/>
      <c r="IR140" s="57"/>
      <c r="IS140" s="57"/>
    </row>
    <row r="141" spans="1:254" ht="30" x14ac:dyDescent="0.25">
      <c r="A141" s="275" t="s">
        <v>443</v>
      </c>
      <c r="B141" s="276" t="s">
        <v>43</v>
      </c>
      <c r="C141" s="276" t="s">
        <v>19</v>
      </c>
      <c r="D141" s="276" t="s">
        <v>444</v>
      </c>
      <c r="E141" s="277"/>
      <c r="F141" s="278">
        <f>SUM(F142)</f>
        <v>1964</v>
      </c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  <c r="FV141" s="70"/>
      <c r="FW141" s="70"/>
      <c r="FX141" s="70"/>
      <c r="FY141" s="70"/>
      <c r="FZ141" s="70"/>
      <c r="GA141" s="70"/>
      <c r="GB141" s="70"/>
      <c r="GC141" s="70"/>
      <c r="GD141" s="70"/>
      <c r="GE141" s="70"/>
      <c r="GF141" s="70"/>
      <c r="GG141" s="70"/>
      <c r="GH141" s="70"/>
      <c r="GI141" s="70"/>
      <c r="GJ141" s="70"/>
      <c r="GK141" s="70"/>
      <c r="GL141" s="70"/>
      <c r="GM141" s="70"/>
      <c r="GN141" s="70"/>
      <c r="GO141" s="70"/>
      <c r="GP141" s="70"/>
      <c r="GQ141" s="70"/>
      <c r="GR141" s="70"/>
      <c r="GS141" s="70"/>
      <c r="GT141" s="70"/>
      <c r="GU141" s="70"/>
      <c r="GV141" s="70"/>
      <c r="GW141" s="70"/>
      <c r="GX141" s="70"/>
      <c r="GY141" s="70"/>
      <c r="GZ141" s="70"/>
      <c r="HA141" s="70"/>
      <c r="HB141" s="70"/>
      <c r="HC141" s="70"/>
      <c r="HD141" s="70"/>
      <c r="HE141" s="70"/>
      <c r="HF141" s="70"/>
      <c r="HG141" s="70"/>
      <c r="HH141" s="70"/>
      <c r="HI141" s="70"/>
      <c r="HJ141" s="70"/>
      <c r="HK141" s="70"/>
      <c r="HL141" s="70"/>
      <c r="HM141" s="70"/>
      <c r="HN141" s="70"/>
      <c r="HO141" s="70"/>
      <c r="HP141" s="70"/>
      <c r="HQ141" s="70"/>
      <c r="HR141" s="70"/>
      <c r="HS141" s="70"/>
      <c r="HT141" s="70"/>
      <c r="HU141" s="70"/>
      <c r="HV141" s="70"/>
      <c r="HW141" s="70"/>
      <c r="HX141" s="70"/>
      <c r="HY141" s="70"/>
      <c r="HZ141" s="70"/>
      <c r="IA141" s="70"/>
      <c r="IB141" s="70"/>
      <c r="IC141" s="70"/>
      <c r="ID141" s="70"/>
      <c r="IE141" s="70"/>
      <c r="IF141" s="70"/>
      <c r="IG141" s="70"/>
      <c r="IH141" s="70"/>
      <c r="II141" s="70"/>
      <c r="IJ141" s="70"/>
      <c r="IK141" s="70"/>
      <c r="IL141" s="70"/>
      <c r="IM141" s="70"/>
      <c r="IN141" s="70"/>
      <c r="IO141" s="70"/>
      <c r="IP141" s="70"/>
      <c r="IQ141" s="70"/>
      <c r="IR141" s="70"/>
      <c r="IS141" s="70"/>
    </row>
    <row r="142" spans="1:254" ht="15" x14ac:dyDescent="0.25">
      <c r="A142" s="18" t="s">
        <v>40</v>
      </c>
      <c r="B142" s="281" t="s">
        <v>43</v>
      </c>
      <c r="C142" s="281" t="s">
        <v>19</v>
      </c>
      <c r="D142" s="281" t="s">
        <v>444</v>
      </c>
      <c r="E142" s="279" t="s">
        <v>41</v>
      </c>
      <c r="F142" s="280">
        <v>1964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7"/>
      <c r="CV142" s="57"/>
      <c r="CW142" s="57"/>
      <c r="CX142" s="57"/>
      <c r="CY142" s="57"/>
      <c r="CZ142" s="57"/>
      <c r="DA142" s="57"/>
      <c r="DB142" s="57"/>
      <c r="DC142" s="57"/>
      <c r="DD142" s="57"/>
      <c r="DE142" s="57"/>
      <c r="DF142" s="57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7"/>
      <c r="DR142" s="57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7"/>
      <c r="ED142" s="57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7"/>
      <c r="EP142" s="57"/>
      <c r="EQ142" s="57"/>
      <c r="ER142" s="57"/>
      <c r="ES142" s="57"/>
      <c r="ET142" s="57"/>
      <c r="EU142" s="57"/>
      <c r="EV142" s="57"/>
      <c r="EW142" s="57"/>
      <c r="EX142" s="57"/>
      <c r="EY142" s="57"/>
      <c r="EZ142" s="57"/>
      <c r="FA142" s="57"/>
      <c r="FB142" s="57"/>
      <c r="FC142" s="57"/>
      <c r="FD142" s="57"/>
      <c r="FE142" s="57"/>
      <c r="FF142" s="57"/>
      <c r="FG142" s="57"/>
      <c r="FH142" s="57"/>
      <c r="FI142" s="57"/>
      <c r="FJ142" s="57"/>
      <c r="FK142" s="57"/>
      <c r="FL142" s="57"/>
      <c r="FM142" s="57"/>
      <c r="FN142" s="57"/>
      <c r="FO142" s="57"/>
      <c r="FP142" s="57"/>
      <c r="FQ142" s="57"/>
      <c r="FR142" s="57"/>
      <c r="FS142" s="57"/>
      <c r="FT142" s="57"/>
      <c r="FU142" s="57"/>
      <c r="FV142" s="57"/>
      <c r="FW142" s="57"/>
      <c r="FX142" s="57"/>
      <c r="FY142" s="57"/>
      <c r="FZ142" s="57"/>
      <c r="GA142" s="57"/>
      <c r="GB142" s="57"/>
      <c r="GC142" s="57"/>
      <c r="GD142" s="57"/>
      <c r="GE142" s="57"/>
      <c r="GF142" s="57"/>
      <c r="GG142" s="57"/>
      <c r="GH142" s="57"/>
      <c r="GI142" s="57"/>
      <c r="GJ142" s="57"/>
      <c r="GK142" s="57"/>
      <c r="GL142" s="57"/>
      <c r="GM142" s="57"/>
      <c r="GN142" s="57"/>
      <c r="GO142" s="57"/>
      <c r="GP142" s="57"/>
      <c r="GQ142" s="57"/>
      <c r="GR142" s="57"/>
      <c r="GS142" s="57"/>
      <c r="GT142" s="57"/>
      <c r="GU142" s="57"/>
      <c r="GV142" s="57"/>
      <c r="GW142" s="57"/>
      <c r="GX142" s="57"/>
      <c r="GY142" s="57"/>
      <c r="GZ142" s="57"/>
      <c r="HA142" s="57"/>
      <c r="HB142" s="57"/>
      <c r="HC142" s="57"/>
      <c r="HD142" s="57"/>
      <c r="HE142" s="57"/>
      <c r="HF142" s="57"/>
      <c r="HG142" s="57"/>
      <c r="HH142" s="57"/>
      <c r="HI142" s="57"/>
      <c r="HJ142" s="57"/>
      <c r="HK142" s="57"/>
      <c r="HL142" s="57"/>
      <c r="HM142" s="57"/>
      <c r="HN142" s="57"/>
      <c r="HO142" s="57"/>
      <c r="HP142" s="57"/>
      <c r="HQ142" s="57"/>
      <c r="HR142" s="57"/>
      <c r="HS142" s="57"/>
      <c r="HT142" s="57"/>
      <c r="HU142" s="57"/>
      <c r="HV142" s="57"/>
      <c r="HW142" s="57"/>
      <c r="HX142" s="57"/>
      <c r="HY142" s="57"/>
      <c r="HZ142" s="57"/>
      <c r="IA142" s="57"/>
      <c r="IB142" s="57"/>
      <c r="IC142" s="57"/>
      <c r="ID142" s="57"/>
      <c r="IE142" s="57"/>
      <c r="IF142" s="57"/>
      <c r="IG142" s="57"/>
      <c r="IH142" s="57"/>
      <c r="II142" s="57"/>
      <c r="IJ142" s="57"/>
      <c r="IK142" s="57"/>
      <c r="IL142" s="57"/>
      <c r="IM142" s="57"/>
      <c r="IN142" s="57"/>
      <c r="IO142" s="57"/>
      <c r="IP142" s="57"/>
      <c r="IQ142" s="57"/>
      <c r="IR142" s="57"/>
      <c r="IS142" s="57"/>
    </row>
    <row r="143" spans="1:254" ht="15" x14ac:dyDescent="0.25">
      <c r="A143" s="22" t="s">
        <v>2</v>
      </c>
      <c r="B143" s="23" t="s">
        <v>43</v>
      </c>
      <c r="C143" s="23" t="s">
        <v>19</v>
      </c>
      <c r="D143" s="23" t="s">
        <v>437</v>
      </c>
      <c r="E143" s="51"/>
      <c r="F143" s="24">
        <f>SUM(F144)</f>
        <v>20327</v>
      </c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7"/>
      <c r="CV143" s="57"/>
      <c r="CW143" s="57"/>
      <c r="CX143" s="57"/>
      <c r="CY143" s="57"/>
      <c r="CZ143" s="57"/>
      <c r="DA143" s="57"/>
      <c r="DB143" s="57"/>
      <c r="DC143" s="57"/>
      <c r="DD143" s="57"/>
      <c r="DE143" s="57"/>
      <c r="DF143" s="57"/>
      <c r="DG143" s="57"/>
      <c r="DH143" s="57"/>
      <c r="DI143" s="57"/>
      <c r="DJ143" s="57"/>
      <c r="DK143" s="57"/>
      <c r="DL143" s="57"/>
      <c r="DM143" s="57"/>
      <c r="DN143" s="57"/>
      <c r="DO143" s="57"/>
      <c r="DP143" s="57"/>
      <c r="DQ143" s="57"/>
      <c r="DR143" s="57"/>
      <c r="DS143" s="57"/>
      <c r="DT143" s="57"/>
      <c r="DU143" s="57"/>
      <c r="DV143" s="57"/>
      <c r="DW143" s="57"/>
      <c r="DX143" s="57"/>
      <c r="DY143" s="57"/>
      <c r="DZ143" s="57"/>
      <c r="EA143" s="57"/>
      <c r="EB143" s="57"/>
      <c r="EC143" s="57"/>
      <c r="ED143" s="57"/>
      <c r="EE143" s="57"/>
      <c r="EF143" s="57"/>
      <c r="EG143" s="57"/>
      <c r="EH143" s="57"/>
      <c r="EI143" s="57"/>
      <c r="EJ143" s="57"/>
      <c r="EK143" s="57"/>
      <c r="EL143" s="57"/>
      <c r="EM143" s="57"/>
      <c r="EN143" s="57"/>
      <c r="EO143" s="57"/>
      <c r="EP143" s="57"/>
      <c r="EQ143" s="57"/>
      <c r="ER143" s="57"/>
      <c r="ES143" s="57"/>
      <c r="ET143" s="57"/>
      <c r="EU143" s="57"/>
      <c r="EV143" s="57"/>
      <c r="EW143" s="57"/>
      <c r="EX143" s="57"/>
      <c r="EY143" s="57"/>
      <c r="EZ143" s="57"/>
      <c r="FA143" s="57"/>
      <c r="FB143" s="57"/>
      <c r="FC143" s="57"/>
      <c r="FD143" s="57"/>
      <c r="FE143" s="57"/>
      <c r="FF143" s="57"/>
      <c r="FG143" s="57"/>
      <c r="FH143" s="57"/>
      <c r="FI143" s="57"/>
      <c r="FJ143" s="57"/>
      <c r="FK143" s="57"/>
      <c r="FL143" s="57"/>
      <c r="FM143" s="57"/>
      <c r="FN143" s="57"/>
      <c r="FO143" s="57"/>
      <c r="FP143" s="57"/>
      <c r="FQ143" s="57"/>
      <c r="FR143" s="57"/>
      <c r="FS143" s="57"/>
      <c r="FT143" s="57"/>
      <c r="FU143" s="57"/>
      <c r="FV143" s="57"/>
      <c r="FW143" s="57"/>
      <c r="FX143" s="57"/>
      <c r="FY143" s="57"/>
      <c r="FZ143" s="57"/>
      <c r="GA143" s="57"/>
      <c r="GB143" s="57"/>
      <c r="GC143" s="57"/>
      <c r="GD143" s="57"/>
      <c r="GE143" s="57"/>
      <c r="GF143" s="57"/>
      <c r="GG143" s="57"/>
      <c r="GH143" s="57"/>
      <c r="GI143" s="57"/>
      <c r="GJ143" s="57"/>
      <c r="GK143" s="57"/>
      <c r="GL143" s="57"/>
      <c r="GM143" s="57"/>
      <c r="GN143" s="57"/>
      <c r="GO143" s="57"/>
      <c r="GP143" s="57"/>
      <c r="GQ143" s="57"/>
      <c r="GR143" s="57"/>
      <c r="GS143" s="57"/>
      <c r="GT143" s="57"/>
      <c r="GU143" s="57"/>
      <c r="GV143" s="57"/>
      <c r="GW143" s="57"/>
      <c r="GX143" s="57"/>
      <c r="GY143" s="57"/>
      <c r="GZ143" s="57"/>
      <c r="HA143" s="57"/>
      <c r="HB143" s="57"/>
      <c r="HC143" s="57"/>
      <c r="HD143" s="57"/>
      <c r="HE143" s="57"/>
      <c r="HF143" s="57"/>
      <c r="HG143" s="57"/>
      <c r="HH143" s="57"/>
      <c r="HI143" s="57"/>
      <c r="HJ143" s="57"/>
      <c r="HK143" s="57"/>
      <c r="HL143" s="57"/>
      <c r="HM143" s="57"/>
      <c r="HN143" s="57"/>
      <c r="HO143" s="57"/>
      <c r="HP143" s="57"/>
      <c r="HQ143" s="57"/>
      <c r="HR143" s="57"/>
      <c r="HS143" s="57"/>
      <c r="HT143" s="57"/>
      <c r="HU143" s="57"/>
      <c r="HV143" s="57"/>
      <c r="HW143" s="57"/>
      <c r="HX143" s="57"/>
      <c r="HY143" s="57"/>
      <c r="HZ143" s="57"/>
      <c r="IA143" s="57"/>
      <c r="IB143" s="57"/>
      <c r="IC143" s="57"/>
      <c r="ID143" s="57"/>
      <c r="IE143" s="57"/>
      <c r="IF143" s="57"/>
      <c r="IG143" s="57"/>
      <c r="IH143" s="57"/>
      <c r="II143" s="57"/>
      <c r="IJ143" s="57"/>
      <c r="IK143" s="57"/>
      <c r="IL143" s="57"/>
      <c r="IM143" s="57"/>
      <c r="IN143" s="57"/>
      <c r="IO143" s="57"/>
      <c r="IP143" s="57"/>
      <c r="IQ143" s="57"/>
      <c r="IR143" s="57"/>
      <c r="IS143" s="57"/>
    </row>
    <row r="144" spans="1:254" ht="15" x14ac:dyDescent="0.25">
      <c r="A144" s="18" t="s">
        <v>40</v>
      </c>
      <c r="B144" s="19" t="s">
        <v>43</v>
      </c>
      <c r="C144" s="19" t="s">
        <v>19</v>
      </c>
      <c r="D144" s="19" t="s">
        <v>437</v>
      </c>
      <c r="E144" s="38" t="s">
        <v>41</v>
      </c>
      <c r="F144" s="20">
        <v>20327</v>
      </c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  <c r="GM144" s="57"/>
      <c r="GN144" s="57"/>
      <c r="GO144" s="57"/>
      <c r="GP144" s="57"/>
      <c r="GQ144" s="57"/>
      <c r="GR144" s="57"/>
      <c r="GS144" s="57"/>
      <c r="GT144" s="57"/>
      <c r="GU144" s="57"/>
      <c r="GV144" s="57"/>
      <c r="GW144" s="57"/>
      <c r="GX144" s="57"/>
      <c r="GY144" s="57"/>
      <c r="GZ144" s="57"/>
      <c r="HA144" s="57"/>
      <c r="HB144" s="57"/>
      <c r="HC144" s="57"/>
      <c r="HD144" s="57"/>
      <c r="HE144" s="57"/>
      <c r="HF144" s="57"/>
      <c r="HG144" s="57"/>
      <c r="HH144" s="57"/>
      <c r="HI144" s="57"/>
      <c r="HJ144" s="57"/>
      <c r="HK144" s="57"/>
      <c r="HL144" s="57"/>
      <c r="HM144" s="57"/>
      <c r="HN144" s="57"/>
      <c r="HO144" s="57"/>
      <c r="HP144" s="57"/>
      <c r="HQ144" s="57"/>
      <c r="HR144" s="57"/>
      <c r="HS144" s="57"/>
      <c r="HT144" s="57"/>
      <c r="HU144" s="57"/>
      <c r="HV144" s="57"/>
      <c r="HW144" s="57"/>
      <c r="HX144" s="57"/>
      <c r="HY144" s="57"/>
      <c r="HZ144" s="57"/>
      <c r="IA144" s="57"/>
      <c r="IB144" s="57"/>
      <c r="IC144" s="57"/>
      <c r="ID144" s="57"/>
      <c r="IE144" s="57"/>
      <c r="IF144" s="57"/>
      <c r="IG144" s="57"/>
      <c r="IH144" s="57"/>
      <c r="II144" s="57"/>
      <c r="IJ144" s="57"/>
      <c r="IK144" s="57"/>
      <c r="IL144" s="57"/>
      <c r="IM144" s="57"/>
      <c r="IN144" s="57"/>
      <c r="IO144" s="57"/>
      <c r="IP144" s="57"/>
      <c r="IQ144" s="57"/>
      <c r="IR144" s="57"/>
      <c r="IS144" s="57"/>
    </row>
    <row r="145" spans="1:253" ht="15" x14ac:dyDescent="0.25">
      <c r="A145" s="22" t="s">
        <v>2</v>
      </c>
      <c r="B145" s="23" t="s">
        <v>43</v>
      </c>
      <c r="C145" s="23" t="s">
        <v>19</v>
      </c>
      <c r="D145" s="23" t="s">
        <v>123</v>
      </c>
      <c r="E145" s="34"/>
      <c r="F145" s="24">
        <f>SUM(F146)</f>
        <v>28303.47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  <c r="GM145" s="57"/>
      <c r="GN145" s="57"/>
      <c r="GO145" s="57"/>
      <c r="GP145" s="57"/>
      <c r="GQ145" s="57"/>
      <c r="GR145" s="57"/>
      <c r="GS145" s="57"/>
      <c r="GT145" s="57"/>
      <c r="GU145" s="57"/>
      <c r="GV145" s="57"/>
      <c r="GW145" s="57"/>
      <c r="GX145" s="57"/>
      <c r="GY145" s="57"/>
      <c r="GZ145" s="57"/>
      <c r="HA145" s="57"/>
      <c r="HB145" s="57"/>
      <c r="HC145" s="57"/>
      <c r="HD145" s="57"/>
      <c r="HE145" s="57"/>
      <c r="HF145" s="57"/>
      <c r="HG145" s="57"/>
      <c r="HH145" s="57"/>
      <c r="HI145" s="57"/>
      <c r="HJ145" s="57"/>
      <c r="HK145" s="57"/>
      <c r="HL145" s="57"/>
      <c r="HM145" s="57"/>
      <c r="HN145" s="57"/>
      <c r="HO145" s="57"/>
      <c r="HP145" s="57"/>
      <c r="HQ145" s="57"/>
      <c r="HR145" s="57"/>
      <c r="HS145" s="57"/>
      <c r="HT145" s="57"/>
      <c r="HU145" s="57"/>
      <c r="HV145" s="57"/>
      <c r="HW145" s="57"/>
      <c r="HX145" s="57"/>
      <c r="HY145" s="57"/>
      <c r="HZ145" s="57"/>
      <c r="IA145" s="57"/>
      <c r="IB145" s="57"/>
      <c r="IC145" s="57"/>
      <c r="ID145" s="57"/>
      <c r="IE145" s="57"/>
      <c r="IF145" s="57"/>
      <c r="IG145" s="57"/>
      <c r="IH145" s="57"/>
      <c r="II145" s="57"/>
      <c r="IJ145" s="57"/>
      <c r="IK145" s="57"/>
      <c r="IL145" s="57"/>
      <c r="IM145" s="57"/>
      <c r="IN145" s="57"/>
      <c r="IO145" s="57"/>
      <c r="IP145" s="57"/>
      <c r="IQ145" s="57"/>
      <c r="IR145" s="57"/>
      <c r="IS145" s="57"/>
    </row>
    <row r="146" spans="1:253" ht="15" x14ac:dyDescent="0.25">
      <c r="A146" s="18" t="s">
        <v>40</v>
      </c>
      <c r="B146" s="19" t="s">
        <v>43</v>
      </c>
      <c r="C146" s="19" t="s">
        <v>19</v>
      </c>
      <c r="D146" s="19" t="s">
        <v>123</v>
      </c>
      <c r="E146" s="38" t="s">
        <v>41</v>
      </c>
      <c r="F146" s="20">
        <v>28303.47</v>
      </c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  <c r="DD146" s="57"/>
      <c r="DE146" s="57"/>
      <c r="DF146" s="57"/>
      <c r="DG146" s="57"/>
      <c r="DH146" s="57"/>
      <c r="DI146" s="57"/>
      <c r="DJ146" s="57"/>
      <c r="DK146" s="57"/>
      <c r="DL146" s="57"/>
      <c r="DM146" s="57"/>
      <c r="DN146" s="57"/>
      <c r="DO146" s="57"/>
      <c r="DP146" s="57"/>
      <c r="DQ146" s="57"/>
      <c r="DR146" s="57"/>
      <c r="DS146" s="57"/>
      <c r="DT146" s="57"/>
      <c r="DU146" s="57"/>
      <c r="DV146" s="57"/>
      <c r="DW146" s="57"/>
      <c r="DX146" s="57"/>
      <c r="DY146" s="57"/>
      <c r="DZ146" s="57"/>
      <c r="EA146" s="57"/>
      <c r="EB146" s="57"/>
      <c r="EC146" s="57"/>
      <c r="ED146" s="57"/>
      <c r="EE146" s="57"/>
      <c r="EF146" s="57"/>
      <c r="EG146" s="57"/>
      <c r="EH146" s="57"/>
      <c r="EI146" s="57"/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  <c r="FB146" s="57"/>
      <c r="FC146" s="57"/>
      <c r="FD146" s="57"/>
      <c r="FE146" s="57"/>
      <c r="FF146" s="57"/>
      <c r="FG146" s="57"/>
      <c r="FH146" s="57"/>
      <c r="FI146" s="57"/>
      <c r="FJ146" s="57"/>
      <c r="FK146" s="57"/>
      <c r="FL146" s="57"/>
      <c r="FM146" s="57"/>
      <c r="FN146" s="57"/>
      <c r="FO146" s="57"/>
      <c r="FP146" s="57"/>
      <c r="FQ146" s="57"/>
      <c r="FR146" s="57"/>
      <c r="FS146" s="57"/>
      <c r="FT146" s="57"/>
      <c r="FU146" s="57"/>
      <c r="FV146" s="57"/>
      <c r="FW146" s="57"/>
      <c r="FX146" s="57"/>
      <c r="FY146" s="57"/>
      <c r="FZ146" s="57"/>
      <c r="GA146" s="57"/>
      <c r="GB146" s="57"/>
      <c r="GC146" s="57"/>
      <c r="GD146" s="57"/>
      <c r="GE146" s="57"/>
      <c r="GF146" s="57"/>
      <c r="GG146" s="57"/>
      <c r="GH146" s="57"/>
      <c r="GI146" s="57"/>
      <c r="GJ146" s="57"/>
      <c r="GK146" s="57"/>
      <c r="GL146" s="57"/>
      <c r="GM146" s="57"/>
      <c r="GN146" s="57"/>
      <c r="GO146" s="57"/>
      <c r="GP146" s="57"/>
      <c r="GQ146" s="57"/>
      <c r="GR146" s="57"/>
      <c r="GS146" s="57"/>
      <c r="GT146" s="57"/>
      <c r="GU146" s="57"/>
      <c r="GV146" s="57"/>
      <c r="GW146" s="57"/>
      <c r="GX146" s="57"/>
      <c r="GY146" s="57"/>
      <c r="GZ146" s="57"/>
      <c r="HA146" s="57"/>
      <c r="HB146" s="57"/>
      <c r="HC146" s="57"/>
      <c r="HD146" s="57"/>
      <c r="HE146" s="57"/>
      <c r="HF146" s="57"/>
      <c r="HG146" s="57"/>
      <c r="HH146" s="57"/>
      <c r="HI146" s="57"/>
      <c r="HJ146" s="57"/>
      <c r="HK146" s="57"/>
      <c r="HL146" s="57"/>
      <c r="HM146" s="57"/>
      <c r="HN146" s="57"/>
      <c r="HO146" s="57"/>
      <c r="HP146" s="57"/>
      <c r="HQ146" s="57"/>
      <c r="HR146" s="57"/>
      <c r="HS146" s="57"/>
      <c r="HT146" s="57"/>
      <c r="HU146" s="57"/>
      <c r="HV146" s="57"/>
      <c r="HW146" s="57"/>
      <c r="HX146" s="57"/>
      <c r="HY146" s="57"/>
      <c r="HZ146" s="57"/>
      <c r="IA146" s="57"/>
      <c r="IB146" s="57"/>
      <c r="IC146" s="57"/>
      <c r="ID146" s="57"/>
      <c r="IE146" s="57"/>
      <c r="IF146" s="57"/>
      <c r="IG146" s="57"/>
      <c r="IH146" s="57"/>
      <c r="II146" s="57"/>
      <c r="IJ146" s="57"/>
      <c r="IK146" s="57"/>
      <c r="IL146" s="57"/>
      <c r="IM146" s="57"/>
      <c r="IN146" s="57"/>
      <c r="IO146" s="57"/>
      <c r="IP146" s="57"/>
      <c r="IQ146" s="57"/>
      <c r="IR146" s="57"/>
      <c r="IS146" s="57"/>
    </row>
    <row r="147" spans="1:253" ht="14.25" x14ac:dyDescent="0.2">
      <c r="A147" s="22" t="s">
        <v>63</v>
      </c>
      <c r="B147" s="23" t="s">
        <v>43</v>
      </c>
      <c r="C147" s="23" t="s">
        <v>19</v>
      </c>
      <c r="D147" s="23" t="s">
        <v>64</v>
      </c>
      <c r="E147" s="23"/>
      <c r="F147" s="24">
        <f>SUM(F149+F148)</f>
        <v>500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</row>
    <row r="148" spans="1:253" ht="25.5" x14ac:dyDescent="0.2">
      <c r="A148" s="18" t="s">
        <v>76</v>
      </c>
      <c r="B148" s="19" t="s">
        <v>43</v>
      </c>
      <c r="C148" s="19" t="s">
        <v>19</v>
      </c>
      <c r="D148" s="19" t="s">
        <v>64</v>
      </c>
      <c r="E148" s="19" t="s">
        <v>77</v>
      </c>
      <c r="F148" s="20">
        <v>1.97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  <c r="IS148" s="58"/>
    </row>
    <row r="149" spans="1:253" ht="15" x14ac:dyDescent="0.25">
      <c r="A149" s="18" t="s">
        <v>40</v>
      </c>
      <c r="B149" s="19" t="s">
        <v>43</v>
      </c>
      <c r="C149" s="19" t="s">
        <v>19</v>
      </c>
      <c r="D149" s="19" t="s">
        <v>64</v>
      </c>
      <c r="E149" s="19" t="s">
        <v>41</v>
      </c>
      <c r="F149" s="20">
        <v>498.03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  <c r="GM149" s="57"/>
      <c r="GN149" s="57"/>
      <c r="GO149" s="57"/>
      <c r="GP149" s="57"/>
      <c r="GQ149" s="57"/>
      <c r="GR149" s="57"/>
      <c r="GS149" s="57"/>
      <c r="GT149" s="57"/>
      <c r="GU149" s="57"/>
      <c r="GV149" s="57"/>
      <c r="GW149" s="57"/>
      <c r="GX149" s="57"/>
      <c r="GY149" s="57"/>
      <c r="GZ149" s="57"/>
      <c r="HA149" s="57"/>
      <c r="HB149" s="57"/>
      <c r="HC149" s="57"/>
      <c r="HD149" s="57"/>
      <c r="HE149" s="57"/>
      <c r="HF149" s="57"/>
      <c r="HG149" s="57"/>
      <c r="HH149" s="57"/>
      <c r="HI149" s="57"/>
      <c r="HJ149" s="57"/>
      <c r="HK149" s="57"/>
      <c r="HL149" s="57"/>
      <c r="HM149" s="57"/>
      <c r="HN149" s="57"/>
      <c r="HO149" s="57"/>
      <c r="HP149" s="57"/>
      <c r="HQ149" s="57"/>
      <c r="HR149" s="57"/>
      <c r="HS149" s="57"/>
      <c r="HT149" s="57"/>
      <c r="HU149" s="57"/>
      <c r="HV149" s="57"/>
      <c r="HW149" s="57"/>
      <c r="HX149" s="57"/>
      <c r="HY149" s="57"/>
      <c r="HZ149" s="57"/>
      <c r="IA149" s="57"/>
      <c r="IB149" s="57"/>
      <c r="IC149" s="57"/>
      <c r="ID149" s="57"/>
      <c r="IE149" s="57"/>
      <c r="IF149" s="57"/>
      <c r="IG149" s="57"/>
      <c r="IH149" s="57"/>
      <c r="II149" s="57"/>
      <c r="IJ149" s="57"/>
      <c r="IK149" s="57"/>
      <c r="IL149" s="57"/>
      <c r="IM149" s="57"/>
      <c r="IN149" s="57"/>
      <c r="IO149" s="57"/>
      <c r="IP149" s="57"/>
      <c r="IQ149" s="57"/>
      <c r="IR149" s="57"/>
      <c r="IS149" s="57"/>
    </row>
    <row r="150" spans="1:253" ht="13.5" x14ac:dyDescent="0.25">
      <c r="A150" s="15" t="s">
        <v>66</v>
      </c>
      <c r="B150" s="32" t="s">
        <v>43</v>
      </c>
      <c r="C150" s="32" t="s">
        <v>19</v>
      </c>
      <c r="D150" s="16" t="s">
        <v>67</v>
      </c>
      <c r="E150" s="43"/>
      <c r="F150" s="14">
        <f>SUM(F151+F155+F156)</f>
        <v>5266.8099999999995</v>
      </c>
    </row>
    <row r="151" spans="1:253" x14ac:dyDescent="0.2">
      <c r="A151" s="22" t="s">
        <v>124</v>
      </c>
      <c r="B151" s="23" t="s">
        <v>43</v>
      </c>
      <c r="C151" s="23" t="s">
        <v>19</v>
      </c>
      <c r="D151" s="34" t="s">
        <v>125</v>
      </c>
      <c r="E151" s="23"/>
      <c r="F151" s="24">
        <f>SUM(F152+F153)</f>
        <v>3483</v>
      </c>
    </row>
    <row r="152" spans="1:253" x14ac:dyDescent="0.2">
      <c r="A152" s="18" t="s">
        <v>39</v>
      </c>
      <c r="B152" s="19" t="s">
        <v>43</v>
      </c>
      <c r="C152" s="19" t="s">
        <v>19</v>
      </c>
      <c r="D152" s="38" t="s">
        <v>125</v>
      </c>
      <c r="E152" s="19" t="s">
        <v>32</v>
      </c>
      <c r="F152" s="24">
        <v>3187.34</v>
      </c>
    </row>
    <row r="153" spans="1:253" x14ac:dyDescent="0.2">
      <c r="A153" s="18" t="s">
        <v>74</v>
      </c>
      <c r="B153" s="19" t="s">
        <v>43</v>
      </c>
      <c r="C153" s="19" t="s">
        <v>19</v>
      </c>
      <c r="D153" s="38" t="s">
        <v>125</v>
      </c>
      <c r="E153" s="19" t="s">
        <v>75</v>
      </c>
      <c r="F153" s="24">
        <v>295.66000000000003</v>
      </c>
    </row>
    <row r="154" spans="1:253" ht="25.5" x14ac:dyDescent="0.2">
      <c r="A154" s="22" t="s">
        <v>126</v>
      </c>
      <c r="B154" s="19" t="s">
        <v>43</v>
      </c>
      <c r="C154" s="19" t="s">
        <v>19</v>
      </c>
      <c r="D154" s="34"/>
      <c r="E154" s="19"/>
      <c r="F154" s="24">
        <f>SUM(F155:F156)</f>
        <v>1783.81</v>
      </c>
    </row>
    <row r="155" spans="1:253" x14ac:dyDescent="0.2">
      <c r="A155" s="18" t="s">
        <v>74</v>
      </c>
      <c r="B155" s="19" t="s">
        <v>43</v>
      </c>
      <c r="C155" s="19" t="s">
        <v>19</v>
      </c>
      <c r="D155" s="38" t="s">
        <v>128</v>
      </c>
      <c r="E155" s="19" t="s">
        <v>75</v>
      </c>
      <c r="F155" s="24">
        <v>0</v>
      </c>
    </row>
    <row r="156" spans="1:253" x14ac:dyDescent="0.2">
      <c r="A156" s="18" t="s">
        <v>74</v>
      </c>
      <c r="B156" s="19" t="s">
        <v>43</v>
      </c>
      <c r="C156" s="19" t="s">
        <v>19</v>
      </c>
      <c r="D156" s="38" t="s">
        <v>127</v>
      </c>
      <c r="E156" s="19" t="s">
        <v>75</v>
      </c>
      <c r="F156" s="24">
        <v>1783.81</v>
      </c>
    </row>
    <row r="157" spans="1:253" x14ac:dyDescent="0.2">
      <c r="A157" s="22" t="s">
        <v>401</v>
      </c>
      <c r="B157" s="23" t="s">
        <v>43</v>
      </c>
      <c r="C157" s="23" t="s">
        <v>19</v>
      </c>
      <c r="D157" s="34" t="s">
        <v>402</v>
      </c>
      <c r="E157" s="23"/>
      <c r="F157" s="24">
        <f>SUM(F158)</f>
        <v>9437.6</v>
      </c>
    </row>
    <row r="158" spans="1:253" x14ac:dyDescent="0.2">
      <c r="A158" s="18" t="s">
        <v>40</v>
      </c>
      <c r="B158" s="19" t="s">
        <v>43</v>
      </c>
      <c r="C158" s="19" t="s">
        <v>19</v>
      </c>
      <c r="D158" s="38" t="s">
        <v>402</v>
      </c>
      <c r="E158" s="19" t="s">
        <v>41</v>
      </c>
      <c r="F158" s="20">
        <v>9437.6</v>
      </c>
    </row>
    <row r="159" spans="1:253" ht="13.5" x14ac:dyDescent="0.25">
      <c r="A159" s="15" t="s">
        <v>129</v>
      </c>
      <c r="B159" s="32" t="s">
        <v>43</v>
      </c>
      <c r="C159" s="32" t="s">
        <v>26</v>
      </c>
      <c r="D159" s="32"/>
      <c r="E159" s="32"/>
      <c r="F159" s="17">
        <f>SUM(F160+F185)</f>
        <v>204421.83</v>
      </c>
    </row>
    <row r="160" spans="1:253" ht="13.5" x14ac:dyDescent="0.25">
      <c r="A160" s="15" t="s">
        <v>66</v>
      </c>
      <c r="B160" s="32" t="s">
        <v>43</v>
      </c>
      <c r="C160" s="32" t="s">
        <v>26</v>
      </c>
      <c r="D160" s="32" t="s">
        <v>67</v>
      </c>
      <c r="E160" s="32"/>
      <c r="F160" s="17">
        <f>SUM(F161)</f>
        <v>183918.93</v>
      </c>
    </row>
    <row r="161" spans="1:253" ht="25.5" x14ac:dyDescent="0.2">
      <c r="A161" s="22" t="s">
        <v>130</v>
      </c>
      <c r="B161" s="23" t="s">
        <v>43</v>
      </c>
      <c r="C161" s="23" t="s">
        <v>26</v>
      </c>
      <c r="D161" s="23" t="s">
        <v>131</v>
      </c>
      <c r="E161" s="23"/>
      <c r="F161" s="59">
        <f>SUM(F163+F164+F171+F172+F173+F175+F176+F174+F162+F177+F183)</f>
        <v>183918.93</v>
      </c>
    </row>
    <row r="162" spans="1:253" x14ac:dyDescent="0.2">
      <c r="A162" s="18" t="s">
        <v>39</v>
      </c>
      <c r="B162" s="19" t="s">
        <v>43</v>
      </c>
      <c r="C162" s="19" t="s">
        <v>26</v>
      </c>
      <c r="D162" s="19" t="s">
        <v>131</v>
      </c>
      <c r="E162" s="19" t="s">
        <v>32</v>
      </c>
      <c r="F162" s="49">
        <v>852.28</v>
      </c>
    </row>
    <row r="163" spans="1:253" ht="25.5" x14ac:dyDescent="0.2">
      <c r="A163" s="18" t="s">
        <v>76</v>
      </c>
      <c r="B163" s="19" t="s">
        <v>43</v>
      </c>
      <c r="C163" s="19" t="s">
        <v>26</v>
      </c>
      <c r="D163" s="19" t="s">
        <v>131</v>
      </c>
      <c r="E163" s="19" t="s">
        <v>77</v>
      </c>
      <c r="F163" s="49">
        <v>1083</v>
      </c>
    </row>
    <row r="164" spans="1:253" x14ac:dyDescent="0.2">
      <c r="A164" s="22" t="s">
        <v>129</v>
      </c>
      <c r="B164" s="34" t="s">
        <v>43</v>
      </c>
      <c r="C164" s="34" t="s">
        <v>26</v>
      </c>
      <c r="D164" s="34" t="s">
        <v>131</v>
      </c>
      <c r="E164" s="34"/>
      <c r="F164" s="24">
        <f>SUM(F165+F169+F167)</f>
        <v>84600</v>
      </c>
    </row>
    <row r="165" spans="1:253" x14ac:dyDescent="0.2">
      <c r="A165" s="41" t="s">
        <v>132</v>
      </c>
      <c r="B165" s="34" t="s">
        <v>43</v>
      </c>
      <c r="C165" s="34" t="s">
        <v>26</v>
      </c>
      <c r="D165" s="34" t="s">
        <v>133</v>
      </c>
      <c r="E165" s="34"/>
      <c r="F165" s="24">
        <f>SUM(F166)</f>
        <v>10500.5</v>
      </c>
    </row>
    <row r="166" spans="1:253" ht="25.5" x14ac:dyDescent="0.2">
      <c r="A166" s="18" t="s">
        <v>76</v>
      </c>
      <c r="B166" s="38" t="s">
        <v>43</v>
      </c>
      <c r="C166" s="38" t="s">
        <v>26</v>
      </c>
      <c r="D166" s="38" t="s">
        <v>133</v>
      </c>
      <c r="E166" s="38" t="s">
        <v>77</v>
      </c>
      <c r="F166" s="20">
        <v>10500.5</v>
      </c>
      <c r="H166" s="60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</row>
    <row r="167" spans="1:253" x14ac:dyDescent="0.2">
      <c r="A167" s="22" t="s">
        <v>134</v>
      </c>
      <c r="B167" s="34" t="s">
        <v>43</v>
      </c>
      <c r="C167" s="34" t="s">
        <v>26</v>
      </c>
      <c r="D167" s="34" t="s">
        <v>135</v>
      </c>
      <c r="E167" s="34"/>
      <c r="F167" s="24">
        <f>SUM(F168)</f>
        <v>68640.5</v>
      </c>
    </row>
    <row r="168" spans="1:253" ht="25.5" x14ac:dyDescent="0.2">
      <c r="A168" s="18" t="s">
        <v>76</v>
      </c>
      <c r="B168" s="38" t="s">
        <v>43</v>
      </c>
      <c r="C168" s="38" t="s">
        <v>26</v>
      </c>
      <c r="D168" s="38" t="s">
        <v>135</v>
      </c>
      <c r="E168" s="38" t="s">
        <v>77</v>
      </c>
      <c r="F168" s="20">
        <v>68640.5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</row>
    <row r="169" spans="1:253" x14ac:dyDescent="0.2">
      <c r="A169" s="41" t="s">
        <v>136</v>
      </c>
      <c r="B169" s="34" t="s">
        <v>43</v>
      </c>
      <c r="C169" s="34" t="s">
        <v>26</v>
      </c>
      <c r="D169" s="34" t="s">
        <v>137</v>
      </c>
      <c r="E169" s="34"/>
      <c r="F169" s="24">
        <f>SUM(F170)</f>
        <v>5459</v>
      </c>
    </row>
    <row r="170" spans="1:253" ht="25.5" x14ac:dyDescent="0.2">
      <c r="A170" s="18" t="s">
        <v>76</v>
      </c>
      <c r="B170" s="38" t="s">
        <v>43</v>
      </c>
      <c r="C170" s="38" t="s">
        <v>26</v>
      </c>
      <c r="D170" s="38" t="s">
        <v>137</v>
      </c>
      <c r="E170" s="38" t="s">
        <v>77</v>
      </c>
      <c r="F170" s="20">
        <v>5459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</row>
    <row r="171" spans="1:253" ht="38.25" x14ac:dyDescent="0.2">
      <c r="A171" s="18" t="s">
        <v>23</v>
      </c>
      <c r="B171" s="38" t="s">
        <v>43</v>
      </c>
      <c r="C171" s="61" t="s">
        <v>26</v>
      </c>
      <c r="D171" s="61" t="s">
        <v>138</v>
      </c>
      <c r="E171" s="61" t="s">
        <v>24</v>
      </c>
      <c r="F171" s="20">
        <v>30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</row>
    <row r="172" spans="1:253" x14ac:dyDescent="0.2">
      <c r="A172" s="18" t="s">
        <v>39</v>
      </c>
      <c r="B172" s="38" t="s">
        <v>43</v>
      </c>
      <c r="C172" s="61" t="s">
        <v>26</v>
      </c>
      <c r="D172" s="61" t="s">
        <v>138</v>
      </c>
      <c r="E172" s="61" t="s">
        <v>32</v>
      </c>
      <c r="F172" s="20">
        <v>1168.19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</row>
    <row r="173" spans="1:253" x14ac:dyDescent="0.2">
      <c r="A173" s="18" t="s">
        <v>74</v>
      </c>
      <c r="B173" s="38" t="s">
        <v>43</v>
      </c>
      <c r="C173" s="61" t="s">
        <v>26</v>
      </c>
      <c r="D173" s="61" t="s">
        <v>138</v>
      </c>
      <c r="E173" s="61" t="s">
        <v>75</v>
      </c>
      <c r="F173" s="20">
        <v>5911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</row>
    <row r="174" spans="1:253" ht="38.25" x14ac:dyDescent="0.2">
      <c r="A174" s="18" t="s">
        <v>23</v>
      </c>
      <c r="B174" s="38" t="s">
        <v>43</v>
      </c>
      <c r="C174" s="61" t="s">
        <v>26</v>
      </c>
      <c r="D174" s="61" t="s">
        <v>139</v>
      </c>
      <c r="E174" s="61" t="s">
        <v>24</v>
      </c>
      <c r="F174" s="20">
        <v>1017.81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</row>
    <row r="175" spans="1:253" x14ac:dyDescent="0.2">
      <c r="A175" s="18" t="s">
        <v>39</v>
      </c>
      <c r="B175" s="38" t="s">
        <v>43</v>
      </c>
      <c r="C175" s="61" t="s">
        <v>26</v>
      </c>
      <c r="D175" s="61" t="s">
        <v>139</v>
      </c>
      <c r="E175" s="61" t="s">
        <v>32</v>
      </c>
      <c r="F175" s="20">
        <v>9086.98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</row>
    <row r="176" spans="1:253" x14ac:dyDescent="0.2">
      <c r="A176" s="18" t="s">
        <v>74</v>
      </c>
      <c r="B176" s="38" t="s">
        <v>43</v>
      </c>
      <c r="C176" s="61" t="s">
        <v>26</v>
      </c>
      <c r="D176" s="61" t="s">
        <v>139</v>
      </c>
      <c r="E176" s="61" t="s">
        <v>75</v>
      </c>
      <c r="F176" s="20">
        <v>57235.45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</row>
    <row r="177" spans="1:254" ht="26.25" x14ac:dyDescent="0.25">
      <c r="A177" s="39" t="s">
        <v>140</v>
      </c>
      <c r="B177" s="38" t="s">
        <v>43</v>
      </c>
      <c r="C177" s="61" t="s">
        <v>26</v>
      </c>
      <c r="D177" s="35" t="s">
        <v>141</v>
      </c>
      <c r="E177" s="61"/>
      <c r="F177" s="20">
        <f>SUM(F182+F179+F180+F181+F178)</f>
        <v>22854.22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  <c r="HP177" s="28"/>
      <c r="HQ177" s="28"/>
      <c r="HR177" s="28"/>
      <c r="HS177" s="28"/>
      <c r="HT177" s="28"/>
      <c r="HU177" s="28"/>
      <c r="HV177" s="28"/>
      <c r="HW177" s="28"/>
      <c r="HX177" s="28"/>
      <c r="HY177" s="28"/>
      <c r="HZ177" s="28"/>
      <c r="IA177" s="28"/>
      <c r="IB177" s="28"/>
      <c r="IC177" s="28"/>
      <c r="ID177" s="28"/>
      <c r="IE177" s="28"/>
      <c r="IF177" s="28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</row>
    <row r="178" spans="1:254" ht="13.5" x14ac:dyDescent="0.25">
      <c r="A178" s="18" t="s">
        <v>39</v>
      </c>
      <c r="B178" s="38" t="s">
        <v>43</v>
      </c>
      <c r="C178" s="61" t="s">
        <v>26</v>
      </c>
      <c r="D178" s="61" t="s">
        <v>141</v>
      </c>
      <c r="E178" s="61" t="s">
        <v>32</v>
      </c>
      <c r="F178" s="20">
        <v>1614</v>
      </c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  <c r="HP178" s="28"/>
      <c r="HQ178" s="28"/>
      <c r="HR178" s="28"/>
      <c r="HS178" s="28"/>
      <c r="HT178" s="28"/>
      <c r="HU178" s="28"/>
      <c r="HV178" s="28"/>
      <c r="HW178" s="28"/>
      <c r="HX178" s="28"/>
      <c r="HY178" s="28"/>
      <c r="HZ178" s="28"/>
      <c r="IA178" s="28"/>
      <c r="IB178" s="28"/>
      <c r="IC178" s="28"/>
      <c r="ID178" s="28"/>
      <c r="IE178" s="28"/>
      <c r="IF178" s="28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</row>
    <row r="179" spans="1:254" ht="13.5" x14ac:dyDescent="0.25">
      <c r="A179" s="18" t="s">
        <v>39</v>
      </c>
      <c r="B179" s="38" t="s">
        <v>43</v>
      </c>
      <c r="C179" s="61" t="s">
        <v>26</v>
      </c>
      <c r="D179" s="61" t="s">
        <v>142</v>
      </c>
      <c r="E179" s="61" t="s">
        <v>32</v>
      </c>
      <c r="F179" s="20">
        <v>734</v>
      </c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  <c r="HB179" s="28"/>
      <c r="HC179" s="28"/>
      <c r="HD179" s="28"/>
      <c r="HE179" s="28"/>
      <c r="HF179" s="28"/>
      <c r="HG179" s="28"/>
      <c r="HH179" s="28"/>
      <c r="HI179" s="28"/>
      <c r="HJ179" s="28"/>
      <c r="HK179" s="28"/>
      <c r="HL179" s="28"/>
      <c r="HM179" s="28"/>
      <c r="HN179" s="28"/>
      <c r="HO179" s="28"/>
      <c r="HP179" s="28"/>
      <c r="HQ179" s="28"/>
      <c r="HR179" s="28"/>
      <c r="HS179" s="28"/>
      <c r="HT179" s="28"/>
      <c r="HU179" s="28"/>
      <c r="HV179" s="28"/>
      <c r="HW179" s="28"/>
      <c r="HX179" s="28"/>
      <c r="HY179" s="28"/>
      <c r="HZ179" s="28"/>
      <c r="IA179" s="28"/>
      <c r="IB179" s="28"/>
      <c r="IC179" s="28"/>
      <c r="ID179" s="28"/>
      <c r="IE179" s="28"/>
      <c r="IF179" s="28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</row>
    <row r="180" spans="1:254" ht="39" x14ac:dyDescent="0.25">
      <c r="A180" s="18" t="s">
        <v>23</v>
      </c>
      <c r="B180" s="38" t="s">
        <v>43</v>
      </c>
      <c r="C180" s="61" t="s">
        <v>26</v>
      </c>
      <c r="D180" s="61" t="s">
        <v>143</v>
      </c>
      <c r="E180" s="61" t="s">
        <v>24</v>
      </c>
      <c r="F180" s="20">
        <v>248.75</v>
      </c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  <c r="HB180" s="28"/>
      <c r="HC180" s="28"/>
      <c r="HD180" s="28"/>
      <c r="HE180" s="28"/>
      <c r="HF180" s="28"/>
      <c r="HG180" s="28"/>
      <c r="HH180" s="28"/>
      <c r="HI180" s="28"/>
      <c r="HJ180" s="28"/>
      <c r="HK180" s="28"/>
      <c r="HL180" s="28"/>
      <c r="HM180" s="28"/>
      <c r="HN180" s="28"/>
      <c r="HO180" s="28"/>
      <c r="HP180" s="28"/>
      <c r="HQ180" s="28"/>
      <c r="HR180" s="28"/>
      <c r="HS180" s="28"/>
      <c r="HT180" s="28"/>
      <c r="HU180" s="28"/>
      <c r="HV180" s="28"/>
      <c r="HW180" s="28"/>
      <c r="HX180" s="28"/>
      <c r="HY180" s="28"/>
      <c r="HZ180" s="28"/>
      <c r="IA180" s="28"/>
      <c r="IB180" s="28"/>
      <c r="IC180" s="28"/>
      <c r="ID180" s="28"/>
      <c r="IE180" s="28"/>
      <c r="IF180" s="28"/>
      <c r="IG180" s="28"/>
      <c r="IH180" s="28"/>
      <c r="II180" s="28"/>
      <c r="IJ180" s="28"/>
      <c r="IK180" s="28"/>
      <c r="IL180" s="28"/>
      <c r="IM180" s="28"/>
      <c r="IN180" s="28"/>
      <c r="IO180" s="28"/>
      <c r="IP180" s="28"/>
      <c r="IQ180" s="28"/>
      <c r="IR180" s="28"/>
      <c r="IS180" s="28"/>
    </row>
    <row r="181" spans="1:254" ht="13.5" x14ac:dyDescent="0.25">
      <c r="A181" s="18" t="s">
        <v>39</v>
      </c>
      <c r="B181" s="38" t="s">
        <v>43</v>
      </c>
      <c r="C181" s="61" t="s">
        <v>26</v>
      </c>
      <c r="D181" s="61" t="s">
        <v>143</v>
      </c>
      <c r="E181" s="61" t="s">
        <v>32</v>
      </c>
      <c r="F181" s="20">
        <v>13691.47</v>
      </c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  <c r="HB181" s="28"/>
      <c r="HC181" s="28"/>
      <c r="HD181" s="28"/>
      <c r="HE181" s="28"/>
      <c r="HF181" s="28"/>
      <c r="HG181" s="28"/>
      <c r="HH181" s="28"/>
      <c r="HI181" s="28"/>
      <c r="HJ181" s="28"/>
      <c r="HK181" s="28"/>
      <c r="HL181" s="28"/>
      <c r="HM181" s="28"/>
      <c r="HN181" s="28"/>
      <c r="HO181" s="28"/>
      <c r="HP181" s="28"/>
      <c r="HQ181" s="28"/>
      <c r="HR181" s="28"/>
      <c r="HS181" s="28"/>
      <c r="HT181" s="28"/>
      <c r="HU181" s="28"/>
      <c r="HV181" s="28"/>
      <c r="HW181" s="28"/>
      <c r="HX181" s="28"/>
      <c r="HY181" s="28"/>
      <c r="HZ181" s="28"/>
      <c r="IA181" s="28"/>
      <c r="IB181" s="28"/>
      <c r="IC181" s="28"/>
      <c r="ID181" s="28"/>
      <c r="IE181" s="28"/>
      <c r="IF181" s="28"/>
      <c r="IG181" s="28"/>
      <c r="IH181" s="28"/>
      <c r="II181" s="28"/>
      <c r="IJ181" s="28"/>
      <c r="IK181" s="28"/>
      <c r="IL181" s="28"/>
      <c r="IM181" s="28"/>
      <c r="IN181" s="28"/>
      <c r="IO181" s="28"/>
      <c r="IP181" s="28"/>
      <c r="IQ181" s="28"/>
      <c r="IR181" s="28"/>
      <c r="IS181" s="28"/>
    </row>
    <row r="182" spans="1:254" ht="26.25" x14ac:dyDescent="0.25">
      <c r="A182" s="62" t="s">
        <v>76</v>
      </c>
      <c r="B182" s="38" t="s">
        <v>43</v>
      </c>
      <c r="C182" s="38" t="s">
        <v>26</v>
      </c>
      <c r="D182" s="38" t="s">
        <v>144</v>
      </c>
      <c r="E182" s="38" t="s">
        <v>77</v>
      </c>
      <c r="F182" s="20">
        <v>6566</v>
      </c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 s="28"/>
      <c r="ID182" s="28"/>
      <c r="IE182" s="28"/>
      <c r="IF182" s="28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</row>
    <row r="183" spans="1:254" ht="13.5" x14ac:dyDescent="0.25">
      <c r="A183" s="22" t="s">
        <v>68</v>
      </c>
      <c r="B183" s="34" t="s">
        <v>43</v>
      </c>
      <c r="C183" s="35" t="s">
        <v>26</v>
      </c>
      <c r="D183" s="34" t="s">
        <v>69</v>
      </c>
      <c r="E183" s="34"/>
      <c r="F183" s="24">
        <f>SUM(F184)</f>
        <v>80</v>
      </c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  <c r="HB183" s="28"/>
      <c r="HC183" s="28"/>
      <c r="HD183" s="28"/>
      <c r="HE183" s="28"/>
      <c r="HF183" s="28"/>
      <c r="HG183" s="28"/>
      <c r="HH183" s="28"/>
      <c r="HI183" s="28"/>
      <c r="HJ183" s="28"/>
      <c r="HK183" s="28"/>
      <c r="HL183" s="28"/>
      <c r="HM183" s="28"/>
      <c r="HN183" s="28"/>
      <c r="HO183" s="28"/>
      <c r="HP183" s="28"/>
      <c r="HQ183" s="28"/>
      <c r="HR183" s="28"/>
      <c r="HS183" s="28"/>
      <c r="HT183" s="28"/>
      <c r="HU183" s="28"/>
      <c r="HV183" s="28"/>
      <c r="HW183" s="28"/>
      <c r="HX183" s="28"/>
      <c r="HY183" s="28"/>
      <c r="HZ183" s="28"/>
      <c r="IA183" s="28"/>
      <c r="IB183" s="28"/>
      <c r="IC183" s="28"/>
      <c r="ID183" s="28"/>
      <c r="IE183" s="28"/>
      <c r="IF183" s="28"/>
      <c r="IG183" s="28"/>
      <c r="IH183" s="28"/>
      <c r="II183" s="28"/>
      <c r="IJ183" s="28"/>
      <c r="IK183" s="28"/>
      <c r="IL183" s="28"/>
      <c r="IM183" s="28"/>
      <c r="IN183" s="28"/>
      <c r="IO183" s="28"/>
      <c r="IP183" s="28"/>
      <c r="IQ183" s="28"/>
      <c r="IR183" s="28"/>
      <c r="IS183" s="28"/>
    </row>
    <row r="184" spans="1:254" ht="26.25" x14ac:dyDescent="0.25">
      <c r="A184" s="18" t="s">
        <v>76</v>
      </c>
      <c r="B184" s="38" t="s">
        <v>43</v>
      </c>
      <c r="C184" s="61" t="s">
        <v>26</v>
      </c>
      <c r="D184" s="38" t="s">
        <v>69</v>
      </c>
      <c r="E184" s="38" t="s">
        <v>77</v>
      </c>
      <c r="F184" s="20">
        <v>80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  <c r="HP184" s="28"/>
      <c r="HQ184" s="28"/>
      <c r="HR184" s="28"/>
      <c r="HS184" s="28"/>
      <c r="HT184" s="28"/>
      <c r="HU184" s="28"/>
      <c r="HV184" s="28"/>
      <c r="HW184" s="28"/>
      <c r="HX184" s="28"/>
      <c r="HY184" s="28"/>
      <c r="HZ184" s="28"/>
      <c r="IA184" s="28"/>
      <c r="IB184" s="28"/>
      <c r="IC184" s="28"/>
      <c r="ID184" s="28"/>
      <c r="IE184" s="28"/>
      <c r="IF184" s="28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</row>
    <row r="185" spans="1:254" ht="13.5" x14ac:dyDescent="0.25">
      <c r="A185" s="42" t="s">
        <v>401</v>
      </c>
      <c r="B185" s="43" t="s">
        <v>43</v>
      </c>
      <c r="C185" s="66" t="s">
        <v>26</v>
      </c>
      <c r="D185" s="66" t="s">
        <v>402</v>
      </c>
      <c r="E185" s="66"/>
      <c r="F185" s="20">
        <f>SUM(F186+F187)</f>
        <v>20502.900000000001</v>
      </c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  <c r="HH185" s="28"/>
      <c r="HI185" s="28"/>
      <c r="HJ185" s="28"/>
      <c r="HK185" s="28"/>
      <c r="HL185" s="28"/>
      <c r="HM185" s="28"/>
      <c r="HN185" s="28"/>
      <c r="HO185" s="28"/>
      <c r="HP185" s="28"/>
      <c r="HQ185" s="28"/>
      <c r="HR185" s="28"/>
      <c r="HS185" s="28"/>
      <c r="HT185" s="28"/>
      <c r="HU185" s="28"/>
      <c r="HV185" s="28"/>
      <c r="HW185" s="28"/>
      <c r="HX185" s="28"/>
      <c r="HY185" s="28"/>
      <c r="HZ185" s="28"/>
      <c r="IA185" s="28"/>
      <c r="IB185" s="28"/>
      <c r="IC185" s="28"/>
      <c r="ID185" s="28"/>
      <c r="IE185" s="28"/>
      <c r="IF185" s="28"/>
      <c r="IG185" s="28"/>
      <c r="IH185" s="28"/>
      <c r="II185" s="28"/>
      <c r="IJ185" s="28"/>
      <c r="IK185" s="28"/>
      <c r="IL185" s="28"/>
      <c r="IM185" s="28"/>
      <c r="IN185" s="28"/>
      <c r="IO185" s="28"/>
      <c r="IP185" s="28"/>
      <c r="IQ185" s="28"/>
      <c r="IR185" s="28"/>
      <c r="IS185" s="28"/>
    </row>
    <row r="186" spans="1:254" ht="13.5" x14ac:dyDescent="0.25">
      <c r="A186" s="18" t="s">
        <v>39</v>
      </c>
      <c r="B186" s="38" t="s">
        <v>43</v>
      </c>
      <c r="C186" s="61" t="s">
        <v>26</v>
      </c>
      <c r="D186" s="61" t="s">
        <v>402</v>
      </c>
      <c r="E186" s="61" t="s">
        <v>32</v>
      </c>
      <c r="F186" s="20">
        <v>5360.06</v>
      </c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</row>
    <row r="187" spans="1:254" ht="26.25" x14ac:dyDescent="0.25">
      <c r="A187" s="62" t="s">
        <v>76</v>
      </c>
      <c r="B187" s="38" t="s">
        <v>43</v>
      </c>
      <c r="C187" s="61" t="s">
        <v>26</v>
      </c>
      <c r="D187" s="61" t="s">
        <v>402</v>
      </c>
      <c r="E187" s="61" t="s">
        <v>77</v>
      </c>
      <c r="F187" s="20">
        <v>15142.84</v>
      </c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</row>
    <row r="188" spans="1:254" ht="14.25" x14ac:dyDescent="0.2">
      <c r="A188" s="63" t="s">
        <v>145</v>
      </c>
      <c r="B188" s="30" t="s">
        <v>43</v>
      </c>
      <c r="C188" s="64" t="s">
        <v>43</v>
      </c>
      <c r="D188" s="36"/>
      <c r="E188" s="36"/>
      <c r="F188" s="11">
        <f>SUM(F189+F191+F195+F198)</f>
        <v>17875.099999999999</v>
      </c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</row>
    <row r="189" spans="1:254" x14ac:dyDescent="0.2">
      <c r="A189" s="22" t="s">
        <v>63</v>
      </c>
      <c r="B189" s="23" t="s">
        <v>43</v>
      </c>
      <c r="C189" s="23" t="s">
        <v>43</v>
      </c>
      <c r="D189" s="23" t="s">
        <v>64</v>
      </c>
      <c r="E189" s="23"/>
      <c r="F189" s="59">
        <f>SUM(F190)</f>
        <v>539.1</v>
      </c>
    </row>
    <row r="190" spans="1:254" x14ac:dyDescent="0.2">
      <c r="A190" s="18" t="s">
        <v>40</v>
      </c>
      <c r="B190" s="19" t="s">
        <v>43</v>
      </c>
      <c r="C190" s="19" t="s">
        <v>43</v>
      </c>
      <c r="D190" s="19" t="s">
        <v>64</v>
      </c>
      <c r="E190" s="19" t="s">
        <v>41</v>
      </c>
      <c r="F190" s="20">
        <v>539.1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</row>
    <row r="191" spans="1:254" ht="13.5" x14ac:dyDescent="0.25">
      <c r="A191" s="15" t="s">
        <v>66</v>
      </c>
      <c r="B191" s="13" t="s">
        <v>43</v>
      </c>
      <c r="C191" s="65" t="s">
        <v>43</v>
      </c>
      <c r="D191" s="66" t="s">
        <v>67</v>
      </c>
      <c r="E191" s="66"/>
      <c r="F191" s="14">
        <f>SUM(F192)</f>
        <v>1436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7"/>
      <c r="HL191" s="67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7"/>
      <c r="ID191" s="67"/>
      <c r="IE191" s="67"/>
      <c r="IF191" s="67"/>
      <c r="IG191" s="67"/>
      <c r="IH191" s="67"/>
      <c r="II191" s="67"/>
      <c r="IJ191" s="67"/>
      <c r="IK191" s="67"/>
      <c r="IL191" s="67"/>
      <c r="IM191" s="67"/>
      <c r="IN191" s="67"/>
      <c r="IO191" s="67"/>
      <c r="IP191" s="67"/>
      <c r="IQ191" s="67"/>
      <c r="IR191" s="67"/>
      <c r="IS191" s="67"/>
    </row>
    <row r="192" spans="1:254" ht="26.25" x14ac:dyDescent="0.25">
      <c r="A192" s="68" t="s">
        <v>146</v>
      </c>
      <c r="B192" s="23" t="s">
        <v>43</v>
      </c>
      <c r="C192" s="69" t="s">
        <v>43</v>
      </c>
      <c r="D192" s="35" t="s">
        <v>147</v>
      </c>
      <c r="E192" s="35"/>
      <c r="F192" s="24">
        <f>SUM(F193+F194)</f>
        <v>1436</v>
      </c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  <c r="II192" s="70"/>
      <c r="IJ192" s="70"/>
      <c r="IK192" s="70"/>
      <c r="IL192" s="70"/>
      <c r="IM192" s="70"/>
      <c r="IN192" s="70"/>
      <c r="IO192" s="70"/>
      <c r="IP192" s="70"/>
      <c r="IQ192" s="70"/>
      <c r="IR192" s="70"/>
      <c r="IS192" s="70"/>
    </row>
    <row r="193" spans="1:254" ht="15" x14ac:dyDescent="0.25">
      <c r="A193" s="18" t="s">
        <v>39</v>
      </c>
      <c r="B193" s="19" t="s">
        <v>43</v>
      </c>
      <c r="C193" s="71" t="s">
        <v>43</v>
      </c>
      <c r="D193" s="61" t="s">
        <v>147</v>
      </c>
      <c r="E193" s="61" t="s">
        <v>32</v>
      </c>
      <c r="F193" s="20">
        <v>300</v>
      </c>
      <c r="G193" s="21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  <c r="DV193" s="72"/>
      <c r="DW193" s="72"/>
      <c r="DX193" s="72"/>
      <c r="DY193" s="72"/>
      <c r="DZ193" s="72"/>
      <c r="EA193" s="72"/>
      <c r="EB193" s="72"/>
      <c r="EC193" s="72"/>
      <c r="ED193" s="72"/>
      <c r="EE193" s="72"/>
      <c r="EF193" s="72"/>
      <c r="EG193" s="72"/>
      <c r="EH193" s="72"/>
      <c r="EI193" s="72"/>
      <c r="EJ193" s="72"/>
      <c r="EK193" s="72"/>
      <c r="EL193" s="72"/>
      <c r="EM193" s="72"/>
      <c r="EN193" s="72"/>
      <c r="EO193" s="72"/>
      <c r="EP193" s="72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  <c r="FA193" s="72"/>
      <c r="FB193" s="72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  <c r="FM193" s="72"/>
      <c r="FN193" s="72"/>
      <c r="FO193" s="72"/>
      <c r="FP193" s="72"/>
      <c r="FQ193" s="72"/>
      <c r="FR193" s="72"/>
      <c r="FS193" s="72"/>
      <c r="FT193" s="72"/>
      <c r="FU193" s="72"/>
      <c r="FV193" s="72"/>
      <c r="FW193" s="72"/>
      <c r="FX193" s="72"/>
      <c r="FY193" s="72"/>
      <c r="FZ193" s="72"/>
      <c r="GA193" s="72"/>
      <c r="GB193" s="72"/>
      <c r="GC193" s="72"/>
      <c r="GD193" s="72"/>
      <c r="GE193" s="72"/>
      <c r="GF193" s="72"/>
      <c r="GG193" s="72"/>
      <c r="GH193" s="72"/>
      <c r="GI193" s="72"/>
      <c r="GJ193" s="72"/>
      <c r="GK193" s="72"/>
      <c r="GL193" s="72"/>
      <c r="GM193" s="72"/>
      <c r="GN193" s="72"/>
      <c r="GO193" s="72"/>
      <c r="GP193" s="72"/>
      <c r="GQ193" s="72"/>
      <c r="GR193" s="72"/>
      <c r="GS193" s="72"/>
      <c r="GT193" s="72"/>
      <c r="GU193" s="72"/>
      <c r="GV193" s="72"/>
      <c r="GW193" s="72"/>
      <c r="GX193" s="72"/>
      <c r="GY193" s="72"/>
      <c r="GZ193" s="72"/>
      <c r="HA193" s="72"/>
      <c r="HB193" s="72"/>
      <c r="HC193" s="72"/>
      <c r="HD193" s="72"/>
      <c r="HE193" s="72"/>
      <c r="HF193" s="72"/>
      <c r="HG193" s="72"/>
      <c r="HH193" s="72"/>
      <c r="HI193" s="72"/>
      <c r="HJ193" s="72"/>
      <c r="HK193" s="72"/>
      <c r="HL193" s="72"/>
      <c r="HM193" s="72"/>
      <c r="HN193" s="72"/>
      <c r="HO193" s="72"/>
      <c r="HP193" s="72"/>
      <c r="HQ193" s="72"/>
      <c r="HR193" s="72"/>
      <c r="HS193" s="72"/>
      <c r="HT193" s="72"/>
      <c r="HU193" s="72"/>
      <c r="HV193" s="72"/>
      <c r="HW193" s="72"/>
      <c r="HX193" s="72"/>
      <c r="HY193" s="72"/>
      <c r="HZ193" s="72"/>
      <c r="IA193" s="72"/>
      <c r="IB193" s="72"/>
      <c r="IC193" s="72"/>
      <c r="ID193" s="72"/>
      <c r="IE193" s="72"/>
      <c r="IF193" s="72"/>
      <c r="IG193" s="72"/>
      <c r="IH193" s="72"/>
      <c r="II193" s="72"/>
      <c r="IJ193" s="72"/>
      <c r="IK193" s="72"/>
      <c r="IL193" s="72"/>
      <c r="IM193" s="72"/>
      <c r="IN193" s="72"/>
      <c r="IO193" s="72"/>
      <c r="IP193" s="72"/>
      <c r="IQ193" s="72"/>
      <c r="IR193" s="72"/>
      <c r="IS193" s="72"/>
      <c r="IT193" s="21"/>
    </row>
    <row r="194" spans="1:254" ht="26.25" x14ac:dyDescent="0.25">
      <c r="A194" s="18" t="s">
        <v>76</v>
      </c>
      <c r="B194" s="19" t="s">
        <v>43</v>
      </c>
      <c r="C194" s="71" t="s">
        <v>43</v>
      </c>
      <c r="D194" s="61" t="s">
        <v>147</v>
      </c>
      <c r="E194" s="61" t="s">
        <v>77</v>
      </c>
      <c r="F194" s="20">
        <v>1136</v>
      </c>
      <c r="G194" s="21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  <c r="DV194" s="72"/>
      <c r="DW194" s="72"/>
      <c r="DX194" s="72"/>
      <c r="DY194" s="72"/>
      <c r="DZ194" s="72"/>
      <c r="EA194" s="72"/>
      <c r="EB194" s="72"/>
      <c r="EC194" s="72"/>
      <c r="ED194" s="72"/>
      <c r="EE194" s="72"/>
      <c r="EF194" s="72"/>
      <c r="EG194" s="72"/>
      <c r="EH194" s="72"/>
      <c r="EI194" s="72"/>
      <c r="EJ194" s="72"/>
      <c r="EK194" s="72"/>
      <c r="EL194" s="72"/>
      <c r="EM194" s="72"/>
      <c r="EN194" s="72"/>
      <c r="EO194" s="72"/>
      <c r="EP194" s="72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  <c r="FA194" s="72"/>
      <c r="FB194" s="72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  <c r="FM194" s="72"/>
      <c r="FN194" s="72"/>
      <c r="FO194" s="72"/>
      <c r="FP194" s="72"/>
      <c r="FQ194" s="72"/>
      <c r="FR194" s="72"/>
      <c r="FS194" s="72"/>
      <c r="FT194" s="72"/>
      <c r="FU194" s="72"/>
      <c r="FV194" s="72"/>
      <c r="FW194" s="72"/>
      <c r="FX194" s="72"/>
      <c r="FY194" s="72"/>
      <c r="FZ194" s="72"/>
      <c r="GA194" s="72"/>
      <c r="GB194" s="72"/>
      <c r="GC194" s="72"/>
      <c r="GD194" s="72"/>
      <c r="GE194" s="72"/>
      <c r="GF194" s="72"/>
      <c r="GG194" s="72"/>
      <c r="GH194" s="72"/>
      <c r="GI194" s="72"/>
      <c r="GJ194" s="72"/>
      <c r="GK194" s="72"/>
      <c r="GL194" s="72"/>
      <c r="GM194" s="72"/>
      <c r="GN194" s="72"/>
      <c r="GO194" s="72"/>
      <c r="GP194" s="72"/>
      <c r="GQ194" s="72"/>
      <c r="GR194" s="72"/>
      <c r="GS194" s="72"/>
      <c r="GT194" s="72"/>
      <c r="GU194" s="72"/>
      <c r="GV194" s="72"/>
      <c r="GW194" s="72"/>
      <c r="GX194" s="72"/>
      <c r="GY194" s="72"/>
      <c r="GZ194" s="72"/>
      <c r="HA194" s="72"/>
      <c r="HB194" s="72"/>
      <c r="HC194" s="72"/>
      <c r="HD194" s="72"/>
      <c r="HE194" s="72"/>
      <c r="HF194" s="72"/>
      <c r="HG194" s="72"/>
      <c r="HH194" s="72"/>
      <c r="HI194" s="72"/>
      <c r="HJ194" s="72"/>
      <c r="HK194" s="72"/>
      <c r="HL194" s="72"/>
      <c r="HM194" s="72"/>
      <c r="HN194" s="72"/>
      <c r="HO194" s="72"/>
      <c r="HP194" s="72"/>
      <c r="HQ194" s="72"/>
      <c r="HR194" s="72"/>
      <c r="HS194" s="72"/>
      <c r="HT194" s="72"/>
      <c r="HU194" s="72"/>
      <c r="HV194" s="72"/>
      <c r="HW194" s="72"/>
      <c r="HX194" s="72"/>
      <c r="HY194" s="72"/>
      <c r="HZ194" s="72"/>
      <c r="IA194" s="72"/>
      <c r="IB194" s="72"/>
      <c r="IC194" s="72"/>
      <c r="ID194" s="72"/>
      <c r="IE194" s="72"/>
      <c r="IF194" s="72"/>
      <c r="IG194" s="72"/>
      <c r="IH194" s="72"/>
      <c r="II194" s="72"/>
      <c r="IJ194" s="72"/>
      <c r="IK194" s="72"/>
      <c r="IL194" s="72"/>
      <c r="IM194" s="72"/>
      <c r="IN194" s="72"/>
      <c r="IO194" s="72"/>
      <c r="IP194" s="72"/>
      <c r="IQ194" s="72"/>
      <c r="IR194" s="72"/>
      <c r="IS194" s="72"/>
      <c r="IT194" s="21"/>
    </row>
    <row r="195" spans="1:254" x14ac:dyDescent="0.2">
      <c r="A195" s="22" t="s">
        <v>3</v>
      </c>
      <c r="B195" s="34" t="s">
        <v>43</v>
      </c>
      <c r="C195" s="34" t="s">
        <v>43</v>
      </c>
      <c r="D195" s="34" t="s">
        <v>148</v>
      </c>
      <c r="E195" s="34"/>
      <c r="F195" s="24">
        <f>SUM(F196+F197)</f>
        <v>12207.76</v>
      </c>
    </row>
    <row r="196" spans="1:254" x14ac:dyDescent="0.2">
      <c r="A196" s="18" t="s">
        <v>39</v>
      </c>
      <c r="B196" s="38" t="s">
        <v>43</v>
      </c>
      <c r="C196" s="38" t="s">
        <v>43</v>
      </c>
      <c r="D196" s="38" t="s">
        <v>148</v>
      </c>
      <c r="E196" s="38" t="s">
        <v>32</v>
      </c>
      <c r="F196" s="20">
        <v>9904.41</v>
      </c>
    </row>
    <row r="197" spans="1:254" ht="25.5" x14ac:dyDescent="0.2">
      <c r="A197" s="18" t="s">
        <v>76</v>
      </c>
      <c r="B197" s="38" t="s">
        <v>43</v>
      </c>
      <c r="C197" s="38" t="s">
        <v>43</v>
      </c>
      <c r="D197" s="38" t="s">
        <v>148</v>
      </c>
      <c r="E197" s="61" t="s">
        <v>77</v>
      </c>
      <c r="F197" s="20">
        <v>2303.35</v>
      </c>
    </row>
    <row r="198" spans="1:254" ht="25.5" x14ac:dyDescent="0.2">
      <c r="A198" s="18" t="s">
        <v>149</v>
      </c>
      <c r="B198" s="38" t="s">
        <v>43</v>
      </c>
      <c r="C198" s="61" t="s">
        <v>43</v>
      </c>
      <c r="D198" s="73" t="s">
        <v>150</v>
      </c>
      <c r="E198" s="61"/>
      <c r="F198" s="20">
        <f>SUM(F199)</f>
        <v>3692.24</v>
      </c>
    </row>
    <row r="199" spans="1:254" x14ac:dyDescent="0.2">
      <c r="A199" s="22" t="s">
        <v>39</v>
      </c>
      <c r="B199" s="74" t="s">
        <v>43</v>
      </c>
      <c r="C199" s="75" t="s">
        <v>43</v>
      </c>
      <c r="D199" s="74" t="s">
        <v>150</v>
      </c>
      <c r="E199" s="35" t="s">
        <v>32</v>
      </c>
      <c r="F199" s="24">
        <v>3692.24</v>
      </c>
    </row>
    <row r="200" spans="1:254" ht="15.75" x14ac:dyDescent="0.25">
      <c r="A200" s="9" t="s">
        <v>151</v>
      </c>
      <c r="B200" s="76" t="s">
        <v>152</v>
      </c>
      <c r="C200" s="76"/>
      <c r="D200" s="76"/>
      <c r="E200" s="47"/>
      <c r="F200" s="283">
        <f>SUM(F206+F201)</f>
        <v>4745</v>
      </c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  <c r="DH200" s="77"/>
      <c r="DI200" s="77"/>
      <c r="DJ200" s="77"/>
      <c r="DK200" s="77"/>
      <c r="DL200" s="77"/>
      <c r="DM200" s="77"/>
      <c r="DN200" s="77"/>
      <c r="DO200" s="77"/>
      <c r="DP200" s="77"/>
      <c r="DQ200" s="77"/>
      <c r="DR200" s="77"/>
      <c r="DS200" s="77"/>
      <c r="DT200" s="77"/>
      <c r="DU200" s="77"/>
      <c r="DV200" s="77"/>
      <c r="DW200" s="77"/>
      <c r="DX200" s="77"/>
      <c r="DY200" s="77"/>
      <c r="DZ200" s="77"/>
      <c r="EA200" s="77"/>
      <c r="EB200" s="77"/>
      <c r="EC200" s="77"/>
      <c r="ED200" s="77"/>
      <c r="EE200" s="77"/>
      <c r="EF200" s="77"/>
      <c r="EG200" s="77"/>
      <c r="EH200" s="77"/>
      <c r="EI200" s="77"/>
      <c r="EJ200" s="77"/>
      <c r="EK200" s="77"/>
      <c r="EL200" s="77"/>
      <c r="EM200" s="77"/>
      <c r="EN200" s="77"/>
      <c r="EO200" s="77"/>
      <c r="EP200" s="77"/>
      <c r="EQ200" s="77"/>
      <c r="ER200" s="77"/>
      <c r="ES200" s="77"/>
      <c r="ET200" s="77"/>
      <c r="EU200" s="77"/>
      <c r="EV200" s="77"/>
      <c r="EW200" s="77"/>
      <c r="EX200" s="77"/>
      <c r="EY200" s="77"/>
      <c r="EZ200" s="77"/>
      <c r="FA200" s="77"/>
      <c r="FB200" s="77"/>
      <c r="FC200" s="77"/>
      <c r="FD200" s="77"/>
      <c r="FE200" s="77"/>
      <c r="FF200" s="77"/>
      <c r="FG200" s="77"/>
      <c r="FH200" s="77"/>
      <c r="FI200" s="77"/>
      <c r="FJ200" s="77"/>
      <c r="FK200" s="77"/>
      <c r="FL200" s="77"/>
      <c r="FM200" s="77"/>
      <c r="FN200" s="77"/>
      <c r="FO200" s="77"/>
      <c r="FP200" s="77"/>
      <c r="FQ200" s="77"/>
      <c r="FR200" s="77"/>
      <c r="FS200" s="77"/>
      <c r="FT200" s="77"/>
      <c r="FU200" s="77"/>
      <c r="FV200" s="77"/>
      <c r="FW200" s="77"/>
      <c r="FX200" s="77"/>
      <c r="FY200" s="77"/>
      <c r="FZ200" s="77"/>
      <c r="GA200" s="77"/>
      <c r="GB200" s="77"/>
      <c r="GC200" s="77"/>
      <c r="GD200" s="77"/>
      <c r="GE200" s="77"/>
      <c r="GF200" s="77"/>
      <c r="GG200" s="77"/>
      <c r="GH200" s="77"/>
      <c r="GI200" s="77"/>
      <c r="GJ200" s="77"/>
      <c r="GK200" s="77"/>
      <c r="GL200" s="77"/>
      <c r="GM200" s="77"/>
      <c r="GN200" s="77"/>
      <c r="GO200" s="77"/>
      <c r="GP200" s="77"/>
      <c r="GQ200" s="77"/>
      <c r="GR200" s="77"/>
      <c r="GS200" s="77"/>
      <c r="GT200" s="77"/>
      <c r="GU200" s="77"/>
      <c r="GV200" s="77"/>
      <c r="GW200" s="77"/>
      <c r="GX200" s="77"/>
      <c r="GY200" s="77"/>
      <c r="GZ200" s="77"/>
      <c r="HA200" s="77"/>
      <c r="HB200" s="77"/>
      <c r="HC200" s="77"/>
      <c r="HD200" s="77"/>
      <c r="HE200" s="77"/>
      <c r="HF200" s="77"/>
      <c r="HG200" s="77"/>
      <c r="HH200" s="77"/>
      <c r="HI200" s="77"/>
      <c r="HJ200" s="77"/>
      <c r="HK200" s="77"/>
      <c r="HL200" s="77"/>
      <c r="HM200" s="77"/>
      <c r="HN200" s="77"/>
      <c r="HO200" s="77"/>
      <c r="HP200" s="77"/>
      <c r="HQ200" s="77"/>
      <c r="HR200" s="77"/>
      <c r="HS200" s="77"/>
      <c r="HT200" s="77"/>
      <c r="HU200" s="77"/>
      <c r="HV200" s="77"/>
      <c r="HW200" s="77"/>
      <c r="HX200" s="77"/>
      <c r="HY200" s="77"/>
      <c r="HZ200" s="77"/>
      <c r="IA200" s="77"/>
      <c r="IB200" s="77"/>
      <c r="IC200" s="77"/>
      <c r="ID200" s="77"/>
      <c r="IE200" s="77"/>
      <c r="IF200" s="77"/>
      <c r="IG200" s="77"/>
      <c r="IH200" s="77"/>
      <c r="II200" s="77"/>
      <c r="IJ200" s="77"/>
      <c r="IK200" s="77"/>
      <c r="IL200" s="77"/>
      <c r="IM200" s="77"/>
      <c r="IN200" s="77"/>
      <c r="IO200" s="77"/>
      <c r="IP200" s="77"/>
      <c r="IQ200" s="77"/>
      <c r="IR200" s="77"/>
      <c r="IS200" s="77"/>
    </row>
    <row r="201" spans="1:254" x14ac:dyDescent="0.2">
      <c r="A201" s="42" t="s">
        <v>403</v>
      </c>
      <c r="B201" s="78" t="s">
        <v>152</v>
      </c>
      <c r="C201" s="78" t="s">
        <v>19</v>
      </c>
      <c r="D201" s="78"/>
      <c r="E201" s="13"/>
      <c r="F201" s="79">
        <f>SUM(F204+F202)</f>
        <v>4600</v>
      </c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67"/>
      <c r="DO201" s="67"/>
      <c r="DP201" s="67"/>
      <c r="DQ201" s="67"/>
      <c r="DR201" s="67"/>
      <c r="DS201" s="67"/>
      <c r="DT201" s="67"/>
      <c r="DU201" s="67"/>
      <c r="DV201" s="67"/>
      <c r="DW201" s="67"/>
      <c r="DX201" s="67"/>
      <c r="DY201" s="67"/>
      <c r="DZ201" s="67"/>
      <c r="EA201" s="67"/>
      <c r="EB201" s="67"/>
      <c r="EC201" s="67"/>
      <c r="ED201" s="67"/>
      <c r="EE201" s="67"/>
      <c r="EF201" s="67"/>
      <c r="EG201" s="67"/>
      <c r="EH201" s="67"/>
      <c r="EI201" s="67"/>
      <c r="EJ201" s="67"/>
      <c r="EK201" s="67"/>
      <c r="EL201" s="67"/>
      <c r="EM201" s="67"/>
      <c r="EN201" s="67"/>
      <c r="EO201" s="67"/>
      <c r="EP201" s="67"/>
      <c r="EQ201" s="67"/>
      <c r="ER201" s="67"/>
      <c r="ES201" s="67"/>
      <c r="ET201" s="67"/>
      <c r="EU201" s="67"/>
      <c r="EV201" s="67"/>
      <c r="EW201" s="67"/>
      <c r="EX201" s="67"/>
      <c r="EY201" s="67"/>
      <c r="EZ201" s="67"/>
      <c r="FA201" s="67"/>
      <c r="FB201" s="67"/>
      <c r="FC201" s="67"/>
      <c r="FD201" s="67"/>
      <c r="FE201" s="67"/>
      <c r="FF201" s="67"/>
      <c r="FG201" s="67"/>
      <c r="FH201" s="67"/>
      <c r="FI201" s="67"/>
      <c r="FJ201" s="67"/>
      <c r="FK201" s="67"/>
      <c r="FL201" s="67"/>
      <c r="FM201" s="67"/>
      <c r="FN201" s="67"/>
      <c r="FO201" s="67"/>
      <c r="FP201" s="67"/>
      <c r="FQ201" s="67"/>
      <c r="FR201" s="67"/>
      <c r="FS201" s="67"/>
      <c r="FT201" s="67"/>
      <c r="FU201" s="67"/>
      <c r="FV201" s="67"/>
      <c r="FW201" s="67"/>
      <c r="FX201" s="67"/>
      <c r="FY201" s="67"/>
      <c r="FZ201" s="67"/>
      <c r="GA201" s="67"/>
      <c r="GB201" s="67"/>
      <c r="GC201" s="67"/>
      <c r="GD201" s="67"/>
      <c r="GE201" s="67"/>
      <c r="GF201" s="67"/>
      <c r="GG201" s="67"/>
      <c r="GH201" s="67"/>
      <c r="GI201" s="67"/>
      <c r="GJ201" s="67"/>
      <c r="GK201" s="67"/>
      <c r="GL201" s="67"/>
      <c r="GM201" s="67"/>
      <c r="GN201" s="67"/>
      <c r="GO201" s="67"/>
      <c r="GP201" s="67"/>
      <c r="GQ201" s="67"/>
      <c r="GR201" s="67"/>
      <c r="GS201" s="67"/>
      <c r="GT201" s="67"/>
      <c r="GU201" s="67"/>
      <c r="GV201" s="67"/>
      <c r="GW201" s="67"/>
      <c r="GX201" s="67"/>
      <c r="GY201" s="67"/>
      <c r="GZ201" s="67"/>
      <c r="HA201" s="67"/>
      <c r="HB201" s="67"/>
      <c r="HC201" s="67"/>
      <c r="HD201" s="67"/>
      <c r="HE201" s="67"/>
      <c r="HF201" s="67"/>
      <c r="HG201" s="67"/>
      <c r="HH201" s="67"/>
      <c r="HI201" s="67"/>
      <c r="HJ201" s="67"/>
      <c r="HK201" s="67"/>
      <c r="HL201" s="67"/>
      <c r="HM201" s="67"/>
      <c r="HN201" s="67"/>
      <c r="HO201" s="67"/>
      <c r="HP201" s="67"/>
      <c r="HQ201" s="67"/>
      <c r="HR201" s="67"/>
      <c r="HS201" s="67"/>
      <c r="HT201" s="67"/>
      <c r="HU201" s="67"/>
      <c r="HV201" s="67"/>
      <c r="HW201" s="67"/>
      <c r="HX201" s="67"/>
      <c r="HY201" s="67"/>
      <c r="HZ201" s="67"/>
      <c r="IA201" s="67"/>
      <c r="IB201" s="67"/>
      <c r="IC201" s="67"/>
      <c r="ID201" s="67"/>
      <c r="IE201" s="67"/>
      <c r="IF201" s="67"/>
      <c r="IG201" s="67"/>
      <c r="IH201" s="67"/>
      <c r="II201" s="67"/>
      <c r="IJ201" s="67"/>
      <c r="IK201" s="67"/>
      <c r="IL201" s="67"/>
      <c r="IM201" s="67"/>
      <c r="IN201" s="67"/>
      <c r="IO201" s="67"/>
      <c r="IP201" s="67"/>
      <c r="IQ201" s="67"/>
      <c r="IR201" s="67"/>
      <c r="IS201" s="67"/>
    </row>
    <row r="202" spans="1:254" ht="25.5" x14ac:dyDescent="0.2">
      <c r="A202" s="22" t="s">
        <v>154</v>
      </c>
      <c r="B202" s="74" t="s">
        <v>152</v>
      </c>
      <c r="C202" s="74" t="s">
        <v>19</v>
      </c>
      <c r="D202" s="74" t="s">
        <v>155</v>
      </c>
      <c r="E202" s="23"/>
      <c r="F202" s="59">
        <f>SUM(F203)</f>
        <v>46</v>
      </c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67"/>
      <c r="DO202" s="67"/>
      <c r="DP202" s="67"/>
      <c r="DQ202" s="67"/>
      <c r="DR202" s="67"/>
      <c r="DS202" s="67"/>
      <c r="DT202" s="67"/>
      <c r="DU202" s="67"/>
      <c r="DV202" s="67"/>
      <c r="DW202" s="67"/>
      <c r="DX202" s="67"/>
      <c r="DY202" s="67"/>
      <c r="DZ202" s="67"/>
      <c r="EA202" s="67"/>
      <c r="EB202" s="67"/>
      <c r="EC202" s="67"/>
      <c r="ED202" s="67"/>
      <c r="EE202" s="67"/>
      <c r="EF202" s="67"/>
      <c r="EG202" s="67"/>
      <c r="EH202" s="67"/>
      <c r="EI202" s="67"/>
      <c r="EJ202" s="67"/>
      <c r="EK202" s="67"/>
      <c r="EL202" s="67"/>
      <c r="EM202" s="67"/>
      <c r="EN202" s="67"/>
      <c r="EO202" s="67"/>
      <c r="EP202" s="67"/>
      <c r="EQ202" s="67"/>
      <c r="ER202" s="67"/>
      <c r="ES202" s="67"/>
      <c r="ET202" s="67"/>
      <c r="EU202" s="67"/>
      <c r="EV202" s="67"/>
      <c r="EW202" s="67"/>
      <c r="EX202" s="67"/>
      <c r="EY202" s="67"/>
      <c r="EZ202" s="67"/>
      <c r="FA202" s="67"/>
      <c r="FB202" s="67"/>
      <c r="FC202" s="67"/>
      <c r="FD202" s="67"/>
      <c r="FE202" s="67"/>
      <c r="FF202" s="67"/>
      <c r="FG202" s="67"/>
      <c r="FH202" s="67"/>
      <c r="FI202" s="67"/>
      <c r="FJ202" s="67"/>
      <c r="FK202" s="67"/>
      <c r="FL202" s="67"/>
      <c r="FM202" s="67"/>
      <c r="FN202" s="67"/>
      <c r="FO202" s="67"/>
      <c r="FP202" s="67"/>
      <c r="FQ202" s="67"/>
      <c r="FR202" s="67"/>
      <c r="FS202" s="67"/>
      <c r="FT202" s="67"/>
      <c r="FU202" s="67"/>
      <c r="FV202" s="67"/>
      <c r="FW202" s="67"/>
      <c r="FX202" s="67"/>
      <c r="FY202" s="67"/>
      <c r="FZ202" s="67"/>
      <c r="GA202" s="67"/>
      <c r="GB202" s="67"/>
      <c r="GC202" s="67"/>
      <c r="GD202" s="67"/>
      <c r="GE202" s="67"/>
      <c r="GF202" s="67"/>
      <c r="GG202" s="67"/>
      <c r="GH202" s="67"/>
      <c r="GI202" s="67"/>
      <c r="GJ202" s="67"/>
      <c r="GK202" s="67"/>
      <c r="GL202" s="67"/>
      <c r="GM202" s="67"/>
      <c r="GN202" s="67"/>
      <c r="GO202" s="67"/>
      <c r="GP202" s="67"/>
      <c r="GQ202" s="67"/>
      <c r="GR202" s="67"/>
      <c r="GS202" s="67"/>
      <c r="GT202" s="67"/>
      <c r="GU202" s="67"/>
      <c r="GV202" s="67"/>
      <c r="GW202" s="67"/>
      <c r="GX202" s="67"/>
      <c r="GY202" s="67"/>
      <c r="GZ202" s="67"/>
      <c r="HA202" s="67"/>
      <c r="HB202" s="67"/>
      <c r="HC202" s="67"/>
      <c r="HD202" s="67"/>
      <c r="HE202" s="67"/>
      <c r="HF202" s="67"/>
      <c r="HG202" s="67"/>
      <c r="HH202" s="67"/>
      <c r="HI202" s="67"/>
      <c r="HJ202" s="67"/>
      <c r="HK202" s="67"/>
      <c r="HL202" s="67"/>
      <c r="HM202" s="67"/>
      <c r="HN202" s="67"/>
      <c r="HO202" s="67"/>
      <c r="HP202" s="67"/>
      <c r="HQ202" s="67"/>
      <c r="HR202" s="67"/>
      <c r="HS202" s="67"/>
      <c r="HT202" s="67"/>
      <c r="HU202" s="67"/>
      <c r="HV202" s="67"/>
      <c r="HW202" s="67"/>
      <c r="HX202" s="67"/>
      <c r="HY202" s="67"/>
      <c r="HZ202" s="67"/>
      <c r="IA202" s="67"/>
      <c r="IB202" s="67"/>
      <c r="IC202" s="67"/>
      <c r="ID202" s="67"/>
      <c r="IE202" s="67"/>
      <c r="IF202" s="67"/>
      <c r="IG202" s="67"/>
      <c r="IH202" s="67"/>
      <c r="II202" s="67"/>
      <c r="IJ202" s="67"/>
      <c r="IK202" s="67"/>
      <c r="IL202" s="67"/>
      <c r="IM202" s="67"/>
      <c r="IN202" s="67"/>
      <c r="IO202" s="67"/>
      <c r="IP202" s="67"/>
      <c r="IQ202" s="67"/>
      <c r="IR202" s="67"/>
      <c r="IS202" s="67"/>
    </row>
    <row r="203" spans="1:254" x14ac:dyDescent="0.2">
      <c r="A203" s="18" t="s">
        <v>39</v>
      </c>
      <c r="B203" s="73" t="s">
        <v>152</v>
      </c>
      <c r="C203" s="73" t="s">
        <v>19</v>
      </c>
      <c r="D203" s="73" t="s">
        <v>155</v>
      </c>
      <c r="E203" s="19" t="s">
        <v>32</v>
      </c>
      <c r="F203" s="59">
        <v>46</v>
      </c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  <c r="DS203" s="67"/>
      <c r="DT203" s="67"/>
      <c r="DU203" s="67"/>
      <c r="DV203" s="67"/>
      <c r="DW203" s="67"/>
      <c r="DX203" s="67"/>
      <c r="DY203" s="67"/>
      <c r="DZ203" s="67"/>
      <c r="EA203" s="67"/>
      <c r="EB203" s="67"/>
      <c r="EC203" s="67"/>
      <c r="ED203" s="67"/>
      <c r="EE203" s="67"/>
      <c r="EF203" s="67"/>
      <c r="EG203" s="67"/>
      <c r="EH203" s="67"/>
      <c r="EI203" s="67"/>
      <c r="EJ203" s="67"/>
      <c r="EK203" s="67"/>
      <c r="EL203" s="67"/>
      <c r="EM203" s="67"/>
      <c r="EN203" s="67"/>
      <c r="EO203" s="67"/>
      <c r="EP203" s="67"/>
      <c r="EQ203" s="67"/>
      <c r="ER203" s="67"/>
      <c r="ES203" s="67"/>
      <c r="ET203" s="67"/>
      <c r="EU203" s="67"/>
      <c r="EV203" s="67"/>
      <c r="EW203" s="67"/>
      <c r="EX203" s="67"/>
      <c r="EY203" s="67"/>
      <c r="EZ203" s="67"/>
      <c r="FA203" s="67"/>
      <c r="FB203" s="67"/>
      <c r="FC203" s="67"/>
      <c r="FD203" s="67"/>
      <c r="FE203" s="67"/>
      <c r="FF203" s="67"/>
      <c r="FG203" s="67"/>
      <c r="FH203" s="67"/>
      <c r="FI203" s="67"/>
      <c r="FJ203" s="67"/>
      <c r="FK203" s="67"/>
      <c r="FL203" s="67"/>
      <c r="FM203" s="67"/>
      <c r="FN203" s="67"/>
      <c r="FO203" s="67"/>
      <c r="FP203" s="67"/>
      <c r="FQ203" s="67"/>
      <c r="FR203" s="67"/>
      <c r="FS203" s="67"/>
      <c r="FT203" s="67"/>
      <c r="FU203" s="67"/>
      <c r="FV203" s="67"/>
      <c r="FW203" s="67"/>
      <c r="FX203" s="67"/>
      <c r="FY203" s="67"/>
      <c r="FZ203" s="67"/>
      <c r="GA203" s="67"/>
      <c r="GB203" s="67"/>
      <c r="GC203" s="67"/>
      <c r="GD203" s="67"/>
      <c r="GE203" s="67"/>
      <c r="GF203" s="67"/>
      <c r="GG203" s="67"/>
      <c r="GH203" s="67"/>
      <c r="GI203" s="67"/>
      <c r="GJ203" s="67"/>
      <c r="GK203" s="67"/>
      <c r="GL203" s="67"/>
      <c r="GM203" s="67"/>
      <c r="GN203" s="67"/>
      <c r="GO203" s="67"/>
      <c r="GP203" s="67"/>
      <c r="GQ203" s="67"/>
      <c r="GR203" s="67"/>
      <c r="GS203" s="67"/>
      <c r="GT203" s="67"/>
      <c r="GU203" s="67"/>
      <c r="GV203" s="67"/>
      <c r="GW203" s="67"/>
      <c r="GX203" s="67"/>
      <c r="GY203" s="67"/>
      <c r="GZ203" s="67"/>
      <c r="HA203" s="67"/>
      <c r="HB203" s="67"/>
      <c r="HC203" s="67"/>
      <c r="HD203" s="67"/>
      <c r="HE203" s="67"/>
      <c r="HF203" s="67"/>
      <c r="HG203" s="67"/>
      <c r="HH203" s="67"/>
      <c r="HI203" s="67"/>
      <c r="HJ203" s="67"/>
      <c r="HK203" s="67"/>
      <c r="HL203" s="67"/>
      <c r="HM203" s="67"/>
      <c r="HN203" s="67"/>
      <c r="HO203" s="67"/>
      <c r="HP203" s="67"/>
      <c r="HQ203" s="67"/>
      <c r="HR203" s="67"/>
      <c r="HS203" s="67"/>
      <c r="HT203" s="67"/>
      <c r="HU203" s="67"/>
      <c r="HV203" s="67"/>
      <c r="HW203" s="67"/>
      <c r="HX203" s="67"/>
      <c r="HY203" s="67"/>
      <c r="HZ203" s="67"/>
      <c r="IA203" s="67"/>
      <c r="IB203" s="67"/>
      <c r="IC203" s="67"/>
      <c r="ID203" s="67"/>
      <c r="IE203" s="67"/>
      <c r="IF203" s="67"/>
      <c r="IG203" s="67"/>
      <c r="IH203" s="67"/>
      <c r="II203" s="67"/>
      <c r="IJ203" s="67"/>
      <c r="IK203" s="67"/>
      <c r="IL203" s="67"/>
      <c r="IM203" s="67"/>
      <c r="IN203" s="67"/>
      <c r="IO203" s="67"/>
      <c r="IP203" s="67"/>
      <c r="IQ203" s="67"/>
      <c r="IR203" s="67"/>
      <c r="IS203" s="67"/>
    </row>
    <row r="204" spans="1:254" x14ac:dyDescent="0.2">
      <c r="A204" s="42" t="s">
        <v>401</v>
      </c>
      <c r="B204" s="78" t="s">
        <v>152</v>
      </c>
      <c r="C204" s="78" t="s">
        <v>19</v>
      </c>
      <c r="D204" s="78" t="s">
        <v>402</v>
      </c>
      <c r="E204" s="13"/>
      <c r="F204" s="79">
        <f>SUM(F205)</f>
        <v>4554</v>
      </c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  <c r="DS204" s="67"/>
      <c r="DT204" s="67"/>
      <c r="DU204" s="67"/>
      <c r="DV204" s="67"/>
      <c r="DW204" s="67"/>
      <c r="DX204" s="67"/>
      <c r="DY204" s="67"/>
      <c r="DZ204" s="67"/>
      <c r="EA204" s="67"/>
      <c r="EB204" s="67"/>
      <c r="EC204" s="67"/>
      <c r="ED204" s="67"/>
      <c r="EE204" s="67"/>
      <c r="EF204" s="67"/>
      <c r="EG204" s="67"/>
      <c r="EH204" s="67"/>
      <c r="EI204" s="67"/>
      <c r="EJ204" s="67"/>
      <c r="EK204" s="67"/>
      <c r="EL204" s="67"/>
      <c r="EM204" s="67"/>
      <c r="EN204" s="67"/>
      <c r="EO204" s="67"/>
      <c r="EP204" s="67"/>
      <c r="EQ204" s="67"/>
      <c r="ER204" s="67"/>
      <c r="ES204" s="67"/>
      <c r="ET204" s="67"/>
      <c r="EU204" s="67"/>
      <c r="EV204" s="67"/>
      <c r="EW204" s="67"/>
      <c r="EX204" s="67"/>
      <c r="EY204" s="67"/>
      <c r="EZ204" s="67"/>
      <c r="FA204" s="67"/>
      <c r="FB204" s="67"/>
      <c r="FC204" s="67"/>
      <c r="FD204" s="67"/>
      <c r="FE204" s="67"/>
      <c r="FF204" s="67"/>
      <c r="FG204" s="67"/>
      <c r="FH204" s="67"/>
      <c r="FI204" s="67"/>
      <c r="FJ204" s="67"/>
      <c r="FK204" s="67"/>
      <c r="FL204" s="67"/>
      <c r="FM204" s="67"/>
      <c r="FN204" s="67"/>
      <c r="FO204" s="67"/>
      <c r="FP204" s="67"/>
      <c r="FQ204" s="67"/>
      <c r="FR204" s="67"/>
      <c r="FS204" s="67"/>
      <c r="FT204" s="67"/>
      <c r="FU204" s="67"/>
      <c r="FV204" s="67"/>
      <c r="FW204" s="67"/>
      <c r="FX204" s="67"/>
      <c r="FY204" s="67"/>
      <c r="FZ204" s="67"/>
      <c r="GA204" s="67"/>
      <c r="GB204" s="67"/>
      <c r="GC204" s="67"/>
      <c r="GD204" s="67"/>
      <c r="GE204" s="67"/>
      <c r="GF204" s="67"/>
      <c r="GG204" s="67"/>
      <c r="GH204" s="67"/>
      <c r="GI204" s="67"/>
      <c r="GJ204" s="67"/>
      <c r="GK204" s="67"/>
      <c r="GL204" s="67"/>
      <c r="GM204" s="67"/>
      <c r="GN204" s="67"/>
      <c r="GO204" s="67"/>
      <c r="GP204" s="67"/>
      <c r="GQ204" s="67"/>
      <c r="GR204" s="67"/>
      <c r="GS204" s="67"/>
      <c r="GT204" s="67"/>
      <c r="GU204" s="67"/>
      <c r="GV204" s="67"/>
      <c r="GW204" s="67"/>
      <c r="GX204" s="67"/>
      <c r="GY204" s="67"/>
      <c r="GZ204" s="67"/>
      <c r="HA204" s="67"/>
      <c r="HB204" s="67"/>
      <c r="HC204" s="67"/>
      <c r="HD204" s="67"/>
      <c r="HE204" s="67"/>
      <c r="HF204" s="67"/>
      <c r="HG204" s="67"/>
      <c r="HH204" s="67"/>
      <c r="HI204" s="67"/>
      <c r="HJ204" s="67"/>
      <c r="HK204" s="67"/>
      <c r="HL204" s="67"/>
      <c r="HM204" s="67"/>
      <c r="HN204" s="67"/>
      <c r="HO204" s="67"/>
      <c r="HP204" s="67"/>
      <c r="HQ204" s="67"/>
      <c r="HR204" s="67"/>
      <c r="HS204" s="67"/>
      <c r="HT204" s="67"/>
      <c r="HU204" s="67"/>
      <c r="HV204" s="67"/>
      <c r="HW204" s="67"/>
      <c r="HX204" s="67"/>
      <c r="HY204" s="67"/>
      <c r="HZ204" s="67"/>
      <c r="IA204" s="67"/>
      <c r="IB204" s="67"/>
      <c r="IC204" s="67"/>
      <c r="ID204" s="67"/>
      <c r="IE204" s="67"/>
      <c r="IF204" s="67"/>
      <c r="IG204" s="67"/>
      <c r="IH204" s="67"/>
      <c r="II204" s="67"/>
      <c r="IJ204" s="67"/>
      <c r="IK204" s="67"/>
      <c r="IL204" s="67"/>
      <c r="IM204" s="67"/>
      <c r="IN204" s="67"/>
      <c r="IO204" s="67"/>
      <c r="IP204" s="67"/>
      <c r="IQ204" s="67"/>
      <c r="IR204" s="67"/>
      <c r="IS204" s="67"/>
    </row>
    <row r="205" spans="1:254" x14ac:dyDescent="0.2">
      <c r="A205" s="18" t="s">
        <v>39</v>
      </c>
      <c r="B205" s="73" t="s">
        <v>152</v>
      </c>
      <c r="C205" s="73" t="s">
        <v>19</v>
      </c>
      <c r="D205" s="73" t="s">
        <v>402</v>
      </c>
      <c r="E205" s="19" t="s">
        <v>32</v>
      </c>
      <c r="F205" s="49">
        <v>4554</v>
      </c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  <c r="ET205" s="67"/>
      <c r="EU205" s="67"/>
      <c r="EV205" s="67"/>
      <c r="EW205" s="67"/>
      <c r="EX205" s="67"/>
      <c r="EY205" s="67"/>
      <c r="EZ205" s="67"/>
      <c r="FA205" s="67"/>
      <c r="FB205" s="67"/>
      <c r="FC205" s="67"/>
      <c r="FD205" s="67"/>
      <c r="FE205" s="67"/>
      <c r="FF205" s="67"/>
      <c r="FG205" s="67"/>
      <c r="FH205" s="67"/>
      <c r="FI205" s="67"/>
      <c r="FJ205" s="67"/>
      <c r="FK205" s="67"/>
      <c r="FL205" s="67"/>
      <c r="FM205" s="67"/>
      <c r="FN205" s="67"/>
      <c r="FO205" s="67"/>
      <c r="FP205" s="67"/>
      <c r="FQ205" s="67"/>
      <c r="FR205" s="67"/>
      <c r="FS205" s="67"/>
      <c r="FT205" s="67"/>
      <c r="FU205" s="67"/>
      <c r="FV205" s="67"/>
      <c r="FW205" s="67"/>
      <c r="FX205" s="67"/>
      <c r="FY205" s="67"/>
      <c r="FZ205" s="67"/>
      <c r="GA205" s="67"/>
      <c r="GB205" s="67"/>
      <c r="GC205" s="67"/>
      <c r="GD205" s="67"/>
      <c r="GE205" s="67"/>
      <c r="GF205" s="67"/>
      <c r="GG205" s="67"/>
      <c r="GH205" s="67"/>
      <c r="GI205" s="67"/>
      <c r="GJ205" s="67"/>
      <c r="GK205" s="67"/>
      <c r="GL205" s="67"/>
      <c r="GM205" s="67"/>
      <c r="GN205" s="67"/>
      <c r="GO205" s="67"/>
      <c r="GP205" s="67"/>
      <c r="GQ205" s="67"/>
      <c r="GR205" s="67"/>
      <c r="GS205" s="67"/>
      <c r="GT205" s="67"/>
      <c r="GU205" s="67"/>
      <c r="GV205" s="67"/>
      <c r="GW205" s="67"/>
      <c r="GX205" s="67"/>
      <c r="GY205" s="67"/>
      <c r="GZ205" s="67"/>
      <c r="HA205" s="67"/>
      <c r="HB205" s="67"/>
      <c r="HC205" s="67"/>
      <c r="HD205" s="67"/>
      <c r="HE205" s="67"/>
      <c r="HF205" s="67"/>
      <c r="HG205" s="67"/>
      <c r="HH205" s="67"/>
      <c r="HI205" s="67"/>
      <c r="HJ205" s="67"/>
      <c r="HK205" s="67"/>
      <c r="HL205" s="67"/>
      <c r="HM205" s="67"/>
      <c r="HN205" s="67"/>
      <c r="HO205" s="67"/>
      <c r="HP205" s="67"/>
      <c r="HQ205" s="67"/>
      <c r="HR205" s="67"/>
      <c r="HS205" s="67"/>
      <c r="HT205" s="67"/>
      <c r="HU205" s="67"/>
      <c r="HV205" s="67"/>
      <c r="HW205" s="67"/>
      <c r="HX205" s="67"/>
      <c r="HY205" s="67"/>
      <c r="HZ205" s="67"/>
      <c r="IA205" s="67"/>
      <c r="IB205" s="67"/>
      <c r="IC205" s="67"/>
      <c r="ID205" s="67"/>
      <c r="IE205" s="67"/>
      <c r="IF205" s="67"/>
      <c r="IG205" s="67"/>
      <c r="IH205" s="67"/>
      <c r="II205" s="67"/>
      <c r="IJ205" s="67"/>
      <c r="IK205" s="67"/>
      <c r="IL205" s="67"/>
      <c r="IM205" s="67"/>
      <c r="IN205" s="67"/>
      <c r="IO205" s="67"/>
      <c r="IP205" s="67"/>
      <c r="IQ205" s="67"/>
      <c r="IR205" s="67"/>
      <c r="IS205" s="67"/>
    </row>
    <row r="206" spans="1:254" x14ac:dyDescent="0.2">
      <c r="A206" s="42" t="s">
        <v>153</v>
      </c>
      <c r="B206" s="78" t="s">
        <v>152</v>
      </c>
      <c r="C206" s="78" t="s">
        <v>43</v>
      </c>
      <c r="D206" s="78"/>
      <c r="E206" s="13"/>
      <c r="F206" s="79">
        <f>SUM(F207)</f>
        <v>145</v>
      </c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  <c r="DS206" s="67"/>
      <c r="DT206" s="67"/>
      <c r="DU206" s="67"/>
      <c r="DV206" s="67"/>
      <c r="DW206" s="67"/>
      <c r="DX206" s="67"/>
      <c r="DY206" s="67"/>
      <c r="DZ206" s="67"/>
      <c r="EA206" s="67"/>
      <c r="EB206" s="67"/>
      <c r="EC206" s="67"/>
      <c r="ED206" s="67"/>
      <c r="EE206" s="67"/>
      <c r="EF206" s="67"/>
      <c r="EG206" s="67"/>
      <c r="EH206" s="67"/>
      <c r="EI206" s="67"/>
      <c r="EJ206" s="67"/>
      <c r="EK206" s="67"/>
      <c r="EL206" s="67"/>
      <c r="EM206" s="67"/>
      <c r="EN206" s="67"/>
      <c r="EO206" s="67"/>
      <c r="EP206" s="67"/>
      <c r="EQ206" s="67"/>
      <c r="ER206" s="67"/>
      <c r="ES206" s="67"/>
      <c r="ET206" s="67"/>
      <c r="EU206" s="67"/>
      <c r="EV206" s="67"/>
      <c r="EW206" s="67"/>
      <c r="EX206" s="67"/>
      <c r="EY206" s="67"/>
      <c r="EZ206" s="67"/>
      <c r="FA206" s="67"/>
      <c r="FB206" s="67"/>
      <c r="FC206" s="67"/>
      <c r="FD206" s="67"/>
      <c r="FE206" s="67"/>
      <c r="FF206" s="67"/>
      <c r="FG206" s="67"/>
      <c r="FH206" s="67"/>
      <c r="FI206" s="67"/>
      <c r="FJ206" s="67"/>
      <c r="FK206" s="67"/>
      <c r="FL206" s="67"/>
      <c r="FM206" s="67"/>
      <c r="FN206" s="67"/>
      <c r="FO206" s="67"/>
      <c r="FP206" s="67"/>
      <c r="FQ206" s="67"/>
      <c r="FR206" s="67"/>
      <c r="FS206" s="67"/>
      <c r="FT206" s="67"/>
      <c r="FU206" s="67"/>
      <c r="FV206" s="67"/>
      <c r="FW206" s="67"/>
      <c r="FX206" s="67"/>
      <c r="FY206" s="67"/>
      <c r="FZ206" s="67"/>
      <c r="GA206" s="67"/>
      <c r="GB206" s="67"/>
      <c r="GC206" s="67"/>
      <c r="GD206" s="67"/>
      <c r="GE206" s="67"/>
      <c r="GF206" s="67"/>
      <c r="GG206" s="67"/>
      <c r="GH206" s="67"/>
      <c r="GI206" s="67"/>
      <c r="GJ206" s="67"/>
      <c r="GK206" s="67"/>
      <c r="GL206" s="67"/>
      <c r="GM206" s="67"/>
      <c r="GN206" s="67"/>
      <c r="GO206" s="67"/>
      <c r="GP206" s="67"/>
      <c r="GQ206" s="67"/>
      <c r="GR206" s="67"/>
      <c r="GS206" s="67"/>
      <c r="GT206" s="67"/>
      <c r="GU206" s="67"/>
      <c r="GV206" s="67"/>
      <c r="GW206" s="67"/>
      <c r="GX206" s="67"/>
      <c r="GY206" s="67"/>
      <c r="GZ206" s="67"/>
      <c r="HA206" s="67"/>
      <c r="HB206" s="67"/>
      <c r="HC206" s="67"/>
      <c r="HD206" s="67"/>
      <c r="HE206" s="67"/>
      <c r="HF206" s="67"/>
      <c r="HG206" s="67"/>
      <c r="HH206" s="67"/>
      <c r="HI206" s="67"/>
      <c r="HJ206" s="67"/>
      <c r="HK206" s="67"/>
      <c r="HL206" s="67"/>
      <c r="HM206" s="67"/>
      <c r="HN206" s="67"/>
      <c r="HO206" s="67"/>
      <c r="HP206" s="67"/>
      <c r="HQ206" s="67"/>
      <c r="HR206" s="67"/>
      <c r="HS206" s="67"/>
      <c r="HT206" s="67"/>
      <c r="HU206" s="67"/>
      <c r="HV206" s="67"/>
      <c r="HW206" s="67"/>
      <c r="HX206" s="67"/>
      <c r="HY206" s="67"/>
      <c r="HZ206" s="67"/>
      <c r="IA206" s="67"/>
      <c r="IB206" s="67"/>
      <c r="IC206" s="67"/>
      <c r="ID206" s="67"/>
      <c r="IE206" s="67"/>
      <c r="IF206" s="67"/>
      <c r="IG206" s="67"/>
      <c r="IH206" s="67"/>
      <c r="II206" s="67"/>
      <c r="IJ206" s="67"/>
      <c r="IK206" s="67"/>
      <c r="IL206" s="67"/>
      <c r="IM206" s="67"/>
      <c r="IN206" s="67"/>
      <c r="IO206" s="67"/>
      <c r="IP206" s="67"/>
      <c r="IQ206" s="67"/>
      <c r="IR206" s="67"/>
      <c r="IS206" s="67"/>
    </row>
    <row r="207" spans="1:254" ht="25.5" x14ac:dyDescent="0.2">
      <c r="A207" s="22" t="s">
        <v>154</v>
      </c>
      <c r="B207" s="74" t="s">
        <v>152</v>
      </c>
      <c r="C207" s="74" t="s">
        <v>43</v>
      </c>
      <c r="D207" s="74" t="s">
        <v>155</v>
      </c>
      <c r="E207" s="23"/>
      <c r="F207" s="59">
        <f>SUM(F209+F208)</f>
        <v>145</v>
      </c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67"/>
      <c r="DO207" s="67"/>
      <c r="DP207" s="67"/>
      <c r="DQ207" s="67"/>
      <c r="DR207" s="67"/>
      <c r="DS207" s="67"/>
      <c r="DT207" s="67"/>
      <c r="DU207" s="67"/>
      <c r="DV207" s="67"/>
      <c r="DW207" s="67"/>
      <c r="DX207" s="67"/>
      <c r="DY207" s="67"/>
      <c r="DZ207" s="67"/>
      <c r="EA207" s="67"/>
      <c r="EB207" s="67"/>
      <c r="EC207" s="67"/>
      <c r="ED207" s="67"/>
      <c r="EE207" s="67"/>
      <c r="EF207" s="67"/>
      <c r="EG207" s="67"/>
      <c r="EH207" s="67"/>
      <c r="EI207" s="67"/>
      <c r="EJ207" s="67"/>
      <c r="EK207" s="67"/>
      <c r="EL207" s="67"/>
      <c r="EM207" s="67"/>
      <c r="EN207" s="67"/>
      <c r="EO207" s="67"/>
      <c r="EP207" s="67"/>
      <c r="EQ207" s="67"/>
      <c r="ER207" s="67"/>
      <c r="ES207" s="67"/>
      <c r="ET207" s="67"/>
      <c r="EU207" s="67"/>
      <c r="EV207" s="67"/>
      <c r="EW207" s="67"/>
      <c r="EX207" s="67"/>
      <c r="EY207" s="67"/>
      <c r="EZ207" s="67"/>
      <c r="FA207" s="67"/>
      <c r="FB207" s="67"/>
      <c r="FC207" s="67"/>
      <c r="FD207" s="67"/>
      <c r="FE207" s="67"/>
      <c r="FF207" s="67"/>
      <c r="FG207" s="67"/>
      <c r="FH207" s="67"/>
      <c r="FI207" s="67"/>
      <c r="FJ207" s="67"/>
      <c r="FK207" s="67"/>
      <c r="FL207" s="67"/>
      <c r="FM207" s="67"/>
      <c r="FN207" s="67"/>
      <c r="FO207" s="67"/>
      <c r="FP207" s="67"/>
      <c r="FQ207" s="67"/>
      <c r="FR207" s="67"/>
      <c r="FS207" s="67"/>
      <c r="FT207" s="67"/>
      <c r="FU207" s="67"/>
      <c r="FV207" s="67"/>
      <c r="FW207" s="67"/>
      <c r="FX207" s="67"/>
      <c r="FY207" s="67"/>
      <c r="FZ207" s="67"/>
      <c r="GA207" s="67"/>
      <c r="GB207" s="67"/>
      <c r="GC207" s="67"/>
      <c r="GD207" s="67"/>
      <c r="GE207" s="67"/>
      <c r="GF207" s="67"/>
      <c r="GG207" s="67"/>
      <c r="GH207" s="67"/>
      <c r="GI207" s="67"/>
      <c r="GJ207" s="67"/>
      <c r="GK207" s="67"/>
      <c r="GL207" s="67"/>
      <c r="GM207" s="67"/>
      <c r="GN207" s="67"/>
      <c r="GO207" s="67"/>
      <c r="GP207" s="67"/>
      <c r="GQ207" s="67"/>
      <c r="GR207" s="67"/>
      <c r="GS207" s="67"/>
      <c r="GT207" s="67"/>
      <c r="GU207" s="67"/>
      <c r="GV207" s="67"/>
      <c r="GW207" s="67"/>
      <c r="GX207" s="67"/>
      <c r="GY207" s="67"/>
      <c r="GZ207" s="67"/>
      <c r="HA207" s="67"/>
      <c r="HB207" s="67"/>
      <c r="HC207" s="67"/>
      <c r="HD207" s="67"/>
      <c r="HE207" s="67"/>
      <c r="HF207" s="67"/>
      <c r="HG207" s="67"/>
      <c r="HH207" s="67"/>
      <c r="HI207" s="67"/>
      <c r="HJ207" s="67"/>
      <c r="HK207" s="67"/>
      <c r="HL207" s="67"/>
      <c r="HM207" s="67"/>
      <c r="HN207" s="67"/>
      <c r="HO207" s="67"/>
      <c r="HP207" s="67"/>
      <c r="HQ207" s="67"/>
      <c r="HR207" s="67"/>
      <c r="HS207" s="67"/>
      <c r="HT207" s="67"/>
      <c r="HU207" s="67"/>
      <c r="HV207" s="67"/>
      <c r="HW207" s="67"/>
      <c r="HX207" s="67"/>
      <c r="HY207" s="67"/>
      <c r="HZ207" s="67"/>
      <c r="IA207" s="67"/>
      <c r="IB207" s="67"/>
      <c r="IC207" s="67"/>
      <c r="ID207" s="67"/>
      <c r="IE207" s="67"/>
      <c r="IF207" s="67"/>
      <c r="IG207" s="67"/>
      <c r="IH207" s="67"/>
      <c r="II207" s="67"/>
      <c r="IJ207" s="67"/>
      <c r="IK207" s="67"/>
      <c r="IL207" s="67"/>
      <c r="IM207" s="67"/>
      <c r="IN207" s="67"/>
      <c r="IO207" s="67"/>
      <c r="IP207" s="67"/>
      <c r="IQ207" s="67"/>
      <c r="IR207" s="67"/>
      <c r="IS207" s="67"/>
    </row>
    <row r="208" spans="1:254" x14ac:dyDescent="0.2">
      <c r="A208" s="18" t="s">
        <v>39</v>
      </c>
      <c r="B208" s="73" t="s">
        <v>152</v>
      </c>
      <c r="C208" s="73" t="s">
        <v>43</v>
      </c>
      <c r="D208" s="73" t="s">
        <v>155</v>
      </c>
      <c r="E208" s="19" t="s">
        <v>32</v>
      </c>
      <c r="F208" s="59">
        <v>16.54</v>
      </c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  <c r="ET208" s="67"/>
      <c r="EU208" s="67"/>
      <c r="EV208" s="67"/>
      <c r="EW208" s="67"/>
      <c r="EX208" s="67"/>
      <c r="EY208" s="67"/>
      <c r="EZ208" s="67"/>
      <c r="FA208" s="67"/>
      <c r="FB208" s="67"/>
      <c r="FC208" s="67"/>
      <c r="FD208" s="67"/>
      <c r="FE208" s="67"/>
      <c r="FF208" s="67"/>
      <c r="FG208" s="67"/>
      <c r="FH208" s="67"/>
      <c r="FI208" s="67"/>
      <c r="FJ208" s="67"/>
      <c r="FK208" s="67"/>
      <c r="FL208" s="67"/>
      <c r="FM208" s="67"/>
      <c r="FN208" s="67"/>
      <c r="FO208" s="67"/>
      <c r="FP208" s="67"/>
      <c r="FQ208" s="67"/>
      <c r="FR208" s="67"/>
      <c r="FS208" s="67"/>
      <c r="FT208" s="67"/>
      <c r="FU208" s="67"/>
      <c r="FV208" s="67"/>
      <c r="FW208" s="67"/>
      <c r="FX208" s="67"/>
      <c r="FY208" s="67"/>
      <c r="FZ208" s="67"/>
      <c r="GA208" s="67"/>
      <c r="GB208" s="67"/>
      <c r="GC208" s="67"/>
      <c r="GD208" s="67"/>
      <c r="GE208" s="67"/>
      <c r="GF208" s="67"/>
      <c r="GG208" s="67"/>
      <c r="GH208" s="67"/>
      <c r="GI208" s="67"/>
      <c r="GJ208" s="67"/>
      <c r="GK208" s="67"/>
      <c r="GL208" s="67"/>
      <c r="GM208" s="67"/>
      <c r="GN208" s="67"/>
      <c r="GO208" s="67"/>
      <c r="GP208" s="67"/>
      <c r="GQ208" s="67"/>
      <c r="GR208" s="67"/>
      <c r="GS208" s="67"/>
      <c r="GT208" s="67"/>
      <c r="GU208" s="67"/>
      <c r="GV208" s="67"/>
      <c r="GW208" s="67"/>
      <c r="GX208" s="67"/>
      <c r="GY208" s="67"/>
      <c r="GZ208" s="67"/>
      <c r="HA208" s="67"/>
      <c r="HB208" s="67"/>
      <c r="HC208" s="67"/>
      <c r="HD208" s="67"/>
      <c r="HE208" s="67"/>
      <c r="HF208" s="67"/>
      <c r="HG208" s="67"/>
      <c r="HH208" s="67"/>
      <c r="HI208" s="67"/>
      <c r="HJ208" s="67"/>
      <c r="HK208" s="67"/>
      <c r="HL208" s="67"/>
      <c r="HM208" s="67"/>
      <c r="HN208" s="67"/>
      <c r="HO208" s="67"/>
      <c r="HP208" s="67"/>
      <c r="HQ208" s="67"/>
      <c r="HR208" s="67"/>
      <c r="HS208" s="67"/>
      <c r="HT208" s="67"/>
      <c r="HU208" s="67"/>
      <c r="HV208" s="67"/>
      <c r="HW208" s="67"/>
      <c r="HX208" s="67"/>
      <c r="HY208" s="67"/>
      <c r="HZ208" s="67"/>
      <c r="IA208" s="67"/>
      <c r="IB208" s="67"/>
      <c r="IC208" s="67"/>
      <c r="ID208" s="67"/>
      <c r="IE208" s="67"/>
      <c r="IF208" s="67"/>
      <c r="IG208" s="67"/>
      <c r="IH208" s="67"/>
      <c r="II208" s="67"/>
      <c r="IJ208" s="67"/>
      <c r="IK208" s="67"/>
      <c r="IL208" s="67"/>
      <c r="IM208" s="67"/>
      <c r="IN208" s="67"/>
      <c r="IO208" s="67"/>
      <c r="IP208" s="67"/>
      <c r="IQ208" s="67"/>
      <c r="IR208" s="67"/>
      <c r="IS208" s="67"/>
    </row>
    <row r="209" spans="1:254" x14ac:dyDescent="0.2">
      <c r="A209" s="18" t="s">
        <v>74</v>
      </c>
      <c r="B209" s="73" t="s">
        <v>152</v>
      </c>
      <c r="C209" s="73" t="s">
        <v>43</v>
      </c>
      <c r="D209" s="73" t="s">
        <v>155</v>
      </c>
      <c r="E209" s="19" t="s">
        <v>75</v>
      </c>
      <c r="F209" s="49">
        <v>128.46</v>
      </c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7"/>
      <c r="DS209" s="67"/>
      <c r="DT209" s="67"/>
      <c r="DU209" s="67"/>
      <c r="DV209" s="67"/>
      <c r="DW209" s="67"/>
      <c r="DX209" s="67"/>
      <c r="DY209" s="67"/>
      <c r="DZ209" s="67"/>
      <c r="EA209" s="67"/>
      <c r="EB209" s="67"/>
      <c r="EC209" s="67"/>
      <c r="ED209" s="67"/>
      <c r="EE209" s="67"/>
      <c r="EF209" s="67"/>
      <c r="EG209" s="67"/>
      <c r="EH209" s="67"/>
      <c r="EI209" s="67"/>
      <c r="EJ209" s="67"/>
      <c r="EK209" s="67"/>
      <c r="EL209" s="67"/>
      <c r="EM209" s="67"/>
      <c r="EN209" s="67"/>
      <c r="EO209" s="67"/>
      <c r="EP209" s="67"/>
      <c r="EQ209" s="67"/>
      <c r="ER209" s="67"/>
      <c r="ES209" s="67"/>
      <c r="ET209" s="67"/>
      <c r="EU209" s="67"/>
      <c r="EV209" s="67"/>
      <c r="EW209" s="67"/>
      <c r="EX209" s="67"/>
      <c r="EY209" s="67"/>
      <c r="EZ209" s="67"/>
      <c r="FA209" s="67"/>
      <c r="FB209" s="67"/>
      <c r="FC209" s="67"/>
      <c r="FD209" s="67"/>
      <c r="FE209" s="67"/>
      <c r="FF209" s="67"/>
      <c r="FG209" s="67"/>
      <c r="FH209" s="67"/>
      <c r="FI209" s="67"/>
      <c r="FJ209" s="67"/>
      <c r="FK209" s="67"/>
      <c r="FL209" s="67"/>
      <c r="FM209" s="67"/>
      <c r="FN209" s="67"/>
      <c r="FO209" s="67"/>
      <c r="FP209" s="67"/>
      <c r="FQ209" s="67"/>
      <c r="FR209" s="67"/>
      <c r="FS209" s="67"/>
      <c r="FT209" s="67"/>
      <c r="FU209" s="67"/>
      <c r="FV209" s="67"/>
      <c r="FW209" s="67"/>
      <c r="FX209" s="67"/>
      <c r="FY209" s="67"/>
      <c r="FZ209" s="67"/>
      <c r="GA209" s="67"/>
      <c r="GB209" s="67"/>
      <c r="GC209" s="67"/>
      <c r="GD209" s="67"/>
      <c r="GE209" s="67"/>
      <c r="GF209" s="67"/>
      <c r="GG209" s="67"/>
      <c r="GH209" s="67"/>
      <c r="GI209" s="67"/>
      <c r="GJ209" s="67"/>
      <c r="GK209" s="67"/>
      <c r="GL209" s="67"/>
      <c r="GM209" s="67"/>
      <c r="GN209" s="67"/>
      <c r="GO209" s="67"/>
      <c r="GP209" s="67"/>
      <c r="GQ209" s="67"/>
      <c r="GR209" s="67"/>
      <c r="GS209" s="67"/>
      <c r="GT209" s="67"/>
      <c r="GU209" s="67"/>
      <c r="GV209" s="67"/>
      <c r="GW209" s="67"/>
      <c r="GX209" s="67"/>
      <c r="GY209" s="67"/>
      <c r="GZ209" s="67"/>
      <c r="HA209" s="67"/>
      <c r="HB209" s="67"/>
      <c r="HC209" s="67"/>
      <c r="HD209" s="67"/>
      <c r="HE209" s="67"/>
      <c r="HF209" s="67"/>
      <c r="HG209" s="67"/>
      <c r="HH209" s="67"/>
      <c r="HI209" s="67"/>
      <c r="HJ209" s="67"/>
      <c r="HK209" s="67"/>
      <c r="HL209" s="67"/>
      <c r="HM209" s="67"/>
      <c r="HN209" s="67"/>
      <c r="HO209" s="67"/>
      <c r="HP209" s="67"/>
      <c r="HQ209" s="67"/>
      <c r="HR209" s="67"/>
      <c r="HS209" s="67"/>
      <c r="HT209" s="67"/>
      <c r="HU209" s="67"/>
      <c r="HV209" s="67"/>
      <c r="HW209" s="67"/>
      <c r="HX209" s="67"/>
      <c r="HY209" s="67"/>
      <c r="HZ209" s="67"/>
      <c r="IA209" s="67"/>
      <c r="IB209" s="67"/>
      <c r="IC209" s="67"/>
      <c r="ID209" s="67"/>
      <c r="IE209" s="67"/>
      <c r="IF209" s="67"/>
      <c r="IG209" s="67"/>
      <c r="IH209" s="67"/>
      <c r="II209" s="67"/>
      <c r="IJ209" s="67"/>
      <c r="IK209" s="67"/>
      <c r="IL209" s="67"/>
      <c r="IM209" s="67"/>
      <c r="IN209" s="67"/>
      <c r="IO209" s="67"/>
      <c r="IP209" s="67"/>
      <c r="IQ209" s="67"/>
      <c r="IR209" s="67"/>
      <c r="IS209" s="67"/>
    </row>
    <row r="210" spans="1:254" ht="15.75" x14ac:dyDescent="0.25">
      <c r="A210" s="9" t="s">
        <v>156</v>
      </c>
      <c r="B210" s="44" t="s">
        <v>157</v>
      </c>
      <c r="C210" s="44"/>
      <c r="D210" s="44"/>
      <c r="E210" s="44"/>
      <c r="F210" s="45">
        <f>SUM(F211+F261+F254+F225+F274)</f>
        <v>558400.9</v>
      </c>
    </row>
    <row r="211" spans="1:254" x14ac:dyDescent="0.2">
      <c r="A211" s="42" t="s">
        <v>158</v>
      </c>
      <c r="B211" s="43" t="s">
        <v>157</v>
      </c>
      <c r="C211" s="43" t="s">
        <v>17</v>
      </c>
      <c r="D211" s="43"/>
      <c r="E211" s="43"/>
      <c r="F211" s="14">
        <f>SUM(F212+F215+F217+F220+F223)</f>
        <v>177734.61000000002</v>
      </c>
    </row>
    <row r="212" spans="1:254" x14ac:dyDescent="0.2">
      <c r="A212" s="22" t="s">
        <v>159</v>
      </c>
      <c r="B212" s="34" t="s">
        <v>157</v>
      </c>
      <c r="C212" s="34" t="s">
        <v>17</v>
      </c>
      <c r="D212" s="34" t="s">
        <v>160</v>
      </c>
      <c r="E212" s="34"/>
      <c r="F212" s="24">
        <f>SUM(F214+F213)</f>
        <v>50352.75</v>
      </c>
    </row>
    <row r="213" spans="1:254" x14ac:dyDescent="0.2">
      <c r="A213" s="18" t="s">
        <v>39</v>
      </c>
      <c r="B213" s="38" t="s">
        <v>157</v>
      </c>
      <c r="C213" s="38" t="s">
        <v>17</v>
      </c>
      <c r="D213" s="38" t="s">
        <v>160</v>
      </c>
      <c r="E213" s="38" t="s">
        <v>32</v>
      </c>
      <c r="F213" s="20">
        <v>180.15</v>
      </c>
    </row>
    <row r="214" spans="1:254" ht="25.5" x14ac:dyDescent="0.2">
      <c r="A214" s="18" t="s">
        <v>76</v>
      </c>
      <c r="B214" s="38" t="s">
        <v>157</v>
      </c>
      <c r="C214" s="38" t="s">
        <v>17</v>
      </c>
      <c r="D214" s="38" t="s">
        <v>160</v>
      </c>
      <c r="E214" s="38" t="s">
        <v>77</v>
      </c>
      <c r="F214" s="20">
        <v>50172.6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</row>
    <row r="215" spans="1:254" ht="67.150000000000006" customHeight="1" x14ac:dyDescent="0.2">
      <c r="A215" s="22" t="s">
        <v>161</v>
      </c>
      <c r="B215" s="34" t="s">
        <v>157</v>
      </c>
      <c r="C215" s="34" t="s">
        <v>17</v>
      </c>
      <c r="D215" s="34" t="s">
        <v>162</v>
      </c>
      <c r="E215" s="34"/>
      <c r="F215" s="24">
        <f>SUM(F216)</f>
        <v>120317.88</v>
      </c>
    </row>
    <row r="216" spans="1:254" ht="25.5" x14ac:dyDescent="0.2">
      <c r="A216" s="18" t="s">
        <v>76</v>
      </c>
      <c r="B216" s="38" t="s">
        <v>157</v>
      </c>
      <c r="C216" s="38" t="s">
        <v>17</v>
      </c>
      <c r="D216" s="38" t="s">
        <v>162</v>
      </c>
      <c r="E216" s="38" t="s">
        <v>77</v>
      </c>
      <c r="F216" s="20">
        <v>120317.88</v>
      </c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</row>
    <row r="217" spans="1:254" ht="25.5" x14ac:dyDescent="0.2">
      <c r="A217" s="22" t="s">
        <v>163</v>
      </c>
      <c r="B217" s="34" t="s">
        <v>157</v>
      </c>
      <c r="C217" s="34" t="s">
        <v>17</v>
      </c>
      <c r="D217" s="34" t="s">
        <v>164</v>
      </c>
      <c r="E217" s="34"/>
      <c r="F217" s="24">
        <f>SUM(F219+F218)</f>
        <v>1957.4099999999999</v>
      </c>
    </row>
    <row r="218" spans="1:254" x14ac:dyDescent="0.2">
      <c r="A218" s="18" t="s">
        <v>39</v>
      </c>
      <c r="B218" s="38" t="s">
        <v>157</v>
      </c>
      <c r="C218" s="38" t="s">
        <v>17</v>
      </c>
      <c r="D218" s="38" t="s">
        <v>164</v>
      </c>
      <c r="E218" s="38" t="s">
        <v>32</v>
      </c>
      <c r="F218" s="24">
        <v>1361.76</v>
      </c>
    </row>
    <row r="219" spans="1:254" ht="25.5" x14ac:dyDescent="0.2">
      <c r="A219" s="18" t="s">
        <v>76</v>
      </c>
      <c r="B219" s="38" t="s">
        <v>157</v>
      </c>
      <c r="C219" s="38" t="s">
        <v>17</v>
      </c>
      <c r="D219" s="38" t="s">
        <v>164</v>
      </c>
      <c r="E219" s="38" t="s">
        <v>77</v>
      </c>
      <c r="F219" s="20">
        <v>595.65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</row>
    <row r="220" spans="1:254" ht="13.5" x14ac:dyDescent="0.25">
      <c r="A220" s="15" t="s">
        <v>66</v>
      </c>
      <c r="B220" s="32" t="s">
        <v>157</v>
      </c>
      <c r="C220" s="32" t="s">
        <v>17</v>
      </c>
      <c r="D220" s="32" t="s">
        <v>67</v>
      </c>
      <c r="E220" s="32"/>
      <c r="F220" s="17">
        <f>SUM(F221)</f>
        <v>716.23</v>
      </c>
    </row>
    <row r="221" spans="1:254" x14ac:dyDescent="0.2">
      <c r="A221" s="22" t="s">
        <v>68</v>
      </c>
      <c r="B221" s="34" t="s">
        <v>157</v>
      </c>
      <c r="C221" s="34" t="s">
        <v>17</v>
      </c>
      <c r="D221" s="38" t="s">
        <v>69</v>
      </c>
      <c r="E221" s="34"/>
      <c r="F221" s="24">
        <f>SUM(F222)</f>
        <v>716.23</v>
      </c>
    </row>
    <row r="222" spans="1:254" ht="25.5" x14ac:dyDescent="0.2">
      <c r="A222" s="18" t="s">
        <v>76</v>
      </c>
      <c r="B222" s="38" t="s">
        <v>157</v>
      </c>
      <c r="C222" s="38" t="s">
        <v>17</v>
      </c>
      <c r="D222" s="38" t="s">
        <v>69</v>
      </c>
      <c r="E222" s="38" t="s">
        <v>77</v>
      </c>
      <c r="F222" s="20">
        <v>716.23</v>
      </c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</row>
    <row r="223" spans="1:254" x14ac:dyDescent="0.2">
      <c r="A223" s="22" t="s">
        <v>401</v>
      </c>
      <c r="B223" s="34" t="s">
        <v>157</v>
      </c>
      <c r="C223" s="34" t="s">
        <v>17</v>
      </c>
      <c r="D223" s="34" t="s">
        <v>402</v>
      </c>
      <c r="E223" s="34"/>
      <c r="F223" s="24">
        <f>SUM(F224)</f>
        <v>4390.34</v>
      </c>
    </row>
    <row r="224" spans="1:254" s="21" customFormat="1" ht="25.5" x14ac:dyDescent="0.2">
      <c r="A224" s="18" t="s">
        <v>76</v>
      </c>
      <c r="B224" s="38" t="s">
        <v>157</v>
      </c>
      <c r="C224" s="38" t="s">
        <v>17</v>
      </c>
      <c r="D224" s="38" t="s">
        <v>402</v>
      </c>
      <c r="E224" s="38" t="s">
        <v>77</v>
      </c>
      <c r="F224" s="20">
        <v>4390.34</v>
      </c>
    </row>
    <row r="225" spans="1:254" x14ac:dyDescent="0.2">
      <c r="A225" s="42" t="s">
        <v>165</v>
      </c>
      <c r="B225" s="43" t="s">
        <v>157</v>
      </c>
      <c r="C225" s="43" t="s">
        <v>19</v>
      </c>
      <c r="D225" s="43"/>
      <c r="E225" s="43"/>
      <c r="F225" s="14">
        <f>SUM(F239+F241+F246+F248+F250+F244+F226+F228+F232+F230+F234+F227+F252+J249+F237)</f>
        <v>320974.45</v>
      </c>
    </row>
    <row r="226" spans="1:254" ht="25.5" x14ac:dyDescent="0.2">
      <c r="A226" s="22" t="s">
        <v>163</v>
      </c>
      <c r="B226" s="38" t="s">
        <v>157</v>
      </c>
      <c r="C226" s="38" t="s">
        <v>19</v>
      </c>
      <c r="D226" s="38" t="s">
        <v>166</v>
      </c>
      <c r="E226" s="38" t="s">
        <v>32</v>
      </c>
      <c r="F226" s="20">
        <v>1083.6600000000001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</row>
    <row r="227" spans="1:254" ht="25.5" x14ac:dyDescent="0.2">
      <c r="A227" s="18" t="s">
        <v>76</v>
      </c>
      <c r="B227" s="38" t="s">
        <v>157</v>
      </c>
      <c r="C227" s="38" t="s">
        <v>19</v>
      </c>
      <c r="D227" s="38" t="s">
        <v>166</v>
      </c>
      <c r="E227" s="38" t="s">
        <v>77</v>
      </c>
      <c r="F227" s="20">
        <v>455.83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</row>
    <row r="228" spans="1:254" ht="25.5" x14ac:dyDescent="0.2">
      <c r="A228" s="22" t="s">
        <v>167</v>
      </c>
      <c r="B228" s="34" t="s">
        <v>157</v>
      </c>
      <c r="C228" s="34" t="s">
        <v>19</v>
      </c>
      <c r="D228" s="34" t="s">
        <v>168</v>
      </c>
      <c r="E228" s="34"/>
      <c r="F228" s="24">
        <f>SUM(F229)</f>
        <v>2231.13</v>
      </c>
    </row>
    <row r="229" spans="1:254" ht="25.5" x14ac:dyDescent="0.2">
      <c r="A229" s="18" t="s">
        <v>76</v>
      </c>
      <c r="B229" s="38" t="s">
        <v>157</v>
      </c>
      <c r="C229" s="38" t="s">
        <v>19</v>
      </c>
      <c r="D229" s="38" t="s">
        <v>168</v>
      </c>
      <c r="E229" s="38" t="s">
        <v>77</v>
      </c>
      <c r="F229" s="20">
        <v>2231.13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</row>
    <row r="230" spans="1:254" ht="28.15" customHeight="1" x14ac:dyDescent="0.2">
      <c r="A230" s="22" t="s">
        <v>336</v>
      </c>
      <c r="B230" s="34" t="s">
        <v>157</v>
      </c>
      <c r="C230" s="34" t="s">
        <v>19</v>
      </c>
      <c r="D230" s="34" t="s">
        <v>337</v>
      </c>
      <c r="E230" s="34"/>
      <c r="F230" s="24">
        <f>SUM(F231)</f>
        <v>12733.56</v>
      </c>
    </row>
    <row r="231" spans="1:254" s="21" customFormat="1" ht="25.5" x14ac:dyDescent="0.2">
      <c r="A231" s="18" t="s">
        <v>76</v>
      </c>
      <c r="B231" s="38" t="s">
        <v>157</v>
      </c>
      <c r="C231" s="38" t="s">
        <v>19</v>
      </c>
      <c r="D231" s="38" t="s">
        <v>337</v>
      </c>
      <c r="E231" s="38" t="s">
        <v>77</v>
      </c>
      <c r="F231" s="20">
        <v>12733.56</v>
      </c>
    </row>
    <row r="232" spans="1:254" ht="27.6" customHeight="1" x14ac:dyDescent="0.2">
      <c r="A232" s="22" t="s">
        <v>167</v>
      </c>
      <c r="B232" s="34" t="s">
        <v>157</v>
      </c>
      <c r="C232" s="34" t="s">
        <v>19</v>
      </c>
      <c r="D232" s="34" t="s">
        <v>335</v>
      </c>
      <c r="E232" s="34"/>
      <c r="F232" s="24">
        <f>SUM(F233)</f>
        <v>17771.48</v>
      </c>
    </row>
    <row r="233" spans="1:254" ht="25.5" x14ac:dyDescent="0.2">
      <c r="A233" s="18" t="s">
        <v>76</v>
      </c>
      <c r="B233" s="38" t="s">
        <v>157</v>
      </c>
      <c r="C233" s="38" t="s">
        <v>19</v>
      </c>
      <c r="D233" s="38" t="s">
        <v>335</v>
      </c>
      <c r="E233" s="38" t="s">
        <v>77</v>
      </c>
      <c r="F233" s="20">
        <v>17771.48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</row>
    <row r="234" spans="1:254" ht="51" x14ac:dyDescent="0.2">
      <c r="A234" s="22" t="s">
        <v>404</v>
      </c>
      <c r="B234" s="34" t="s">
        <v>157</v>
      </c>
      <c r="C234" s="34" t="s">
        <v>19</v>
      </c>
      <c r="D234" s="34" t="s">
        <v>405</v>
      </c>
      <c r="E234" s="34"/>
      <c r="F234" s="24">
        <f>SUM(F235+F236)</f>
        <v>8470.86</v>
      </c>
    </row>
    <row r="235" spans="1:254" x14ac:dyDescent="0.2">
      <c r="A235" s="18" t="s">
        <v>39</v>
      </c>
      <c r="B235" s="38" t="s">
        <v>157</v>
      </c>
      <c r="C235" s="38" t="s">
        <v>19</v>
      </c>
      <c r="D235" s="38" t="s">
        <v>405</v>
      </c>
      <c r="E235" s="38" t="s">
        <v>32</v>
      </c>
      <c r="F235" s="20">
        <v>2018.8</v>
      </c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</row>
    <row r="236" spans="1:254" ht="25.5" x14ac:dyDescent="0.2">
      <c r="A236" s="18" t="s">
        <v>76</v>
      </c>
      <c r="B236" s="38" t="s">
        <v>157</v>
      </c>
      <c r="C236" s="38" t="s">
        <v>19</v>
      </c>
      <c r="D236" s="38" t="s">
        <v>405</v>
      </c>
      <c r="E236" s="38" t="s">
        <v>77</v>
      </c>
      <c r="F236" s="20">
        <v>6452.06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</row>
    <row r="237" spans="1:254" ht="38.25" x14ac:dyDescent="0.2">
      <c r="A237" s="22" t="s">
        <v>451</v>
      </c>
      <c r="B237" s="34" t="s">
        <v>157</v>
      </c>
      <c r="C237" s="34" t="s">
        <v>19</v>
      </c>
      <c r="D237" s="34" t="s">
        <v>445</v>
      </c>
      <c r="E237" s="34"/>
      <c r="F237" s="24">
        <f>SUM(F238)</f>
        <v>100</v>
      </c>
    </row>
    <row r="238" spans="1:254" ht="25.5" x14ac:dyDescent="0.2">
      <c r="A238" s="18" t="s">
        <v>76</v>
      </c>
      <c r="B238" s="38" t="s">
        <v>157</v>
      </c>
      <c r="C238" s="38" t="s">
        <v>19</v>
      </c>
      <c r="D238" s="38" t="s">
        <v>445</v>
      </c>
      <c r="E238" s="38" t="s">
        <v>77</v>
      </c>
      <c r="F238" s="20">
        <v>100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</row>
    <row r="239" spans="1:254" s="21" customFormat="1" x14ac:dyDescent="0.2">
      <c r="A239" s="39" t="s">
        <v>68</v>
      </c>
      <c r="B239" s="80" t="s">
        <v>157</v>
      </c>
      <c r="C239" s="80" t="s">
        <v>19</v>
      </c>
      <c r="D239" s="34" t="s">
        <v>69</v>
      </c>
      <c r="E239" s="80"/>
      <c r="F239" s="81">
        <f>SUM(F240)</f>
        <v>323.52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1:254" ht="25.5" x14ac:dyDescent="0.2">
      <c r="A240" s="18" t="s">
        <v>76</v>
      </c>
      <c r="B240" s="38" t="s">
        <v>157</v>
      </c>
      <c r="C240" s="38" t="s">
        <v>19</v>
      </c>
      <c r="D240" s="38" t="s">
        <v>69</v>
      </c>
      <c r="E240" s="38" t="s">
        <v>77</v>
      </c>
      <c r="F240" s="20">
        <v>323.52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</row>
    <row r="241" spans="1:254" x14ac:dyDescent="0.2">
      <c r="A241" s="39" t="s">
        <v>159</v>
      </c>
      <c r="B241" s="34" t="s">
        <v>157</v>
      </c>
      <c r="C241" s="34" t="s">
        <v>19</v>
      </c>
      <c r="D241" s="34" t="s">
        <v>169</v>
      </c>
      <c r="E241" s="34"/>
      <c r="F241" s="24">
        <f>SUM(F243+F242)</f>
        <v>50322.27</v>
      </c>
    </row>
    <row r="242" spans="1:254" x14ac:dyDescent="0.2">
      <c r="A242" s="18" t="s">
        <v>39</v>
      </c>
      <c r="B242" s="38" t="s">
        <v>157</v>
      </c>
      <c r="C242" s="38" t="s">
        <v>19</v>
      </c>
      <c r="D242" s="38" t="s">
        <v>169</v>
      </c>
      <c r="E242" s="38" t="s">
        <v>32</v>
      </c>
      <c r="F242" s="20">
        <v>216.35</v>
      </c>
    </row>
    <row r="243" spans="1:254" ht="25.5" x14ac:dyDescent="0.2">
      <c r="A243" s="18" t="s">
        <v>76</v>
      </c>
      <c r="B243" s="38" t="s">
        <v>157</v>
      </c>
      <c r="C243" s="38" t="s">
        <v>19</v>
      </c>
      <c r="D243" s="38" t="s">
        <v>169</v>
      </c>
      <c r="E243" s="38" t="s">
        <v>77</v>
      </c>
      <c r="F243" s="20">
        <v>50105.919999999998</v>
      </c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</row>
    <row r="244" spans="1:254" ht="25.5" x14ac:dyDescent="0.2">
      <c r="A244" s="22" t="s">
        <v>170</v>
      </c>
      <c r="B244" s="34" t="s">
        <v>157</v>
      </c>
      <c r="C244" s="34" t="s">
        <v>19</v>
      </c>
      <c r="D244" s="34" t="s">
        <v>171</v>
      </c>
      <c r="E244" s="34"/>
      <c r="F244" s="24">
        <f>SUM(F245)</f>
        <v>12220.27</v>
      </c>
    </row>
    <row r="245" spans="1:254" ht="25.5" x14ac:dyDescent="0.2">
      <c r="A245" s="18" t="s">
        <v>76</v>
      </c>
      <c r="B245" s="38" t="s">
        <v>157</v>
      </c>
      <c r="C245" s="38" t="s">
        <v>19</v>
      </c>
      <c r="D245" s="38" t="s">
        <v>171</v>
      </c>
      <c r="E245" s="38" t="s">
        <v>77</v>
      </c>
      <c r="F245" s="20">
        <v>12220.27</v>
      </c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</row>
    <row r="246" spans="1:254" ht="69.599999999999994" customHeight="1" x14ac:dyDescent="0.2">
      <c r="A246" s="22" t="s">
        <v>161</v>
      </c>
      <c r="B246" s="34" t="s">
        <v>157</v>
      </c>
      <c r="C246" s="34" t="s">
        <v>19</v>
      </c>
      <c r="D246" s="34" t="s">
        <v>172</v>
      </c>
      <c r="E246" s="34"/>
      <c r="F246" s="24">
        <f>SUM(F247)</f>
        <v>119168.78</v>
      </c>
    </row>
    <row r="247" spans="1:254" ht="25.5" x14ac:dyDescent="0.2">
      <c r="A247" s="18" t="s">
        <v>76</v>
      </c>
      <c r="B247" s="38" t="s">
        <v>157</v>
      </c>
      <c r="C247" s="38" t="s">
        <v>19</v>
      </c>
      <c r="D247" s="38" t="s">
        <v>172</v>
      </c>
      <c r="E247" s="38" t="s">
        <v>77</v>
      </c>
      <c r="F247" s="20">
        <v>119168.78</v>
      </c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</row>
    <row r="248" spans="1:254" x14ac:dyDescent="0.2">
      <c r="A248" s="39" t="s">
        <v>173</v>
      </c>
      <c r="B248" s="34" t="s">
        <v>157</v>
      </c>
      <c r="C248" s="34" t="s">
        <v>174</v>
      </c>
      <c r="D248" s="23" t="s">
        <v>175</v>
      </c>
      <c r="E248" s="34"/>
      <c r="F248" s="24">
        <f>SUM(F249)</f>
        <v>29669.53</v>
      </c>
    </row>
    <row r="249" spans="1:254" ht="25.5" x14ac:dyDescent="0.2">
      <c r="A249" s="18" t="s">
        <v>76</v>
      </c>
      <c r="B249" s="19" t="s">
        <v>157</v>
      </c>
      <c r="C249" s="19" t="s">
        <v>19</v>
      </c>
      <c r="D249" s="19" t="s">
        <v>175</v>
      </c>
      <c r="E249" s="19" t="s">
        <v>77</v>
      </c>
      <c r="F249" s="20">
        <v>29669.53</v>
      </c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</row>
    <row r="250" spans="1:254" ht="69" customHeight="1" x14ac:dyDescent="0.2">
      <c r="A250" s="22" t="s">
        <v>161</v>
      </c>
      <c r="B250" s="23" t="s">
        <v>157</v>
      </c>
      <c r="C250" s="23" t="s">
        <v>19</v>
      </c>
      <c r="D250" s="34" t="s">
        <v>176</v>
      </c>
      <c r="E250" s="23"/>
      <c r="F250" s="59">
        <f>SUM(F251)</f>
        <v>61666.05</v>
      </c>
    </row>
    <row r="251" spans="1:254" ht="25.5" x14ac:dyDescent="0.2">
      <c r="A251" s="18" t="s">
        <v>76</v>
      </c>
      <c r="B251" s="19" t="s">
        <v>157</v>
      </c>
      <c r="C251" s="19" t="s">
        <v>19</v>
      </c>
      <c r="D251" s="38" t="s">
        <v>176</v>
      </c>
      <c r="E251" s="19" t="s">
        <v>77</v>
      </c>
      <c r="F251" s="49">
        <v>61666.05</v>
      </c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</row>
    <row r="252" spans="1:254" x14ac:dyDescent="0.2">
      <c r="A252" s="22" t="s">
        <v>401</v>
      </c>
      <c r="B252" s="23" t="s">
        <v>157</v>
      </c>
      <c r="C252" s="23" t="s">
        <v>19</v>
      </c>
      <c r="D252" s="34" t="s">
        <v>402</v>
      </c>
      <c r="E252" s="23"/>
      <c r="F252" s="59">
        <f>SUM(F253)</f>
        <v>4757.51</v>
      </c>
    </row>
    <row r="253" spans="1:254" ht="25.5" x14ac:dyDescent="0.2">
      <c r="A253" s="18" t="s">
        <v>76</v>
      </c>
      <c r="B253" s="19" t="s">
        <v>157</v>
      </c>
      <c r="C253" s="19" t="s">
        <v>19</v>
      </c>
      <c r="D253" s="38" t="s">
        <v>402</v>
      </c>
      <c r="E253" s="19" t="s">
        <v>77</v>
      </c>
      <c r="F253" s="49">
        <v>4757.51</v>
      </c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</row>
    <row r="254" spans="1:254" x14ac:dyDescent="0.2">
      <c r="A254" s="42" t="s">
        <v>177</v>
      </c>
      <c r="B254" s="13" t="s">
        <v>157</v>
      </c>
      <c r="C254" s="13" t="s">
        <v>26</v>
      </c>
      <c r="D254" s="43"/>
      <c r="E254" s="13"/>
      <c r="F254" s="79">
        <f>SUM(F255+F257+F259)</f>
        <v>50115.25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27"/>
      <c r="HJ254" s="27"/>
      <c r="HK254" s="27"/>
      <c r="HL254" s="27"/>
      <c r="HM254" s="27"/>
      <c r="HN254" s="27"/>
      <c r="HO254" s="27"/>
      <c r="HP254" s="27"/>
      <c r="HQ254" s="27"/>
      <c r="HR254" s="27"/>
      <c r="HS254" s="27"/>
      <c r="HT254" s="27"/>
      <c r="HU254" s="27"/>
      <c r="HV254" s="27"/>
      <c r="HW254" s="27"/>
      <c r="HX254" s="27"/>
      <c r="HY254" s="27"/>
      <c r="HZ254" s="27"/>
      <c r="IA254" s="27"/>
      <c r="IB254" s="27"/>
      <c r="IC254" s="27"/>
      <c r="ID254" s="27"/>
      <c r="IE254" s="27"/>
      <c r="IF254" s="27"/>
      <c r="IG254" s="27"/>
      <c r="IH254" s="27"/>
      <c r="II254" s="27"/>
      <c r="IJ254" s="27"/>
      <c r="IK254" s="27"/>
      <c r="IL254" s="27"/>
      <c r="IM254" s="27"/>
      <c r="IN254" s="27"/>
      <c r="IO254" s="27"/>
      <c r="IP254" s="27"/>
      <c r="IQ254" s="27"/>
      <c r="IR254" s="27"/>
      <c r="IS254" s="27"/>
    </row>
    <row r="255" spans="1:254" x14ac:dyDescent="0.2">
      <c r="A255" s="39" t="s">
        <v>159</v>
      </c>
      <c r="B255" s="23" t="s">
        <v>157</v>
      </c>
      <c r="C255" s="23" t="s">
        <v>26</v>
      </c>
      <c r="D255" s="23" t="s">
        <v>178</v>
      </c>
      <c r="E255" s="34"/>
      <c r="F255" s="24">
        <f>SUM(F256)</f>
        <v>48239.85</v>
      </c>
    </row>
    <row r="256" spans="1:254" s="21" customFormat="1" ht="25.5" x14ac:dyDescent="0.2">
      <c r="A256" s="18" t="s">
        <v>76</v>
      </c>
      <c r="B256" s="19" t="s">
        <v>157</v>
      </c>
      <c r="C256" s="19" t="s">
        <v>26</v>
      </c>
      <c r="D256" s="19" t="s">
        <v>178</v>
      </c>
      <c r="E256" s="19" t="s">
        <v>77</v>
      </c>
      <c r="F256" s="20">
        <v>48239.85</v>
      </c>
    </row>
    <row r="257" spans="1:253" x14ac:dyDescent="0.2">
      <c r="A257" s="39" t="s">
        <v>68</v>
      </c>
      <c r="B257" s="80" t="s">
        <v>157</v>
      </c>
      <c r="C257" s="80" t="s">
        <v>26</v>
      </c>
      <c r="D257" s="34" t="s">
        <v>69</v>
      </c>
      <c r="E257" s="80"/>
      <c r="F257" s="81">
        <f>SUM(F258)</f>
        <v>222.54</v>
      </c>
    </row>
    <row r="258" spans="1:253" s="21" customFormat="1" ht="25.5" x14ac:dyDescent="0.2">
      <c r="A258" s="18" t="s">
        <v>76</v>
      </c>
      <c r="B258" s="38" t="s">
        <v>157</v>
      </c>
      <c r="C258" s="38" t="s">
        <v>26</v>
      </c>
      <c r="D258" s="38" t="s">
        <v>69</v>
      </c>
      <c r="E258" s="38" t="s">
        <v>77</v>
      </c>
      <c r="F258" s="20">
        <v>222.54</v>
      </c>
    </row>
    <row r="259" spans="1:253" s="21" customFormat="1" x14ac:dyDescent="0.2">
      <c r="A259" s="22" t="s">
        <v>401</v>
      </c>
      <c r="B259" s="23" t="s">
        <v>157</v>
      </c>
      <c r="C259" s="23" t="s">
        <v>26</v>
      </c>
      <c r="D259" s="34" t="s">
        <v>402</v>
      </c>
      <c r="E259" s="23"/>
      <c r="F259" s="20">
        <f>SUM(F260)</f>
        <v>1652.86</v>
      </c>
    </row>
    <row r="260" spans="1:253" s="21" customFormat="1" ht="25.5" x14ac:dyDescent="0.2">
      <c r="A260" s="18" t="s">
        <v>76</v>
      </c>
      <c r="B260" s="19" t="s">
        <v>157</v>
      </c>
      <c r="C260" s="19" t="s">
        <v>26</v>
      </c>
      <c r="D260" s="38" t="s">
        <v>402</v>
      </c>
      <c r="E260" s="19" t="s">
        <v>77</v>
      </c>
      <c r="F260" s="20">
        <v>1652.86</v>
      </c>
    </row>
    <row r="261" spans="1:253" x14ac:dyDescent="0.2">
      <c r="A261" s="42" t="s">
        <v>179</v>
      </c>
      <c r="B261" s="43" t="s">
        <v>157</v>
      </c>
      <c r="C261" s="43" t="s">
        <v>157</v>
      </c>
      <c r="D261" s="43"/>
      <c r="E261" s="43"/>
      <c r="F261" s="14">
        <f>SUM(F262)</f>
        <v>9126.59</v>
      </c>
    </row>
    <row r="262" spans="1:253" ht="13.5" x14ac:dyDescent="0.25">
      <c r="A262" s="15" t="s">
        <v>180</v>
      </c>
      <c r="B262" s="32" t="s">
        <v>157</v>
      </c>
      <c r="C262" s="32" t="s">
        <v>157</v>
      </c>
      <c r="D262" s="32"/>
      <c r="E262" s="32"/>
      <c r="F262" s="17">
        <f>SUM(F265+F267+F269+F263+F272)</f>
        <v>9126.59</v>
      </c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82"/>
      <c r="DH262" s="82"/>
      <c r="DI262" s="82"/>
      <c r="DJ262" s="82"/>
      <c r="DK262" s="82"/>
      <c r="DL262" s="82"/>
      <c r="DM262" s="82"/>
      <c r="DN262" s="82"/>
      <c r="DO262" s="82"/>
      <c r="DP262" s="82"/>
      <c r="DQ262" s="82"/>
      <c r="DR262" s="82"/>
      <c r="DS262" s="82"/>
      <c r="DT262" s="82"/>
      <c r="DU262" s="82"/>
      <c r="DV262" s="82"/>
      <c r="DW262" s="82"/>
      <c r="DX262" s="82"/>
      <c r="DY262" s="82"/>
      <c r="DZ262" s="82"/>
      <c r="EA262" s="82"/>
      <c r="EB262" s="82"/>
      <c r="EC262" s="82"/>
      <c r="ED262" s="82"/>
      <c r="EE262" s="82"/>
      <c r="EF262" s="82"/>
      <c r="EG262" s="82"/>
      <c r="EH262" s="82"/>
      <c r="EI262" s="82"/>
      <c r="EJ262" s="82"/>
      <c r="EK262" s="82"/>
      <c r="EL262" s="82"/>
      <c r="EM262" s="82"/>
      <c r="EN262" s="82"/>
      <c r="EO262" s="82"/>
      <c r="EP262" s="82"/>
      <c r="EQ262" s="82"/>
      <c r="ER262" s="82"/>
      <c r="ES262" s="82"/>
      <c r="ET262" s="82"/>
      <c r="EU262" s="82"/>
      <c r="EV262" s="82"/>
      <c r="EW262" s="82"/>
      <c r="EX262" s="82"/>
      <c r="EY262" s="82"/>
      <c r="EZ262" s="82"/>
      <c r="FA262" s="82"/>
      <c r="FB262" s="82"/>
      <c r="FC262" s="82"/>
      <c r="FD262" s="82"/>
      <c r="FE262" s="82"/>
      <c r="FF262" s="82"/>
      <c r="FG262" s="82"/>
      <c r="FH262" s="82"/>
      <c r="FI262" s="82"/>
      <c r="FJ262" s="82"/>
      <c r="FK262" s="82"/>
      <c r="FL262" s="82"/>
      <c r="FM262" s="82"/>
      <c r="FN262" s="82"/>
      <c r="FO262" s="82"/>
      <c r="FP262" s="82"/>
      <c r="FQ262" s="82"/>
      <c r="FR262" s="82"/>
      <c r="FS262" s="82"/>
      <c r="FT262" s="82"/>
      <c r="FU262" s="82"/>
      <c r="FV262" s="82"/>
      <c r="FW262" s="82"/>
      <c r="FX262" s="82"/>
      <c r="FY262" s="82"/>
      <c r="FZ262" s="82"/>
      <c r="GA262" s="82"/>
      <c r="GB262" s="82"/>
      <c r="GC262" s="82"/>
      <c r="GD262" s="82"/>
      <c r="GE262" s="82"/>
      <c r="GF262" s="82"/>
      <c r="GG262" s="82"/>
      <c r="GH262" s="82"/>
      <c r="GI262" s="82"/>
      <c r="GJ262" s="82"/>
      <c r="GK262" s="82"/>
      <c r="GL262" s="82"/>
      <c r="GM262" s="82"/>
      <c r="GN262" s="82"/>
      <c r="GO262" s="82"/>
      <c r="GP262" s="82"/>
      <c r="GQ262" s="82"/>
      <c r="GR262" s="82"/>
      <c r="GS262" s="82"/>
      <c r="GT262" s="82"/>
      <c r="GU262" s="82"/>
      <c r="GV262" s="82"/>
      <c r="GW262" s="82"/>
      <c r="GX262" s="82"/>
      <c r="GY262" s="82"/>
      <c r="GZ262" s="82"/>
      <c r="HA262" s="82"/>
      <c r="HB262" s="82"/>
      <c r="HC262" s="82"/>
      <c r="HD262" s="82"/>
      <c r="HE262" s="82"/>
      <c r="HF262" s="82"/>
      <c r="HG262" s="82"/>
      <c r="HH262" s="82"/>
      <c r="HI262" s="82"/>
      <c r="HJ262" s="82"/>
      <c r="HK262" s="82"/>
      <c r="HL262" s="82"/>
      <c r="HM262" s="82"/>
      <c r="HN262" s="82"/>
      <c r="HO262" s="82"/>
      <c r="HP262" s="82"/>
      <c r="HQ262" s="82"/>
      <c r="HR262" s="82"/>
      <c r="HS262" s="82"/>
      <c r="HT262" s="82"/>
      <c r="HU262" s="82"/>
      <c r="HV262" s="82"/>
      <c r="HW262" s="82"/>
      <c r="HX262" s="82"/>
      <c r="HY262" s="82"/>
      <c r="HZ262" s="82"/>
      <c r="IA262" s="82"/>
      <c r="IB262" s="82"/>
      <c r="IC262" s="82"/>
      <c r="ID262" s="82"/>
      <c r="IE262" s="82"/>
      <c r="IF262" s="82"/>
      <c r="IG262" s="82"/>
      <c r="IH262" s="82"/>
      <c r="II262" s="82"/>
      <c r="IJ262" s="82"/>
      <c r="IK262" s="82"/>
      <c r="IL262" s="82"/>
      <c r="IM262" s="82"/>
      <c r="IN262" s="82"/>
      <c r="IO262" s="82"/>
      <c r="IP262" s="82"/>
      <c r="IQ262" s="82"/>
      <c r="IR262" s="82"/>
      <c r="IS262" s="82"/>
    </row>
    <row r="263" spans="1:253" ht="25.5" x14ac:dyDescent="0.2">
      <c r="A263" s="22" t="s">
        <v>181</v>
      </c>
      <c r="B263" s="34" t="s">
        <v>157</v>
      </c>
      <c r="C263" s="34" t="s">
        <v>157</v>
      </c>
      <c r="D263" s="34" t="s">
        <v>182</v>
      </c>
      <c r="E263" s="34"/>
      <c r="F263" s="24">
        <f>SUM(F264)</f>
        <v>2540.9899999999998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54"/>
      <c r="FL263" s="54"/>
      <c r="FM263" s="54"/>
      <c r="FN263" s="54"/>
      <c r="FO263" s="54"/>
      <c r="FP263" s="54"/>
      <c r="FQ263" s="54"/>
      <c r="FR263" s="54"/>
      <c r="FS263" s="54"/>
      <c r="FT263" s="54"/>
      <c r="FU263" s="54"/>
      <c r="FV263" s="54"/>
      <c r="FW263" s="54"/>
      <c r="FX263" s="54"/>
      <c r="FY263" s="54"/>
      <c r="FZ263" s="54"/>
      <c r="GA263" s="54"/>
      <c r="GB263" s="54"/>
      <c r="GC263" s="54"/>
      <c r="GD263" s="54"/>
      <c r="GE263" s="54"/>
      <c r="GF263" s="54"/>
      <c r="GG263" s="54"/>
      <c r="GH263" s="54"/>
      <c r="GI263" s="54"/>
      <c r="GJ263" s="54"/>
      <c r="GK263" s="54"/>
      <c r="GL263" s="54"/>
      <c r="GM263" s="54"/>
      <c r="GN263" s="54"/>
      <c r="GO263" s="54"/>
      <c r="GP263" s="54"/>
      <c r="GQ263" s="54"/>
      <c r="GR263" s="54"/>
      <c r="GS263" s="54"/>
      <c r="GT263" s="54"/>
      <c r="GU263" s="54"/>
      <c r="GV263" s="54"/>
      <c r="GW263" s="54"/>
      <c r="GX263" s="54"/>
      <c r="GY263" s="54"/>
      <c r="GZ263" s="54"/>
      <c r="HA263" s="54"/>
      <c r="HB263" s="54"/>
      <c r="HC263" s="54"/>
      <c r="HD263" s="54"/>
      <c r="HE263" s="54"/>
      <c r="HF263" s="54"/>
      <c r="HG263" s="54"/>
      <c r="HH263" s="54"/>
      <c r="HI263" s="54"/>
      <c r="HJ263" s="54"/>
      <c r="HK263" s="54"/>
      <c r="HL263" s="54"/>
      <c r="HM263" s="54"/>
      <c r="HN263" s="54"/>
      <c r="HO263" s="54"/>
      <c r="HP263" s="54"/>
      <c r="HQ263" s="54"/>
      <c r="HR263" s="54"/>
      <c r="HS263" s="54"/>
      <c r="HT263" s="54"/>
      <c r="HU263" s="54"/>
      <c r="HV263" s="54"/>
      <c r="HW263" s="54"/>
      <c r="HX263" s="54"/>
      <c r="HY263" s="54"/>
      <c r="HZ263" s="54"/>
      <c r="IA263" s="54"/>
      <c r="IB263" s="54"/>
      <c r="IC263" s="54"/>
      <c r="ID263" s="54"/>
      <c r="IE263" s="54"/>
      <c r="IF263" s="54"/>
      <c r="IG263" s="54"/>
      <c r="IH263" s="54"/>
      <c r="II263" s="54"/>
      <c r="IJ263" s="54"/>
      <c r="IK263" s="54"/>
      <c r="IL263" s="54"/>
      <c r="IM263" s="54"/>
      <c r="IN263" s="54"/>
      <c r="IO263" s="54"/>
      <c r="IP263" s="54"/>
      <c r="IQ263" s="54"/>
      <c r="IR263" s="54"/>
      <c r="IS263" s="54"/>
    </row>
    <row r="264" spans="1:253" x14ac:dyDescent="0.2">
      <c r="A264" s="18" t="s">
        <v>183</v>
      </c>
      <c r="B264" s="38" t="s">
        <v>157</v>
      </c>
      <c r="C264" s="38" t="s">
        <v>157</v>
      </c>
      <c r="D264" s="38" t="s">
        <v>182</v>
      </c>
      <c r="E264" s="38" t="s">
        <v>184</v>
      </c>
      <c r="F264" s="20">
        <v>2540.9899999999998</v>
      </c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  <c r="EX264" s="55"/>
      <c r="EY264" s="55"/>
      <c r="EZ264" s="55"/>
      <c r="FA264" s="55"/>
      <c r="FB264" s="55"/>
      <c r="FC264" s="55"/>
      <c r="FD264" s="55"/>
      <c r="FE264" s="55"/>
      <c r="FF264" s="55"/>
      <c r="FG264" s="55"/>
      <c r="FH264" s="55"/>
      <c r="FI264" s="55"/>
      <c r="FJ264" s="55"/>
      <c r="FK264" s="55"/>
      <c r="FL264" s="55"/>
      <c r="FM264" s="55"/>
      <c r="FN264" s="55"/>
      <c r="FO264" s="55"/>
      <c r="FP264" s="55"/>
      <c r="FQ264" s="55"/>
      <c r="FR264" s="55"/>
      <c r="FS264" s="55"/>
      <c r="FT264" s="55"/>
      <c r="FU264" s="55"/>
      <c r="FV264" s="55"/>
      <c r="FW264" s="55"/>
      <c r="FX264" s="55"/>
      <c r="FY264" s="55"/>
      <c r="FZ264" s="55"/>
      <c r="GA264" s="55"/>
      <c r="GB264" s="55"/>
      <c r="GC264" s="55"/>
      <c r="GD264" s="55"/>
      <c r="GE264" s="55"/>
      <c r="GF264" s="55"/>
      <c r="GG264" s="55"/>
      <c r="GH264" s="55"/>
      <c r="GI264" s="55"/>
      <c r="GJ264" s="55"/>
      <c r="GK264" s="55"/>
      <c r="GL264" s="55"/>
      <c r="GM264" s="55"/>
      <c r="GN264" s="55"/>
      <c r="GO264" s="55"/>
      <c r="GP264" s="55"/>
      <c r="GQ264" s="55"/>
      <c r="GR264" s="55"/>
      <c r="GS264" s="55"/>
      <c r="GT264" s="55"/>
      <c r="GU264" s="55"/>
      <c r="GV264" s="55"/>
      <c r="GW264" s="55"/>
      <c r="GX264" s="55"/>
      <c r="GY264" s="55"/>
      <c r="GZ264" s="55"/>
      <c r="HA264" s="55"/>
      <c r="HB264" s="55"/>
      <c r="HC264" s="55"/>
      <c r="HD264" s="55"/>
      <c r="HE264" s="55"/>
      <c r="HF264" s="55"/>
      <c r="HG264" s="55"/>
      <c r="HH264" s="55"/>
      <c r="HI264" s="55"/>
      <c r="HJ264" s="55"/>
      <c r="HK264" s="55"/>
      <c r="HL264" s="55"/>
      <c r="HM264" s="55"/>
      <c r="HN264" s="55"/>
      <c r="HO264" s="55"/>
      <c r="HP264" s="55"/>
      <c r="HQ264" s="55"/>
      <c r="HR264" s="55"/>
      <c r="HS264" s="55"/>
      <c r="HT264" s="55"/>
      <c r="HU264" s="55"/>
      <c r="HV264" s="55"/>
      <c r="HW264" s="55"/>
      <c r="HX264" s="55"/>
      <c r="HY264" s="55"/>
      <c r="HZ264" s="55"/>
      <c r="IA264" s="55"/>
      <c r="IB264" s="55"/>
      <c r="IC264" s="55"/>
      <c r="ID264" s="55"/>
      <c r="IE264" s="55"/>
      <c r="IF264" s="55"/>
      <c r="IG264" s="55"/>
      <c r="IH264" s="55"/>
      <c r="II264" s="55"/>
      <c r="IJ264" s="55"/>
      <c r="IK264" s="55"/>
      <c r="IL264" s="55"/>
      <c r="IM264" s="55"/>
      <c r="IN264" s="55"/>
      <c r="IO264" s="55"/>
      <c r="IP264" s="55"/>
      <c r="IQ264" s="55"/>
      <c r="IR264" s="55"/>
      <c r="IS264" s="55"/>
    </row>
    <row r="265" spans="1:253" x14ac:dyDescent="0.2">
      <c r="A265" s="22" t="s">
        <v>185</v>
      </c>
      <c r="B265" s="34" t="s">
        <v>157</v>
      </c>
      <c r="C265" s="34" t="s">
        <v>157</v>
      </c>
      <c r="D265" s="38" t="s">
        <v>186</v>
      </c>
      <c r="E265" s="34"/>
      <c r="F265" s="24">
        <f>SUM(F266)</f>
        <v>5114.34</v>
      </c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  <c r="GE265" s="54"/>
      <c r="GF265" s="54"/>
      <c r="GG265" s="54"/>
      <c r="GH265" s="54"/>
      <c r="GI265" s="54"/>
      <c r="GJ265" s="54"/>
      <c r="GK265" s="54"/>
      <c r="GL265" s="54"/>
      <c r="GM265" s="54"/>
      <c r="GN265" s="54"/>
      <c r="GO265" s="54"/>
      <c r="GP265" s="54"/>
      <c r="GQ265" s="54"/>
      <c r="GR265" s="54"/>
      <c r="GS265" s="54"/>
      <c r="GT265" s="54"/>
      <c r="GU265" s="54"/>
      <c r="GV265" s="54"/>
      <c r="GW265" s="54"/>
      <c r="GX265" s="54"/>
      <c r="GY265" s="54"/>
      <c r="GZ265" s="54"/>
      <c r="HA265" s="54"/>
      <c r="HB265" s="54"/>
      <c r="HC265" s="54"/>
      <c r="HD265" s="54"/>
      <c r="HE265" s="54"/>
      <c r="HF265" s="54"/>
      <c r="HG265" s="54"/>
      <c r="HH265" s="54"/>
      <c r="HI265" s="54"/>
      <c r="HJ265" s="54"/>
      <c r="HK265" s="54"/>
      <c r="HL265" s="54"/>
      <c r="HM265" s="54"/>
      <c r="HN265" s="54"/>
      <c r="HO265" s="54"/>
      <c r="HP265" s="54"/>
      <c r="HQ265" s="54"/>
      <c r="HR265" s="54"/>
      <c r="HS265" s="54"/>
      <c r="HT265" s="54"/>
      <c r="HU265" s="54"/>
      <c r="HV265" s="54"/>
      <c r="HW265" s="54"/>
      <c r="HX265" s="54"/>
      <c r="HY265" s="54"/>
      <c r="HZ265" s="54"/>
      <c r="IA265" s="54"/>
      <c r="IB265" s="54"/>
      <c r="IC265" s="54"/>
      <c r="ID265" s="54"/>
      <c r="IE265" s="54"/>
      <c r="IF265" s="54"/>
      <c r="IG265" s="54"/>
      <c r="IH265" s="54"/>
      <c r="II265" s="54"/>
      <c r="IJ265" s="54"/>
      <c r="IK265" s="54"/>
      <c r="IL265" s="54"/>
      <c r="IM265" s="54"/>
      <c r="IN265" s="54"/>
      <c r="IO265" s="54"/>
      <c r="IP265" s="54"/>
      <c r="IQ265" s="54"/>
      <c r="IR265" s="54"/>
      <c r="IS265" s="54"/>
    </row>
    <row r="266" spans="1:253" ht="25.5" x14ac:dyDescent="0.2">
      <c r="A266" s="18" t="s">
        <v>76</v>
      </c>
      <c r="B266" s="38" t="s">
        <v>157</v>
      </c>
      <c r="C266" s="38" t="s">
        <v>157</v>
      </c>
      <c r="D266" s="38" t="s">
        <v>186</v>
      </c>
      <c r="E266" s="38" t="s">
        <v>77</v>
      </c>
      <c r="F266" s="20">
        <v>5114.34</v>
      </c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  <c r="EG266" s="55"/>
      <c r="EH266" s="55"/>
      <c r="EI266" s="55"/>
      <c r="EJ266" s="55"/>
      <c r="EK266" s="55"/>
      <c r="EL266" s="55"/>
      <c r="EM266" s="55"/>
      <c r="EN266" s="55"/>
      <c r="EO266" s="55"/>
      <c r="EP266" s="55"/>
      <c r="EQ266" s="55"/>
      <c r="ER266" s="55"/>
      <c r="ES266" s="55"/>
      <c r="ET266" s="55"/>
      <c r="EU266" s="55"/>
      <c r="EV266" s="55"/>
      <c r="EW266" s="55"/>
      <c r="EX266" s="55"/>
      <c r="EY266" s="55"/>
      <c r="EZ266" s="55"/>
      <c r="FA266" s="55"/>
      <c r="FB266" s="55"/>
      <c r="FC266" s="55"/>
      <c r="FD266" s="55"/>
      <c r="FE266" s="55"/>
      <c r="FF266" s="55"/>
      <c r="FG266" s="55"/>
      <c r="FH266" s="55"/>
      <c r="FI266" s="55"/>
      <c r="FJ266" s="55"/>
      <c r="FK266" s="55"/>
      <c r="FL266" s="55"/>
      <c r="FM266" s="55"/>
      <c r="FN266" s="55"/>
      <c r="FO266" s="55"/>
      <c r="FP266" s="55"/>
      <c r="FQ266" s="55"/>
      <c r="FR266" s="55"/>
      <c r="FS266" s="55"/>
      <c r="FT266" s="55"/>
      <c r="FU266" s="55"/>
      <c r="FV266" s="55"/>
      <c r="FW266" s="55"/>
      <c r="FX266" s="55"/>
      <c r="FY266" s="55"/>
      <c r="FZ266" s="55"/>
      <c r="GA266" s="55"/>
      <c r="GB266" s="55"/>
      <c r="GC266" s="55"/>
      <c r="GD266" s="55"/>
      <c r="GE266" s="55"/>
      <c r="GF266" s="55"/>
      <c r="GG266" s="55"/>
      <c r="GH266" s="55"/>
      <c r="GI266" s="55"/>
      <c r="GJ266" s="55"/>
      <c r="GK266" s="55"/>
      <c r="GL266" s="55"/>
      <c r="GM266" s="55"/>
      <c r="GN266" s="55"/>
      <c r="GO266" s="55"/>
      <c r="GP266" s="55"/>
      <c r="GQ266" s="55"/>
      <c r="GR266" s="55"/>
      <c r="GS266" s="55"/>
      <c r="GT266" s="55"/>
      <c r="GU266" s="55"/>
      <c r="GV266" s="55"/>
      <c r="GW266" s="55"/>
      <c r="GX266" s="55"/>
      <c r="GY266" s="55"/>
      <c r="GZ266" s="55"/>
      <c r="HA266" s="55"/>
      <c r="HB266" s="55"/>
      <c r="HC266" s="55"/>
      <c r="HD266" s="55"/>
      <c r="HE266" s="55"/>
      <c r="HF266" s="55"/>
      <c r="HG266" s="55"/>
      <c r="HH266" s="55"/>
      <c r="HI266" s="55"/>
      <c r="HJ266" s="55"/>
      <c r="HK266" s="55"/>
      <c r="HL266" s="55"/>
      <c r="HM266" s="55"/>
      <c r="HN266" s="55"/>
      <c r="HO266" s="55"/>
      <c r="HP266" s="55"/>
      <c r="HQ266" s="55"/>
      <c r="HR266" s="55"/>
      <c r="HS266" s="55"/>
      <c r="HT266" s="55"/>
      <c r="HU266" s="55"/>
      <c r="HV266" s="55"/>
      <c r="HW266" s="55"/>
      <c r="HX266" s="55"/>
      <c r="HY266" s="55"/>
      <c r="HZ266" s="55"/>
      <c r="IA266" s="55"/>
      <c r="IB266" s="55"/>
      <c r="IC266" s="55"/>
      <c r="ID266" s="55"/>
      <c r="IE266" s="55"/>
      <c r="IF266" s="55"/>
      <c r="IG266" s="55"/>
      <c r="IH266" s="55"/>
      <c r="II266" s="55"/>
      <c r="IJ266" s="55"/>
      <c r="IK266" s="55"/>
      <c r="IL266" s="55"/>
      <c r="IM266" s="55"/>
      <c r="IN266" s="55"/>
      <c r="IO266" s="55"/>
      <c r="IP266" s="55"/>
      <c r="IQ266" s="55"/>
      <c r="IR266" s="55"/>
      <c r="IS266" s="55"/>
    </row>
    <row r="267" spans="1:253" x14ac:dyDescent="0.2">
      <c r="A267" s="41" t="s">
        <v>173</v>
      </c>
      <c r="B267" s="34" t="s">
        <v>157</v>
      </c>
      <c r="C267" s="34" t="s">
        <v>157</v>
      </c>
      <c r="D267" s="23" t="s">
        <v>187</v>
      </c>
      <c r="E267" s="34"/>
      <c r="F267" s="24">
        <f>SUM(F268)</f>
        <v>1000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  <c r="GH267" s="54"/>
      <c r="GI267" s="54"/>
      <c r="GJ267" s="54"/>
      <c r="GK267" s="54"/>
      <c r="GL267" s="54"/>
      <c r="GM267" s="54"/>
      <c r="GN267" s="54"/>
      <c r="GO267" s="54"/>
      <c r="GP267" s="54"/>
      <c r="GQ267" s="54"/>
      <c r="GR267" s="54"/>
      <c r="GS267" s="54"/>
      <c r="GT267" s="54"/>
      <c r="GU267" s="54"/>
      <c r="GV267" s="54"/>
      <c r="GW267" s="54"/>
      <c r="GX267" s="54"/>
      <c r="GY267" s="54"/>
      <c r="GZ267" s="54"/>
      <c r="HA267" s="54"/>
      <c r="HB267" s="54"/>
      <c r="HC267" s="54"/>
      <c r="HD267" s="54"/>
      <c r="HE267" s="54"/>
      <c r="HF267" s="54"/>
      <c r="HG267" s="54"/>
      <c r="HH267" s="54"/>
      <c r="HI267" s="54"/>
      <c r="HJ267" s="54"/>
      <c r="HK267" s="54"/>
      <c r="HL267" s="54"/>
      <c r="HM267" s="54"/>
      <c r="HN267" s="54"/>
      <c r="HO267" s="54"/>
      <c r="HP267" s="54"/>
      <c r="HQ267" s="54"/>
      <c r="HR267" s="54"/>
      <c r="HS267" s="54"/>
      <c r="HT267" s="54"/>
      <c r="HU267" s="54"/>
      <c r="HV267" s="54"/>
      <c r="HW267" s="54"/>
      <c r="HX267" s="54"/>
      <c r="HY267" s="54"/>
      <c r="HZ267" s="54"/>
      <c r="IA267" s="54"/>
      <c r="IB267" s="54"/>
      <c r="IC267" s="54"/>
      <c r="ID267" s="54"/>
      <c r="IE267" s="54"/>
      <c r="IF267" s="54"/>
      <c r="IG267" s="54"/>
      <c r="IH267" s="54"/>
      <c r="II267" s="54"/>
      <c r="IJ267" s="54"/>
      <c r="IK267" s="54"/>
      <c r="IL267" s="54"/>
      <c r="IM267" s="54"/>
      <c r="IN267" s="54"/>
      <c r="IO267" s="54"/>
      <c r="IP267" s="54"/>
      <c r="IQ267" s="54"/>
      <c r="IR267" s="54"/>
      <c r="IS267" s="54"/>
    </row>
    <row r="268" spans="1:253" s="21" customFormat="1" ht="25.5" x14ac:dyDescent="0.2">
      <c r="A268" s="18" t="s">
        <v>76</v>
      </c>
      <c r="B268" s="38" t="s">
        <v>157</v>
      </c>
      <c r="C268" s="38" t="s">
        <v>157</v>
      </c>
      <c r="D268" s="19" t="s">
        <v>187</v>
      </c>
      <c r="E268" s="38" t="s">
        <v>77</v>
      </c>
      <c r="F268" s="20">
        <v>1000</v>
      </c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  <c r="EG268" s="55"/>
      <c r="EH268" s="55"/>
      <c r="EI268" s="55"/>
      <c r="EJ268" s="55"/>
      <c r="EK268" s="55"/>
      <c r="EL268" s="55"/>
      <c r="EM268" s="55"/>
      <c r="EN268" s="55"/>
      <c r="EO268" s="55"/>
      <c r="EP268" s="55"/>
      <c r="EQ268" s="55"/>
      <c r="ER268" s="55"/>
      <c r="ES268" s="55"/>
      <c r="ET268" s="55"/>
      <c r="EU268" s="55"/>
      <c r="EV268" s="55"/>
      <c r="EW268" s="55"/>
      <c r="EX268" s="55"/>
      <c r="EY268" s="55"/>
      <c r="EZ268" s="55"/>
      <c r="FA268" s="55"/>
      <c r="FB268" s="55"/>
      <c r="FC268" s="55"/>
      <c r="FD268" s="55"/>
      <c r="FE268" s="55"/>
      <c r="FF268" s="55"/>
      <c r="FG268" s="55"/>
      <c r="FH268" s="55"/>
      <c r="FI268" s="55"/>
      <c r="FJ268" s="55"/>
      <c r="FK268" s="55"/>
      <c r="FL268" s="55"/>
      <c r="FM268" s="55"/>
      <c r="FN268" s="55"/>
      <c r="FO268" s="55"/>
      <c r="FP268" s="55"/>
      <c r="FQ268" s="55"/>
      <c r="FR268" s="55"/>
      <c r="FS268" s="55"/>
      <c r="FT268" s="55"/>
      <c r="FU268" s="55"/>
      <c r="FV268" s="55"/>
      <c r="FW268" s="55"/>
      <c r="FX268" s="55"/>
      <c r="FY268" s="55"/>
      <c r="FZ268" s="55"/>
      <c r="GA268" s="55"/>
      <c r="GB268" s="55"/>
      <c r="GC268" s="55"/>
      <c r="GD268" s="55"/>
      <c r="GE268" s="55"/>
      <c r="GF268" s="55"/>
      <c r="GG268" s="55"/>
      <c r="GH268" s="55"/>
      <c r="GI268" s="55"/>
      <c r="GJ268" s="55"/>
      <c r="GK268" s="55"/>
      <c r="GL268" s="55"/>
      <c r="GM268" s="55"/>
      <c r="GN268" s="55"/>
      <c r="GO268" s="55"/>
      <c r="GP268" s="55"/>
      <c r="GQ268" s="55"/>
      <c r="GR268" s="55"/>
      <c r="GS268" s="55"/>
      <c r="GT268" s="55"/>
      <c r="GU268" s="55"/>
      <c r="GV268" s="55"/>
      <c r="GW268" s="55"/>
      <c r="GX268" s="55"/>
      <c r="GY268" s="55"/>
      <c r="GZ268" s="55"/>
      <c r="HA268" s="55"/>
      <c r="HB268" s="55"/>
      <c r="HC268" s="55"/>
      <c r="HD268" s="55"/>
      <c r="HE268" s="55"/>
      <c r="HF268" s="55"/>
      <c r="HG268" s="55"/>
      <c r="HH268" s="55"/>
      <c r="HI268" s="55"/>
      <c r="HJ268" s="55"/>
      <c r="HK268" s="55"/>
      <c r="HL268" s="55"/>
      <c r="HM268" s="55"/>
      <c r="HN268" s="55"/>
      <c r="HO268" s="55"/>
      <c r="HP268" s="55"/>
      <c r="HQ268" s="55"/>
      <c r="HR268" s="55"/>
      <c r="HS268" s="55"/>
      <c r="HT268" s="55"/>
      <c r="HU268" s="55"/>
      <c r="HV268" s="55"/>
      <c r="HW268" s="55"/>
      <c r="HX268" s="55"/>
      <c r="HY268" s="55"/>
      <c r="HZ268" s="55"/>
      <c r="IA268" s="55"/>
      <c r="IB268" s="55"/>
      <c r="IC268" s="55"/>
      <c r="ID268" s="55"/>
      <c r="IE268" s="55"/>
      <c r="IF268" s="55"/>
      <c r="IG268" s="55"/>
      <c r="IH268" s="55"/>
      <c r="II268" s="55"/>
      <c r="IJ268" s="55"/>
      <c r="IK268" s="55"/>
      <c r="IL268" s="55"/>
      <c r="IM268" s="55"/>
      <c r="IN268" s="55"/>
      <c r="IO268" s="55"/>
      <c r="IP268" s="55"/>
      <c r="IQ268" s="55"/>
      <c r="IR268" s="55"/>
      <c r="IS268" s="55"/>
    </row>
    <row r="269" spans="1:253" x14ac:dyDescent="0.2">
      <c r="A269" s="41" t="s">
        <v>188</v>
      </c>
      <c r="B269" s="34" t="s">
        <v>157</v>
      </c>
      <c r="C269" s="34" t="s">
        <v>157</v>
      </c>
      <c r="D269" s="23" t="s">
        <v>189</v>
      </c>
      <c r="E269" s="23"/>
      <c r="F269" s="59">
        <f>SUM(F270+F271)</f>
        <v>180</v>
      </c>
    </row>
    <row r="270" spans="1:253" x14ac:dyDescent="0.2">
      <c r="A270" s="18" t="s">
        <v>39</v>
      </c>
      <c r="B270" s="38" t="s">
        <v>157</v>
      </c>
      <c r="C270" s="38" t="s">
        <v>157</v>
      </c>
      <c r="D270" s="19" t="s">
        <v>189</v>
      </c>
      <c r="E270" s="38" t="s">
        <v>32</v>
      </c>
      <c r="F270" s="20">
        <v>92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</row>
    <row r="271" spans="1:253" ht="25.5" x14ac:dyDescent="0.2">
      <c r="A271" s="18" t="s">
        <v>76</v>
      </c>
      <c r="B271" s="38" t="s">
        <v>157</v>
      </c>
      <c r="C271" s="38" t="s">
        <v>157</v>
      </c>
      <c r="D271" s="19" t="s">
        <v>189</v>
      </c>
      <c r="E271" s="38" t="s">
        <v>77</v>
      </c>
      <c r="F271" s="20">
        <v>88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</row>
    <row r="272" spans="1:253" ht="13.5" x14ac:dyDescent="0.25">
      <c r="A272" s="42" t="s">
        <v>401</v>
      </c>
      <c r="B272" s="32" t="s">
        <v>157</v>
      </c>
      <c r="C272" s="32" t="s">
        <v>157</v>
      </c>
      <c r="D272" s="16"/>
      <c r="E272" s="32"/>
      <c r="F272" s="17">
        <f>SUM(F273)</f>
        <v>291.26</v>
      </c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</row>
    <row r="273" spans="1:254" ht="25.5" x14ac:dyDescent="0.2">
      <c r="A273" s="18" t="s">
        <v>76</v>
      </c>
      <c r="B273" s="38" t="s">
        <v>157</v>
      </c>
      <c r="C273" s="38" t="s">
        <v>157</v>
      </c>
      <c r="D273" s="19" t="s">
        <v>402</v>
      </c>
      <c r="E273" s="38" t="s">
        <v>77</v>
      </c>
      <c r="F273" s="20">
        <v>291.26</v>
      </c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</row>
    <row r="274" spans="1:254" x14ac:dyDescent="0.2">
      <c r="A274" s="42" t="s">
        <v>190</v>
      </c>
      <c r="B274" s="43" t="s">
        <v>157</v>
      </c>
      <c r="C274" s="43" t="s">
        <v>100</v>
      </c>
      <c r="D274" s="43"/>
      <c r="E274" s="43"/>
      <c r="F274" s="14">
        <f>SUM(F275)</f>
        <v>450</v>
      </c>
    </row>
    <row r="275" spans="1:254" ht="13.5" x14ac:dyDescent="0.25">
      <c r="A275" s="15" t="s">
        <v>66</v>
      </c>
      <c r="B275" s="32" t="s">
        <v>157</v>
      </c>
      <c r="C275" s="32" t="s">
        <v>100</v>
      </c>
      <c r="D275" s="16" t="s">
        <v>67</v>
      </c>
      <c r="E275" s="16"/>
      <c r="F275" s="17">
        <f>SUM(F276)</f>
        <v>450</v>
      </c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  <c r="FU275" s="28"/>
      <c r="FV275" s="28"/>
      <c r="FW275" s="28"/>
      <c r="FX275" s="28"/>
      <c r="FY275" s="28"/>
      <c r="FZ275" s="28"/>
      <c r="GA275" s="28"/>
      <c r="GB275" s="28"/>
      <c r="GC275" s="28"/>
      <c r="GD275" s="28"/>
      <c r="GE275" s="28"/>
      <c r="GF275" s="28"/>
      <c r="GG275" s="28"/>
      <c r="GH275" s="28"/>
      <c r="GI275" s="28"/>
      <c r="GJ275" s="28"/>
      <c r="GK275" s="28"/>
      <c r="GL275" s="28"/>
      <c r="GM275" s="28"/>
      <c r="GN275" s="28"/>
      <c r="GO275" s="28"/>
      <c r="GP275" s="28"/>
      <c r="GQ275" s="28"/>
      <c r="GR275" s="28"/>
      <c r="GS275" s="28"/>
      <c r="GT275" s="28"/>
      <c r="GU275" s="28"/>
      <c r="GV275" s="28"/>
      <c r="GW275" s="28"/>
      <c r="GX275" s="28"/>
      <c r="GY275" s="28"/>
      <c r="GZ275" s="28"/>
      <c r="HA275" s="28"/>
      <c r="HB275" s="28"/>
      <c r="HC275" s="28"/>
      <c r="HD275" s="28"/>
      <c r="HE275" s="28"/>
      <c r="HF275" s="28"/>
      <c r="HG275" s="28"/>
      <c r="HH275" s="28"/>
      <c r="HI275" s="28"/>
      <c r="HJ275" s="28"/>
      <c r="HK275" s="28"/>
      <c r="HL275" s="28"/>
      <c r="HM275" s="28"/>
      <c r="HN275" s="28"/>
      <c r="HO275" s="28"/>
      <c r="HP275" s="28"/>
      <c r="HQ275" s="28"/>
      <c r="HR275" s="28"/>
      <c r="HS275" s="28"/>
      <c r="HT275" s="28"/>
      <c r="HU275" s="28"/>
      <c r="HV275" s="28"/>
      <c r="HW275" s="28"/>
      <c r="HX275" s="28"/>
      <c r="HY275" s="28"/>
      <c r="HZ275" s="28"/>
      <c r="IA275" s="28"/>
      <c r="IB275" s="28"/>
      <c r="IC275" s="28"/>
      <c r="ID275" s="28"/>
      <c r="IE275" s="28"/>
      <c r="IF275" s="28"/>
      <c r="IG275" s="28"/>
      <c r="IH275" s="28"/>
      <c r="II275" s="28"/>
      <c r="IJ275" s="28"/>
      <c r="IK275" s="28"/>
      <c r="IL275" s="28"/>
      <c r="IM275" s="28"/>
      <c r="IN275" s="28"/>
      <c r="IO275" s="28"/>
      <c r="IP275" s="28"/>
      <c r="IQ275" s="28"/>
      <c r="IR275" s="28"/>
      <c r="IS275" s="28"/>
    </row>
    <row r="276" spans="1:254" x14ac:dyDescent="0.2">
      <c r="A276" s="41" t="s">
        <v>159</v>
      </c>
      <c r="B276" s="34" t="s">
        <v>157</v>
      </c>
      <c r="C276" s="34" t="s">
        <v>100</v>
      </c>
      <c r="D276" s="34" t="s">
        <v>187</v>
      </c>
      <c r="E276" s="34"/>
      <c r="F276" s="24">
        <f>SUM(F278+F277)</f>
        <v>450</v>
      </c>
    </row>
    <row r="277" spans="1:254" x14ac:dyDescent="0.2">
      <c r="A277" s="18" t="s">
        <v>39</v>
      </c>
      <c r="B277" s="38" t="s">
        <v>157</v>
      </c>
      <c r="C277" s="38" t="s">
        <v>100</v>
      </c>
      <c r="D277" s="38" t="s">
        <v>187</v>
      </c>
      <c r="E277" s="34" t="s">
        <v>32</v>
      </c>
      <c r="F277" s="24">
        <v>29.1</v>
      </c>
    </row>
    <row r="278" spans="1:254" ht="25.5" x14ac:dyDescent="0.2">
      <c r="A278" s="18" t="s">
        <v>76</v>
      </c>
      <c r="B278" s="38" t="s">
        <v>157</v>
      </c>
      <c r="C278" s="38" t="s">
        <v>100</v>
      </c>
      <c r="D278" s="38" t="s">
        <v>187</v>
      </c>
      <c r="E278" s="38" t="s">
        <v>77</v>
      </c>
      <c r="F278" s="20">
        <v>420.9</v>
      </c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</row>
    <row r="279" spans="1:254" ht="15.75" x14ac:dyDescent="0.25">
      <c r="A279" s="9" t="s">
        <v>191</v>
      </c>
      <c r="B279" s="44" t="s">
        <v>95</v>
      </c>
      <c r="C279" s="44"/>
      <c r="D279" s="44"/>
      <c r="E279" s="44"/>
      <c r="F279" s="45">
        <f>SUM(F280+F303)</f>
        <v>120347.04000000001</v>
      </c>
    </row>
    <row r="280" spans="1:254" ht="14.25" x14ac:dyDescent="0.2">
      <c r="A280" s="12" t="s">
        <v>192</v>
      </c>
      <c r="B280" s="10" t="s">
        <v>95</v>
      </c>
      <c r="C280" s="10" t="s">
        <v>17</v>
      </c>
      <c r="D280" s="10"/>
      <c r="E280" s="10"/>
      <c r="F280" s="11">
        <f>SUM(F293+F285+F291+F282+F287+F289+F283+F300)</f>
        <v>54448.41</v>
      </c>
    </row>
    <row r="281" spans="1:254" x14ac:dyDescent="0.2">
      <c r="A281" s="42" t="s">
        <v>396</v>
      </c>
      <c r="B281" s="43" t="s">
        <v>95</v>
      </c>
      <c r="C281" s="43" t="s">
        <v>17</v>
      </c>
      <c r="D281" s="43" t="s">
        <v>406</v>
      </c>
      <c r="E281" s="43"/>
      <c r="F281" s="14">
        <f>SUM(F282)</f>
        <v>569.70000000000005</v>
      </c>
    </row>
    <row r="282" spans="1:254" s="21" customFormat="1" ht="25.5" x14ac:dyDescent="0.2">
      <c r="A282" s="18" t="s">
        <v>76</v>
      </c>
      <c r="B282" s="38" t="s">
        <v>95</v>
      </c>
      <c r="C282" s="38" t="s">
        <v>17</v>
      </c>
      <c r="D282" s="38" t="s">
        <v>406</v>
      </c>
      <c r="E282" s="38" t="s">
        <v>77</v>
      </c>
      <c r="F282" s="20">
        <v>569.70000000000005</v>
      </c>
    </row>
    <row r="283" spans="1:254" s="21" customFormat="1" x14ac:dyDescent="0.2">
      <c r="A283" s="42" t="s">
        <v>193</v>
      </c>
      <c r="B283" s="43" t="s">
        <v>95</v>
      </c>
      <c r="C283" s="43" t="s">
        <v>17</v>
      </c>
      <c r="D283" s="43" t="s">
        <v>446</v>
      </c>
      <c r="E283" s="43"/>
      <c r="F283" s="14">
        <f>SUM(F284)</f>
        <v>209.65</v>
      </c>
    </row>
    <row r="284" spans="1:254" s="21" customFormat="1" ht="25.5" x14ac:dyDescent="0.2">
      <c r="A284" s="18" t="s">
        <v>76</v>
      </c>
      <c r="B284" s="38" t="s">
        <v>95</v>
      </c>
      <c r="C284" s="38" t="s">
        <v>17</v>
      </c>
      <c r="D284" s="38" t="s">
        <v>446</v>
      </c>
      <c r="E284" s="38" t="s">
        <v>77</v>
      </c>
      <c r="F284" s="20">
        <v>209.65</v>
      </c>
    </row>
    <row r="285" spans="1:254" x14ac:dyDescent="0.2">
      <c r="A285" s="42" t="s">
        <v>193</v>
      </c>
      <c r="B285" s="43" t="s">
        <v>95</v>
      </c>
      <c r="C285" s="43" t="s">
        <v>17</v>
      </c>
      <c r="D285" s="43" t="s">
        <v>194</v>
      </c>
      <c r="E285" s="43"/>
      <c r="F285" s="14">
        <f>SUM(F286)</f>
        <v>115.44</v>
      </c>
    </row>
    <row r="286" spans="1:254" s="21" customFormat="1" ht="25.5" x14ac:dyDescent="0.2">
      <c r="A286" s="18" t="s">
        <v>76</v>
      </c>
      <c r="B286" s="38" t="s">
        <v>95</v>
      </c>
      <c r="C286" s="38" t="s">
        <v>17</v>
      </c>
      <c r="D286" s="38" t="s">
        <v>194</v>
      </c>
      <c r="E286" s="38" t="s">
        <v>77</v>
      </c>
      <c r="F286" s="20">
        <v>115.44</v>
      </c>
    </row>
    <row r="287" spans="1:254" ht="25.5" x14ac:dyDescent="0.2">
      <c r="A287" s="41" t="s">
        <v>71</v>
      </c>
      <c r="B287" s="34" t="s">
        <v>95</v>
      </c>
      <c r="C287" s="34" t="s">
        <v>17</v>
      </c>
      <c r="D287" s="34" t="s">
        <v>73</v>
      </c>
      <c r="E287" s="34"/>
      <c r="F287" s="24">
        <f>SUM(F288)</f>
        <v>500</v>
      </c>
    </row>
    <row r="288" spans="1:254" x14ac:dyDescent="0.2">
      <c r="A288" s="18" t="s">
        <v>74</v>
      </c>
      <c r="B288" s="38" t="s">
        <v>95</v>
      </c>
      <c r="C288" s="38" t="s">
        <v>17</v>
      </c>
      <c r="D288" s="38" t="s">
        <v>73</v>
      </c>
      <c r="E288" s="38" t="s">
        <v>75</v>
      </c>
      <c r="F288" s="20">
        <v>500</v>
      </c>
    </row>
    <row r="289" spans="1:253" ht="25.5" x14ac:dyDescent="0.2">
      <c r="A289" s="41" t="s">
        <v>71</v>
      </c>
      <c r="B289" s="38" t="s">
        <v>95</v>
      </c>
      <c r="C289" s="38" t="s">
        <v>17</v>
      </c>
      <c r="D289" s="38" t="s">
        <v>81</v>
      </c>
      <c r="E289" s="38"/>
      <c r="F289" s="20">
        <f>SUM(F290)</f>
        <v>14121.5</v>
      </c>
    </row>
    <row r="290" spans="1:253" x14ac:dyDescent="0.2">
      <c r="A290" s="18" t="s">
        <v>74</v>
      </c>
      <c r="B290" s="38" t="s">
        <v>95</v>
      </c>
      <c r="C290" s="38" t="s">
        <v>17</v>
      </c>
      <c r="D290" s="38" t="s">
        <v>81</v>
      </c>
      <c r="E290" s="38" t="s">
        <v>75</v>
      </c>
      <c r="F290" s="20">
        <v>14121.5</v>
      </c>
    </row>
    <row r="291" spans="1:253" x14ac:dyDescent="0.2">
      <c r="A291" s="39" t="s">
        <v>68</v>
      </c>
      <c r="B291" s="34" t="s">
        <v>95</v>
      </c>
      <c r="C291" s="34" t="s">
        <v>17</v>
      </c>
      <c r="D291" s="34" t="s">
        <v>69</v>
      </c>
      <c r="E291" s="34"/>
      <c r="F291" s="24">
        <f>SUM(F292)</f>
        <v>206</v>
      </c>
    </row>
    <row r="292" spans="1:253" s="21" customFormat="1" ht="25.5" x14ac:dyDescent="0.2">
      <c r="A292" s="18" t="s">
        <v>76</v>
      </c>
      <c r="B292" s="38" t="s">
        <v>95</v>
      </c>
      <c r="C292" s="38" t="s">
        <v>17</v>
      </c>
      <c r="D292" s="38" t="s">
        <v>69</v>
      </c>
      <c r="E292" s="38" t="s">
        <v>77</v>
      </c>
      <c r="F292" s="20">
        <v>206</v>
      </c>
    </row>
    <row r="293" spans="1:253" x14ac:dyDescent="0.2">
      <c r="A293" s="42" t="s">
        <v>195</v>
      </c>
      <c r="B293" s="43" t="s">
        <v>196</v>
      </c>
      <c r="C293" s="43" t="s">
        <v>17</v>
      </c>
      <c r="D293" s="43" t="s">
        <v>197</v>
      </c>
      <c r="E293" s="43"/>
      <c r="F293" s="14">
        <f>SUM(F294+F296+F298)</f>
        <v>37713.9</v>
      </c>
    </row>
    <row r="294" spans="1:253" x14ac:dyDescent="0.2">
      <c r="A294" s="42" t="s">
        <v>198</v>
      </c>
      <c r="B294" s="43" t="s">
        <v>95</v>
      </c>
      <c r="C294" s="43" t="s">
        <v>17</v>
      </c>
      <c r="D294" s="43" t="s">
        <v>199</v>
      </c>
      <c r="E294" s="43"/>
      <c r="F294" s="14">
        <f>SUM(F295)</f>
        <v>17286.52</v>
      </c>
    </row>
    <row r="295" spans="1:253" ht="25.5" x14ac:dyDescent="0.2">
      <c r="A295" s="18" t="s">
        <v>76</v>
      </c>
      <c r="B295" s="38" t="s">
        <v>95</v>
      </c>
      <c r="C295" s="38" t="s">
        <v>17</v>
      </c>
      <c r="D295" s="38" t="s">
        <v>199</v>
      </c>
      <c r="E295" s="38" t="s">
        <v>77</v>
      </c>
      <c r="F295" s="20">
        <v>17286.52</v>
      </c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</row>
    <row r="296" spans="1:253" x14ac:dyDescent="0.2">
      <c r="A296" s="42" t="s">
        <v>200</v>
      </c>
      <c r="B296" s="43" t="s">
        <v>95</v>
      </c>
      <c r="C296" s="43" t="s">
        <v>17</v>
      </c>
      <c r="D296" s="43" t="s">
        <v>201</v>
      </c>
      <c r="E296" s="43"/>
      <c r="F296" s="14">
        <f>SUM(F297)</f>
        <v>3100</v>
      </c>
    </row>
    <row r="297" spans="1:253" ht="25.5" x14ac:dyDescent="0.2">
      <c r="A297" s="18" t="s">
        <v>76</v>
      </c>
      <c r="B297" s="38" t="s">
        <v>95</v>
      </c>
      <c r="C297" s="38" t="s">
        <v>17</v>
      </c>
      <c r="D297" s="38" t="s">
        <v>201</v>
      </c>
      <c r="E297" s="38" t="s">
        <v>77</v>
      </c>
      <c r="F297" s="20">
        <v>3100</v>
      </c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</row>
    <row r="298" spans="1:253" x14ac:dyDescent="0.2">
      <c r="A298" s="42" t="s">
        <v>202</v>
      </c>
      <c r="B298" s="43" t="s">
        <v>95</v>
      </c>
      <c r="C298" s="43" t="s">
        <v>17</v>
      </c>
      <c r="D298" s="34" t="s">
        <v>203</v>
      </c>
      <c r="E298" s="43"/>
      <c r="F298" s="14">
        <f>SUM(F299)</f>
        <v>17327.38</v>
      </c>
    </row>
    <row r="299" spans="1:253" ht="25.5" x14ac:dyDescent="0.2">
      <c r="A299" s="18" t="s">
        <v>76</v>
      </c>
      <c r="B299" s="38" t="s">
        <v>95</v>
      </c>
      <c r="C299" s="38" t="s">
        <v>17</v>
      </c>
      <c r="D299" s="38" t="s">
        <v>203</v>
      </c>
      <c r="E299" s="38" t="s">
        <v>77</v>
      </c>
      <c r="F299" s="20">
        <v>17327.38</v>
      </c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</row>
    <row r="300" spans="1:253" x14ac:dyDescent="0.2">
      <c r="A300" s="22" t="s">
        <v>401</v>
      </c>
      <c r="B300" s="34" t="s">
        <v>95</v>
      </c>
      <c r="C300" s="34" t="s">
        <v>17</v>
      </c>
      <c r="D300" s="34" t="s">
        <v>402</v>
      </c>
      <c r="E300" s="34"/>
      <c r="F300" s="24">
        <f>SUM(F301)</f>
        <v>1012.22</v>
      </c>
    </row>
    <row r="301" spans="1:253" ht="25.5" x14ac:dyDescent="0.2">
      <c r="A301" s="18" t="s">
        <v>76</v>
      </c>
      <c r="B301" s="38" t="s">
        <v>95</v>
      </c>
      <c r="C301" s="38" t="s">
        <v>17</v>
      </c>
      <c r="D301" s="38" t="s">
        <v>402</v>
      </c>
      <c r="E301" s="38" t="s">
        <v>77</v>
      </c>
      <c r="F301" s="20">
        <v>1012.22</v>
      </c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</row>
    <row r="302" spans="1:253" x14ac:dyDescent="0.2">
      <c r="A302" s="84" t="s">
        <v>204</v>
      </c>
      <c r="B302" s="43" t="s">
        <v>95</v>
      </c>
      <c r="C302" s="43" t="s">
        <v>34</v>
      </c>
      <c r="D302" s="43"/>
      <c r="E302" s="43"/>
      <c r="F302" s="14">
        <f>SUM(F303)</f>
        <v>65898.63</v>
      </c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/>
      <c r="GU302" s="27"/>
      <c r="GV302" s="27"/>
      <c r="GW302" s="27"/>
      <c r="GX302" s="27"/>
      <c r="GY302" s="27"/>
      <c r="GZ302" s="27"/>
      <c r="HA302" s="27"/>
      <c r="HB302" s="27"/>
      <c r="HC302" s="27"/>
      <c r="HD302" s="27"/>
      <c r="HE302" s="27"/>
      <c r="HF302" s="27"/>
      <c r="HG302" s="27"/>
      <c r="HH302" s="27"/>
      <c r="HI302" s="27"/>
      <c r="HJ302" s="27"/>
      <c r="HK302" s="27"/>
      <c r="HL302" s="27"/>
      <c r="HM302" s="27"/>
      <c r="HN302" s="27"/>
      <c r="HO302" s="27"/>
      <c r="HP302" s="27"/>
      <c r="HQ302" s="27"/>
      <c r="HR302" s="27"/>
      <c r="HS302" s="27"/>
      <c r="HT302" s="27"/>
      <c r="HU302" s="27"/>
      <c r="HV302" s="27"/>
      <c r="HW302" s="27"/>
      <c r="HX302" s="27"/>
      <c r="HY302" s="27"/>
      <c r="HZ302" s="27"/>
      <c r="IA302" s="27"/>
      <c r="IB302" s="27"/>
      <c r="IC302" s="27"/>
      <c r="ID302" s="27"/>
      <c r="IE302" s="27"/>
      <c r="IF302" s="27"/>
      <c r="IG302" s="27"/>
      <c r="IH302" s="27"/>
      <c r="II302" s="27"/>
      <c r="IJ302" s="27"/>
      <c r="IK302" s="27"/>
      <c r="IL302" s="27"/>
      <c r="IM302" s="27"/>
      <c r="IN302" s="27"/>
      <c r="IO302" s="27"/>
      <c r="IP302" s="27"/>
      <c r="IQ302" s="27"/>
      <c r="IR302" s="27"/>
      <c r="IS302" s="27"/>
    </row>
    <row r="303" spans="1:253" x14ac:dyDescent="0.2">
      <c r="A303" s="42" t="s">
        <v>66</v>
      </c>
      <c r="B303" s="43" t="s">
        <v>95</v>
      </c>
      <c r="C303" s="43" t="s">
        <v>34</v>
      </c>
      <c r="D303" s="43" t="s">
        <v>67</v>
      </c>
      <c r="E303" s="43"/>
      <c r="F303" s="14">
        <f>SUM(F304)</f>
        <v>65898.63</v>
      </c>
    </row>
    <row r="304" spans="1:253" x14ac:dyDescent="0.2">
      <c r="A304" s="22" t="s">
        <v>205</v>
      </c>
      <c r="B304" s="34" t="s">
        <v>95</v>
      </c>
      <c r="C304" s="34" t="s">
        <v>34</v>
      </c>
      <c r="D304" s="34" t="s">
        <v>197</v>
      </c>
      <c r="E304" s="34"/>
      <c r="F304" s="24">
        <f>SUM(F305+F307+F311+F308+F309+F313+F310+F306+F312)</f>
        <v>65898.63</v>
      </c>
    </row>
    <row r="305" spans="1:6" s="21" customFormat="1" x14ac:dyDescent="0.2">
      <c r="A305" s="18" t="s">
        <v>39</v>
      </c>
      <c r="B305" s="38" t="s">
        <v>95</v>
      </c>
      <c r="C305" s="38" t="s">
        <v>34</v>
      </c>
      <c r="D305" s="38" t="s">
        <v>197</v>
      </c>
      <c r="E305" s="38" t="s">
        <v>32</v>
      </c>
      <c r="F305" s="20">
        <v>1247.46</v>
      </c>
    </row>
    <row r="306" spans="1:6" s="21" customFormat="1" ht="25.5" x14ac:dyDescent="0.2">
      <c r="A306" s="18" t="s">
        <v>76</v>
      </c>
      <c r="B306" s="38" t="s">
        <v>95</v>
      </c>
      <c r="C306" s="38" t="s">
        <v>34</v>
      </c>
      <c r="D306" s="38" t="s">
        <v>197</v>
      </c>
      <c r="E306" s="38" t="s">
        <v>77</v>
      </c>
      <c r="F306" s="20">
        <v>536.24</v>
      </c>
    </row>
    <row r="307" spans="1:6" s="21" customFormat="1" x14ac:dyDescent="0.2">
      <c r="A307" s="18" t="s">
        <v>39</v>
      </c>
      <c r="B307" s="38" t="s">
        <v>95</v>
      </c>
      <c r="C307" s="38" t="s">
        <v>34</v>
      </c>
      <c r="D307" s="38" t="s">
        <v>206</v>
      </c>
      <c r="E307" s="38" t="s">
        <v>32</v>
      </c>
      <c r="F307" s="20">
        <v>1908.18</v>
      </c>
    </row>
    <row r="308" spans="1:6" s="21" customFormat="1" ht="38.25" x14ac:dyDescent="0.2">
      <c r="A308" s="18" t="s">
        <v>23</v>
      </c>
      <c r="B308" s="38" t="s">
        <v>95</v>
      </c>
      <c r="C308" s="38" t="s">
        <v>34</v>
      </c>
      <c r="D308" s="38" t="s">
        <v>207</v>
      </c>
      <c r="E308" s="38" t="s">
        <v>24</v>
      </c>
      <c r="F308" s="20">
        <v>640.80999999999995</v>
      </c>
    </row>
    <row r="309" spans="1:6" s="21" customFormat="1" x14ac:dyDescent="0.2">
      <c r="A309" s="18" t="s">
        <v>39</v>
      </c>
      <c r="B309" s="38" t="s">
        <v>95</v>
      </c>
      <c r="C309" s="38" t="s">
        <v>34</v>
      </c>
      <c r="D309" s="38" t="s">
        <v>207</v>
      </c>
      <c r="E309" s="38" t="s">
        <v>32</v>
      </c>
      <c r="F309" s="20">
        <v>11036.55</v>
      </c>
    </row>
    <row r="310" spans="1:6" s="21" customFormat="1" ht="39.75" customHeight="1" x14ac:dyDescent="0.2">
      <c r="A310" s="18" t="s">
        <v>23</v>
      </c>
      <c r="B310" s="38" t="s">
        <v>95</v>
      </c>
      <c r="C310" s="38" t="s">
        <v>34</v>
      </c>
      <c r="D310" s="38" t="s">
        <v>208</v>
      </c>
      <c r="E310" s="38" t="s">
        <v>24</v>
      </c>
      <c r="F310" s="20">
        <v>331.48</v>
      </c>
    </row>
    <row r="311" spans="1:6" s="21" customFormat="1" x14ac:dyDescent="0.2">
      <c r="A311" s="18" t="s">
        <v>39</v>
      </c>
      <c r="B311" s="38" t="s">
        <v>95</v>
      </c>
      <c r="C311" s="38" t="s">
        <v>34</v>
      </c>
      <c r="D311" s="38" t="s">
        <v>208</v>
      </c>
      <c r="E311" s="38" t="s">
        <v>32</v>
      </c>
      <c r="F311" s="20">
        <v>2427.86</v>
      </c>
    </row>
    <row r="312" spans="1:6" s="21" customFormat="1" ht="38.25" x14ac:dyDescent="0.2">
      <c r="A312" s="18" t="s">
        <v>23</v>
      </c>
      <c r="B312" s="38" t="s">
        <v>95</v>
      </c>
      <c r="C312" s="38" t="s">
        <v>34</v>
      </c>
      <c r="D312" s="38" t="s">
        <v>209</v>
      </c>
      <c r="E312" s="38" t="s">
        <v>24</v>
      </c>
      <c r="F312" s="20">
        <v>1320.31</v>
      </c>
    </row>
    <row r="313" spans="1:6" s="21" customFormat="1" x14ac:dyDescent="0.2">
      <c r="A313" s="18" t="s">
        <v>39</v>
      </c>
      <c r="B313" s="38" t="s">
        <v>95</v>
      </c>
      <c r="C313" s="38" t="s">
        <v>34</v>
      </c>
      <c r="D313" s="38" t="s">
        <v>209</v>
      </c>
      <c r="E313" s="38" t="s">
        <v>32</v>
      </c>
      <c r="F313" s="20">
        <v>46449.74</v>
      </c>
    </row>
    <row r="314" spans="1:6" ht="15.75" x14ac:dyDescent="0.25">
      <c r="A314" s="9" t="s">
        <v>210</v>
      </c>
      <c r="B314" s="44" t="s">
        <v>211</v>
      </c>
      <c r="C314" s="44"/>
      <c r="D314" s="44"/>
      <c r="E314" s="44"/>
      <c r="F314" s="45">
        <f>SUM(F315+F320+F324+F346+F357)</f>
        <v>43279.27</v>
      </c>
    </row>
    <row r="315" spans="1:6" ht="14.25" x14ac:dyDescent="0.2">
      <c r="A315" s="12" t="s">
        <v>212</v>
      </c>
      <c r="B315" s="10" t="s">
        <v>211</v>
      </c>
      <c r="C315" s="10" t="s">
        <v>17</v>
      </c>
      <c r="D315" s="13" t="s">
        <v>213</v>
      </c>
      <c r="E315" s="10"/>
      <c r="F315" s="11">
        <f>SUM(F316)</f>
        <v>2200</v>
      </c>
    </row>
    <row r="316" spans="1:6" x14ac:dyDescent="0.2">
      <c r="A316" s="42" t="s">
        <v>415</v>
      </c>
      <c r="B316" s="43" t="s">
        <v>211</v>
      </c>
      <c r="C316" s="43" t="s">
        <v>17</v>
      </c>
      <c r="D316" s="13" t="s">
        <v>213</v>
      </c>
      <c r="E316" s="43"/>
      <c r="F316" s="14">
        <f>SUM(F317)</f>
        <v>2200</v>
      </c>
    </row>
    <row r="317" spans="1:6" ht="25.5" x14ac:dyDescent="0.2">
      <c r="A317" s="85" t="s">
        <v>214</v>
      </c>
      <c r="B317" s="34" t="s">
        <v>211</v>
      </c>
      <c r="C317" s="34" t="s">
        <v>17</v>
      </c>
      <c r="D317" s="23" t="s">
        <v>213</v>
      </c>
      <c r="E317" s="34"/>
      <c r="F317" s="24">
        <f>SUM(F319+F318)</f>
        <v>2200</v>
      </c>
    </row>
    <row r="318" spans="1:6" s="21" customFormat="1" x14ac:dyDescent="0.2">
      <c r="A318" s="18" t="s">
        <v>39</v>
      </c>
      <c r="B318" s="38" t="s">
        <v>211</v>
      </c>
      <c r="C318" s="38" t="s">
        <v>17</v>
      </c>
      <c r="D318" s="19" t="s">
        <v>213</v>
      </c>
      <c r="E318" s="38" t="s">
        <v>32</v>
      </c>
      <c r="F318" s="20">
        <v>10</v>
      </c>
    </row>
    <row r="319" spans="1:6" s="21" customFormat="1" x14ac:dyDescent="0.2">
      <c r="A319" s="18" t="s">
        <v>183</v>
      </c>
      <c r="B319" s="19" t="s">
        <v>211</v>
      </c>
      <c r="C319" s="19" t="s">
        <v>17</v>
      </c>
      <c r="D319" s="19" t="s">
        <v>213</v>
      </c>
      <c r="E319" s="19" t="s">
        <v>184</v>
      </c>
      <c r="F319" s="20">
        <v>2190</v>
      </c>
    </row>
    <row r="320" spans="1:6" ht="14.25" x14ac:dyDescent="0.2">
      <c r="A320" s="12" t="s">
        <v>215</v>
      </c>
      <c r="B320" s="30" t="s">
        <v>211</v>
      </c>
      <c r="C320" s="30" t="s">
        <v>19</v>
      </c>
      <c r="D320" s="30"/>
      <c r="E320" s="30"/>
      <c r="F320" s="11">
        <f t="shared" ref="F320:F322" si="2">SUM(F321)</f>
        <v>9774.2999999999993</v>
      </c>
    </row>
    <row r="321" spans="1:6" ht="13.5" x14ac:dyDescent="0.25">
      <c r="A321" s="15" t="s">
        <v>216</v>
      </c>
      <c r="B321" s="16" t="s">
        <v>211</v>
      </c>
      <c r="C321" s="16" t="s">
        <v>19</v>
      </c>
      <c r="D321" s="13" t="s">
        <v>217</v>
      </c>
      <c r="E321" s="16"/>
      <c r="F321" s="17">
        <f t="shared" si="2"/>
        <v>9774.2999999999993</v>
      </c>
    </row>
    <row r="322" spans="1:6" x14ac:dyDescent="0.2">
      <c r="A322" s="22" t="s">
        <v>218</v>
      </c>
      <c r="B322" s="23" t="s">
        <v>211</v>
      </c>
      <c r="C322" s="23" t="s">
        <v>19</v>
      </c>
      <c r="D322" s="23" t="s">
        <v>217</v>
      </c>
      <c r="E322" s="23"/>
      <c r="F322" s="24">
        <f t="shared" si="2"/>
        <v>9774.2999999999993</v>
      </c>
    </row>
    <row r="323" spans="1:6" ht="25.5" x14ac:dyDescent="0.2">
      <c r="A323" s="18" t="s">
        <v>76</v>
      </c>
      <c r="B323" s="19" t="s">
        <v>211</v>
      </c>
      <c r="C323" s="19" t="s">
        <v>19</v>
      </c>
      <c r="D323" s="19" t="s">
        <v>217</v>
      </c>
      <c r="E323" s="19" t="s">
        <v>77</v>
      </c>
      <c r="F323" s="20">
        <v>9774.2999999999993</v>
      </c>
    </row>
    <row r="324" spans="1:6" ht="14.25" x14ac:dyDescent="0.2">
      <c r="A324" s="86" t="s">
        <v>219</v>
      </c>
      <c r="B324" s="30" t="s">
        <v>211</v>
      </c>
      <c r="C324" s="30" t="s">
        <v>26</v>
      </c>
      <c r="D324" s="30"/>
      <c r="E324" s="30"/>
      <c r="F324" s="31">
        <f>SUM(F325)</f>
        <v>1340.5</v>
      </c>
    </row>
    <row r="325" spans="1:6" x14ac:dyDescent="0.2">
      <c r="A325" s="84" t="s">
        <v>220</v>
      </c>
      <c r="B325" s="13" t="s">
        <v>211</v>
      </c>
      <c r="C325" s="13" t="s">
        <v>26</v>
      </c>
      <c r="D325" s="13"/>
      <c r="E325" s="13"/>
      <c r="F325" s="79">
        <f>SUM(F326+F343)</f>
        <v>1340.5</v>
      </c>
    </row>
    <row r="326" spans="1:6" x14ac:dyDescent="0.2">
      <c r="A326" s="42" t="s">
        <v>415</v>
      </c>
      <c r="B326" s="13" t="s">
        <v>211</v>
      </c>
      <c r="C326" s="13" t="s">
        <v>26</v>
      </c>
      <c r="D326" s="13" t="s">
        <v>221</v>
      </c>
      <c r="E326" s="13"/>
      <c r="F326" s="79">
        <f>SUM(F327)</f>
        <v>835.5</v>
      </c>
    </row>
    <row r="327" spans="1:6" x14ac:dyDescent="0.2">
      <c r="A327" s="22" t="s">
        <v>183</v>
      </c>
      <c r="B327" s="23" t="s">
        <v>211</v>
      </c>
      <c r="C327" s="23" t="s">
        <v>26</v>
      </c>
      <c r="D327" s="23" t="s">
        <v>221</v>
      </c>
      <c r="E327" s="23"/>
      <c r="F327" s="59">
        <f>SUM(F331+F334+F328+F337+F340)</f>
        <v>835.5</v>
      </c>
    </row>
    <row r="328" spans="1:6" ht="25.5" x14ac:dyDescent="0.2">
      <c r="A328" s="41" t="s">
        <v>222</v>
      </c>
      <c r="B328" s="23" t="s">
        <v>211</v>
      </c>
      <c r="C328" s="23" t="s">
        <v>26</v>
      </c>
      <c r="D328" s="23" t="s">
        <v>223</v>
      </c>
      <c r="E328" s="23"/>
      <c r="F328" s="59">
        <f>SUM(F330+F329)</f>
        <v>120</v>
      </c>
    </row>
    <row r="329" spans="1:6" s="21" customFormat="1" x14ac:dyDescent="0.2">
      <c r="A329" s="18" t="s">
        <v>39</v>
      </c>
      <c r="B329" s="19" t="s">
        <v>211</v>
      </c>
      <c r="C329" s="19" t="s">
        <v>26</v>
      </c>
      <c r="D329" s="19" t="s">
        <v>223</v>
      </c>
      <c r="E329" s="19" t="s">
        <v>32</v>
      </c>
      <c r="F329" s="49">
        <v>1</v>
      </c>
    </row>
    <row r="330" spans="1:6" s="21" customFormat="1" x14ac:dyDescent="0.2">
      <c r="A330" s="18" t="s">
        <v>183</v>
      </c>
      <c r="B330" s="19" t="s">
        <v>211</v>
      </c>
      <c r="C330" s="19" t="s">
        <v>26</v>
      </c>
      <c r="D330" s="19" t="s">
        <v>223</v>
      </c>
      <c r="E330" s="19" t="s">
        <v>184</v>
      </c>
      <c r="F330" s="49">
        <v>119</v>
      </c>
    </row>
    <row r="331" spans="1:6" ht="25.5" x14ac:dyDescent="0.2">
      <c r="A331" s="41" t="s">
        <v>224</v>
      </c>
      <c r="B331" s="23" t="s">
        <v>211</v>
      </c>
      <c r="C331" s="23" t="s">
        <v>26</v>
      </c>
      <c r="D331" s="23" t="s">
        <v>225</v>
      </c>
      <c r="E331" s="23"/>
      <c r="F331" s="59">
        <f>SUM(F333+F332)</f>
        <v>382.5</v>
      </c>
    </row>
    <row r="332" spans="1:6" s="21" customFormat="1" x14ac:dyDescent="0.2">
      <c r="A332" s="18" t="s">
        <v>39</v>
      </c>
      <c r="B332" s="19" t="s">
        <v>211</v>
      </c>
      <c r="C332" s="19" t="s">
        <v>26</v>
      </c>
      <c r="D332" s="19" t="s">
        <v>225</v>
      </c>
      <c r="E332" s="19" t="s">
        <v>32</v>
      </c>
      <c r="F332" s="49">
        <v>1</v>
      </c>
    </row>
    <row r="333" spans="1:6" s="21" customFormat="1" x14ac:dyDescent="0.2">
      <c r="A333" s="18" t="s">
        <v>183</v>
      </c>
      <c r="B333" s="19" t="s">
        <v>211</v>
      </c>
      <c r="C333" s="19" t="s">
        <v>26</v>
      </c>
      <c r="D333" s="19" t="s">
        <v>225</v>
      </c>
      <c r="E333" s="19" t="s">
        <v>184</v>
      </c>
      <c r="F333" s="49">
        <v>381.5</v>
      </c>
    </row>
    <row r="334" spans="1:6" ht="25.5" x14ac:dyDescent="0.2">
      <c r="A334" s="41" t="s">
        <v>226</v>
      </c>
      <c r="B334" s="23" t="s">
        <v>211</v>
      </c>
      <c r="C334" s="23" t="s">
        <v>26</v>
      </c>
      <c r="D334" s="23" t="s">
        <v>227</v>
      </c>
      <c r="E334" s="23"/>
      <c r="F334" s="59">
        <f>SUM(F336+F335)</f>
        <v>252.6</v>
      </c>
    </row>
    <row r="335" spans="1:6" s="21" customFormat="1" x14ac:dyDescent="0.2">
      <c r="A335" s="18" t="s">
        <v>39</v>
      </c>
      <c r="B335" s="19" t="s">
        <v>211</v>
      </c>
      <c r="C335" s="19" t="s">
        <v>26</v>
      </c>
      <c r="D335" s="19" t="s">
        <v>227</v>
      </c>
      <c r="E335" s="19" t="s">
        <v>32</v>
      </c>
      <c r="F335" s="49">
        <v>0.6</v>
      </c>
    </row>
    <row r="336" spans="1:6" s="21" customFormat="1" x14ac:dyDescent="0.2">
      <c r="A336" s="18" t="s">
        <v>183</v>
      </c>
      <c r="B336" s="19" t="s">
        <v>211</v>
      </c>
      <c r="C336" s="19" t="s">
        <v>26</v>
      </c>
      <c r="D336" s="19" t="s">
        <v>227</v>
      </c>
      <c r="E336" s="19" t="s">
        <v>184</v>
      </c>
      <c r="F336" s="49">
        <v>252</v>
      </c>
    </row>
    <row r="337" spans="1:253" ht="38.25" x14ac:dyDescent="0.2">
      <c r="A337" s="83" t="s">
        <v>228</v>
      </c>
      <c r="B337" s="19" t="s">
        <v>211</v>
      </c>
      <c r="C337" s="19" t="s">
        <v>26</v>
      </c>
      <c r="D337" s="19" t="s">
        <v>229</v>
      </c>
      <c r="E337" s="19"/>
      <c r="F337" s="59">
        <f>SUM(F338:F339)</f>
        <v>30.4</v>
      </c>
    </row>
    <row r="338" spans="1:253" x14ac:dyDescent="0.2">
      <c r="A338" s="22" t="s">
        <v>39</v>
      </c>
      <c r="B338" s="23" t="s">
        <v>211</v>
      </c>
      <c r="C338" s="23" t="s">
        <v>26</v>
      </c>
      <c r="D338" s="23" t="s">
        <v>229</v>
      </c>
      <c r="E338" s="23" t="s">
        <v>32</v>
      </c>
      <c r="F338" s="59">
        <v>1</v>
      </c>
    </row>
    <row r="339" spans="1:253" x14ac:dyDescent="0.2">
      <c r="A339" s="22" t="s">
        <v>183</v>
      </c>
      <c r="B339" s="23" t="s">
        <v>211</v>
      </c>
      <c r="C339" s="23" t="s">
        <v>26</v>
      </c>
      <c r="D339" s="23" t="s">
        <v>229</v>
      </c>
      <c r="E339" s="23" t="s">
        <v>184</v>
      </c>
      <c r="F339" s="59">
        <v>29.4</v>
      </c>
    </row>
    <row r="340" spans="1:253" ht="51" x14ac:dyDescent="0.2">
      <c r="A340" s="87" t="s">
        <v>230</v>
      </c>
      <c r="B340" s="19" t="s">
        <v>211</v>
      </c>
      <c r="C340" s="19" t="s">
        <v>26</v>
      </c>
      <c r="D340" s="19" t="s">
        <v>231</v>
      </c>
      <c r="E340" s="19"/>
      <c r="F340" s="49">
        <f>SUM(F341:F342)</f>
        <v>50</v>
      </c>
    </row>
    <row r="341" spans="1:253" x14ac:dyDescent="0.2">
      <c r="A341" s="22" t="s">
        <v>39</v>
      </c>
      <c r="B341" s="23" t="s">
        <v>211</v>
      </c>
      <c r="C341" s="23" t="s">
        <v>26</v>
      </c>
      <c r="D341" s="23" t="s">
        <v>231</v>
      </c>
      <c r="E341" s="23" t="s">
        <v>32</v>
      </c>
      <c r="F341" s="59">
        <v>1</v>
      </c>
    </row>
    <row r="342" spans="1:253" x14ac:dyDescent="0.2">
      <c r="A342" s="22" t="s">
        <v>183</v>
      </c>
      <c r="B342" s="23" t="s">
        <v>211</v>
      </c>
      <c r="C342" s="23" t="s">
        <v>26</v>
      </c>
      <c r="D342" s="23" t="s">
        <v>231</v>
      </c>
      <c r="E342" s="23" t="s">
        <v>184</v>
      </c>
      <c r="F342" s="59">
        <v>49</v>
      </c>
    </row>
    <row r="343" spans="1:253" ht="13.5" x14ac:dyDescent="0.25">
      <c r="A343" s="15" t="s">
        <v>66</v>
      </c>
      <c r="B343" s="16" t="s">
        <v>211</v>
      </c>
      <c r="C343" s="16" t="s">
        <v>26</v>
      </c>
      <c r="D343" s="16" t="s">
        <v>67</v>
      </c>
      <c r="E343" s="16"/>
      <c r="F343" s="53">
        <f>SUM(F344)</f>
        <v>505</v>
      </c>
    </row>
    <row r="344" spans="1:253" ht="51" x14ac:dyDescent="0.2">
      <c r="A344" s="88" t="s">
        <v>232</v>
      </c>
      <c r="B344" s="34" t="s">
        <v>211</v>
      </c>
      <c r="C344" s="34" t="s">
        <v>26</v>
      </c>
      <c r="D344" s="34" t="s">
        <v>233</v>
      </c>
      <c r="E344" s="34"/>
      <c r="F344" s="24">
        <f>SUM(F345)</f>
        <v>505</v>
      </c>
    </row>
    <row r="345" spans="1:253" x14ac:dyDescent="0.2">
      <c r="A345" s="18" t="s">
        <v>39</v>
      </c>
      <c r="B345" s="38" t="s">
        <v>211</v>
      </c>
      <c r="C345" s="38" t="s">
        <v>26</v>
      </c>
      <c r="D345" s="38" t="s">
        <v>233</v>
      </c>
      <c r="E345" s="38" t="s">
        <v>32</v>
      </c>
      <c r="F345" s="20">
        <v>505</v>
      </c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</row>
    <row r="346" spans="1:253" ht="14.25" x14ac:dyDescent="0.2">
      <c r="A346" s="86" t="s">
        <v>234</v>
      </c>
      <c r="B346" s="30" t="s">
        <v>211</v>
      </c>
      <c r="C346" s="30" t="s">
        <v>34</v>
      </c>
      <c r="D346" s="30"/>
      <c r="E346" s="30"/>
      <c r="F346" s="31">
        <f>SUM(F347)</f>
        <v>21801.21</v>
      </c>
    </row>
    <row r="347" spans="1:253" ht="14.25" x14ac:dyDescent="0.2">
      <c r="A347" s="86" t="s">
        <v>235</v>
      </c>
      <c r="B347" s="30" t="s">
        <v>211</v>
      </c>
      <c r="C347" s="30" t="s">
        <v>34</v>
      </c>
      <c r="D347" s="30"/>
      <c r="E347" s="30"/>
      <c r="F347" s="31">
        <f>SUM(F348+F355)</f>
        <v>21801.21</v>
      </c>
    </row>
    <row r="348" spans="1:253" ht="13.5" x14ac:dyDescent="0.25">
      <c r="A348" s="89" t="s">
        <v>236</v>
      </c>
      <c r="B348" s="16" t="s">
        <v>211</v>
      </c>
      <c r="C348" s="16" t="s">
        <v>34</v>
      </c>
      <c r="D348" s="16"/>
      <c r="E348" s="16"/>
      <c r="F348" s="53">
        <f>SUM(F349+F351+F353)</f>
        <v>21344</v>
      </c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  <c r="HW348" s="27"/>
      <c r="HX348" s="27"/>
      <c r="HY348" s="27"/>
      <c r="HZ348" s="27"/>
      <c r="IA348" s="27"/>
      <c r="IB348" s="27"/>
      <c r="IC348" s="27"/>
      <c r="ID348" s="27"/>
      <c r="IE348" s="27"/>
      <c r="IF348" s="27"/>
      <c r="IG348" s="27"/>
      <c r="IH348" s="27"/>
      <c r="II348" s="27"/>
      <c r="IJ348" s="27"/>
      <c r="IK348" s="27"/>
      <c r="IL348" s="27"/>
      <c r="IM348" s="27"/>
      <c r="IN348" s="27"/>
      <c r="IO348" s="27"/>
      <c r="IP348" s="27"/>
      <c r="IQ348" s="27"/>
      <c r="IR348" s="27"/>
      <c r="IS348" s="27"/>
    </row>
    <row r="349" spans="1:253" x14ac:dyDescent="0.2">
      <c r="A349" s="83" t="s">
        <v>237</v>
      </c>
      <c r="B349" s="19" t="s">
        <v>211</v>
      </c>
      <c r="C349" s="19" t="s">
        <v>34</v>
      </c>
      <c r="D349" s="19" t="s">
        <v>238</v>
      </c>
      <c r="E349" s="19"/>
      <c r="F349" s="49">
        <f>SUM(F350)</f>
        <v>6000</v>
      </c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</row>
    <row r="350" spans="1:253" x14ac:dyDescent="0.2">
      <c r="A350" s="22" t="s">
        <v>183</v>
      </c>
      <c r="B350" s="23" t="s">
        <v>211</v>
      </c>
      <c r="C350" s="23" t="s">
        <v>34</v>
      </c>
      <c r="D350" s="23" t="s">
        <v>238</v>
      </c>
      <c r="E350" s="23" t="s">
        <v>184</v>
      </c>
      <c r="F350" s="59">
        <v>6000</v>
      </c>
    </row>
    <row r="351" spans="1:253" x14ac:dyDescent="0.2">
      <c r="A351" s="83" t="s">
        <v>239</v>
      </c>
      <c r="B351" s="19" t="s">
        <v>211</v>
      </c>
      <c r="C351" s="19" t="s">
        <v>34</v>
      </c>
      <c r="D351" s="23" t="s">
        <v>240</v>
      </c>
      <c r="E351" s="19"/>
      <c r="F351" s="49">
        <f>SUM(F352)</f>
        <v>5750</v>
      </c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</row>
    <row r="352" spans="1:253" x14ac:dyDescent="0.2">
      <c r="A352" s="18" t="s">
        <v>183</v>
      </c>
      <c r="B352" s="19" t="s">
        <v>211</v>
      </c>
      <c r="C352" s="19" t="s">
        <v>34</v>
      </c>
      <c r="D352" s="19" t="s">
        <v>240</v>
      </c>
      <c r="E352" s="19" t="s">
        <v>184</v>
      </c>
      <c r="F352" s="49">
        <v>5750</v>
      </c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</row>
    <row r="353" spans="1:254" x14ac:dyDescent="0.2">
      <c r="A353" s="83" t="s">
        <v>237</v>
      </c>
      <c r="B353" s="19" t="s">
        <v>211</v>
      </c>
      <c r="C353" s="19" t="s">
        <v>34</v>
      </c>
      <c r="D353" s="23" t="s">
        <v>241</v>
      </c>
      <c r="E353" s="19"/>
      <c r="F353" s="49">
        <f>SUM(F354)</f>
        <v>9594</v>
      </c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</row>
    <row r="354" spans="1:254" x14ac:dyDescent="0.2">
      <c r="A354" s="18" t="s">
        <v>183</v>
      </c>
      <c r="B354" s="23" t="s">
        <v>211</v>
      </c>
      <c r="C354" s="23" t="s">
        <v>34</v>
      </c>
      <c r="D354" s="23" t="s">
        <v>241</v>
      </c>
      <c r="E354" s="23" t="s">
        <v>184</v>
      </c>
      <c r="F354" s="59">
        <v>9594</v>
      </c>
    </row>
    <row r="355" spans="1:254" ht="38.25" x14ac:dyDescent="0.2">
      <c r="A355" s="39" t="s">
        <v>242</v>
      </c>
      <c r="B355" s="23" t="s">
        <v>211</v>
      </c>
      <c r="C355" s="23" t="s">
        <v>34</v>
      </c>
      <c r="D355" s="23" t="s">
        <v>407</v>
      </c>
      <c r="E355" s="23"/>
      <c r="F355" s="59">
        <f>SUM(F356)</f>
        <v>457.21</v>
      </c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  <c r="ES355" s="54"/>
      <c r="ET355" s="54"/>
      <c r="EU355" s="54"/>
      <c r="EV355" s="54"/>
      <c r="EW355" s="54"/>
      <c r="EX355" s="54"/>
      <c r="EY355" s="54"/>
      <c r="EZ355" s="54"/>
      <c r="FA355" s="54"/>
      <c r="FB355" s="54"/>
      <c r="FC355" s="54"/>
      <c r="FD355" s="54"/>
      <c r="FE355" s="54"/>
      <c r="FF355" s="54"/>
      <c r="FG355" s="54"/>
      <c r="FH355" s="54"/>
      <c r="FI355" s="54"/>
      <c r="FJ355" s="54"/>
      <c r="FK355" s="54"/>
      <c r="FL355" s="54"/>
      <c r="FM355" s="54"/>
      <c r="FN355" s="54"/>
      <c r="FO355" s="54"/>
      <c r="FP355" s="54"/>
      <c r="FQ355" s="54"/>
      <c r="FR355" s="54"/>
      <c r="FS355" s="54"/>
      <c r="FT355" s="54"/>
      <c r="FU355" s="54"/>
      <c r="FV355" s="54"/>
      <c r="FW355" s="54"/>
      <c r="FX355" s="54"/>
      <c r="FY355" s="54"/>
      <c r="FZ355" s="54"/>
      <c r="GA355" s="54"/>
      <c r="GB355" s="54"/>
      <c r="GC355" s="54"/>
      <c r="GD355" s="54"/>
      <c r="GE355" s="54"/>
      <c r="GF355" s="54"/>
      <c r="GG355" s="54"/>
      <c r="GH355" s="54"/>
      <c r="GI355" s="54"/>
      <c r="GJ355" s="54"/>
      <c r="GK355" s="54"/>
      <c r="GL355" s="54"/>
      <c r="GM355" s="54"/>
      <c r="GN355" s="54"/>
      <c r="GO355" s="54"/>
      <c r="GP355" s="54"/>
      <c r="GQ355" s="54"/>
      <c r="GR355" s="54"/>
      <c r="GS355" s="54"/>
      <c r="GT355" s="54"/>
      <c r="GU355" s="54"/>
      <c r="GV355" s="54"/>
      <c r="GW355" s="54"/>
      <c r="GX355" s="54"/>
      <c r="GY355" s="54"/>
      <c r="GZ355" s="54"/>
      <c r="HA355" s="54"/>
      <c r="HB355" s="54"/>
      <c r="HC355" s="54"/>
      <c r="HD355" s="54"/>
      <c r="HE355" s="54"/>
      <c r="HF355" s="54"/>
      <c r="HG355" s="54"/>
      <c r="HH355" s="54"/>
      <c r="HI355" s="54"/>
      <c r="HJ355" s="54"/>
      <c r="HK355" s="54"/>
      <c r="HL355" s="54"/>
      <c r="HM355" s="54"/>
      <c r="HN355" s="54"/>
      <c r="HO355" s="54"/>
      <c r="HP355" s="54"/>
      <c r="HQ355" s="54"/>
      <c r="HR355" s="54"/>
      <c r="HS355" s="54"/>
      <c r="HT355" s="54"/>
      <c r="HU355" s="54"/>
      <c r="HV355" s="54"/>
      <c r="HW355" s="54"/>
      <c r="HX355" s="54"/>
      <c r="HY355" s="54"/>
      <c r="HZ355" s="54"/>
      <c r="IA355" s="54"/>
      <c r="IB355" s="54"/>
      <c r="IC355" s="54"/>
      <c r="ID355" s="54"/>
      <c r="IE355" s="54"/>
      <c r="IF355" s="54"/>
      <c r="IG355" s="54"/>
      <c r="IH355" s="54"/>
      <c r="II355" s="54"/>
      <c r="IJ355" s="54"/>
      <c r="IK355" s="54"/>
      <c r="IL355" s="54"/>
      <c r="IM355" s="54"/>
      <c r="IN355" s="54"/>
      <c r="IO355" s="54"/>
      <c r="IP355" s="54"/>
      <c r="IQ355" s="54"/>
      <c r="IR355" s="54"/>
      <c r="IS355" s="54"/>
    </row>
    <row r="356" spans="1:254" x14ac:dyDescent="0.2">
      <c r="A356" s="18" t="s">
        <v>183</v>
      </c>
      <c r="B356" s="19" t="s">
        <v>211</v>
      </c>
      <c r="C356" s="19" t="s">
        <v>34</v>
      </c>
      <c r="D356" s="19" t="s">
        <v>407</v>
      </c>
      <c r="E356" s="19" t="s">
        <v>184</v>
      </c>
      <c r="F356" s="49">
        <v>457.21</v>
      </c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  <c r="HD356" s="55"/>
      <c r="HE356" s="55"/>
      <c r="HF356" s="55"/>
      <c r="HG356" s="55"/>
      <c r="HH356" s="55"/>
      <c r="HI356" s="55"/>
      <c r="HJ356" s="55"/>
      <c r="HK356" s="55"/>
      <c r="HL356" s="55"/>
      <c r="HM356" s="55"/>
      <c r="HN356" s="55"/>
      <c r="HO356" s="55"/>
      <c r="HP356" s="55"/>
      <c r="HQ356" s="55"/>
      <c r="HR356" s="55"/>
      <c r="HS356" s="55"/>
      <c r="HT356" s="55"/>
      <c r="HU356" s="55"/>
      <c r="HV356" s="55"/>
      <c r="HW356" s="55"/>
      <c r="HX356" s="55"/>
      <c r="HY356" s="55"/>
      <c r="HZ356" s="55"/>
      <c r="IA356" s="55"/>
      <c r="IB356" s="55"/>
      <c r="IC356" s="55"/>
      <c r="ID356" s="55"/>
      <c r="IE356" s="55"/>
      <c r="IF356" s="55"/>
      <c r="IG356" s="55"/>
      <c r="IH356" s="55"/>
      <c r="II356" s="55"/>
      <c r="IJ356" s="55"/>
      <c r="IK356" s="55"/>
      <c r="IL356" s="55"/>
      <c r="IM356" s="55"/>
      <c r="IN356" s="55"/>
      <c r="IO356" s="55"/>
      <c r="IP356" s="55"/>
      <c r="IQ356" s="55"/>
      <c r="IR356" s="55"/>
      <c r="IS356" s="55"/>
    </row>
    <row r="357" spans="1:254" ht="15" x14ac:dyDescent="0.25">
      <c r="A357" s="12" t="s">
        <v>243</v>
      </c>
      <c r="B357" s="10" t="s">
        <v>211</v>
      </c>
      <c r="C357" s="10" t="s">
        <v>152</v>
      </c>
      <c r="D357" s="10"/>
      <c r="E357" s="10"/>
      <c r="F357" s="11">
        <f>SUM(F358)</f>
        <v>8163.26</v>
      </c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0"/>
      <c r="BN357" s="90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0"/>
      <c r="BZ357" s="90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90"/>
      <c r="CM357" s="90"/>
      <c r="CN357" s="90"/>
      <c r="CO357" s="90"/>
      <c r="CP357" s="90"/>
      <c r="CQ357" s="90"/>
      <c r="CR357" s="90"/>
      <c r="CS357" s="90"/>
      <c r="CT357" s="90"/>
      <c r="CU357" s="90"/>
      <c r="CV357" s="90"/>
      <c r="CW357" s="90"/>
      <c r="CX357" s="90"/>
      <c r="CY357" s="90"/>
      <c r="CZ357" s="90"/>
      <c r="DA357" s="90"/>
      <c r="DB357" s="90"/>
      <c r="DC357" s="90"/>
      <c r="DD357" s="90"/>
      <c r="DE357" s="90"/>
      <c r="DF357" s="90"/>
      <c r="DG357" s="90"/>
      <c r="DH357" s="90"/>
      <c r="DI357" s="90"/>
      <c r="DJ357" s="90"/>
      <c r="DK357" s="90"/>
      <c r="DL357" s="90"/>
      <c r="DM357" s="90"/>
      <c r="DN357" s="90"/>
      <c r="DO357" s="90"/>
      <c r="DP357" s="90"/>
      <c r="DQ357" s="90"/>
      <c r="DR357" s="90"/>
      <c r="DS357" s="90"/>
      <c r="DT357" s="90"/>
      <c r="DU357" s="90"/>
      <c r="DV357" s="90"/>
      <c r="DW357" s="90"/>
      <c r="DX357" s="90"/>
      <c r="DY357" s="90"/>
      <c r="DZ357" s="90"/>
      <c r="EA357" s="90"/>
      <c r="EB357" s="90"/>
      <c r="EC357" s="90"/>
      <c r="ED357" s="90"/>
      <c r="EE357" s="90"/>
      <c r="EF357" s="90"/>
      <c r="EG357" s="90"/>
      <c r="EH357" s="90"/>
      <c r="EI357" s="90"/>
      <c r="EJ357" s="90"/>
      <c r="EK357" s="90"/>
      <c r="EL357" s="90"/>
      <c r="EM357" s="90"/>
      <c r="EN357" s="90"/>
      <c r="EO357" s="90"/>
      <c r="EP357" s="90"/>
      <c r="EQ357" s="90"/>
      <c r="ER357" s="90"/>
      <c r="ES357" s="90"/>
      <c r="ET357" s="90"/>
      <c r="EU357" s="90"/>
      <c r="EV357" s="90"/>
      <c r="EW357" s="90"/>
      <c r="EX357" s="90"/>
      <c r="EY357" s="90"/>
      <c r="EZ357" s="90"/>
      <c r="FA357" s="90"/>
      <c r="FB357" s="90"/>
      <c r="FC357" s="90"/>
      <c r="FD357" s="90"/>
      <c r="FE357" s="90"/>
      <c r="FF357" s="90"/>
      <c r="FG357" s="90"/>
      <c r="FH357" s="90"/>
      <c r="FI357" s="90"/>
      <c r="FJ357" s="90"/>
      <c r="FK357" s="90"/>
      <c r="FL357" s="90"/>
      <c r="FM357" s="90"/>
      <c r="FN357" s="90"/>
      <c r="FO357" s="90"/>
      <c r="FP357" s="90"/>
      <c r="FQ357" s="90"/>
      <c r="FR357" s="90"/>
      <c r="FS357" s="90"/>
      <c r="FT357" s="90"/>
      <c r="FU357" s="90"/>
      <c r="FV357" s="90"/>
      <c r="FW357" s="90"/>
      <c r="FX357" s="90"/>
      <c r="FY357" s="90"/>
      <c r="FZ357" s="90"/>
      <c r="GA357" s="90"/>
      <c r="GB357" s="90"/>
      <c r="GC357" s="90"/>
      <c r="GD357" s="90"/>
      <c r="GE357" s="90"/>
      <c r="GF357" s="90"/>
      <c r="GG357" s="90"/>
      <c r="GH357" s="90"/>
      <c r="GI357" s="90"/>
      <c r="GJ357" s="90"/>
      <c r="GK357" s="90"/>
      <c r="GL357" s="90"/>
      <c r="GM357" s="90"/>
      <c r="GN357" s="90"/>
      <c r="GO357" s="90"/>
      <c r="GP357" s="90"/>
      <c r="GQ357" s="90"/>
      <c r="GR357" s="90"/>
      <c r="GS357" s="90"/>
      <c r="GT357" s="90"/>
      <c r="GU357" s="90"/>
      <c r="GV357" s="90"/>
      <c r="GW357" s="90"/>
      <c r="GX357" s="90"/>
      <c r="GY357" s="90"/>
      <c r="GZ357" s="90"/>
      <c r="HA357" s="90"/>
      <c r="HB357" s="90"/>
      <c r="HC357" s="90"/>
      <c r="HD357" s="90"/>
      <c r="HE357" s="90"/>
      <c r="HF357" s="90"/>
      <c r="HG357" s="90"/>
      <c r="HH357" s="90"/>
      <c r="HI357" s="90"/>
      <c r="HJ357" s="90"/>
      <c r="HK357" s="90"/>
      <c r="HL357" s="90"/>
      <c r="HM357" s="90"/>
      <c r="HN357" s="90"/>
      <c r="HO357" s="90"/>
      <c r="HP357" s="90"/>
      <c r="HQ357" s="90"/>
      <c r="HR357" s="90"/>
      <c r="HS357" s="90"/>
      <c r="HT357" s="90"/>
      <c r="HU357" s="90"/>
      <c r="HV357" s="90"/>
      <c r="HW357" s="90"/>
      <c r="HX357" s="90"/>
      <c r="HY357" s="90"/>
      <c r="HZ357" s="90"/>
      <c r="IA357" s="90"/>
      <c r="IB357" s="90"/>
      <c r="IC357" s="90"/>
      <c r="ID357" s="90"/>
      <c r="IE357" s="90"/>
      <c r="IF357" s="90"/>
      <c r="IG357" s="90"/>
      <c r="IH357" s="90"/>
      <c r="II357" s="90"/>
      <c r="IJ357" s="90"/>
      <c r="IK357" s="90"/>
      <c r="IL357" s="90"/>
      <c r="IM357" s="90"/>
      <c r="IN357" s="90"/>
      <c r="IO357" s="90"/>
      <c r="IP357" s="90"/>
      <c r="IQ357" s="90"/>
      <c r="IR357" s="90"/>
      <c r="IS357" s="90"/>
      <c r="IT357" s="90"/>
    </row>
    <row r="358" spans="1:254" x14ac:dyDescent="0.2">
      <c r="A358" s="42" t="s">
        <v>56</v>
      </c>
      <c r="B358" s="43" t="s">
        <v>211</v>
      </c>
      <c r="C358" s="43" t="s">
        <v>152</v>
      </c>
      <c r="D358" s="43"/>
      <c r="E358" s="43"/>
      <c r="F358" s="14">
        <f>SUM(F359+F370+F362)</f>
        <v>8163.26</v>
      </c>
    </row>
    <row r="359" spans="1:254" x14ac:dyDescent="0.2">
      <c r="A359" s="22" t="s">
        <v>30</v>
      </c>
      <c r="B359" s="34" t="s">
        <v>211</v>
      </c>
      <c r="C359" s="34" t="s">
        <v>152</v>
      </c>
      <c r="D359" s="34"/>
      <c r="E359" s="34"/>
      <c r="F359" s="24">
        <f>SUM(F366+F360)</f>
        <v>2831.9100000000003</v>
      </c>
    </row>
    <row r="360" spans="1:254" ht="25.5" x14ac:dyDescent="0.2">
      <c r="A360" s="18" t="s">
        <v>244</v>
      </c>
      <c r="B360" s="38" t="s">
        <v>211</v>
      </c>
      <c r="C360" s="38" t="s">
        <v>152</v>
      </c>
      <c r="D360" s="38" t="s">
        <v>245</v>
      </c>
      <c r="E360" s="38"/>
      <c r="F360" s="20">
        <f>SUM(F361)</f>
        <v>250</v>
      </c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</row>
    <row r="361" spans="1:254" x14ac:dyDescent="0.2">
      <c r="A361" s="22" t="s">
        <v>39</v>
      </c>
      <c r="B361" s="34" t="s">
        <v>211</v>
      </c>
      <c r="C361" s="34" t="s">
        <v>152</v>
      </c>
      <c r="D361" s="34" t="s">
        <v>245</v>
      </c>
      <c r="E361" s="23" t="s">
        <v>32</v>
      </c>
      <c r="F361" s="24">
        <v>250</v>
      </c>
    </row>
    <row r="362" spans="1:254" ht="25.5" x14ac:dyDescent="0.2">
      <c r="A362" s="18" t="s">
        <v>246</v>
      </c>
      <c r="B362" s="34" t="s">
        <v>211</v>
      </c>
      <c r="C362" s="34" t="s">
        <v>152</v>
      </c>
      <c r="D362" s="38" t="s">
        <v>247</v>
      </c>
      <c r="E362" s="34"/>
      <c r="F362" s="24">
        <f>SUM(F363+F364+F365)</f>
        <v>3148.7000000000003</v>
      </c>
    </row>
    <row r="363" spans="1:254" ht="38.25" x14ac:dyDescent="0.2">
      <c r="A363" s="22" t="s">
        <v>23</v>
      </c>
      <c r="B363" s="23" t="s">
        <v>211</v>
      </c>
      <c r="C363" s="23" t="s">
        <v>152</v>
      </c>
      <c r="D363" s="34" t="s">
        <v>247</v>
      </c>
      <c r="E363" s="23" t="s">
        <v>24</v>
      </c>
      <c r="F363" s="24">
        <v>2772.81</v>
      </c>
    </row>
    <row r="364" spans="1:254" x14ac:dyDescent="0.2">
      <c r="A364" s="22" t="s">
        <v>39</v>
      </c>
      <c r="B364" s="23" t="s">
        <v>211</v>
      </c>
      <c r="C364" s="23" t="s">
        <v>152</v>
      </c>
      <c r="D364" s="34" t="s">
        <v>247</v>
      </c>
      <c r="E364" s="23" t="s">
        <v>32</v>
      </c>
      <c r="F364" s="24">
        <v>375.32</v>
      </c>
    </row>
    <row r="365" spans="1:254" x14ac:dyDescent="0.2">
      <c r="A365" s="18" t="s">
        <v>40</v>
      </c>
      <c r="B365" s="23" t="s">
        <v>211</v>
      </c>
      <c r="C365" s="23" t="s">
        <v>152</v>
      </c>
      <c r="D365" s="34" t="s">
        <v>247</v>
      </c>
      <c r="E365" s="19" t="s">
        <v>41</v>
      </c>
      <c r="F365" s="24">
        <v>0.56999999999999995</v>
      </c>
    </row>
    <row r="366" spans="1:254" ht="25.5" x14ac:dyDescent="0.2">
      <c r="A366" s="18" t="s">
        <v>248</v>
      </c>
      <c r="B366" s="38" t="s">
        <v>211</v>
      </c>
      <c r="C366" s="38" t="s">
        <v>152</v>
      </c>
      <c r="D366" s="38" t="s">
        <v>249</v>
      </c>
      <c r="E366" s="38"/>
      <c r="F366" s="20">
        <f>SUM(F367+F368+F369)</f>
        <v>2581.9100000000003</v>
      </c>
    </row>
    <row r="367" spans="1:254" ht="38.25" x14ac:dyDescent="0.2">
      <c r="A367" s="18" t="s">
        <v>23</v>
      </c>
      <c r="B367" s="38" t="s">
        <v>211</v>
      </c>
      <c r="C367" s="38" t="s">
        <v>152</v>
      </c>
      <c r="D367" s="38" t="s">
        <v>249</v>
      </c>
      <c r="E367" s="19" t="s">
        <v>24</v>
      </c>
      <c r="F367" s="24">
        <v>2542.11</v>
      </c>
    </row>
    <row r="368" spans="1:254" x14ac:dyDescent="0.2">
      <c r="A368" s="18" t="s">
        <v>39</v>
      </c>
      <c r="B368" s="38" t="s">
        <v>211</v>
      </c>
      <c r="C368" s="38" t="s">
        <v>152</v>
      </c>
      <c r="D368" s="38" t="s">
        <v>249</v>
      </c>
      <c r="E368" s="19" t="s">
        <v>32</v>
      </c>
      <c r="F368" s="20">
        <v>38.270000000000003</v>
      </c>
    </row>
    <row r="369" spans="1:253" x14ac:dyDescent="0.2">
      <c r="A369" s="18" t="s">
        <v>40</v>
      </c>
      <c r="B369" s="38" t="s">
        <v>211</v>
      </c>
      <c r="C369" s="38" t="s">
        <v>152</v>
      </c>
      <c r="D369" s="38" t="s">
        <v>249</v>
      </c>
      <c r="E369" s="19" t="s">
        <v>41</v>
      </c>
      <c r="F369" s="20">
        <v>1.53</v>
      </c>
    </row>
    <row r="370" spans="1:253" ht="25.5" x14ac:dyDescent="0.2">
      <c r="A370" s="18" t="s">
        <v>250</v>
      </c>
      <c r="B370" s="38" t="s">
        <v>211</v>
      </c>
      <c r="C370" s="38" t="s">
        <v>152</v>
      </c>
      <c r="D370" s="38" t="s">
        <v>251</v>
      </c>
      <c r="E370" s="38"/>
      <c r="F370" s="20">
        <f>SUM(F371+F372)</f>
        <v>2182.65</v>
      </c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</row>
    <row r="371" spans="1:253" s="21" customFormat="1" ht="38.25" x14ac:dyDescent="0.2">
      <c r="A371" s="18" t="s">
        <v>23</v>
      </c>
      <c r="B371" s="38" t="s">
        <v>211</v>
      </c>
      <c r="C371" s="38" t="s">
        <v>152</v>
      </c>
      <c r="D371" s="38" t="s">
        <v>251</v>
      </c>
      <c r="E371" s="19" t="s">
        <v>24</v>
      </c>
      <c r="F371" s="20">
        <v>1723.55</v>
      </c>
    </row>
    <row r="372" spans="1:253" x14ac:dyDescent="0.2">
      <c r="A372" s="18" t="s">
        <v>39</v>
      </c>
      <c r="B372" s="38" t="s">
        <v>211</v>
      </c>
      <c r="C372" s="38" t="s">
        <v>152</v>
      </c>
      <c r="D372" s="38" t="s">
        <v>251</v>
      </c>
      <c r="E372" s="19" t="s">
        <v>32</v>
      </c>
      <c r="F372" s="20">
        <v>459.1</v>
      </c>
    </row>
    <row r="373" spans="1:253" ht="15.75" x14ac:dyDescent="0.25">
      <c r="A373" s="9" t="s">
        <v>252</v>
      </c>
      <c r="B373" s="44" t="s">
        <v>48</v>
      </c>
      <c r="C373" s="44"/>
      <c r="D373" s="44"/>
      <c r="E373" s="44"/>
      <c r="F373" s="45">
        <f>SUM(F374+F383+F377)</f>
        <v>50722.520000000004</v>
      </c>
    </row>
    <row r="374" spans="1:253" ht="15" x14ac:dyDescent="0.25">
      <c r="A374" s="50" t="s">
        <v>253</v>
      </c>
      <c r="B374" s="51" t="s">
        <v>48</v>
      </c>
      <c r="C374" s="51" t="s">
        <v>17</v>
      </c>
      <c r="D374" s="51"/>
      <c r="E374" s="51"/>
      <c r="F374" s="52">
        <f>SUM(F375)</f>
        <v>12150</v>
      </c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/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  <c r="DK374" s="37"/>
      <c r="DL374" s="37"/>
      <c r="DM374" s="37"/>
      <c r="DN374" s="37"/>
      <c r="DO374" s="37"/>
      <c r="DP374" s="37"/>
      <c r="DQ374" s="37"/>
      <c r="DR374" s="37"/>
      <c r="DS374" s="37"/>
      <c r="DT374" s="37"/>
      <c r="DU374" s="37"/>
      <c r="DV374" s="37"/>
      <c r="DW374" s="37"/>
      <c r="DX374" s="37"/>
      <c r="DY374" s="37"/>
      <c r="DZ374" s="37"/>
      <c r="EA374" s="37"/>
      <c r="EB374" s="37"/>
      <c r="EC374" s="37"/>
      <c r="ED374" s="37"/>
      <c r="EE374" s="37"/>
      <c r="EF374" s="37"/>
      <c r="EG374" s="37"/>
      <c r="EH374" s="37"/>
      <c r="EI374" s="37"/>
      <c r="EJ374" s="37"/>
      <c r="EK374" s="37"/>
      <c r="EL374" s="37"/>
      <c r="EM374" s="37"/>
      <c r="EN374" s="37"/>
      <c r="EO374" s="37"/>
      <c r="EP374" s="37"/>
      <c r="EQ374" s="37"/>
      <c r="ER374" s="37"/>
      <c r="ES374" s="37"/>
      <c r="ET374" s="37"/>
      <c r="EU374" s="37"/>
      <c r="EV374" s="37"/>
      <c r="EW374" s="37"/>
      <c r="EX374" s="37"/>
      <c r="EY374" s="37"/>
      <c r="EZ374" s="37"/>
      <c r="FA374" s="37"/>
      <c r="FB374" s="37"/>
      <c r="FC374" s="37"/>
      <c r="FD374" s="37"/>
      <c r="FE374" s="37"/>
      <c r="FF374" s="37"/>
      <c r="FG374" s="37"/>
      <c r="FH374" s="37"/>
      <c r="FI374" s="37"/>
      <c r="FJ374" s="37"/>
      <c r="FK374" s="37"/>
      <c r="FL374" s="37"/>
      <c r="FM374" s="37"/>
      <c r="FN374" s="37"/>
      <c r="FO374" s="37"/>
      <c r="FP374" s="37"/>
      <c r="FQ374" s="37"/>
      <c r="FR374" s="37"/>
      <c r="FS374" s="37"/>
      <c r="FT374" s="37"/>
      <c r="FU374" s="37"/>
      <c r="FV374" s="37"/>
      <c r="FW374" s="37"/>
      <c r="FX374" s="37"/>
      <c r="FY374" s="37"/>
      <c r="FZ374" s="37"/>
      <c r="GA374" s="37"/>
      <c r="GB374" s="37"/>
      <c r="GC374" s="37"/>
      <c r="GD374" s="37"/>
      <c r="GE374" s="37"/>
      <c r="GF374" s="37"/>
      <c r="GG374" s="37"/>
      <c r="GH374" s="37"/>
      <c r="GI374" s="37"/>
      <c r="GJ374" s="37"/>
      <c r="GK374" s="37"/>
      <c r="GL374" s="37"/>
      <c r="GM374" s="37"/>
      <c r="GN374" s="37"/>
      <c r="GO374" s="37"/>
      <c r="GP374" s="37"/>
      <c r="GQ374" s="37"/>
      <c r="GR374" s="37"/>
      <c r="GS374" s="37"/>
      <c r="GT374" s="37"/>
      <c r="GU374" s="37"/>
      <c r="GV374" s="37"/>
      <c r="GW374" s="37"/>
      <c r="GX374" s="37"/>
      <c r="GY374" s="37"/>
      <c r="GZ374" s="37"/>
      <c r="HA374" s="37"/>
      <c r="HB374" s="37"/>
      <c r="HC374" s="37"/>
      <c r="HD374" s="37"/>
      <c r="HE374" s="37"/>
      <c r="HF374" s="37"/>
      <c r="HG374" s="37"/>
      <c r="HH374" s="37"/>
      <c r="HI374" s="37"/>
      <c r="HJ374" s="37"/>
      <c r="HK374" s="37"/>
      <c r="HL374" s="37"/>
      <c r="HM374" s="37"/>
      <c r="HN374" s="37"/>
      <c r="HO374" s="37"/>
      <c r="HP374" s="37"/>
      <c r="HQ374" s="37"/>
      <c r="HR374" s="37"/>
      <c r="HS374" s="37"/>
      <c r="HT374" s="37"/>
      <c r="HU374" s="37"/>
      <c r="HV374" s="37"/>
      <c r="HW374" s="37"/>
      <c r="HX374" s="37"/>
      <c r="HY374" s="37"/>
      <c r="HZ374" s="37"/>
      <c r="IA374" s="37"/>
      <c r="IB374" s="37"/>
      <c r="IC374" s="37"/>
      <c r="ID374" s="37"/>
      <c r="IE374" s="37"/>
      <c r="IF374" s="37"/>
      <c r="IG374" s="37"/>
      <c r="IH374" s="37"/>
      <c r="II374" s="37"/>
      <c r="IJ374" s="37"/>
      <c r="IK374" s="37"/>
      <c r="IL374" s="37"/>
      <c r="IM374" s="37"/>
      <c r="IN374" s="37"/>
      <c r="IO374" s="37"/>
      <c r="IP374" s="37"/>
      <c r="IQ374" s="37"/>
      <c r="IR374" s="37"/>
      <c r="IS374" s="37"/>
    </row>
    <row r="375" spans="1:253" ht="25.5" x14ac:dyDescent="0.2">
      <c r="A375" s="22" t="s">
        <v>254</v>
      </c>
      <c r="B375" s="34" t="s">
        <v>48</v>
      </c>
      <c r="C375" s="34" t="s">
        <v>17</v>
      </c>
      <c r="D375" s="34" t="s">
        <v>255</v>
      </c>
      <c r="E375" s="34"/>
      <c r="F375" s="24">
        <f>SUM(F376)</f>
        <v>12150</v>
      </c>
    </row>
    <row r="376" spans="1:253" ht="25.5" x14ac:dyDescent="0.2">
      <c r="A376" s="18" t="s">
        <v>76</v>
      </c>
      <c r="B376" s="38" t="s">
        <v>48</v>
      </c>
      <c r="C376" s="38" t="s">
        <v>17</v>
      </c>
      <c r="D376" s="38" t="s">
        <v>255</v>
      </c>
      <c r="E376" s="38" t="s">
        <v>77</v>
      </c>
      <c r="F376" s="20">
        <v>12150</v>
      </c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</row>
    <row r="377" spans="1:253" ht="14.25" x14ac:dyDescent="0.2">
      <c r="A377" s="12" t="s">
        <v>408</v>
      </c>
      <c r="B377" s="10" t="s">
        <v>48</v>
      </c>
      <c r="C377" s="10" t="s">
        <v>19</v>
      </c>
      <c r="D377" s="10"/>
      <c r="E377" s="10"/>
      <c r="F377" s="20">
        <f>SUM(F378)</f>
        <v>31876.120000000003</v>
      </c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</row>
    <row r="378" spans="1:253" ht="25.5" x14ac:dyDescent="0.2">
      <c r="A378" s="22" t="s">
        <v>409</v>
      </c>
      <c r="B378" s="34" t="s">
        <v>48</v>
      </c>
      <c r="C378" s="34" t="s">
        <v>19</v>
      </c>
      <c r="D378" s="34"/>
      <c r="E378" s="34"/>
      <c r="F378" s="20">
        <f>SUM(F379+F380+F382+F381)</f>
        <v>31876.120000000003</v>
      </c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</row>
    <row r="379" spans="1:253" x14ac:dyDescent="0.2">
      <c r="A379" s="18" t="s">
        <v>39</v>
      </c>
      <c r="B379" s="38" t="s">
        <v>48</v>
      </c>
      <c r="C379" s="38" t="s">
        <v>19</v>
      </c>
      <c r="D379" s="38" t="s">
        <v>255</v>
      </c>
      <c r="E379" s="38" t="s">
        <v>32</v>
      </c>
      <c r="F379" s="20">
        <v>106.2</v>
      </c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</row>
    <row r="380" spans="1:253" x14ac:dyDescent="0.2">
      <c r="A380" s="18" t="s">
        <v>74</v>
      </c>
      <c r="B380" s="38" t="s">
        <v>48</v>
      </c>
      <c r="C380" s="38" t="s">
        <v>19</v>
      </c>
      <c r="D380" s="38" t="s">
        <v>255</v>
      </c>
      <c r="E380" s="38" t="s">
        <v>75</v>
      </c>
      <c r="F380" s="20">
        <v>70.3</v>
      </c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</row>
    <row r="381" spans="1:253" ht="25.5" x14ac:dyDescent="0.2">
      <c r="A381" s="18" t="s">
        <v>76</v>
      </c>
      <c r="B381" s="38" t="s">
        <v>48</v>
      </c>
      <c r="C381" s="38" t="s">
        <v>19</v>
      </c>
      <c r="D381" s="38" t="s">
        <v>255</v>
      </c>
      <c r="E381" s="38" t="s">
        <v>77</v>
      </c>
      <c r="F381" s="20">
        <v>11448.12</v>
      </c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</row>
    <row r="382" spans="1:253" x14ac:dyDescent="0.2">
      <c r="A382" s="18" t="s">
        <v>39</v>
      </c>
      <c r="B382" s="38" t="s">
        <v>48</v>
      </c>
      <c r="C382" s="38" t="s">
        <v>19</v>
      </c>
      <c r="D382" s="38" t="s">
        <v>410</v>
      </c>
      <c r="E382" s="38" t="s">
        <v>32</v>
      </c>
      <c r="F382" s="20">
        <v>20251.5</v>
      </c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</row>
    <row r="383" spans="1:253" ht="15" x14ac:dyDescent="0.25">
      <c r="A383" s="50" t="s">
        <v>256</v>
      </c>
      <c r="B383" s="51" t="s">
        <v>48</v>
      </c>
      <c r="C383" s="51" t="s">
        <v>43</v>
      </c>
      <c r="D383" s="51"/>
      <c r="E383" s="51"/>
      <c r="F383" s="52">
        <f>SUM(F384+F386)</f>
        <v>6696.4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/>
      <c r="CG383" s="37"/>
      <c r="CH383" s="37"/>
      <c r="CI383" s="37"/>
      <c r="CJ383" s="37"/>
      <c r="CK383" s="37"/>
      <c r="CL383" s="37"/>
      <c r="CM383" s="37"/>
      <c r="CN383" s="37"/>
      <c r="CO383" s="37"/>
      <c r="CP383" s="37"/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  <c r="DK383" s="37"/>
      <c r="DL383" s="37"/>
      <c r="DM383" s="37"/>
      <c r="DN383" s="37"/>
      <c r="DO383" s="37"/>
      <c r="DP383" s="37"/>
      <c r="DQ383" s="37"/>
      <c r="DR383" s="37"/>
      <c r="DS383" s="37"/>
      <c r="DT383" s="37"/>
      <c r="DU383" s="37"/>
      <c r="DV383" s="37"/>
      <c r="DW383" s="37"/>
      <c r="DX383" s="37"/>
      <c r="DY383" s="37"/>
      <c r="DZ383" s="37"/>
      <c r="EA383" s="37"/>
      <c r="EB383" s="37"/>
      <c r="EC383" s="37"/>
      <c r="ED383" s="37"/>
      <c r="EE383" s="37"/>
      <c r="EF383" s="37"/>
      <c r="EG383" s="37"/>
      <c r="EH383" s="37"/>
      <c r="EI383" s="37"/>
      <c r="EJ383" s="37"/>
      <c r="EK383" s="37"/>
      <c r="EL383" s="37"/>
      <c r="EM383" s="37"/>
      <c r="EN383" s="37"/>
      <c r="EO383" s="37"/>
      <c r="EP383" s="37"/>
      <c r="EQ383" s="37"/>
      <c r="ER383" s="37"/>
      <c r="ES383" s="37"/>
      <c r="ET383" s="37"/>
      <c r="EU383" s="37"/>
      <c r="EV383" s="37"/>
      <c r="EW383" s="37"/>
      <c r="EX383" s="37"/>
      <c r="EY383" s="37"/>
      <c r="EZ383" s="37"/>
      <c r="FA383" s="37"/>
      <c r="FB383" s="37"/>
      <c r="FC383" s="37"/>
      <c r="FD383" s="37"/>
      <c r="FE383" s="37"/>
      <c r="FF383" s="37"/>
      <c r="FG383" s="37"/>
      <c r="FH383" s="37"/>
      <c r="FI383" s="37"/>
      <c r="FJ383" s="37"/>
      <c r="FK383" s="37"/>
      <c r="FL383" s="37"/>
      <c r="FM383" s="37"/>
      <c r="FN383" s="37"/>
      <c r="FO383" s="37"/>
      <c r="FP383" s="37"/>
      <c r="FQ383" s="37"/>
      <c r="FR383" s="37"/>
      <c r="FS383" s="37"/>
      <c r="FT383" s="37"/>
      <c r="FU383" s="37"/>
      <c r="FV383" s="37"/>
      <c r="FW383" s="37"/>
      <c r="FX383" s="37"/>
      <c r="FY383" s="37"/>
      <c r="FZ383" s="37"/>
      <c r="GA383" s="37"/>
      <c r="GB383" s="37"/>
      <c r="GC383" s="37"/>
      <c r="GD383" s="37"/>
      <c r="GE383" s="37"/>
      <c r="GF383" s="37"/>
      <c r="GG383" s="37"/>
      <c r="GH383" s="37"/>
      <c r="GI383" s="37"/>
      <c r="GJ383" s="37"/>
      <c r="GK383" s="37"/>
      <c r="GL383" s="37"/>
      <c r="GM383" s="37"/>
      <c r="GN383" s="37"/>
      <c r="GO383" s="37"/>
      <c r="GP383" s="37"/>
      <c r="GQ383" s="37"/>
      <c r="GR383" s="37"/>
      <c r="GS383" s="37"/>
      <c r="GT383" s="37"/>
      <c r="GU383" s="37"/>
      <c r="GV383" s="37"/>
      <c r="GW383" s="37"/>
      <c r="GX383" s="37"/>
      <c r="GY383" s="37"/>
      <c r="GZ383" s="37"/>
      <c r="HA383" s="37"/>
      <c r="HB383" s="37"/>
      <c r="HC383" s="37"/>
      <c r="HD383" s="37"/>
      <c r="HE383" s="37"/>
      <c r="HF383" s="37"/>
      <c r="HG383" s="37"/>
      <c r="HH383" s="37"/>
      <c r="HI383" s="37"/>
      <c r="HJ383" s="37"/>
      <c r="HK383" s="37"/>
      <c r="HL383" s="37"/>
      <c r="HM383" s="37"/>
      <c r="HN383" s="37"/>
      <c r="HO383" s="37"/>
      <c r="HP383" s="37"/>
      <c r="HQ383" s="37"/>
      <c r="HR383" s="37"/>
      <c r="HS383" s="37"/>
      <c r="HT383" s="37"/>
      <c r="HU383" s="37"/>
      <c r="HV383" s="37"/>
      <c r="HW383" s="37"/>
      <c r="HX383" s="37"/>
      <c r="HY383" s="37"/>
      <c r="HZ383" s="37"/>
      <c r="IA383" s="37"/>
      <c r="IB383" s="37"/>
      <c r="IC383" s="37"/>
      <c r="ID383" s="37"/>
      <c r="IE383" s="37"/>
      <c r="IF383" s="37"/>
      <c r="IG383" s="37"/>
      <c r="IH383" s="37"/>
      <c r="II383" s="37"/>
      <c r="IJ383" s="37"/>
      <c r="IK383" s="37"/>
      <c r="IL383" s="37"/>
      <c r="IM383" s="37"/>
      <c r="IN383" s="37"/>
      <c r="IO383" s="37"/>
      <c r="IP383" s="37"/>
      <c r="IQ383" s="37"/>
      <c r="IR383" s="37"/>
      <c r="IS383" s="37"/>
    </row>
    <row r="384" spans="1:253" ht="25.5" x14ac:dyDescent="0.2">
      <c r="A384" s="22" t="s">
        <v>257</v>
      </c>
      <c r="B384" s="34" t="s">
        <v>48</v>
      </c>
      <c r="C384" s="34" t="s">
        <v>43</v>
      </c>
      <c r="D384" s="34" t="s">
        <v>255</v>
      </c>
      <c r="E384" s="34"/>
      <c r="F384" s="24">
        <f>SUM(F385)</f>
        <v>1049.7</v>
      </c>
    </row>
    <row r="385" spans="1:253" ht="25.5" x14ac:dyDescent="0.2">
      <c r="A385" s="18" t="s">
        <v>76</v>
      </c>
      <c r="B385" s="38" t="s">
        <v>48</v>
      </c>
      <c r="C385" s="38" t="s">
        <v>43</v>
      </c>
      <c r="D385" s="38" t="s">
        <v>255</v>
      </c>
      <c r="E385" s="38" t="s">
        <v>77</v>
      </c>
      <c r="F385" s="20">
        <v>1049.7</v>
      </c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</row>
    <row r="386" spans="1:253" x14ac:dyDescent="0.2">
      <c r="A386" s="22" t="s">
        <v>401</v>
      </c>
      <c r="B386" s="34" t="s">
        <v>48</v>
      </c>
      <c r="C386" s="34" t="s">
        <v>43</v>
      </c>
      <c r="D386" s="34" t="s">
        <v>402</v>
      </c>
      <c r="E386" s="34"/>
      <c r="F386" s="24">
        <f>SUM(F387)</f>
        <v>5646.7</v>
      </c>
    </row>
    <row r="387" spans="1:253" s="21" customFormat="1" ht="25.5" x14ac:dyDescent="0.2">
      <c r="A387" s="18" t="s">
        <v>76</v>
      </c>
      <c r="B387" s="38" t="s">
        <v>48</v>
      </c>
      <c r="C387" s="38" t="s">
        <v>43</v>
      </c>
      <c r="D387" s="38" t="s">
        <v>402</v>
      </c>
      <c r="E387" s="38" t="s">
        <v>77</v>
      </c>
      <c r="F387" s="20">
        <v>5646.7</v>
      </c>
    </row>
    <row r="388" spans="1:253" ht="15.75" x14ac:dyDescent="0.25">
      <c r="A388" s="9" t="s">
        <v>258</v>
      </c>
      <c r="B388" s="44" t="s">
        <v>107</v>
      </c>
      <c r="C388" s="44"/>
      <c r="D388" s="44"/>
      <c r="E388" s="44"/>
      <c r="F388" s="45">
        <f>SUM(F389)</f>
        <v>2572</v>
      </c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46"/>
      <c r="GJ388" s="46"/>
      <c r="GK388" s="46"/>
      <c r="GL388" s="46"/>
      <c r="GM388" s="46"/>
      <c r="GN388" s="46"/>
      <c r="GO388" s="46"/>
      <c r="GP388" s="46"/>
      <c r="GQ388" s="46"/>
      <c r="GR388" s="46"/>
      <c r="GS388" s="46"/>
      <c r="GT388" s="46"/>
      <c r="GU388" s="46"/>
      <c r="GV388" s="46"/>
      <c r="GW388" s="46"/>
      <c r="GX388" s="46"/>
      <c r="GY388" s="46"/>
      <c r="GZ388" s="46"/>
      <c r="HA388" s="46"/>
      <c r="HB388" s="46"/>
      <c r="HC388" s="46"/>
      <c r="HD388" s="46"/>
      <c r="HE388" s="46"/>
      <c r="HF388" s="46"/>
      <c r="HG388" s="46"/>
      <c r="HH388" s="46"/>
      <c r="HI388" s="46"/>
      <c r="HJ388" s="46"/>
      <c r="HK388" s="46"/>
      <c r="HL388" s="46"/>
      <c r="HM388" s="46"/>
      <c r="HN388" s="46"/>
      <c r="HO388" s="46"/>
      <c r="HP388" s="46"/>
      <c r="HQ388" s="46"/>
      <c r="HR388" s="46"/>
      <c r="HS388" s="46"/>
      <c r="HT388" s="46"/>
      <c r="HU388" s="46"/>
      <c r="HV388" s="46"/>
      <c r="HW388" s="46"/>
      <c r="HX388" s="46"/>
      <c r="HY388" s="46"/>
      <c r="HZ388" s="46"/>
      <c r="IA388" s="46"/>
      <c r="IB388" s="46"/>
      <c r="IC388" s="46"/>
      <c r="ID388" s="46"/>
      <c r="IE388" s="46"/>
      <c r="IF388" s="46"/>
      <c r="IG388" s="46"/>
      <c r="IH388" s="46"/>
      <c r="II388" s="46"/>
      <c r="IJ388" s="46"/>
      <c r="IK388" s="46"/>
      <c r="IL388" s="46"/>
      <c r="IM388" s="46"/>
      <c r="IN388" s="46"/>
      <c r="IO388" s="46"/>
      <c r="IP388" s="46"/>
      <c r="IQ388" s="46"/>
      <c r="IR388" s="46"/>
      <c r="IS388" s="46"/>
    </row>
    <row r="389" spans="1:253" ht="15" x14ac:dyDescent="0.25">
      <c r="A389" s="50" t="s">
        <v>259</v>
      </c>
      <c r="B389" s="51" t="s">
        <v>107</v>
      </c>
      <c r="C389" s="51" t="s">
        <v>19</v>
      </c>
      <c r="D389" s="51"/>
      <c r="E389" s="51"/>
      <c r="F389" s="52">
        <f>SUM(F390+F393)</f>
        <v>2572</v>
      </c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  <c r="BH389" s="90"/>
      <c r="BI389" s="90"/>
      <c r="BJ389" s="90"/>
      <c r="BK389" s="90"/>
      <c r="BL389" s="90"/>
      <c r="BM389" s="90"/>
      <c r="BN389" s="90"/>
      <c r="BO389" s="90"/>
      <c r="BP389" s="90"/>
      <c r="BQ389" s="90"/>
      <c r="BR389" s="90"/>
      <c r="BS389" s="90"/>
      <c r="BT389" s="90"/>
      <c r="BU389" s="90"/>
      <c r="BV389" s="90"/>
      <c r="BW389" s="90"/>
      <c r="BX389" s="90"/>
      <c r="BY389" s="90"/>
      <c r="BZ389" s="90"/>
      <c r="CA389" s="90"/>
      <c r="CB389" s="90"/>
      <c r="CC389" s="90"/>
      <c r="CD389" s="90"/>
      <c r="CE389" s="90"/>
      <c r="CF389" s="90"/>
      <c r="CG389" s="90"/>
      <c r="CH389" s="90"/>
      <c r="CI389" s="90"/>
      <c r="CJ389" s="90"/>
      <c r="CK389" s="90"/>
      <c r="CL389" s="90"/>
      <c r="CM389" s="90"/>
      <c r="CN389" s="90"/>
      <c r="CO389" s="90"/>
      <c r="CP389" s="90"/>
      <c r="CQ389" s="90"/>
      <c r="CR389" s="90"/>
      <c r="CS389" s="90"/>
      <c r="CT389" s="90"/>
      <c r="CU389" s="90"/>
      <c r="CV389" s="90"/>
      <c r="CW389" s="90"/>
      <c r="CX389" s="90"/>
      <c r="CY389" s="90"/>
      <c r="CZ389" s="90"/>
      <c r="DA389" s="90"/>
      <c r="DB389" s="90"/>
      <c r="DC389" s="90"/>
      <c r="DD389" s="90"/>
      <c r="DE389" s="90"/>
      <c r="DF389" s="90"/>
      <c r="DG389" s="90"/>
      <c r="DH389" s="90"/>
      <c r="DI389" s="90"/>
      <c r="DJ389" s="90"/>
      <c r="DK389" s="90"/>
      <c r="DL389" s="90"/>
      <c r="DM389" s="90"/>
      <c r="DN389" s="90"/>
      <c r="DO389" s="90"/>
      <c r="DP389" s="90"/>
      <c r="DQ389" s="90"/>
      <c r="DR389" s="90"/>
      <c r="DS389" s="90"/>
      <c r="DT389" s="90"/>
      <c r="DU389" s="90"/>
      <c r="DV389" s="90"/>
      <c r="DW389" s="90"/>
      <c r="DX389" s="90"/>
      <c r="DY389" s="90"/>
      <c r="DZ389" s="90"/>
      <c r="EA389" s="90"/>
      <c r="EB389" s="90"/>
      <c r="EC389" s="90"/>
      <c r="ED389" s="90"/>
      <c r="EE389" s="90"/>
      <c r="EF389" s="90"/>
      <c r="EG389" s="90"/>
      <c r="EH389" s="90"/>
      <c r="EI389" s="90"/>
      <c r="EJ389" s="90"/>
      <c r="EK389" s="90"/>
      <c r="EL389" s="90"/>
      <c r="EM389" s="90"/>
      <c r="EN389" s="90"/>
      <c r="EO389" s="90"/>
      <c r="EP389" s="90"/>
      <c r="EQ389" s="90"/>
      <c r="ER389" s="90"/>
      <c r="ES389" s="90"/>
      <c r="ET389" s="90"/>
      <c r="EU389" s="90"/>
      <c r="EV389" s="90"/>
      <c r="EW389" s="90"/>
      <c r="EX389" s="90"/>
      <c r="EY389" s="90"/>
      <c r="EZ389" s="90"/>
      <c r="FA389" s="90"/>
      <c r="FB389" s="90"/>
      <c r="FC389" s="90"/>
      <c r="FD389" s="90"/>
      <c r="FE389" s="90"/>
      <c r="FF389" s="90"/>
      <c r="FG389" s="90"/>
      <c r="FH389" s="90"/>
      <c r="FI389" s="90"/>
      <c r="FJ389" s="90"/>
      <c r="FK389" s="90"/>
      <c r="FL389" s="90"/>
      <c r="FM389" s="90"/>
      <c r="FN389" s="90"/>
      <c r="FO389" s="90"/>
      <c r="FP389" s="90"/>
      <c r="FQ389" s="90"/>
      <c r="FR389" s="90"/>
      <c r="FS389" s="90"/>
      <c r="FT389" s="90"/>
      <c r="FU389" s="90"/>
      <c r="FV389" s="90"/>
      <c r="FW389" s="90"/>
      <c r="FX389" s="90"/>
      <c r="FY389" s="90"/>
      <c r="FZ389" s="90"/>
      <c r="GA389" s="90"/>
      <c r="GB389" s="90"/>
      <c r="GC389" s="90"/>
      <c r="GD389" s="90"/>
      <c r="GE389" s="90"/>
      <c r="GF389" s="90"/>
      <c r="GG389" s="90"/>
      <c r="GH389" s="90"/>
      <c r="GI389" s="90"/>
      <c r="GJ389" s="90"/>
      <c r="GK389" s="90"/>
      <c r="GL389" s="90"/>
      <c r="GM389" s="90"/>
      <c r="GN389" s="90"/>
      <c r="GO389" s="90"/>
      <c r="GP389" s="90"/>
      <c r="GQ389" s="90"/>
      <c r="GR389" s="90"/>
      <c r="GS389" s="90"/>
      <c r="GT389" s="90"/>
      <c r="GU389" s="90"/>
      <c r="GV389" s="90"/>
      <c r="GW389" s="90"/>
      <c r="GX389" s="90"/>
      <c r="GY389" s="90"/>
      <c r="GZ389" s="90"/>
      <c r="HA389" s="90"/>
      <c r="HB389" s="90"/>
      <c r="HC389" s="90"/>
      <c r="HD389" s="90"/>
      <c r="HE389" s="90"/>
      <c r="HF389" s="90"/>
      <c r="HG389" s="90"/>
      <c r="HH389" s="90"/>
      <c r="HI389" s="90"/>
      <c r="HJ389" s="90"/>
      <c r="HK389" s="90"/>
      <c r="HL389" s="90"/>
      <c r="HM389" s="90"/>
      <c r="HN389" s="90"/>
      <c r="HO389" s="90"/>
      <c r="HP389" s="90"/>
      <c r="HQ389" s="90"/>
      <c r="HR389" s="90"/>
      <c r="HS389" s="90"/>
      <c r="HT389" s="90"/>
      <c r="HU389" s="90"/>
      <c r="HV389" s="90"/>
      <c r="HW389" s="90"/>
      <c r="HX389" s="90"/>
      <c r="HY389" s="90"/>
      <c r="HZ389" s="90"/>
      <c r="IA389" s="90"/>
      <c r="IB389" s="90"/>
      <c r="IC389" s="90"/>
      <c r="ID389" s="90"/>
      <c r="IE389" s="90"/>
      <c r="IF389" s="90"/>
      <c r="IG389" s="90"/>
      <c r="IH389" s="90"/>
      <c r="II389" s="90"/>
      <c r="IJ389" s="90"/>
      <c r="IK389" s="90"/>
      <c r="IL389" s="90"/>
      <c r="IM389" s="90"/>
      <c r="IN389" s="90"/>
      <c r="IO389" s="90"/>
      <c r="IP389" s="90"/>
      <c r="IQ389" s="90"/>
      <c r="IR389" s="90"/>
      <c r="IS389" s="90"/>
    </row>
    <row r="390" spans="1:253" x14ac:dyDescent="0.2">
      <c r="A390" s="22" t="s">
        <v>259</v>
      </c>
      <c r="B390" s="34" t="s">
        <v>107</v>
      </c>
      <c r="C390" s="34" t="s">
        <v>19</v>
      </c>
      <c r="D390" s="34" t="s">
        <v>260</v>
      </c>
      <c r="E390" s="34"/>
      <c r="F390" s="24">
        <f>SUM(F392+F391)</f>
        <v>2000</v>
      </c>
    </row>
    <row r="391" spans="1:253" x14ac:dyDescent="0.2">
      <c r="A391" s="18" t="s">
        <v>39</v>
      </c>
      <c r="B391" s="38" t="s">
        <v>107</v>
      </c>
      <c r="C391" s="38" t="s">
        <v>19</v>
      </c>
      <c r="D391" s="38" t="s">
        <v>260</v>
      </c>
      <c r="E391" s="38" t="s">
        <v>32</v>
      </c>
      <c r="F391" s="20">
        <v>29</v>
      </c>
    </row>
    <row r="392" spans="1:253" s="21" customFormat="1" ht="25.5" x14ac:dyDescent="0.2">
      <c r="A392" s="18" t="s">
        <v>76</v>
      </c>
      <c r="B392" s="38" t="s">
        <v>107</v>
      </c>
      <c r="C392" s="38" t="s">
        <v>19</v>
      </c>
      <c r="D392" s="38" t="s">
        <v>260</v>
      </c>
      <c r="E392" s="38" t="s">
        <v>77</v>
      </c>
      <c r="F392" s="20">
        <v>1971</v>
      </c>
    </row>
    <row r="393" spans="1:253" x14ac:dyDescent="0.2">
      <c r="A393" s="22" t="s">
        <v>261</v>
      </c>
      <c r="B393" s="34" t="s">
        <v>262</v>
      </c>
      <c r="C393" s="34" t="s">
        <v>19</v>
      </c>
      <c r="D393" s="34" t="s">
        <v>263</v>
      </c>
      <c r="E393" s="34"/>
      <c r="F393" s="24">
        <f>SUM(F394)</f>
        <v>572</v>
      </c>
    </row>
    <row r="394" spans="1:253" s="21" customFormat="1" ht="25.5" x14ac:dyDescent="0.2">
      <c r="A394" s="18" t="s">
        <v>76</v>
      </c>
      <c r="B394" s="38" t="s">
        <v>107</v>
      </c>
      <c r="C394" s="38" t="s">
        <v>19</v>
      </c>
      <c r="D394" s="38" t="s">
        <v>263</v>
      </c>
      <c r="E394" s="38" t="s">
        <v>77</v>
      </c>
      <c r="F394" s="20">
        <v>572</v>
      </c>
    </row>
    <row r="395" spans="1:253" ht="15.75" x14ac:dyDescent="0.25">
      <c r="A395" s="9" t="s">
        <v>264</v>
      </c>
      <c r="B395" s="44" t="s">
        <v>52</v>
      </c>
      <c r="C395" s="44"/>
      <c r="D395" s="44"/>
      <c r="E395" s="44"/>
      <c r="F395" s="45">
        <f>SUM(F396)</f>
        <v>200</v>
      </c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  <c r="BZ395" s="91"/>
      <c r="CA395" s="91"/>
      <c r="CB395" s="91"/>
      <c r="CC395" s="91"/>
      <c r="CD395" s="91"/>
      <c r="CE395" s="91"/>
      <c r="CF395" s="91"/>
      <c r="CG395" s="91"/>
      <c r="CH395" s="91"/>
      <c r="CI395" s="91"/>
      <c r="CJ395" s="91"/>
      <c r="CK395" s="91"/>
      <c r="CL395" s="91"/>
      <c r="CM395" s="91"/>
      <c r="CN395" s="91"/>
      <c r="CO395" s="91"/>
      <c r="CP395" s="91"/>
      <c r="CQ395" s="91"/>
      <c r="CR395" s="91"/>
      <c r="CS395" s="91"/>
      <c r="CT395" s="91"/>
      <c r="CU395" s="91"/>
      <c r="CV395" s="91"/>
      <c r="CW395" s="91"/>
      <c r="CX395" s="91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1"/>
      <c r="HT395" s="91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ht="15" x14ac:dyDescent="0.25">
      <c r="A396" s="12" t="s">
        <v>265</v>
      </c>
      <c r="B396" s="10" t="s">
        <v>52</v>
      </c>
      <c r="C396" s="10" t="s">
        <v>17</v>
      </c>
      <c r="D396" s="10"/>
      <c r="E396" s="10"/>
      <c r="F396" s="11">
        <f>SUM(F397)</f>
        <v>200</v>
      </c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0"/>
      <c r="BN396" s="90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0"/>
      <c r="BZ396" s="90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90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0"/>
      <c r="CX396" s="90"/>
      <c r="CY396" s="90"/>
      <c r="CZ396" s="90"/>
      <c r="DA396" s="90"/>
      <c r="DB396" s="90"/>
      <c r="DC396" s="90"/>
      <c r="DD396" s="90"/>
      <c r="DE396" s="90"/>
      <c r="DF396" s="90"/>
      <c r="DG396" s="90"/>
      <c r="DH396" s="90"/>
      <c r="DI396" s="90"/>
      <c r="DJ396" s="90"/>
      <c r="DK396" s="90"/>
      <c r="DL396" s="90"/>
      <c r="DM396" s="90"/>
      <c r="DN396" s="90"/>
      <c r="DO396" s="90"/>
      <c r="DP396" s="90"/>
      <c r="DQ396" s="90"/>
      <c r="DR396" s="90"/>
      <c r="DS396" s="90"/>
      <c r="DT396" s="90"/>
      <c r="DU396" s="90"/>
      <c r="DV396" s="90"/>
      <c r="DW396" s="90"/>
      <c r="DX396" s="90"/>
      <c r="DY396" s="90"/>
      <c r="DZ396" s="90"/>
      <c r="EA396" s="90"/>
      <c r="EB396" s="90"/>
      <c r="EC396" s="90"/>
      <c r="ED396" s="90"/>
      <c r="EE396" s="90"/>
      <c r="EF396" s="90"/>
      <c r="EG396" s="90"/>
      <c r="EH396" s="90"/>
      <c r="EI396" s="90"/>
      <c r="EJ396" s="90"/>
      <c r="EK396" s="90"/>
      <c r="EL396" s="90"/>
      <c r="EM396" s="90"/>
      <c r="EN396" s="90"/>
      <c r="EO396" s="90"/>
      <c r="EP396" s="90"/>
      <c r="EQ396" s="90"/>
      <c r="ER396" s="90"/>
      <c r="ES396" s="90"/>
      <c r="ET396" s="90"/>
      <c r="EU396" s="90"/>
      <c r="EV396" s="90"/>
      <c r="EW396" s="90"/>
      <c r="EX396" s="90"/>
      <c r="EY396" s="90"/>
      <c r="EZ396" s="90"/>
      <c r="FA396" s="90"/>
      <c r="FB396" s="90"/>
      <c r="FC396" s="90"/>
      <c r="FD396" s="90"/>
      <c r="FE396" s="90"/>
      <c r="FF396" s="90"/>
      <c r="FG396" s="90"/>
      <c r="FH396" s="90"/>
      <c r="FI396" s="90"/>
      <c r="FJ396" s="90"/>
      <c r="FK396" s="90"/>
      <c r="FL396" s="90"/>
      <c r="FM396" s="90"/>
      <c r="FN396" s="90"/>
      <c r="FO396" s="90"/>
      <c r="FP396" s="90"/>
      <c r="FQ396" s="90"/>
      <c r="FR396" s="90"/>
      <c r="FS396" s="90"/>
      <c r="FT396" s="90"/>
      <c r="FU396" s="90"/>
      <c r="FV396" s="90"/>
      <c r="FW396" s="90"/>
      <c r="FX396" s="90"/>
      <c r="FY396" s="90"/>
      <c r="FZ396" s="90"/>
      <c r="GA396" s="90"/>
      <c r="GB396" s="90"/>
      <c r="GC396" s="90"/>
      <c r="GD396" s="90"/>
      <c r="GE396" s="90"/>
      <c r="GF396" s="90"/>
      <c r="GG396" s="90"/>
      <c r="GH396" s="90"/>
      <c r="GI396" s="90"/>
      <c r="GJ396" s="90"/>
      <c r="GK396" s="90"/>
      <c r="GL396" s="90"/>
      <c r="GM396" s="90"/>
      <c r="GN396" s="90"/>
      <c r="GO396" s="90"/>
      <c r="GP396" s="90"/>
      <c r="GQ396" s="90"/>
      <c r="GR396" s="90"/>
      <c r="GS396" s="90"/>
      <c r="GT396" s="90"/>
      <c r="GU396" s="90"/>
      <c r="GV396" s="90"/>
      <c r="GW396" s="90"/>
      <c r="GX396" s="90"/>
      <c r="GY396" s="90"/>
      <c r="GZ396" s="90"/>
      <c r="HA396" s="90"/>
      <c r="HB396" s="90"/>
      <c r="HC396" s="90"/>
      <c r="HD396" s="90"/>
      <c r="HE396" s="90"/>
      <c r="HF396" s="90"/>
      <c r="HG396" s="90"/>
      <c r="HH396" s="90"/>
      <c r="HI396" s="90"/>
      <c r="HJ396" s="90"/>
      <c r="HK396" s="90"/>
      <c r="HL396" s="90"/>
      <c r="HM396" s="90"/>
      <c r="HN396" s="90"/>
      <c r="HO396" s="90"/>
      <c r="HP396" s="90"/>
      <c r="HQ396" s="90"/>
      <c r="HR396" s="90"/>
      <c r="HS396" s="90"/>
      <c r="HT396" s="90"/>
      <c r="HU396" s="90"/>
      <c r="HV396" s="90"/>
      <c r="HW396" s="90"/>
      <c r="HX396" s="90"/>
      <c r="HY396" s="90"/>
      <c r="HZ396" s="90"/>
      <c r="IA396" s="90"/>
      <c r="IB396" s="90"/>
      <c r="IC396" s="90"/>
      <c r="ID396" s="90"/>
      <c r="IE396" s="90"/>
      <c r="IF396" s="90"/>
      <c r="IG396" s="90"/>
      <c r="IH396" s="90"/>
      <c r="II396" s="90"/>
      <c r="IJ396" s="90"/>
      <c r="IK396" s="90"/>
      <c r="IL396" s="90"/>
      <c r="IM396" s="90"/>
      <c r="IN396" s="90"/>
      <c r="IO396" s="90"/>
      <c r="IP396" s="90"/>
      <c r="IQ396" s="90"/>
      <c r="IR396" s="90"/>
      <c r="IS396" s="90"/>
    </row>
    <row r="397" spans="1:253" x14ac:dyDescent="0.2">
      <c r="A397" s="22" t="s">
        <v>266</v>
      </c>
      <c r="B397" s="34" t="s">
        <v>52</v>
      </c>
      <c r="C397" s="34" t="s">
        <v>17</v>
      </c>
      <c r="D397" s="34" t="s">
        <v>267</v>
      </c>
      <c r="E397" s="34"/>
      <c r="F397" s="24">
        <f>SUM(F398)</f>
        <v>200</v>
      </c>
    </row>
    <row r="398" spans="1:253" s="21" customFormat="1" x14ac:dyDescent="0.2">
      <c r="A398" s="18" t="s">
        <v>268</v>
      </c>
      <c r="B398" s="38" t="s">
        <v>52</v>
      </c>
      <c r="C398" s="38" t="s">
        <v>17</v>
      </c>
      <c r="D398" s="38" t="s">
        <v>267</v>
      </c>
      <c r="E398" s="38" t="s">
        <v>269</v>
      </c>
      <c r="F398" s="20">
        <v>200</v>
      </c>
    </row>
    <row r="399" spans="1:253" ht="14.25" x14ac:dyDescent="0.2">
      <c r="A399" s="12" t="s">
        <v>270</v>
      </c>
      <c r="B399" s="10"/>
      <c r="C399" s="10"/>
      <c r="D399" s="10"/>
      <c r="E399" s="10"/>
      <c r="F399" s="11">
        <f>SUM(F13+F86+F90+F99+F123+F200+F210+F279+F314+F373+F388+F395)</f>
        <v>1399466.76</v>
      </c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  <c r="HP399" s="92"/>
      <c r="HQ399" s="92"/>
      <c r="HR399" s="92"/>
      <c r="HS399" s="92"/>
      <c r="HT399" s="92"/>
      <c r="HU399" s="92"/>
      <c r="HV399" s="92"/>
      <c r="HW399" s="92"/>
      <c r="HX399" s="92"/>
      <c r="HY399" s="92"/>
      <c r="HZ399" s="92"/>
      <c r="IA399" s="92"/>
      <c r="IB399" s="92"/>
      <c r="IC399" s="92"/>
      <c r="ID399" s="92"/>
      <c r="IE399" s="92"/>
      <c r="IF399" s="92"/>
      <c r="IG399" s="92"/>
      <c r="IH399" s="92"/>
      <c r="II399" s="92"/>
      <c r="IJ399" s="92"/>
      <c r="IK399" s="92"/>
      <c r="IL399" s="92"/>
      <c r="IM399" s="92"/>
      <c r="IN399" s="92"/>
      <c r="IO399" s="92"/>
      <c r="IP399" s="92"/>
      <c r="IQ399" s="92"/>
      <c r="IR399" s="92"/>
      <c r="IS399" s="92"/>
    </row>
    <row r="400" spans="1:253" x14ac:dyDescent="0.2">
      <c r="A400" s="92"/>
      <c r="F400" s="94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  <c r="HP400" s="92"/>
      <c r="HQ400" s="92"/>
      <c r="HR400" s="92"/>
      <c r="HS400" s="92"/>
      <c r="HT400" s="92"/>
      <c r="HU400" s="92"/>
      <c r="HV400" s="92"/>
      <c r="HW400" s="92"/>
      <c r="HX400" s="92"/>
      <c r="HY400" s="92"/>
      <c r="HZ400" s="92"/>
      <c r="IA400" s="92"/>
      <c r="IB400" s="92"/>
      <c r="IC400" s="92"/>
      <c r="ID400" s="92"/>
      <c r="IE400" s="92"/>
      <c r="IF400" s="92"/>
      <c r="IG400" s="92"/>
      <c r="IH400" s="92"/>
      <c r="II400" s="92"/>
      <c r="IJ400" s="92"/>
      <c r="IK400" s="92"/>
      <c r="IL400" s="92"/>
      <c r="IM400" s="92"/>
      <c r="IN400" s="92"/>
      <c r="IO400" s="92"/>
      <c r="IP400" s="92"/>
      <c r="IQ400" s="92"/>
      <c r="IR400" s="92"/>
      <c r="IS400" s="92"/>
    </row>
    <row r="401" spans="1:253" x14ac:dyDescent="0.2">
      <c r="A401" s="92"/>
      <c r="F401" s="94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  <c r="HP401" s="92"/>
      <c r="HQ401" s="92"/>
      <c r="HR401" s="92"/>
      <c r="HS401" s="92"/>
      <c r="HT401" s="92"/>
      <c r="HU401" s="92"/>
      <c r="HV401" s="92"/>
      <c r="HW401" s="92"/>
      <c r="HX401" s="92"/>
      <c r="HY401" s="92"/>
      <c r="HZ401" s="92"/>
      <c r="IA401" s="92"/>
      <c r="IB401" s="92"/>
      <c r="IC401" s="92"/>
      <c r="ID401" s="92"/>
      <c r="IE401" s="92"/>
      <c r="IF401" s="92"/>
      <c r="IG401" s="92"/>
      <c r="IH401" s="92"/>
      <c r="II401" s="92"/>
      <c r="IJ401" s="92"/>
      <c r="IK401" s="92"/>
      <c r="IL401" s="92"/>
      <c r="IM401" s="92"/>
      <c r="IN401" s="92"/>
      <c r="IO401" s="92"/>
      <c r="IP401" s="92"/>
      <c r="IQ401" s="92"/>
      <c r="IR401" s="92"/>
      <c r="IS401" s="92"/>
    </row>
  </sheetData>
  <mergeCells count="13"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" right="0" top="0" bottom="0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427"/>
  <sheetViews>
    <sheetView tabSelected="1" topLeftCell="A43" workbookViewId="0">
      <selection activeCell="A4" sqref="A4:G4"/>
    </sheetView>
  </sheetViews>
  <sheetFormatPr defaultColWidth="5.42578125" defaultRowHeight="12.75" x14ac:dyDescent="0.2"/>
  <cols>
    <col min="1" max="1" width="86.42578125" style="1" customWidth="1"/>
    <col min="2" max="2" width="6.85546875" style="218" customWidth="1"/>
    <col min="3" max="3" width="8" style="93" customWidth="1"/>
    <col min="4" max="4" width="7.85546875" style="93" customWidth="1"/>
    <col min="5" max="5" width="13.7109375" style="93" customWidth="1"/>
    <col min="6" max="6" width="6" style="93" customWidth="1"/>
    <col min="7" max="7" width="13.5703125" style="219" customWidth="1"/>
    <col min="8" max="254" width="8.85546875" style="97" customWidth="1"/>
    <col min="255" max="255" width="47.7109375" style="97" customWidth="1"/>
    <col min="256" max="256" width="5.42578125" style="97"/>
    <col min="257" max="257" width="55.42578125" style="97" customWidth="1"/>
    <col min="258" max="258" width="5.42578125" style="97" customWidth="1"/>
    <col min="259" max="259" width="6.7109375" style="97" customWidth="1"/>
    <col min="260" max="260" width="6.42578125" style="97" customWidth="1"/>
    <col min="261" max="261" width="13.7109375" style="97" customWidth="1"/>
    <col min="262" max="262" width="6" style="97" customWidth="1"/>
    <col min="263" max="263" width="13.5703125" style="97" customWidth="1"/>
    <col min="264" max="510" width="8.85546875" style="97" customWidth="1"/>
    <col min="511" max="511" width="47.7109375" style="97" customWidth="1"/>
    <col min="512" max="512" width="5.42578125" style="97"/>
    <col min="513" max="513" width="55.42578125" style="97" customWidth="1"/>
    <col min="514" max="514" width="5.42578125" style="97" customWidth="1"/>
    <col min="515" max="515" width="6.7109375" style="97" customWidth="1"/>
    <col min="516" max="516" width="6.42578125" style="97" customWidth="1"/>
    <col min="517" max="517" width="13.7109375" style="97" customWidth="1"/>
    <col min="518" max="518" width="6" style="97" customWidth="1"/>
    <col min="519" max="519" width="13.5703125" style="97" customWidth="1"/>
    <col min="520" max="766" width="8.85546875" style="97" customWidth="1"/>
    <col min="767" max="767" width="47.7109375" style="97" customWidth="1"/>
    <col min="768" max="768" width="5.42578125" style="97"/>
    <col min="769" max="769" width="55.42578125" style="97" customWidth="1"/>
    <col min="770" max="770" width="5.42578125" style="97" customWidth="1"/>
    <col min="771" max="771" width="6.7109375" style="97" customWidth="1"/>
    <col min="772" max="772" width="6.42578125" style="97" customWidth="1"/>
    <col min="773" max="773" width="13.7109375" style="97" customWidth="1"/>
    <col min="774" max="774" width="6" style="97" customWidth="1"/>
    <col min="775" max="775" width="13.5703125" style="97" customWidth="1"/>
    <col min="776" max="1022" width="8.85546875" style="97" customWidth="1"/>
    <col min="1023" max="1023" width="47.7109375" style="97" customWidth="1"/>
    <col min="1024" max="1024" width="5.42578125" style="97"/>
    <col min="1025" max="1025" width="55.42578125" style="97" customWidth="1"/>
    <col min="1026" max="1026" width="5.42578125" style="97" customWidth="1"/>
    <col min="1027" max="1027" width="6.7109375" style="97" customWidth="1"/>
    <col min="1028" max="1028" width="6.42578125" style="97" customWidth="1"/>
    <col min="1029" max="1029" width="13.7109375" style="97" customWidth="1"/>
    <col min="1030" max="1030" width="6" style="97" customWidth="1"/>
    <col min="1031" max="1031" width="13.5703125" style="97" customWidth="1"/>
    <col min="1032" max="1278" width="8.85546875" style="97" customWidth="1"/>
    <col min="1279" max="1279" width="47.7109375" style="97" customWidth="1"/>
    <col min="1280" max="1280" width="5.42578125" style="97"/>
    <col min="1281" max="1281" width="55.42578125" style="97" customWidth="1"/>
    <col min="1282" max="1282" width="5.42578125" style="97" customWidth="1"/>
    <col min="1283" max="1283" width="6.7109375" style="97" customWidth="1"/>
    <col min="1284" max="1284" width="6.42578125" style="97" customWidth="1"/>
    <col min="1285" max="1285" width="13.7109375" style="97" customWidth="1"/>
    <col min="1286" max="1286" width="6" style="97" customWidth="1"/>
    <col min="1287" max="1287" width="13.5703125" style="97" customWidth="1"/>
    <col min="1288" max="1534" width="8.85546875" style="97" customWidth="1"/>
    <col min="1535" max="1535" width="47.7109375" style="97" customWidth="1"/>
    <col min="1536" max="1536" width="5.42578125" style="97"/>
    <col min="1537" max="1537" width="55.42578125" style="97" customWidth="1"/>
    <col min="1538" max="1538" width="5.42578125" style="97" customWidth="1"/>
    <col min="1539" max="1539" width="6.7109375" style="97" customWidth="1"/>
    <col min="1540" max="1540" width="6.42578125" style="97" customWidth="1"/>
    <col min="1541" max="1541" width="13.7109375" style="97" customWidth="1"/>
    <col min="1542" max="1542" width="6" style="97" customWidth="1"/>
    <col min="1543" max="1543" width="13.5703125" style="97" customWidth="1"/>
    <col min="1544" max="1790" width="8.85546875" style="97" customWidth="1"/>
    <col min="1791" max="1791" width="47.7109375" style="97" customWidth="1"/>
    <col min="1792" max="1792" width="5.42578125" style="97"/>
    <col min="1793" max="1793" width="55.42578125" style="97" customWidth="1"/>
    <col min="1794" max="1794" width="5.42578125" style="97" customWidth="1"/>
    <col min="1795" max="1795" width="6.7109375" style="97" customWidth="1"/>
    <col min="1796" max="1796" width="6.42578125" style="97" customWidth="1"/>
    <col min="1797" max="1797" width="13.7109375" style="97" customWidth="1"/>
    <col min="1798" max="1798" width="6" style="97" customWidth="1"/>
    <col min="1799" max="1799" width="13.5703125" style="97" customWidth="1"/>
    <col min="1800" max="2046" width="8.85546875" style="97" customWidth="1"/>
    <col min="2047" max="2047" width="47.7109375" style="97" customWidth="1"/>
    <col min="2048" max="2048" width="5.42578125" style="97"/>
    <col min="2049" max="2049" width="55.42578125" style="97" customWidth="1"/>
    <col min="2050" max="2050" width="5.42578125" style="97" customWidth="1"/>
    <col min="2051" max="2051" width="6.7109375" style="97" customWidth="1"/>
    <col min="2052" max="2052" width="6.42578125" style="97" customWidth="1"/>
    <col min="2053" max="2053" width="13.7109375" style="97" customWidth="1"/>
    <col min="2054" max="2054" width="6" style="97" customWidth="1"/>
    <col min="2055" max="2055" width="13.5703125" style="97" customWidth="1"/>
    <col min="2056" max="2302" width="8.85546875" style="97" customWidth="1"/>
    <col min="2303" max="2303" width="47.7109375" style="97" customWidth="1"/>
    <col min="2304" max="2304" width="5.42578125" style="97"/>
    <col min="2305" max="2305" width="55.42578125" style="97" customWidth="1"/>
    <col min="2306" max="2306" width="5.42578125" style="97" customWidth="1"/>
    <col min="2307" max="2307" width="6.7109375" style="97" customWidth="1"/>
    <col min="2308" max="2308" width="6.42578125" style="97" customWidth="1"/>
    <col min="2309" max="2309" width="13.7109375" style="97" customWidth="1"/>
    <col min="2310" max="2310" width="6" style="97" customWidth="1"/>
    <col min="2311" max="2311" width="13.5703125" style="97" customWidth="1"/>
    <col min="2312" max="2558" width="8.85546875" style="97" customWidth="1"/>
    <col min="2559" max="2559" width="47.7109375" style="97" customWidth="1"/>
    <col min="2560" max="2560" width="5.42578125" style="97"/>
    <col min="2561" max="2561" width="55.42578125" style="97" customWidth="1"/>
    <col min="2562" max="2562" width="5.42578125" style="97" customWidth="1"/>
    <col min="2563" max="2563" width="6.7109375" style="97" customWidth="1"/>
    <col min="2564" max="2564" width="6.42578125" style="97" customWidth="1"/>
    <col min="2565" max="2565" width="13.7109375" style="97" customWidth="1"/>
    <col min="2566" max="2566" width="6" style="97" customWidth="1"/>
    <col min="2567" max="2567" width="13.5703125" style="97" customWidth="1"/>
    <col min="2568" max="2814" width="8.85546875" style="97" customWidth="1"/>
    <col min="2815" max="2815" width="47.7109375" style="97" customWidth="1"/>
    <col min="2816" max="2816" width="5.42578125" style="97"/>
    <col min="2817" max="2817" width="55.42578125" style="97" customWidth="1"/>
    <col min="2818" max="2818" width="5.42578125" style="97" customWidth="1"/>
    <col min="2819" max="2819" width="6.7109375" style="97" customWidth="1"/>
    <col min="2820" max="2820" width="6.42578125" style="97" customWidth="1"/>
    <col min="2821" max="2821" width="13.7109375" style="97" customWidth="1"/>
    <col min="2822" max="2822" width="6" style="97" customWidth="1"/>
    <col min="2823" max="2823" width="13.5703125" style="97" customWidth="1"/>
    <col min="2824" max="3070" width="8.85546875" style="97" customWidth="1"/>
    <col min="3071" max="3071" width="47.7109375" style="97" customWidth="1"/>
    <col min="3072" max="3072" width="5.42578125" style="97"/>
    <col min="3073" max="3073" width="55.42578125" style="97" customWidth="1"/>
    <col min="3074" max="3074" width="5.42578125" style="97" customWidth="1"/>
    <col min="3075" max="3075" width="6.7109375" style="97" customWidth="1"/>
    <col min="3076" max="3076" width="6.42578125" style="97" customWidth="1"/>
    <col min="3077" max="3077" width="13.7109375" style="97" customWidth="1"/>
    <col min="3078" max="3078" width="6" style="97" customWidth="1"/>
    <col min="3079" max="3079" width="13.5703125" style="97" customWidth="1"/>
    <col min="3080" max="3326" width="8.85546875" style="97" customWidth="1"/>
    <col min="3327" max="3327" width="47.7109375" style="97" customWidth="1"/>
    <col min="3328" max="3328" width="5.42578125" style="97"/>
    <col min="3329" max="3329" width="55.42578125" style="97" customWidth="1"/>
    <col min="3330" max="3330" width="5.42578125" style="97" customWidth="1"/>
    <col min="3331" max="3331" width="6.7109375" style="97" customWidth="1"/>
    <col min="3332" max="3332" width="6.42578125" style="97" customWidth="1"/>
    <col min="3333" max="3333" width="13.7109375" style="97" customWidth="1"/>
    <col min="3334" max="3334" width="6" style="97" customWidth="1"/>
    <col min="3335" max="3335" width="13.5703125" style="97" customWidth="1"/>
    <col min="3336" max="3582" width="8.85546875" style="97" customWidth="1"/>
    <col min="3583" max="3583" width="47.7109375" style="97" customWidth="1"/>
    <col min="3584" max="3584" width="5.42578125" style="97"/>
    <col min="3585" max="3585" width="55.42578125" style="97" customWidth="1"/>
    <col min="3586" max="3586" width="5.42578125" style="97" customWidth="1"/>
    <col min="3587" max="3587" width="6.7109375" style="97" customWidth="1"/>
    <col min="3588" max="3588" width="6.42578125" style="97" customWidth="1"/>
    <col min="3589" max="3589" width="13.7109375" style="97" customWidth="1"/>
    <col min="3590" max="3590" width="6" style="97" customWidth="1"/>
    <col min="3591" max="3591" width="13.5703125" style="97" customWidth="1"/>
    <col min="3592" max="3838" width="8.85546875" style="97" customWidth="1"/>
    <col min="3839" max="3839" width="47.7109375" style="97" customWidth="1"/>
    <col min="3840" max="3840" width="5.42578125" style="97"/>
    <col min="3841" max="3841" width="55.42578125" style="97" customWidth="1"/>
    <col min="3842" max="3842" width="5.42578125" style="97" customWidth="1"/>
    <col min="3843" max="3843" width="6.7109375" style="97" customWidth="1"/>
    <col min="3844" max="3844" width="6.42578125" style="97" customWidth="1"/>
    <col min="3845" max="3845" width="13.7109375" style="97" customWidth="1"/>
    <col min="3846" max="3846" width="6" style="97" customWidth="1"/>
    <col min="3847" max="3847" width="13.5703125" style="97" customWidth="1"/>
    <col min="3848" max="4094" width="8.85546875" style="97" customWidth="1"/>
    <col min="4095" max="4095" width="47.7109375" style="97" customWidth="1"/>
    <col min="4096" max="4096" width="5.42578125" style="97"/>
    <col min="4097" max="4097" width="55.42578125" style="97" customWidth="1"/>
    <col min="4098" max="4098" width="5.42578125" style="97" customWidth="1"/>
    <col min="4099" max="4099" width="6.7109375" style="97" customWidth="1"/>
    <col min="4100" max="4100" width="6.42578125" style="97" customWidth="1"/>
    <col min="4101" max="4101" width="13.7109375" style="97" customWidth="1"/>
    <col min="4102" max="4102" width="6" style="97" customWidth="1"/>
    <col min="4103" max="4103" width="13.5703125" style="97" customWidth="1"/>
    <col min="4104" max="4350" width="8.85546875" style="97" customWidth="1"/>
    <col min="4351" max="4351" width="47.7109375" style="97" customWidth="1"/>
    <col min="4352" max="4352" width="5.42578125" style="97"/>
    <col min="4353" max="4353" width="55.42578125" style="97" customWidth="1"/>
    <col min="4354" max="4354" width="5.42578125" style="97" customWidth="1"/>
    <col min="4355" max="4355" width="6.7109375" style="97" customWidth="1"/>
    <col min="4356" max="4356" width="6.42578125" style="97" customWidth="1"/>
    <col min="4357" max="4357" width="13.7109375" style="97" customWidth="1"/>
    <col min="4358" max="4358" width="6" style="97" customWidth="1"/>
    <col min="4359" max="4359" width="13.5703125" style="97" customWidth="1"/>
    <col min="4360" max="4606" width="8.85546875" style="97" customWidth="1"/>
    <col min="4607" max="4607" width="47.7109375" style="97" customWidth="1"/>
    <col min="4608" max="4608" width="5.42578125" style="97"/>
    <col min="4609" max="4609" width="55.42578125" style="97" customWidth="1"/>
    <col min="4610" max="4610" width="5.42578125" style="97" customWidth="1"/>
    <col min="4611" max="4611" width="6.7109375" style="97" customWidth="1"/>
    <col min="4612" max="4612" width="6.42578125" style="97" customWidth="1"/>
    <col min="4613" max="4613" width="13.7109375" style="97" customWidth="1"/>
    <col min="4614" max="4614" width="6" style="97" customWidth="1"/>
    <col min="4615" max="4615" width="13.5703125" style="97" customWidth="1"/>
    <col min="4616" max="4862" width="8.85546875" style="97" customWidth="1"/>
    <col min="4863" max="4863" width="47.7109375" style="97" customWidth="1"/>
    <col min="4864" max="4864" width="5.42578125" style="97"/>
    <col min="4865" max="4865" width="55.42578125" style="97" customWidth="1"/>
    <col min="4866" max="4866" width="5.42578125" style="97" customWidth="1"/>
    <col min="4867" max="4867" width="6.7109375" style="97" customWidth="1"/>
    <col min="4868" max="4868" width="6.42578125" style="97" customWidth="1"/>
    <col min="4869" max="4869" width="13.7109375" style="97" customWidth="1"/>
    <col min="4870" max="4870" width="6" style="97" customWidth="1"/>
    <col min="4871" max="4871" width="13.5703125" style="97" customWidth="1"/>
    <col min="4872" max="5118" width="8.85546875" style="97" customWidth="1"/>
    <col min="5119" max="5119" width="47.7109375" style="97" customWidth="1"/>
    <col min="5120" max="5120" width="5.42578125" style="97"/>
    <col min="5121" max="5121" width="55.42578125" style="97" customWidth="1"/>
    <col min="5122" max="5122" width="5.42578125" style="97" customWidth="1"/>
    <col min="5123" max="5123" width="6.7109375" style="97" customWidth="1"/>
    <col min="5124" max="5124" width="6.42578125" style="97" customWidth="1"/>
    <col min="5125" max="5125" width="13.7109375" style="97" customWidth="1"/>
    <col min="5126" max="5126" width="6" style="97" customWidth="1"/>
    <col min="5127" max="5127" width="13.5703125" style="97" customWidth="1"/>
    <col min="5128" max="5374" width="8.85546875" style="97" customWidth="1"/>
    <col min="5375" max="5375" width="47.7109375" style="97" customWidth="1"/>
    <col min="5376" max="5376" width="5.42578125" style="97"/>
    <col min="5377" max="5377" width="55.42578125" style="97" customWidth="1"/>
    <col min="5378" max="5378" width="5.42578125" style="97" customWidth="1"/>
    <col min="5379" max="5379" width="6.7109375" style="97" customWidth="1"/>
    <col min="5380" max="5380" width="6.42578125" style="97" customWidth="1"/>
    <col min="5381" max="5381" width="13.7109375" style="97" customWidth="1"/>
    <col min="5382" max="5382" width="6" style="97" customWidth="1"/>
    <col min="5383" max="5383" width="13.5703125" style="97" customWidth="1"/>
    <col min="5384" max="5630" width="8.85546875" style="97" customWidth="1"/>
    <col min="5631" max="5631" width="47.7109375" style="97" customWidth="1"/>
    <col min="5632" max="5632" width="5.42578125" style="97"/>
    <col min="5633" max="5633" width="55.42578125" style="97" customWidth="1"/>
    <col min="5634" max="5634" width="5.42578125" style="97" customWidth="1"/>
    <col min="5635" max="5635" width="6.7109375" style="97" customWidth="1"/>
    <col min="5636" max="5636" width="6.42578125" style="97" customWidth="1"/>
    <col min="5637" max="5637" width="13.7109375" style="97" customWidth="1"/>
    <col min="5638" max="5638" width="6" style="97" customWidth="1"/>
    <col min="5639" max="5639" width="13.5703125" style="97" customWidth="1"/>
    <col min="5640" max="5886" width="8.85546875" style="97" customWidth="1"/>
    <col min="5887" max="5887" width="47.7109375" style="97" customWidth="1"/>
    <col min="5888" max="5888" width="5.42578125" style="97"/>
    <col min="5889" max="5889" width="55.42578125" style="97" customWidth="1"/>
    <col min="5890" max="5890" width="5.42578125" style="97" customWidth="1"/>
    <col min="5891" max="5891" width="6.7109375" style="97" customWidth="1"/>
    <col min="5892" max="5892" width="6.42578125" style="97" customWidth="1"/>
    <col min="5893" max="5893" width="13.7109375" style="97" customWidth="1"/>
    <col min="5894" max="5894" width="6" style="97" customWidth="1"/>
    <col min="5895" max="5895" width="13.5703125" style="97" customWidth="1"/>
    <col min="5896" max="6142" width="8.85546875" style="97" customWidth="1"/>
    <col min="6143" max="6143" width="47.7109375" style="97" customWidth="1"/>
    <col min="6144" max="6144" width="5.42578125" style="97"/>
    <col min="6145" max="6145" width="55.42578125" style="97" customWidth="1"/>
    <col min="6146" max="6146" width="5.42578125" style="97" customWidth="1"/>
    <col min="6147" max="6147" width="6.7109375" style="97" customWidth="1"/>
    <col min="6148" max="6148" width="6.42578125" style="97" customWidth="1"/>
    <col min="6149" max="6149" width="13.7109375" style="97" customWidth="1"/>
    <col min="6150" max="6150" width="6" style="97" customWidth="1"/>
    <col min="6151" max="6151" width="13.5703125" style="97" customWidth="1"/>
    <col min="6152" max="6398" width="8.85546875" style="97" customWidth="1"/>
    <col min="6399" max="6399" width="47.7109375" style="97" customWidth="1"/>
    <col min="6400" max="6400" width="5.42578125" style="97"/>
    <col min="6401" max="6401" width="55.42578125" style="97" customWidth="1"/>
    <col min="6402" max="6402" width="5.42578125" style="97" customWidth="1"/>
    <col min="6403" max="6403" width="6.7109375" style="97" customWidth="1"/>
    <col min="6404" max="6404" width="6.42578125" style="97" customWidth="1"/>
    <col min="6405" max="6405" width="13.7109375" style="97" customWidth="1"/>
    <col min="6406" max="6406" width="6" style="97" customWidth="1"/>
    <col min="6407" max="6407" width="13.5703125" style="97" customWidth="1"/>
    <col min="6408" max="6654" width="8.85546875" style="97" customWidth="1"/>
    <col min="6655" max="6655" width="47.7109375" style="97" customWidth="1"/>
    <col min="6656" max="6656" width="5.42578125" style="97"/>
    <col min="6657" max="6657" width="55.42578125" style="97" customWidth="1"/>
    <col min="6658" max="6658" width="5.42578125" style="97" customWidth="1"/>
    <col min="6659" max="6659" width="6.7109375" style="97" customWidth="1"/>
    <col min="6660" max="6660" width="6.42578125" style="97" customWidth="1"/>
    <col min="6661" max="6661" width="13.7109375" style="97" customWidth="1"/>
    <col min="6662" max="6662" width="6" style="97" customWidth="1"/>
    <col min="6663" max="6663" width="13.5703125" style="97" customWidth="1"/>
    <col min="6664" max="6910" width="8.85546875" style="97" customWidth="1"/>
    <col min="6911" max="6911" width="47.7109375" style="97" customWidth="1"/>
    <col min="6912" max="6912" width="5.42578125" style="97"/>
    <col min="6913" max="6913" width="55.42578125" style="97" customWidth="1"/>
    <col min="6914" max="6914" width="5.42578125" style="97" customWidth="1"/>
    <col min="6915" max="6915" width="6.7109375" style="97" customWidth="1"/>
    <col min="6916" max="6916" width="6.42578125" style="97" customWidth="1"/>
    <col min="6917" max="6917" width="13.7109375" style="97" customWidth="1"/>
    <col min="6918" max="6918" width="6" style="97" customWidth="1"/>
    <col min="6919" max="6919" width="13.5703125" style="97" customWidth="1"/>
    <col min="6920" max="7166" width="8.85546875" style="97" customWidth="1"/>
    <col min="7167" max="7167" width="47.7109375" style="97" customWidth="1"/>
    <col min="7168" max="7168" width="5.42578125" style="97"/>
    <col min="7169" max="7169" width="55.42578125" style="97" customWidth="1"/>
    <col min="7170" max="7170" width="5.42578125" style="97" customWidth="1"/>
    <col min="7171" max="7171" width="6.7109375" style="97" customWidth="1"/>
    <col min="7172" max="7172" width="6.42578125" style="97" customWidth="1"/>
    <col min="7173" max="7173" width="13.7109375" style="97" customWidth="1"/>
    <col min="7174" max="7174" width="6" style="97" customWidth="1"/>
    <col min="7175" max="7175" width="13.5703125" style="97" customWidth="1"/>
    <col min="7176" max="7422" width="8.85546875" style="97" customWidth="1"/>
    <col min="7423" max="7423" width="47.7109375" style="97" customWidth="1"/>
    <col min="7424" max="7424" width="5.42578125" style="97"/>
    <col min="7425" max="7425" width="55.42578125" style="97" customWidth="1"/>
    <col min="7426" max="7426" width="5.42578125" style="97" customWidth="1"/>
    <col min="7427" max="7427" width="6.7109375" style="97" customWidth="1"/>
    <col min="7428" max="7428" width="6.42578125" style="97" customWidth="1"/>
    <col min="7429" max="7429" width="13.7109375" style="97" customWidth="1"/>
    <col min="7430" max="7430" width="6" style="97" customWidth="1"/>
    <col min="7431" max="7431" width="13.5703125" style="97" customWidth="1"/>
    <col min="7432" max="7678" width="8.85546875" style="97" customWidth="1"/>
    <col min="7679" max="7679" width="47.7109375" style="97" customWidth="1"/>
    <col min="7680" max="7680" width="5.42578125" style="97"/>
    <col min="7681" max="7681" width="55.42578125" style="97" customWidth="1"/>
    <col min="7682" max="7682" width="5.42578125" style="97" customWidth="1"/>
    <col min="7683" max="7683" width="6.7109375" style="97" customWidth="1"/>
    <col min="7684" max="7684" width="6.42578125" style="97" customWidth="1"/>
    <col min="7685" max="7685" width="13.7109375" style="97" customWidth="1"/>
    <col min="7686" max="7686" width="6" style="97" customWidth="1"/>
    <col min="7687" max="7687" width="13.5703125" style="97" customWidth="1"/>
    <col min="7688" max="7934" width="8.85546875" style="97" customWidth="1"/>
    <col min="7935" max="7935" width="47.7109375" style="97" customWidth="1"/>
    <col min="7936" max="7936" width="5.42578125" style="97"/>
    <col min="7937" max="7937" width="55.42578125" style="97" customWidth="1"/>
    <col min="7938" max="7938" width="5.42578125" style="97" customWidth="1"/>
    <col min="7939" max="7939" width="6.7109375" style="97" customWidth="1"/>
    <col min="7940" max="7940" width="6.42578125" style="97" customWidth="1"/>
    <col min="7941" max="7941" width="13.7109375" style="97" customWidth="1"/>
    <col min="7942" max="7942" width="6" style="97" customWidth="1"/>
    <col min="7943" max="7943" width="13.5703125" style="97" customWidth="1"/>
    <col min="7944" max="8190" width="8.85546875" style="97" customWidth="1"/>
    <col min="8191" max="8191" width="47.7109375" style="97" customWidth="1"/>
    <col min="8192" max="8192" width="5.42578125" style="97"/>
    <col min="8193" max="8193" width="55.42578125" style="97" customWidth="1"/>
    <col min="8194" max="8194" width="5.42578125" style="97" customWidth="1"/>
    <col min="8195" max="8195" width="6.7109375" style="97" customWidth="1"/>
    <col min="8196" max="8196" width="6.42578125" style="97" customWidth="1"/>
    <col min="8197" max="8197" width="13.7109375" style="97" customWidth="1"/>
    <col min="8198" max="8198" width="6" style="97" customWidth="1"/>
    <col min="8199" max="8199" width="13.5703125" style="97" customWidth="1"/>
    <col min="8200" max="8446" width="8.85546875" style="97" customWidth="1"/>
    <col min="8447" max="8447" width="47.7109375" style="97" customWidth="1"/>
    <col min="8448" max="8448" width="5.42578125" style="97"/>
    <col min="8449" max="8449" width="55.42578125" style="97" customWidth="1"/>
    <col min="8450" max="8450" width="5.42578125" style="97" customWidth="1"/>
    <col min="8451" max="8451" width="6.7109375" style="97" customWidth="1"/>
    <col min="8452" max="8452" width="6.42578125" style="97" customWidth="1"/>
    <col min="8453" max="8453" width="13.7109375" style="97" customWidth="1"/>
    <col min="8454" max="8454" width="6" style="97" customWidth="1"/>
    <col min="8455" max="8455" width="13.5703125" style="97" customWidth="1"/>
    <col min="8456" max="8702" width="8.85546875" style="97" customWidth="1"/>
    <col min="8703" max="8703" width="47.7109375" style="97" customWidth="1"/>
    <col min="8704" max="8704" width="5.42578125" style="97"/>
    <col min="8705" max="8705" width="55.42578125" style="97" customWidth="1"/>
    <col min="8706" max="8706" width="5.42578125" style="97" customWidth="1"/>
    <col min="8707" max="8707" width="6.7109375" style="97" customWidth="1"/>
    <col min="8708" max="8708" width="6.42578125" style="97" customWidth="1"/>
    <col min="8709" max="8709" width="13.7109375" style="97" customWidth="1"/>
    <col min="8710" max="8710" width="6" style="97" customWidth="1"/>
    <col min="8711" max="8711" width="13.5703125" style="97" customWidth="1"/>
    <col min="8712" max="8958" width="8.85546875" style="97" customWidth="1"/>
    <col min="8959" max="8959" width="47.7109375" style="97" customWidth="1"/>
    <col min="8960" max="8960" width="5.42578125" style="97"/>
    <col min="8961" max="8961" width="55.42578125" style="97" customWidth="1"/>
    <col min="8962" max="8962" width="5.42578125" style="97" customWidth="1"/>
    <col min="8963" max="8963" width="6.7109375" style="97" customWidth="1"/>
    <col min="8964" max="8964" width="6.42578125" style="97" customWidth="1"/>
    <col min="8965" max="8965" width="13.7109375" style="97" customWidth="1"/>
    <col min="8966" max="8966" width="6" style="97" customWidth="1"/>
    <col min="8967" max="8967" width="13.5703125" style="97" customWidth="1"/>
    <col min="8968" max="9214" width="8.85546875" style="97" customWidth="1"/>
    <col min="9215" max="9215" width="47.7109375" style="97" customWidth="1"/>
    <col min="9216" max="9216" width="5.42578125" style="97"/>
    <col min="9217" max="9217" width="55.42578125" style="97" customWidth="1"/>
    <col min="9218" max="9218" width="5.42578125" style="97" customWidth="1"/>
    <col min="9219" max="9219" width="6.7109375" style="97" customWidth="1"/>
    <col min="9220" max="9220" width="6.42578125" style="97" customWidth="1"/>
    <col min="9221" max="9221" width="13.7109375" style="97" customWidth="1"/>
    <col min="9222" max="9222" width="6" style="97" customWidth="1"/>
    <col min="9223" max="9223" width="13.5703125" style="97" customWidth="1"/>
    <col min="9224" max="9470" width="8.85546875" style="97" customWidth="1"/>
    <col min="9471" max="9471" width="47.7109375" style="97" customWidth="1"/>
    <col min="9472" max="9472" width="5.42578125" style="97"/>
    <col min="9473" max="9473" width="55.42578125" style="97" customWidth="1"/>
    <col min="9474" max="9474" width="5.42578125" style="97" customWidth="1"/>
    <col min="9475" max="9475" width="6.7109375" style="97" customWidth="1"/>
    <col min="9476" max="9476" width="6.42578125" style="97" customWidth="1"/>
    <col min="9477" max="9477" width="13.7109375" style="97" customWidth="1"/>
    <col min="9478" max="9478" width="6" style="97" customWidth="1"/>
    <col min="9479" max="9479" width="13.5703125" style="97" customWidth="1"/>
    <col min="9480" max="9726" width="8.85546875" style="97" customWidth="1"/>
    <col min="9727" max="9727" width="47.7109375" style="97" customWidth="1"/>
    <col min="9728" max="9728" width="5.42578125" style="97"/>
    <col min="9729" max="9729" width="55.42578125" style="97" customWidth="1"/>
    <col min="9730" max="9730" width="5.42578125" style="97" customWidth="1"/>
    <col min="9731" max="9731" width="6.7109375" style="97" customWidth="1"/>
    <col min="9732" max="9732" width="6.42578125" style="97" customWidth="1"/>
    <col min="9733" max="9733" width="13.7109375" style="97" customWidth="1"/>
    <col min="9734" max="9734" width="6" style="97" customWidth="1"/>
    <col min="9735" max="9735" width="13.5703125" style="97" customWidth="1"/>
    <col min="9736" max="9982" width="8.85546875" style="97" customWidth="1"/>
    <col min="9983" max="9983" width="47.7109375" style="97" customWidth="1"/>
    <col min="9984" max="9984" width="5.42578125" style="97"/>
    <col min="9985" max="9985" width="55.42578125" style="97" customWidth="1"/>
    <col min="9986" max="9986" width="5.42578125" style="97" customWidth="1"/>
    <col min="9987" max="9987" width="6.7109375" style="97" customWidth="1"/>
    <col min="9988" max="9988" width="6.42578125" style="97" customWidth="1"/>
    <col min="9989" max="9989" width="13.7109375" style="97" customWidth="1"/>
    <col min="9990" max="9990" width="6" style="97" customWidth="1"/>
    <col min="9991" max="9991" width="13.5703125" style="97" customWidth="1"/>
    <col min="9992" max="10238" width="8.85546875" style="97" customWidth="1"/>
    <col min="10239" max="10239" width="47.7109375" style="97" customWidth="1"/>
    <col min="10240" max="10240" width="5.42578125" style="97"/>
    <col min="10241" max="10241" width="55.42578125" style="97" customWidth="1"/>
    <col min="10242" max="10242" width="5.42578125" style="97" customWidth="1"/>
    <col min="10243" max="10243" width="6.7109375" style="97" customWidth="1"/>
    <col min="10244" max="10244" width="6.42578125" style="97" customWidth="1"/>
    <col min="10245" max="10245" width="13.7109375" style="97" customWidth="1"/>
    <col min="10246" max="10246" width="6" style="97" customWidth="1"/>
    <col min="10247" max="10247" width="13.5703125" style="97" customWidth="1"/>
    <col min="10248" max="10494" width="8.85546875" style="97" customWidth="1"/>
    <col min="10495" max="10495" width="47.7109375" style="97" customWidth="1"/>
    <col min="10496" max="10496" width="5.42578125" style="97"/>
    <col min="10497" max="10497" width="55.42578125" style="97" customWidth="1"/>
    <col min="10498" max="10498" width="5.42578125" style="97" customWidth="1"/>
    <col min="10499" max="10499" width="6.7109375" style="97" customWidth="1"/>
    <col min="10500" max="10500" width="6.42578125" style="97" customWidth="1"/>
    <col min="10501" max="10501" width="13.7109375" style="97" customWidth="1"/>
    <col min="10502" max="10502" width="6" style="97" customWidth="1"/>
    <col min="10503" max="10503" width="13.5703125" style="97" customWidth="1"/>
    <col min="10504" max="10750" width="8.85546875" style="97" customWidth="1"/>
    <col min="10751" max="10751" width="47.7109375" style="97" customWidth="1"/>
    <col min="10752" max="10752" width="5.42578125" style="97"/>
    <col min="10753" max="10753" width="55.42578125" style="97" customWidth="1"/>
    <col min="10754" max="10754" width="5.42578125" style="97" customWidth="1"/>
    <col min="10755" max="10755" width="6.7109375" style="97" customWidth="1"/>
    <col min="10756" max="10756" width="6.42578125" style="97" customWidth="1"/>
    <col min="10757" max="10757" width="13.7109375" style="97" customWidth="1"/>
    <col min="10758" max="10758" width="6" style="97" customWidth="1"/>
    <col min="10759" max="10759" width="13.5703125" style="97" customWidth="1"/>
    <col min="10760" max="11006" width="8.85546875" style="97" customWidth="1"/>
    <col min="11007" max="11007" width="47.7109375" style="97" customWidth="1"/>
    <col min="11008" max="11008" width="5.42578125" style="97"/>
    <col min="11009" max="11009" width="55.42578125" style="97" customWidth="1"/>
    <col min="11010" max="11010" width="5.42578125" style="97" customWidth="1"/>
    <col min="11011" max="11011" width="6.7109375" style="97" customWidth="1"/>
    <col min="11012" max="11012" width="6.42578125" style="97" customWidth="1"/>
    <col min="11013" max="11013" width="13.7109375" style="97" customWidth="1"/>
    <col min="11014" max="11014" width="6" style="97" customWidth="1"/>
    <col min="11015" max="11015" width="13.5703125" style="97" customWidth="1"/>
    <col min="11016" max="11262" width="8.85546875" style="97" customWidth="1"/>
    <col min="11263" max="11263" width="47.7109375" style="97" customWidth="1"/>
    <col min="11264" max="11264" width="5.42578125" style="97"/>
    <col min="11265" max="11265" width="55.42578125" style="97" customWidth="1"/>
    <col min="11266" max="11266" width="5.42578125" style="97" customWidth="1"/>
    <col min="11267" max="11267" width="6.7109375" style="97" customWidth="1"/>
    <col min="11268" max="11268" width="6.42578125" style="97" customWidth="1"/>
    <col min="11269" max="11269" width="13.7109375" style="97" customWidth="1"/>
    <col min="11270" max="11270" width="6" style="97" customWidth="1"/>
    <col min="11271" max="11271" width="13.5703125" style="97" customWidth="1"/>
    <col min="11272" max="11518" width="8.85546875" style="97" customWidth="1"/>
    <col min="11519" max="11519" width="47.7109375" style="97" customWidth="1"/>
    <col min="11520" max="11520" width="5.42578125" style="97"/>
    <col min="11521" max="11521" width="55.42578125" style="97" customWidth="1"/>
    <col min="11522" max="11522" width="5.42578125" style="97" customWidth="1"/>
    <col min="11523" max="11523" width="6.7109375" style="97" customWidth="1"/>
    <col min="11524" max="11524" width="6.42578125" style="97" customWidth="1"/>
    <col min="11525" max="11525" width="13.7109375" style="97" customWidth="1"/>
    <col min="11526" max="11526" width="6" style="97" customWidth="1"/>
    <col min="11527" max="11527" width="13.5703125" style="97" customWidth="1"/>
    <col min="11528" max="11774" width="8.85546875" style="97" customWidth="1"/>
    <col min="11775" max="11775" width="47.7109375" style="97" customWidth="1"/>
    <col min="11776" max="11776" width="5.42578125" style="97"/>
    <col min="11777" max="11777" width="55.42578125" style="97" customWidth="1"/>
    <col min="11778" max="11778" width="5.42578125" style="97" customWidth="1"/>
    <col min="11779" max="11779" width="6.7109375" style="97" customWidth="1"/>
    <col min="11780" max="11780" width="6.42578125" style="97" customWidth="1"/>
    <col min="11781" max="11781" width="13.7109375" style="97" customWidth="1"/>
    <col min="11782" max="11782" width="6" style="97" customWidth="1"/>
    <col min="11783" max="11783" width="13.5703125" style="97" customWidth="1"/>
    <col min="11784" max="12030" width="8.85546875" style="97" customWidth="1"/>
    <col min="12031" max="12031" width="47.7109375" style="97" customWidth="1"/>
    <col min="12032" max="12032" width="5.42578125" style="97"/>
    <col min="12033" max="12033" width="55.42578125" style="97" customWidth="1"/>
    <col min="12034" max="12034" width="5.42578125" style="97" customWidth="1"/>
    <col min="12035" max="12035" width="6.7109375" style="97" customWidth="1"/>
    <col min="12036" max="12036" width="6.42578125" style="97" customWidth="1"/>
    <col min="12037" max="12037" width="13.7109375" style="97" customWidth="1"/>
    <col min="12038" max="12038" width="6" style="97" customWidth="1"/>
    <col min="12039" max="12039" width="13.5703125" style="97" customWidth="1"/>
    <col min="12040" max="12286" width="8.85546875" style="97" customWidth="1"/>
    <col min="12287" max="12287" width="47.7109375" style="97" customWidth="1"/>
    <col min="12288" max="12288" width="5.42578125" style="97"/>
    <col min="12289" max="12289" width="55.42578125" style="97" customWidth="1"/>
    <col min="12290" max="12290" width="5.42578125" style="97" customWidth="1"/>
    <col min="12291" max="12291" width="6.7109375" style="97" customWidth="1"/>
    <col min="12292" max="12292" width="6.42578125" style="97" customWidth="1"/>
    <col min="12293" max="12293" width="13.7109375" style="97" customWidth="1"/>
    <col min="12294" max="12294" width="6" style="97" customWidth="1"/>
    <col min="12295" max="12295" width="13.5703125" style="97" customWidth="1"/>
    <col min="12296" max="12542" width="8.85546875" style="97" customWidth="1"/>
    <col min="12543" max="12543" width="47.7109375" style="97" customWidth="1"/>
    <col min="12544" max="12544" width="5.42578125" style="97"/>
    <col min="12545" max="12545" width="55.42578125" style="97" customWidth="1"/>
    <col min="12546" max="12546" width="5.42578125" style="97" customWidth="1"/>
    <col min="12547" max="12547" width="6.7109375" style="97" customWidth="1"/>
    <col min="12548" max="12548" width="6.42578125" style="97" customWidth="1"/>
    <col min="12549" max="12549" width="13.7109375" style="97" customWidth="1"/>
    <col min="12550" max="12550" width="6" style="97" customWidth="1"/>
    <col min="12551" max="12551" width="13.5703125" style="97" customWidth="1"/>
    <col min="12552" max="12798" width="8.85546875" style="97" customWidth="1"/>
    <col min="12799" max="12799" width="47.7109375" style="97" customWidth="1"/>
    <col min="12800" max="12800" width="5.42578125" style="97"/>
    <col min="12801" max="12801" width="55.42578125" style="97" customWidth="1"/>
    <col min="12802" max="12802" width="5.42578125" style="97" customWidth="1"/>
    <col min="12803" max="12803" width="6.7109375" style="97" customWidth="1"/>
    <col min="12804" max="12804" width="6.42578125" style="97" customWidth="1"/>
    <col min="12805" max="12805" width="13.7109375" style="97" customWidth="1"/>
    <col min="12806" max="12806" width="6" style="97" customWidth="1"/>
    <col min="12807" max="12807" width="13.5703125" style="97" customWidth="1"/>
    <col min="12808" max="13054" width="8.85546875" style="97" customWidth="1"/>
    <col min="13055" max="13055" width="47.7109375" style="97" customWidth="1"/>
    <col min="13056" max="13056" width="5.42578125" style="97"/>
    <col min="13057" max="13057" width="55.42578125" style="97" customWidth="1"/>
    <col min="13058" max="13058" width="5.42578125" style="97" customWidth="1"/>
    <col min="13059" max="13059" width="6.7109375" style="97" customWidth="1"/>
    <col min="13060" max="13060" width="6.42578125" style="97" customWidth="1"/>
    <col min="13061" max="13061" width="13.7109375" style="97" customWidth="1"/>
    <col min="13062" max="13062" width="6" style="97" customWidth="1"/>
    <col min="13063" max="13063" width="13.5703125" style="97" customWidth="1"/>
    <col min="13064" max="13310" width="8.85546875" style="97" customWidth="1"/>
    <col min="13311" max="13311" width="47.7109375" style="97" customWidth="1"/>
    <col min="13312" max="13312" width="5.42578125" style="97"/>
    <col min="13313" max="13313" width="55.42578125" style="97" customWidth="1"/>
    <col min="13314" max="13314" width="5.42578125" style="97" customWidth="1"/>
    <col min="13315" max="13315" width="6.7109375" style="97" customWidth="1"/>
    <col min="13316" max="13316" width="6.42578125" style="97" customWidth="1"/>
    <col min="13317" max="13317" width="13.7109375" style="97" customWidth="1"/>
    <col min="13318" max="13318" width="6" style="97" customWidth="1"/>
    <col min="13319" max="13319" width="13.5703125" style="97" customWidth="1"/>
    <col min="13320" max="13566" width="8.85546875" style="97" customWidth="1"/>
    <col min="13567" max="13567" width="47.7109375" style="97" customWidth="1"/>
    <col min="13568" max="13568" width="5.42578125" style="97"/>
    <col min="13569" max="13569" width="55.42578125" style="97" customWidth="1"/>
    <col min="13570" max="13570" width="5.42578125" style="97" customWidth="1"/>
    <col min="13571" max="13571" width="6.7109375" style="97" customWidth="1"/>
    <col min="13572" max="13572" width="6.42578125" style="97" customWidth="1"/>
    <col min="13573" max="13573" width="13.7109375" style="97" customWidth="1"/>
    <col min="13574" max="13574" width="6" style="97" customWidth="1"/>
    <col min="13575" max="13575" width="13.5703125" style="97" customWidth="1"/>
    <col min="13576" max="13822" width="8.85546875" style="97" customWidth="1"/>
    <col min="13823" max="13823" width="47.7109375" style="97" customWidth="1"/>
    <col min="13824" max="13824" width="5.42578125" style="97"/>
    <col min="13825" max="13825" width="55.42578125" style="97" customWidth="1"/>
    <col min="13826" max="13826" width="5.42578125" style="97" customWidth="1"/>
    <col min="13827" max="13827" width="6.7109375" style="97" customWidth="1"/>
    <col min="13828" max="13828" width="6.42578125" style="97" customWidth="1"/>
    <col min="13829" max="13829" width="13.7109375" style="97" customWidth="1"/>
    <col min="13830" max="13830" width="6" style="97" customWidth="1"/>
    <col min="13831" max="13831" width="13.5703125" style="97" customWidth="1"/>
    <col min="13832" max="14078" width="8.85546875" style="97" customWidth="1"/>
    <col min="14079" max="14079" width="47.7109375" style="97" customWidth="1"/>
    <col min="14080" max="14080" width="5.42578125" style="97"/>
    <col min="14081" max="14081" width="55.42578125" style="97" customWidth="1"/>
    <col min="14082" max="14082" width="5.42578125" style="97" customWidth="1"/>
    <col min="14083" max="14083" width="6.7109375" style="97" customWidth="1"/>
    <col min="14084" max="14084" width="6.42578125" style="97" customWidth="1"/>
    <col min="14085" max="14085" width="13.7109375" style="97" customWidth="1"/>
    <col min="14086" max="14086" width="6" style="97" customWidth="1"/>
    <col min="14087" max="14087" width="13.5703125" style="97" customWidth="1"/>
    <col min="14088" max="14334" width="8.85546875" style="97" customWidth="1"/>
    <col min="14335" max="14335" width="47.7109375" style="97" customWidth="1"/>
    <col min="14336" max="14336" width="5.42578125" style="97"/>
    <col min="14337" max="14337" width="55.42578125" style="97" customWidth="1"/>
    <col min="14338" max="14338" width="5.42578125" style="97" customWidth="1"/>
    <col min="14339" max="14339" width="6.7109375" style="97" customWidth="1"/>
    <col min="14340" max="14340" width="6.42578125" style="97" customWidth="1"/>
    <col min="14341" max="14341" width="13.7109375" style="97" customWidth="1"/>
    <col min="14342" max="14342" width="6" style="97" customWidth="1"/>
    <col min="14343" max="14343" width="13.5703125" style="97" customWidth="1"/>
    <col min="14344" max="14590" width="8.85546875" style="97" customWidth="1"/>
    <col min="14591" max="14591" width="47.7109375" style="97" customWidth="1"/>
    <col min="14592" max="14592" width="5.42578125" style="97"/>
    <col min="14593" max="14593" width="55.42578125" style="97" customWidth="1"/>
    <col min="14594" max="14594" width="5.42578125" style="97" customWidth="1"/>
    <col min="14595" max="14595" width="6.7109375" style="97" customWidth="1"/>
    <col min="14596" max="14596" width="6.42578125" style="97" customWidth="1"/>
    <col min="14597" max="14597" width="13.7109375" style="97" customWidth="1"/>
    <col min="14598" max="14598" width="6" style="97" customWidth="1"/>
    <col min="14599" max="14599" width="13.5703125" style="97" customWidth="1"/>
    <col min="14600" max="14846" width="8.85546875" style="97" customWidth="1"/>
    <col min="14847" max="14847" width="47.7109375" style="97" customWidth="1"/>
    <col min="14848" max="14848" width="5.42578125" style="97"/>
    <col min="14849" max="14849" width="55.42578125" style="97" customWidth="1"/>
    <col min="14850" max="14850" width="5.42578125" style="97" customWidth="1"/>
    <col min="14851" max="14851" width="6.7109375" style="97" customWidth="1"/>
    <col min="14852" max="14852" width="6.42578125" style="97" customWidth="1"/>
    <col min="14853" max="14853" width="13.7109375" style="97" customWidth="1"/>
    <col min="14854" max="14854" width="6" style="97" customWidth="1"/>
    <col min="14855" max="14855" width="13.5703125" style="97" customWidth="1"/>
    <col min="14856" max="15102" width="8.85546875" style="97" customWidth="1"/>
    <col min="15103" max="15103" width="47.7109375" style="97" customWidth="1"/>
    <col min="15104" max="15104" width="5.42578125" style="97"/>
    <col min="15105" max="15105" width="55.42578125" style="97" customWidth="1"/>
    <col min="15106" max="15106" width="5.42578125" style="97" customWidth="1"/>
    <col min="15107" max="15107" width="6.7109375" style="97" customWidth="1"/>
    <col min="15108" max="15108" width="6.42578125" style="97" customWidth="1"/>
    <col min="15109" max="15109" width="13.7109375" style="97" customWidth="1"/>
    <col min="15110" max="15110" width="6" style="97" customWidth="1"/>
    <col min="15111" max="15111" width="13.5703125" style="97" customWidth="1"/>
    <col min="15112" max="15358" width="8.85546875" style="97" customWidth="1"/>
    <col min="15359" max="15359" width="47.7109375" style="97" customWidth="1"/>
    <col min="15360" max="15360" width="5.42578125" style="97"/>
    <col min="15361" max="15361" width="55.42578125" style="97" customWidth="1"/>
    <col min="15362" max="15362" width="5.42578125" style="97" customWidth="1"/>
    <col min="15363" max="15363" width="6.7109375" style="97" customWidth="1"/>
    <col min="15364" max="15364" width="6.42578125" style="97" customWidth="1"/>
    <col min="15365" max="15365" width="13.7109375" style="97" customWidth="1"/>
    <col min="15366" max="15366" width="6" style="97" customWidth="1"/>
    <col min="15367" max="15367" width="13.5703125" style="97" customWidth="1"/>
    <col min="15368" max="15614" width="8.85546875" style="97" customWidth="1"/>
    <col min="15615" max="15615" width="47.7109375" style="97" customWidth="1"/>
    <col min="15616" max="15616" width="5.42578125" style="97"/>
    <col min="15617" max="15617" width="55.42578125" style="97" customWidth="1"/>
    <col min="15618" max="15618" width="5.42578125" style="97" customWidth="1"/>
    <col min="15619" max="15619" width="6.7109375" style="97" customWidth="1"/>
    <col min="15620" max="15620" width="6.42578125" style="97" customWidth="1"/>
    <col min="15621" max="15621" width="13.7109375" style="97" customWidth="1"/>
    <col min="15622" max="15622" width="6" style="97" customWidth="1"/>
    <col min="15623" max="15623" width="13.5703125" style="97" customWidth="1"/>
    <col min="15624" max="15870" width="8.85546875" style="97" customWidth="1"/>
    <col min="15871" max="15871" width="47.7109375" style="97" customWidth="1"/>
    <col min="15872" max="15872" width="5.42578125" style="97"/>
    <col min="15873" max="15873" width="55.42578125" style="97" customWidth="1"/>
    <col min="15874" max="15874" width="5.42578125" style="97" customWidth="1"/>
    <col min="15875" max="15875" width="6.7109375" style="97" customWidth="1"/>
    <col min="15876" max="15876" width="6.42578125" style="97" customWidth="1"/>
    <col min="15877" max="15877" width="13.7109375" style="97" customWidth="1"/>
    <col min="15878" max="15878" width="6" style="97" customWidth="1"/>
    <col min="15879" max="15879" width="13.5703125" style="97" customWidth="1"/>
    <col min="15880" max="16126" width="8.85546875" style="97" customWidth="1"/>
    <col min="16127" max="16127" width="47.7109375" style="97" customWidth="1"/>
    <col min="16128" max="16128" width="5.42578125" style="97"/>
    <col min="16129" max="16129" width="55.42578125" style="97" customWidth="1"/>
    <col min="16130" max="16130" width="5.42578125" style="97" customWidth="1"/>
    <col min="16131" max="16131" width="6.7109375" style="97" customWidth="1"/>
    <col min="16132" max="16132" width="6.42578125" style="97" customWidth="1"/>
    <col min="16133" max="16133" width="13.7109375" style="97" customWidth="1"/>
    <col min="16134" max="16134" width="6" style="97" customWidth="1"/>
    <col min="16135" max="16135" width="13.5703125" style="97" customWidth="1"/>
    <col min="16136" max="16382" width="8.85546875" style="97" customWidth="1"/>
    <col min="16383" max="16383" width="47.7109375" style="97" customWidth="1"/>
    <col min="16384" max="16384" width="5.42578125" style="97"/>
  </cols>
  <sheetData>
    <row r="1" spans="1:254" ht="15" x14ac:dyDescent="0.25">
      <c r="A1" s="299" t="s">
        <v>449</v>
      </c>
      <c r="B1" s="299"/>
      <c r="C1" s="299"/>
      <c r="D1" s="299"/>
      <c r="E1" s="299"/>
      <c r="F1" s="299"/>
      <c r="G1" s="300"/>
      <c r="H1" s="9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5" x14ac:dyDescent="0.25">
      <c r="A2" s="301" t="s">
        <v>4</v>
      </c>
      <c r="B2" s="301"/>
      <c r="C2" s="301"/>
      <c r="D2" s="301"/>
      <c r="E2" s="301"/>
      <c r="F2" s="301"/>
      <c r="G2" s="302"/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5" x14ac:dyDescent="0.25">
      <c r="A3" s="301" t="s">
        <v>453</v>
      </c>
      <c r="B3" s="301"/>
      <c r="C3" s="301"/>
      <c r="D3" s="301"/>
      <c r="E3" s="301"/>
      <c r="F3" s="301"/>
      <c r="G3" s="302"/>
      <c r="H3" s="9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5" x14ac:dyDescent="0.25">
      <c r="A4" s="299" t="s">
        <v>271</v>
      </c>
      <c r="B4" s="299"/>
      <c r="C4" s="299"/>
      <c r="D4" s="299"/>
      <c r="E4" s="299"/>
      <c r="F4" s="299"/>
      <c r="G4" s="300"/>
      <c r="H4" s="9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5" x14ac:dyDescent="0.25">
      <c r="A5" s="301" t="s">
        <v>4</v>
      </c>
      <c r="B5" s="301"/>
      <c r="C5" s="301"/>
      <c r="D5" s="301"/>
      <c r="E5" s="301"/>
      <c r="F5" s="301"/>
      <c r="G5" s="302"/>
      <c r="H5" s="9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5" x14ac:dyDescent="0.25">
      <c r="A6" s="301" t="s">
        <v>0</v>
      </c>
      <c r="B6" s="301"/>
      <c r="C6" s="301"/>
      <c r="D6" s="301"/>
      <c r="E6" s="301"/>
      <c r="F6" s="301"/>
      <c r="G6" s="302"/>
      <c r="H6" s="9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23.45" customHeight="1" x14ac:dyDescent="0.25">
      <c r="A7" s="303" t="s">
        <v>272</v>
      </c>
      <c r="B7" s="303"/>
      <c r="C7" s="303"/>
      <c r="D7" s="303"/>
      <c r="E7" s="303"/>
      <c r="F7" s="303"/>
      <c r="G7" s="303"/>
      <c r="H7" s="98"/>
    </row>
    <row r="8" spans="1:254" x14ac:dyDescent="0.2">
      <c r="A8" s="304" t="s">
        <v>273</v>
      </c>
      <c r="B8" s="304"/>
      <c r="C8" s="304"/>
      <c r="D8" s="304"/>
      <c r="E8" s="304"/>
      <c r="F8" s="304"/>
      <c r="G8" s="304"/>
      <c r="H8" s="98"/>
    </row>
    <row r="9" spans="1:254" x14ac:dyDescent="0.2">
      <c r="A9" s="220"/>
      <c r="B9" s="220"/>
      <c r="C9" s="220"/>
      <c r="D9" s="220"/>
      <c r="E9" s="220"/>
      <c r="F9" s="220"/>
      <c r="G9" s="221" t="s">
        <v>1</v>
      </c>
      <c r="H9" s="98"/>
    </row>
    <row r="10" spans="1:254" x14ac:dyDescent="0.2">
      <c r="A10" s="305" t="s">
        <v>274</v>
      </c>
      <c r="B10" s="307" t="s">
        <v>275</v>
      </c>
      <c r="C10" s="308"/>
      <c r="D10" s="308"/>
      <c r="E10" s="308"/>
      <c r="F10" s="308"/>
      <c r="G10" s="309" t="s">
        <v>11</v>
      </c>
    </row>
    <row r="11" spans="1:254" x14ac:dyDescent="0.2">
      <c r="A11" s="306"/>
      <c r="B11" s="274" t="s">
        <v>276</v>
      </c>
      <c r="C11" s="99" t="s">
        <v>7</v>
      </c>
      <c r="D11" s="99" t="s">
        <v>277</v>
      </c>
      <c r="E11" s="100" t="s">
        <v>9</v>
      </c>
      <c r="F11" s="100" t="s">
        <v>10</v>
      </c>
      <c r="G11" s="310"/>
    </row>
    <row r="12" spans="1:254" x14ac:dyDescent="0.2">
      <c r="A12" s="274">
        <v>1</v>
      </c>
      <c r="B12" s="274">
        <v>2</v>
      </c>
      <c r="C12" s="99" t="s">
        <v>13</v>
      </c>
      <c r="D12" s="99" t="s">
        <v>14</v>
      </c>
      <c r="E12" s="100">
        <v>5</v>
      </c>
      <c r="F12" s="100">
        <v>6</v>
      </c>
      <c r="G12" s="101">
        <v>7</v>
      </c>
    </row>
    <row r="13" spans="1:254" ht="15" x14ac:dyDescent="0.25">
      <c r="A13" s="102" t="s">
        <v>278</v>
      </c>
      <c r="B13" s="103">
        <v>510</v>
      </c>
      <c r="C13" s="104"/>
      <c r="D13" s="104"/>
      <c r="E13" s="105"/>
      <c r="F13" s="105"/>
      <c r="G13" s="272">
        <f>SUM(G14+G27)</f>
        <v>8673.5500000000011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pans="1:254" ht="15.75" x14ac:dyDescent="0.25">
      <c r="A14" s="107" t="s">
        <v>16</v>
      </c>
      <c r="B14" s="108">
        <v>510</v>
      </c>
      <c r="C14" s="109" t="s">
        <v>17</v>
      </c>
      <c r="D14" s="109"/>
      <c r="E14" s="109"/>
      <c r="F14" s="109"/>
      <c r="G14" s="110">
        <f>SUM(G15+G19)</f>
        <v>8639.9800000000014</v>
      </c>
    </row>
    <row r="15" spans="1:254" ht="15" x14ac:dyDescent="0.25">
      <c r="A15" s="111" t="s">
        <v>279</v>
      </c>
      <c r="B15" s="112" t="s">
        <v>280</v>
      </c>
      <c r="C15" s="113" t="s">
        <v>17</v>
      </c>
      <c r="D15" s="113" t="s">
        <v>19</v>
      </c>
      <c r="E15" s="113"/>
      <c r="F15" s="113"/>
      <c r="G15" s="114">
        <f>SUM(G18)</f>
        <v>855.68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</row>
    <row r="16" spans="1:254" s="106" customFormat="1" ht="15" x14ac:dyDescent="0.25">
      <c r="A16" s="116" t="s">
        <v>20</v>
      </c>
      <c r="B16" s="117" t="s">
        <v>280</v>
      </c>
      <c r="C16" s="118" t="s">
        <v>17</v>
      </c>
      <c r="D16" s="118" t="s">
        <v>19</v>
      </c>
      <c r="E16" s="118" t="s">
        <v>21</v>
      </c>
      <c r="F16" s="118"/>
      <c r="G16" s="119">
        <f>SUM(G18)</f>
        <v>855.68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</row>
    <row r="17" spans="1:254" ht="15" x14ac:dyDescent="0.25">
      <c r="A17" s="121" t="s">
        <v>22</v>
      </c>
      <c r="B17" s="122" t="s">
        <v>280</v>
      </c>
      <c r="C17" s="123" t="s">
        <v>17</v>
      </c>
      <c r="D17" s="123" t="s">
        <v>19</v>
      </c>
      <c r="E17" s="123" t="s">
        <v>21</v>
      </c>
      <c r="F17" s="123"/>
      <c r="G17" s="124">
        <f>SUM(G18)</f>
        <v>855.68</v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</row>
    <row r="18" spans="1:254" s="115" customFormat="1" ht="39" x14ac:dyDescent="0.25">
      <c r="A18" s="126" t="s">
        <v>281</v>
      </c>
      <c r="B18" s="127" t="s">
        <v>280</v>
      </c>
      <c r="C18" s="128" t="s">
        <v>17</v>
      </c>
      <c r="D18" s="128" t="s">
        <v>19</v>
      </c>
      <c r="E18" s="128" t="s">
        <v>21</v>
      </c>
      <c r="F18" s="128" t="s">
        <v>24</v>
      </c>
      <c r="G18" s="129">
        <v>855.68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</row>
    <row r="19" spans="1:254" s="120" customFormat="1" ht="15" x14ac:dyDescent="0.25">
      <c r="A19" s="130" t="s">
        <v>25</v>
      </c>
      <c r="B19" s="112" t="s">
        <v>280</v>
      </c>
      <c r="C19" s="113" t="s">
        <v>17</v>
      </c>
      <c r="D19" s="113" t="s">
        <v>26</v>
      </c>
      <c r="E19" s="113"/>
      <c r="F19" s="113"/>
      <c r="G19" s="114">
        <f>SUM(G22+G20)</f>
        <v>7784.3000000000011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</row>
    <row r="20" spans="1:254" s="120" customFormat="1" ht="15" x14ac:dyDescent="0.25">
      <c r="A20" s="111" t="s">
        <v>27</v>
      </c>
      <c r="B20" s="112" t="s">
        <v>280</v>
      </c>
      <c r="C20" s="113" t="s">
        <v>17</v>
      </c>
      <c r="D20" s="113" t="s">
        <v>26</v>
      </c>
      <c r="E20" s="113" t="s">
        <v>28</v>
      </c>
      <c r="F20" s="113"/>
      <c r="G20" s="114">
        <f>SUM(G21)</f>
        <v>1329.15</v>
      </c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</row>
    <row r="21" spans="1:254" s="120" customFormat="1" ht="39" x14ac:dyDescent="0.25">
      <c r="A21" s="126" t="s">
        <v>281</v>
      </c>
      <c r="B21" s="131" t="s">
        <v>280</v>
      </c>
      <c r="C21" s="128" t="s">
        <v>17</v>
      </c>
      <c r="D21" s="128" t="s">
        <v>26</v>
      </c>
      <c r="E21" s="128" t="s">
        <v>28</v>
      </c>
      <c r="F21" s="128" t="s">
        <v>24</v>
      </c>
      <c r="G21" s="129">
        <v>1329.15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</row>
    <row r="22" spans="1:254" s="125" customFormat="1" ht="13.5" x14ac:dyDescent="0.25">
      <c r="A22" s="116" t="s">
        <v>20</v>
      </c>
      <c r="B22" s="132" t="s">
        <v>280</v>
      </c>
      <c r="C22" s="118" t="s">
        <v>17</v>
      </c>
      <c r="D22" s="118" t="s">
        <v>26</v>
      </c>
      <c r="E22" s="118" t="s">
        <v>29</v>
      </c>
      <c r="F22" s="118"/>
      <c r="G22" s="119">
        <f>SUM(G23)</f>
        <v>6455.1500000000005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</row>
    <row r="23" spans="1:254" x14ac:dyDescent="0.2">
      <c r="A23" s="126" t="s">
        <v>30</v>
      </c>
      <c r="B23" s="133" t="s">
        <v>280</v>
      </c>
      <c r="C23" s="128" t="s">
        <v>17</v>
      </c>
      <c r="D23" s="128" t="s">
        <v>26</v>
      </c>
      <c r="E23" s="128" t="s">
        <v>29</v>
      </c>
      <c r="F23" s="128"/>
      <c r="G23" s="129">
        <f>SUM(G24+G25+G26)</f>
        <v>6455.1500000000005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</row>
    <row r="24" spans="1:254" s="125" customFormat="1" ht="38.25" x14ac:dyDescent="0.2">
      <c r="A24" s="121" t="s">
        <v>281</v>
      </c>
      <c r="B24" s="134" t="s">
        <v>280</v>
      </c>
      <c r="C24" s="123" t="s">
        <v>17</v>
      </c>
      <c r="D24" s="123" t="s">
        <v>26</v>
      </c>
      <c r="E24" s="123" t="s">
        <v>29</v>
      </c>
      <c r="F24" s="123" t="s">
        <v>24</v>
      </c>
      <c r="G24" s="124">
        <v>3829.39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</row>
    <row r="25" spans="1:254" ht="15" x14ac:dyDescent="0.25">
      <c r="A25" s="121" t="s">
        <v>282</v>
      </c>
      <c r="B25" s="134" t="s">
        <v>280</v>
      </c>
      <c r="C25" s="123" t="s">
        <v>17</v>
      </c>
      <c r="D25" s="123" t="s">
        <v>26</v>
      </c>
      <c r="E25" s="123" t="s">
        <v>29</v>
      </c>
      <c r="F25" s="123" t="s">
        <v>32</v>
      </c>
      <c r="G25" s="124">
        <v>2605.46</v>
      </c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5"/>
      <c r="FV25" s="135"/>
      <c r="FW25" s="135"/>
      <c r="FX25" s="135"/>
      <c r="FY25" s="135"/>
      <c r="FZ25" s="135"/>
      <c r="GA25" s="135"/>
      <c r="GB25" s="135"/>
      <c r="GC25" s="135"/>
      <c r="GD25" s="135"/>
      <c r="GE25" s="135"/>
      <c r="GF25" s="135"/>
      <c r="GG25" s="135"/>
      <c r="GH25" s="135"/>
      <c r="GI25" s="135"/>
      <c r="GJ25" s="135"/>
      <c r="GK25" s="135"/>
      <c r="GL25" s="135"/>
      <c r="GM25" s="135"/>
      <c r="GN25" s="135"/>
      <c r="GO25" s="135"/>
      <c r="GP25" s="135"/>
      <c r="GQ25" s="135"/>
      <c r="GR25" s="135"/>
      <c r="GS25" s="135"/>
      <c r="GT25" s="135"/>
      <c r="GU25" s="135"/>
      <c r="GV25" s="135"/>
      <c r="GW25" s="135"/>
      <c r="GX25" s="135"/>
      <c r="GY25" s="135"/>
      <c r="GZ25" s="135"/>
      <c r="HA25" s="135"/>
      <c r="HB25" s="135"/>
      <c r="HC25" s="135"/>
      <c r="HD25" s="135"/>
      <c r="HE25" s="135"/>
      <c r="HF25" s="135"/>
      <c r="HG25" s="135"/>
      <c r="HH25" s="135"/>
      <c r="HI25" s="135"/>
      <c r="HJ25" s="135"/>
      <c r="HK25" s="135"/>
      <c r="HL25" s="135"/>
      <c r="HM25" s="135"/>
      <c r="HN25" s="135"/>
      <c r="HO25" s="135"/>
      <c r="HP25" s="135"/>
      <c r="HQ25" s="135"/>
      <c r="HR25" s="135"/>
      <c r="HS25" s="135"/>
      <c r="HT25" s="135"/>
      <c r="HU25" s="135"/>
      <c r="HV25" s="135"/>
      <c r="HW25" s="135"/>
      <c r="HX25" s="135"/>
      <c r="HY25" s="135"/>
      <c r="HZ25" s="135"/>
      <c r="IA25" s="135"/>
      <c r="IB25" s="135"/>
      <c r="IC25" s="135"/>
      <c r="ID25" s="135"/>
      <c r="IE25" s="135"/>
      <c r="IF25" s="135"/>
      <c r="IG25" s="135"/>
      <c r="IH25" s="135"/>
      <c r="II25" s="135"/>
      <c r="IJ25" s="135"/>
      <c r="IK25" s="135"/>
      <c r="IL25" s="135"/>
      <c r="IM25" s="135"/>
      <c r="IN25" s="135"/>
      <c r="IO25" s="135"/>
      <c r="IP25" s="135"/>
      <c r="IQ25" s="135"/>
      <c r="IR25" s="135"/>
      <c r="IS25" s="135"/>
      <c r="IT25" s="135"/>
    </row>
    <row r="26" spans="1:254" ht="15" x14ac:dyDescent="0.25">
      <c r="A26" s="121" t="s">
        <v>40</v>
      </c>
      <c r="B26" s="134" t="s">
        <v>280</v>
      </c>
      <c r="C26" s="123" t="s">
        <v>17</v>
      </c>
      <c r="D26" s="123" t="s">
        <v>26</v>
      </c>
      <c r="E26" s="123" t="s">
        <v>29</v>
      </c>
      <c r="F26" s="123" t="s">
        <v>41</v>
      </c>
      <c r="G26" s="124">
        <v>20.3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</row>
    <row r="27" spans="1:254" ht="15" x14ac:dyDescent="0.25">
      <c r="A27" s="126" t="s">
        <v>205</v>
      </c>
      <c r="B27" s="128" t="s">
        <v>280</v>
      </c>
      <c r="C27" s="131" t="s">
        <v>95</v>
      </c>
      <c r="D27" s="131" t="s">
        <v>34</v>
      </c>
      <c r="E27" s="131" t="s">
        <v>197</v>
      </c>
      <c r="F27" s="131"/>
      <c r="G27" s="124">
        <f>SUM(G28)</f>
        <v>33.57</v>
      </c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5"/>
      <c r="FV27" s="135"/>
      <c r="FW27" s="135"/>
      <c r="FX27" s="135"/>
      <c r="FY27" s="135"/>
      <c r="FZ27" s="135"/>
      <c r="GA27" s="135"/>
      <c r="GB27" s="135"/>
      <c r="GC27" s="135"/>
      <c r="GD27" s="135"/>
      <c r="GE27" s="135"/>
      <c r="GF27" s="135"/>
      <c r="GG27" s="135"/>
      <c r="GH27" s="135"/>
      <c r="GI27" s="135"/>
      <c r="GJ27" s="135"/>
      <c r="GK27" s="135"/>
      <c r="GL27" s="135"/>
      <c r="GM27" s="135"/>
      <c r="GN27" s="135"/>
      <c r="GO27" s="135"/>
      <c r="GP27" s="135"/>
      <c r="GQ27" s="135"/>
      <c r="GR27" s="135"/>
      <c r="GS27" s="135"/>
      <c r="GT27" s="135"/>
      <c r="GU27" s="135"/>
      <c r="GV27" s="135"/>
      <c r="GW27" s="135"/>
      <c r="GX27" s="135"/>
      <c r="GY27" s="135"/>
      <c r="GZ27" s="135"/>
      <c r="HA27" s="135"/>
      <c r="HB27" s="135"/>
      <c r="HC27" s="135"/>
      <c r="HD27" s="135"/>
      <c r="HE27" s="135"/>
      <c r="HF27" s="135"/>
      <c r="HG27" s="135"/>
      <c r="HH27" s="135"/>
      <c r="HI27" s="135"/>
      <c r="HJ27" s="135"/>
      <c r="HK27" s="135"/>
      <c r="HL27" s="135"/>
      <c r="HM27" s="135"/>
      <c r="HN27" s="135"/>
      <c r="HO27" s="135"/>
      <c r="HP27" s="135"/>
      <c r="HQ27" s="135"/>
      <c r="HR27" s="135"/>
      <c r="HS27" s="135"/>
      <c r="HT27" s="135"/>
      <c r="HU27" s="135"/>
      <c r="HV27" s="135"/>
      <c r="HW27" s="135"/>
      <c r="HX27" s="135"/>
      <c r="HY27" s="135"/>
      <c r="HZ27" s="135"/>
      <c r="IA27" s="135"/>
      <c r="IB27" s="135"/>
      <c r="IC27" s="135"/>
      <c r="ID27" s="135"/>
      <c r="IE27" s="135"/>
      <c r="IF27" s="135"/>
      <c r="IG27" s="135"/>
      <c r="IH27" s="135"/>
      <c r="II27" s="135"/>
      <c r="IJ27" s="135"/>
      <c r="IK27" s="135"/>
      <c r="IL27" s="135"/>
      <c r="IM27" s="135"/>
      <c r="IN27" s="135"/>
      <c r="IO27" s="135"/>
      <c r="IP27" s="135"/>
      <c r="IQ27" s="135"/>
      <c r="IR27" s="135"/>
      <c r="IS27" s="135"/>
      <c r="IT27" s="135"/>
    </row>
    <row r="28" spans="1:254" ht="15" x14ac:dyDescent="0.25">
      <c r="A28" s="121" t="s">
        <v>282</v>
      </c>
      <c r="B28" s="179">
        <v>510</v>
      </c>
      <c r="C28" s="134" t="s">
        <v>95</v>
      </c>
      <c r="D28" s="134" t="s">
        <v>34</v>
      </c>
      <c r="E28" s="134" t="s">
        <v>206</v>
      </c>
      <c r="F28" s="134" t="s">
        <v>32</v>
      </c>
      <c r="G28" s="124">
        <v>33.57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5"/>
      <c r="FV28" s="135"/>
      <c r="FW28" s="135"/>
      <c r="FX28" s="135"/>
      <c r="FY28" s="135"/>
      <c r="FZ28" s="135"/>
      <c r="GA28" s="135"/>
      <c r="GB28" s="135"/>
      <c r="GC28" s="135"/>
      <c r="GD28" s="135"/>
      <c r="GE28" s="135"/>
      <c r="GF28" s="135"/>
      <c r="GG28" s="135"/>
      <c r="GH28" s="135"/>
      <c r="GI28" s="135"/>
      <c r="GJ28" s="135"/>
      <c r="GK28" s="135"/>
      <c r="GL28" s="135"/>
      <c r="GM28" s="135"/>
      <c r="GN28" s="135"/>
      <c r="GO28" s="135"/>
      <c r="GP28" s="135"/>
      <c r="GQ28" s="135"/>
      <c r="GR28" s="135"/>
      <c r="GS28" s="135"/>
      <c r="GT28" s="135"/>
      <c r="GU28" s="135"/>
      <c r="GV28" s="135"/>
      <c r="GW28" s="135"/>
      <c r="GX28" s="135"/>
      <c r="GY28" s="135"/>
      <c r="GZ28" s="135"/>
      <c r="HA28" s="135"/>
      <c r="HB28" s="135"/>
      <c r="HC28" s="135"/>
      <c r="HD28" s="135"/>
      <c r="HE28" s="135"/>
      <c r="HF28" s="135"/>
      <c r="HG28" s="135"/>
      <c r="HH28" s="135"/>
      <c r="HI28" s="135"/>
      <c r="HJ28" s="135"/>
      <c r="HK28" s="135"/>
      <c r="HL28" s="135"/>
      <c r="HM28" s="135"/>
      <c r="HN28" s="135"/>
      <c r="HO28" s="135"/>
      <c r="HP28" s="135"/>
      <c r="HQ28" s="135"/>
      <c r="HR28" s="135"/>
      <c r="HS28" s="135"/>
      <c r="HT28" s="135"/>
      <c r="HU28" s="135"/>
      <c r="HV28" s="135"/>
      <c r="HW28" s="135"/>
      <c r="HX28" s="135"/>
      <c r="HY28" s="135"/>
      <c r="HZ28" s="135"/>
      <c r="IA28" s="135"/>
      <c r="IB28" s="135"/>
      <c r="IC28" s="135"/>
      <c r="ID28" s="135"/>
      <c r="IE28" s="135"/>
      <c r="IF28" s="135"/>
      <c r="IG28" s="135"/>
      <c r="IH28" s="135"/>
      <c r="II28" s="135"/>
      <c r="IJ28" s="135"/>
      <c r="IK28" s="135"/>
      <c r="IL28" s="135"/>
      <c r="IM28" s="135"/>
      <c r="IN28" s="135"/>
      <c r="IO28" s="135"/>
      <c r="IP28" s="135"/>
      <c r="IQ28" s="135"/>
      <c r="IR28" s="135"/>
      <c r="IS28" s="135"/>
      <c r="IT28" s="135"/>
    </row>
    <row r="29" spans="1:254" ht="14.25" x14ac:dyDescent="0.2">
      <c r="A29" s="136" t="s">
        <v>283</v>
      </c>
      <c r="B29" s="109" t="s">
        <v>280</v>
      </c>
      <c r="C29" s="128"/>
      <c r="D29" s="128"/>
      <c r="E29" s="128"/>
      <c r="F29" s="128"/>
      <c r="G29" s="110">
        <f>SUM(G30+G96+G120+G196+G207+G274++G309+G319+G334+G341+G88+G84)</f>
        <v>1333932.49</v>
      </c>
    </row>
    <row r="30" spans="1:254" s="135" customFormat="1" ht="15" x14ac:dyDescent="0.25">
      <c r="A30" s="137" t="s">
        <v>16</v>
      </c>
      <c r="B30" s="109" t="s">
        <v>280</v>
      </c>
      <c r="C30" s="138" t="s">
        <v>17</v>
      </c>
      <c r="D30" s="139"/>
      <c r="E30" s="139"/>
      <c r="F30" s="139"/>
      <c r="G30" s="110">
        <f>SUM(G31+G44+G48+G41)</f>
        <v>117048.53999999998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pans="1:254" s="135" customFormat="1" ht="15" x14ac:dyDescent="0.25">
      <c r="A31" s="111" t="s">
        <v>284</v>
      </c>
      <c r="B31" s="112" t="s">
        <v>280</v>
      </c>
      <c r="C31" s="113" t="s">
        <v>17</v>
      </c>
      <c r="D31" s="113" t="s">
        <v>34</v>
      </c>
      <c r="E31" s="113"/>
      <c r="F31" s="113"/>
      <c r="G31" s="140">
        <f>SUM(G32)</f>
        <v>83074.579999999987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ht="15" x14ac:dyDescent="0.25">
      <c r="A32" s="116" t="s">
        <v>20</v>
      </c>
      <c r="B32" s="117" t="s">
        <v>280</v>
      </c>
      <c r="C32" s="118" t="s">
        <v>17</v>
      </c>
      <c r="D32" s="118" t="s">
        <v>34</v>
      </c>
      <c r="E32" s="118"/>
      <c r="F32" s="118"/>
      <c r="G32" s="119">
        <f>SUM(G33+G35+G39)</f>
        <v>83074.579999999987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  <c r="EY32" s="141"/>
      <c r="EZ32" s="141"/>
      <c r="FA32" s="141"/>
      <c r="FB32" s="141"/>
      <c r="FC32" s="141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  <c r="IR32" s="141"/>
      <c r="IS32" s="141"/>
      <c r="IT32" s="141"/>
    </row>
    <row r="33" spans="1:254" s="106" customFormat="1" ht="15" x14ac:dyDescent="0.25">
      <c r="A33" s="121" t="s">
        <v>30</v>
      </c>
      <c r="B33" s="134" t="s">
        <v>280</v>
      </c>
      <c r="C33" s="123" t="s">
        <v>17</v>
      </c>
      <c r="D33" s="123" t="s">
        <v>34</v>
      </c>
      <c r="E33" s="123"/>
      <c r="F33" s="123"/>
      <c r="G33" s="124">
        <f>SUM(G34)</f>
        <v>3187.37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7"/>
      <c r="HI33" s="97"/>
      <c r="HJ33" s="97"/>
      <c r="HK33" s="97"/>
      <c r="HL33" s="97"/>
      <c r="HM33" s="97"/>
      <c r="HN33" s="97"/>
      <c r="HO33" s="97"/>
      <c r="HP33" s="97"/>
      <c r="HQ33" s="97"/>
      <c r="HR33" s="97"/>
      <c r="HS33" s="97"/>
      <c r="HT33" s="97"/>
      <c r="HU33" s="97"/>
      <c r="HV33" s="97"/>
      <c r="HW33" s="97"/>
      <c r="HX33" s="97"/>
      <c r="HY33" s="97"/>
      <c r="HZ33" s="97"/>
      <c r="IA33" s="97"/>
      <c r="IB33" s="97"/>
      <c r="IC33" s="97"/>
      <c r="ID33" s="97"/>
      <c r="IE33" s="97"/>
      <c r="IF33" s="97"/>
      <c r="IG33" s="97"/>
      <c r="IH33" s="97"/>
      <c r="II33" s="97"/>
      <c r="IJ33" s="97"/>
      <c r="IK33" s="97"/>
      <c r="IL33" s="97"/>
      <c r="IM33" s="97"/>
      <c r="IN33" s="97"/>
      <c r="IO33" s="97"/>
      <c r="IP33" s="97"/>
      <c r="IQ33" s="97"/>
      <c r="IR33" s="97"/>
      <c r="IS33" s="97"/>
      <c r="IT33" s="97"/>
    </row>
    <row r="34" spans="1:254" s="92" customFormat="1" ht="38.25" x14ac:dyDescent="0.2">
      <c r="A34" s="121" t="s">
        <v>281</v>
      </c>
      <c r="B34" s="127" t="s">
        <v>280</v>
      </c>
      <c r="C34" s="123" t="s">
        <v>17</v>
      </c>
      <c r="D34" s="123" t="s">
        <v>34</v>
      </c>
      <c r="E34" s="123" t="s">
        <v>285</v>
      </c>
      <c r="F34" s="123" t="s">
        <v>24</v>
      </c>
      <c r="G34" s="124">
        <v>3187.37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</row>
    <row r="35" spans="1:254" x14ac:dyDescent="0.2">
      <c r="A35" s="121" t="s">
        <v>30</v>
      </c>
      <c r="B35" s="134" t="s">
        <v>280</v>
      </c>
      <c r="C35" s="123" t="s">
        <v>17</v>
      </c>
      <c r="D35" s="123" t="s">
        <v>34</v>
      </c>
      <c r="E35" s="123"/>
      <c r="F35" s="123"/>
      <c r="G35" s="124">
        <f>SUM(G36+G37+G38)</f>
        <v>76939.62999999999</v>
      </c>
    </row>
    <row r="36" spans="1:254" ht="38.25" x14ac:dyDescent="0.2">
      <c r="A36" s="121" t="s">
        <v>281</v>
      </c>
      <c r="B36" s="127" t="s">
        <v>280</v>
      </c>
      <c r="C36" s="123" t="s">
        <v>17</v>
      </c>
      <c r="D36" s="123" t="s">
        <v>34</v>
      </c>
      <c r="E36" s="123" t="s">
        <v>29</v>
      </c>
      <c r="F36" s="123" t="s">
        <v>24</v>
      </c>
      <c r="G36" s="124">
        <v>66206.179999999993</v>
      </c>
    </row>
    <row r="37" spans="1:254" x14ac:dyDescent="0.2">
      <c r="A37" s="121" t="s">
        <v>282</v>
      </c>
      <c r="B37" s="134" t="s">
        <v>280</v>
      </c>
      <c r="C37" s="123" t="s">
        <v>17</v>
      </c>
      <c r="D37" s="123" t="s">
        <v>34</v>
      </c>
      <c r="E37" s="123" t="s">
        <v>29</v>
      </c>
      <c r="F37" s="123" t="s">
        <v>32</v>
      </c>
      <c r="G37" s="124">
        <v>10715.18</v>
      </c>
    </row>
    <row r="38" spans="1:254" ht="15" x14ac:dyDescent="0.25">
      <c r="A38" s="121" t="s">
        <v>40</v>
      </c>
      <c r="B38" s="134" t="s">
        <v>280</v>
      </c>
      <c r="C38" s="134" t="s">
        <v>17</v>
      </c>
      <c r="D38" s="134" t="s">
        <v>34</v>
      </c>
      <c r="E38" s="123" t="s">
        <v>29</v>
      </c>
      <c r="F38" s="134" t="s">
        <v>41</v>
      </c>
      <c r="G38" s="124">
        <v>18.27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42"/>
      <c r="IO38" s="142"/>
      <c r="IP38" s="142"/>
      <c r="IQ38" s="142"/>
      <c r="IR38" s="142"/>
      <c r="IS38" s="142"/>
      <c r="IT38" s="142"/>
    </row>
    <row r="39" spans="1:254" ht="27" x14ac:dyDescent="0.25">
      <c r="A39" s="116" t="s">
        <v>35</v>
      </c>
      <c r="B39" s="132" t="s">
        <v>280</v>
      </c>
      <c r="C39" s="132" t="s">
        <v>17</v>
      </c>
      <c r="D39" s="132" t="s">
        <v>34</v>
      </c>
      <c r="E39" s="132" t="s">
        <v>36</v>
      </c>
      <c r="F39" s="132"/>
      <c r="G39" s="119">
        <f>SUM(G40)</f>
        <v>2947.58</v>
      </c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  <c r="IK39" s="143"/>
      <c r="IL39" s="143"/>
      <c r="IM39" s="143"/>
      <c r="IN39" s="143"/>
      <c r="IO39" s="143"/>
      <c r="IP39" s="143"/>
      <c r="IQ39" s="143"/>
      <c r="IR39" s="143"/>
      <c r="IS39" s="143"/>
      <c r="IT39" s="143"/>
    </row>
    <row r="40" spans="1:254" ht="38.25" x14ac:dyDescent="0.2">
      <c r="A40" s="121" t="s">
        <v>281</v>
      </c>
      <c r="B40" s="127" t="s">
        <v>280</v>
      </c>
      <c r="C40" s="128" t="s">
        <v>17</v>
      </c>
      <c r="D40" s="128" t="s">
        <v>34</v>
      </c>
      <c r="E40" s="131" t="s">
        <v>36</v>
      </c>
      <c r="F40" s="128" t="s">
        <v>24</v>
      </c>
      <c r="G40" s="124">
        <v>2947.58</v>
      </c>
    </row>
    <row r="41" spans="1:254" s="142" customFormat="1" ht="15" x14ac:dyDescent="0.25">
      <c r="A41" s="130" t="s">
        <v>42</v>
      </c>
      <c r="B41" s="109" t="s">
        <v>280</v>
      </c>
      <c r="C41" s="138" t="s">
        <v>17</v>
      </c>
      <c r="D41" s="138" t="s">
        <v>43</v>
      </c>
      <c r="E41" s="109"/>
      <c r="F41" s="138"/>
      <c r="G41" s="110">
        <f>SUM(G42)</f>
        <v>22.9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  <c r="IN41" s="144"/>
      <c r="IO41" s="144"/>
      <c r="IP41" s="144"/>
      <c r="IQ41" s="144"/>
      <c r="IR41" s="144"/>
      <c r="IS41" s="144"/>
      <c r="IT41" s="144"/>
    </row>
    <row r="42" spans="1:254" s="143" customFormat="1" ht="40.5" x14ac:dyDescent="0.25">
      <c r="A42" s="116" t="s">
        <v>44</v>
      </c>
      <c r="B42" s="132" t="s">
        <v>280</v>
      </c>
      <c r="C42" s="118" t="s">
        <v>17</v>
      </c>
      <c r="D42" s="118" t="s">
        <v>43</v>
      </c>
      <c r="E42" s="132" t="s">
        <v>45</v>
      </c>
      <c r="F42" s="118"/>
      <c r="G42" s="119">
        <f>SUM(G43)</f>
        <v>22.9</v>
      </c>
    </row>
    <row r="43" spans="1:254" x14ac:dyDescent="0.2">
      <c r="A43" s="121" t="s">
        <v>282</v>
      </c>
      <c r="B43" s="127" t="s">
        <v>280</v>
      </c>
      <c r="C43" s="128" t="s">
        <v>17</v>
      </c>
      <c r="D43" s="128" t="s">
        <v>43</v>
      </c>
      <c r="E43" s="131" t="s">
        <v>45</v>
      </c>
      <c r="F43" s="128" t="s">
        <v>32</v>
      </c>
      <c r="G43" s="124">
        <v>22.9</v>
      </c>
    </row>
    <row r="44" spans="1:254" s="144" customFormat="1" ht="15" x14ac:dyDescent="0.25">
      <c r="A44" s="137" t="s">
        <v>47</v>
      </c>
      <c r="B44" s="145" t="s">
        <v>280</v>
      </c>
      <c r="C44" s="109" t="s">
        <v>17</v>
      </c>
      <c r="D44" s="109" t="s">
        <v>48</v>
      </c>
      <c r="E44" s="109"/>
      <c r="F44" s="109"/>
      <c r="G44" s="110">
        <f>SUM(G45)</f>
        <v>1856.36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</row>
    <row r="45" spans="1:254" s="143" customFormat="1" ht="13.5" x14ac:dyDescent="0.25">
      <c r="A45" s="146" t="s">
        <v>47</v>
      </c>
      <c r="B45" s="113" t="s">
        <v>280</v>
      </c>
      <c r="C45" s="132" t="s">
        <v>17</v>
      </c>
      <c r="D45" s="132" t="s">
        <v>48</v>
      </c>
      <c r="E45" s="132" t="s">
        <v>286</v>
      </c>
      <c r="F45" s="132"/>
      <c r="G45" s="119">
        <f>SUM(G46)</f>
        <v>1856.36</v>
      </c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</row>
    <row r="46" spans="1:254" x14ac:dyDescent="0.2">
      <c r="A46" s="121" t="s">
        <v>49</v>
      </c>
      <c r="B46" s="123" t="s">
        <v>280</v>
      </c>
      <c r="C46" s="134" t="s">
        <v>17</v>
      </c>
      <c r="D46" s="134" t="s">
        <v>48</v>
      </c>
      <c r="E46" s="134" t="s">
        <v>50</v>
      </c>
      <c r="F46" s="134"/>
      <c r="G46" s="124">
        <f>SUM(G47)</f>
        <v>1856.36</v>
      </c>
    </row>
    <row r="47" spans="1:254" x14ac:dyDescent="0.2">
      <c r="A47" s="126" t="s">
        <v>40</v>
      </c>
      <c r="B47" s="147" t="s">
        <v>280</v>
      </c>
      <c r="C47" s="131" t="s">
        <v>17</v>
      </c>
      <c r="D47" s="131" t="s">
        <v>48</v>
      </c>
      <c r="E47" s="131" t="s">
        <v>286</v>
      </c>
      <c r="F47" s="131" t="s">
        <v>41</v>
      </c>
      <c r="G47" s="129">
        <v>1856.36</v>
      </c>
    </row>
    <row r="48" spans="1:254" ht="14.25" x14ac:dyDescent="0.2">
      <c r="A48" s="137" t="s">
        <v>51</v>
      </c>
      <c r="B48" s="113" t="s">
        <v>280</v>
      </c>
      <c r="C48" s="109" t="s">
        <v>17</v>
      </c>
      <c r="D48" s="109" t="s">
        <v>52</v>
      </c>
      <c r="E48" s="109"/>
      <c r="F48" s="109"/>
      <c r="G48" s="110">
        <f>SUM(G49+G60+G67+G54+G58+G82)</f>
        <v>32094.699999999997</v>
      </c>
    </row>
    <row r="49" spans="1:254" ht="15" x14ac:dyDescent="0.25">
      <c r="A49" s="116" t="s">
        <v>20</v>
      </c>
      <c r="B49" s="117" t="s">
        <v>280</v>
      </c>
      <c r="C49" s="118" t="s">
        <v>17</v>
      </c>
      <c r="D49" s="118" t="s">
        <v>52</v>
      </c>
      <c r="E49" s="118" t="s">
        <v>53</v>
      </c>
      <c r="F49" s="118"/>
      <c r="G49" s="119">
        <f>SUM(G50)</f>
        <v>1647.6000000000001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</row>
    <row r="50" spans="1:254" x14ac:dyDescent="0.2">
      <c r="A50" s="126" t="s">
        <v>54</v>
      </c>
      <c r="B50" s="127" t="s">
        <v>280</v>
      </c>
      <c r="C50" s="128" t="s">
        <v>55</v>
      </c>
      <c r="D50" s="128" t="s">
        <v>52</v>
      </c>
      <c r="E50" s="128" t="s">
        <v>53</v>
      </c>
      <c r="F50" s="128"/>
      <c r="G50" s="129">
        <f>SUM(G51+G52+G53)</f>
        <v>1647.6000000000001</v>
      </c>
    </row>
    <row r="51" spans="1:254" ht="38.25" x14ac:dyDescent="0.2">
      <c r="A51" s="121" t="s">
        <v>281</v>
      </c>
      <c r="B51" s="134" t="s">
        <v>280</v>
      </c>
      <c r="C51" s="123" t="s">
        <v>17</v>
      </c>
      <c r="D51" s="123" t="s">
        <v>52</v>
      </c>
      <c r="E51" s="123" t="s">
        <v>53</v>
      </c>
      <c r="F51" s="123" t="s">
        <v>24</v>
      </c>
      <c r="G51" s="124">
        <v>1119.98</v>
      </c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  <c r="GZ51" s="148"/>
      <c r="HA51" s="148"/>
      <c r="HB51" s="148"/>
      <c r="HC51" s="148"/>
      <c r="HD51" s="148"/>
      <c r="HE51" s="148"/>
      <c r="HF51" s="148"/>
      <c r="HG51" s="148"/>
      <c r="HH51" s="148"/>
      <c r="HI51" s="148"/>
      <c r="HJ51" s="148"/>
      <c r="HK51" s="148"/>
      <c r="HL51" s="148"/>
      <c r="HM51" s="148"/>
      <c r="HN51" s="148"/>
      <c r="HO51" s="148"/>
      <c r="HP51" s="148"/>
      <c r="HQ51" s="148"/>
      <c r="HR51" s="148"/>
      <c r="HS51" s="148"/>
      <c r="HT51" s="148"/>
      <c r="HU51" s="148"/>
      <c r="HV51" s="148"/>
      <c r="HW51" s="148"/>
      <c r="HX51" s="148"/>
      <c r="HY51" s="148"/>
      <c r="HZ51" s="148"/>
      <c r="IA51" s="148"/>
      <c r="IB51" s="148"/>
      <c r="IC51" s="148"/>
      <c r="ID51" s="148"/>
      <c r="IE51" s="148"/>
      <c r="IF51" s="148"/>
      <c r="IG51" s="148"/>
      <c r="IH51" s="148"/>
      <c r="II51" s="148"/>
      <c r="IJ51" s="148"/>
      <c r="IK51" s="148"/>
      <c r="IL51" s="148"/>
      <c r="IM51" s="148"/>
      <c r="IN51" s="148"/>
      <c r="IO51" s="148"/>
      <c r="IP51" s="148"/>
      <c r="IQ51" s="148"/>
      <c r="IR51" s="148"/>
      <c r="IS51" s="148"/>
      <c r="IT51" s="148"/>
    </row>
    <row r="52" spans="1:254" s="120" customFormat="1" ht="15" x14ac:dyDescent="0.25">
      <c r="A52" s="121" t="s">
        <v>282</v>
      </c>
      <c r="B52" s="134" t="s">
        <v>280</v>
      </c>
      <c r="C52" s="123" t="s">
        <v>17</v>
      </c>
      <c r="D52" s="123" t="s">
        <v>52</v>
      </c>
      <c r="E52" s="123" t="s">
        <v>53</v>
      </c>
      <c r="F52" s="123" t="s">
        <v>32</v>
      </c>
      <c r="G52" s="124">
        <v>318.11</v>
      </c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</row>
    <row r="53" spans="1:254" s="120" customFormat="1" ht="39" x14ac:dyDescent="0.25">
      <c r="A53" s="121" t="s">
        <v>281</v>
      </c>
      <c r="B53" s="134" t="s">
        <v>280</v>
      </c>
      <c r="C53" s="123" t="s">
        <v>17</v>
      </c>
      <c r="D53" s="123" t="s">
        <v>52</v>
      </c>
      <c r="E53" s="123" t="s">
        <v>411</v>
      </c>
      <c r="F53" s="123" t="s">
        <v>24</v>
      </c>
      <c r="G53" s="124">
        <v>209.51</v>
      </c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</row>
    <row r="54" spans="1:254" s="148" customFormat="1" ht="13.5" x14ac:dyDescent="0.25">
      <c r="A54" s="116" t="s">
        <v>56</v>
      </c>
      <c r="B54" s="132" t="s">
        <v>280</v>
      </c>
      <c r="C54" s="132" t="s">
        <v>17</v>
      </c>
      <c r="D54" s="132" t="s">
        <v>52</v>
      </c>
      <c r="E54" s="132" t="s">
        <v>57</v>
      </c>
      <c r="F54" s="132"/>
      <c r="G54" s="119">
        <f>SUM(G55)</f>
        <v>998</v>
      </c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5"/>
      <c r="IK54" s="125"/>
      <c r="IL54" s="125"/>
      <c r="IM54" s="125"/>
      <c r="IN54" s="125"/>
      <c r="IO54" s="125"/>
      <c r="IP54" s="125"/>
      <c r="IQ54" s="125"/>
      <c r="IR54" s="125"/>
      <c r="IS54" s="125"/>
      <c r="IT54" s="125"/>
    </row>
    <row r="55" spans="1:254" s="125" customFormat="1" ht="25.5" x14ac:dyDescent="0.2">
      <c r="A55" s="149" t="s">
        <v>58</v>
      </c>
      <c r="B55" s="127" t="s">
        <v>280</v>
      </c>
      <c r="C55" s="134" t="s">
        <v>17</v>
      </c>
      <c r="D55" s="134" t="s">
        <v>52</v>
      </c>
      <c r="E55" s="134" t="s">
        <v>57</v>
      </c>
      <c r="F55" s="134"/>
      <c r="G55" s="124">
        <f>SUM(G56+G57)</f>
        <v>998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</row>
    <row r="56" spans="1:254" s="125" customFormat="1" ht="38.25" x14ac:dyDescent="0.2">
      <c r="A56" s="126" t="s">
        <v>281</v>
      </c>
      <c r="B56" s="131" t="s">
        <v>280</v>
      </c>
      <c r="C56" s="128" t="s">
        <v>17</v>
      </c>
      <c r="D56" s="128" t="s">
        <v>52</v>
      </c>
      <c r="E56" s="131" t="s">
        <v>57</v>
      </c>
      <c r="F56" s="128" t="s">
        <v>24</v>
      </c>
      <c r="G56" s="129">
        <v>777.58</v>
      </c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  <c r="IK56" s="143"/>
      <c r="IL56" s="143"/>
      <c r="IM56" s="143"/>
      <c r="IN56" s="143"/>
      <c r="IO56" s="143"/>
      <c r="IP56" s="143"/>
      <c r="IQ56" s="143"/>
      <c r="IR56" s="143"/>
      <c r="IS56" s="143"/>
      <c r="IT56" s="143"/>
    </row>
    <row r="57" spans="1:254" ht="14.25" x14ac:dyDescent="0.2">
      <c r="A57" s="126" t="s">
        <v>282</v>
      </c>
      <c r="B57" s="131" t="s">
        <v>280</v>
      </c>
      <c r="C57" s="128" t="s">
        <v>17</v>
      </c>
      <c r="D57" s="128" t="s">
        <v>52</v>
      </c>
      <c r="E57" s="131" t="s">
        <v>57</v>
      </c>
      <c r="F57" s="128" t="s">
        <v>32</v>
      </c>
      <c r="G57" s="129">
        <v>220.42</v>
      </c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  <c r="EN57" s="144"/>
      <c r="EO57" s="144"/>
      <c r="EP57" s="144"/>
      <c r="EQ57" s="144"/>
      <c r="ER57" s="144"/>
      <c r="ES57" s="144"/>
      <c r="ET57" s="144"/>
      <c r="EU57" s="144"/>
      <c r="EV57" s="144"/>
      <c r="EW57" s="144"/>
      <c r="EX57" s="144"/>
      <c r="EY57" s="144"/>
      <c r="EZ57" s="144"/>
      <c r="FA57" s="144"/>
      <c r="FB57" s="144"/>
      <c r="FC57" s="144"/>
      <c r="FD57" s="144"/>
      <c r="FE57" s="144"/>
      <c r="FF57" s="144"/>
      <c r="FG57" s="144"/>
      <c r="FH57" s="144"/>
      <c r="FI57" s="144"/>
      <c r="FJ57" s="144"/>
      <c r="FK57" s="144"/>
      <c r="FL57" s="144"/>
      <c r="FM57" s="144"/>
      <c r="FN57" s="144"/>
      <c r="FO57" s="144"/>
      <c r="FP57" s="144"/>
      <c r="FQ57" s="144"/>
      <c r="FR57" s="144"/>
      <c r="FS57" s="144"/>
      <c r="FT57" s="144"/>
      <c r="FU57" s="144"/>
      <c r="FV57" s="144"/>
      <c r="FW57" s="144"/>
      <c r="FX57" s="144"/>
      <c r="FY57" s="144"/>
      <c r="FZ57" s="144"/>
      <c r="GA57" s="144"/>
      <c r="GB57" s="144"/>
      <c r="GC57" s="144"/>
      <c r="GD57" s="144"/>
      <c r="GE57" s="144"/>
      <c r="GF57" s="144"/>
      <c r="GG57" s="144"/>
      <c r="GH57" s="144"/>
      <c r="GI57" s="144"/>
      <c r="GJ57" s="144"/>
      <c r="GK57" s="144"/>
      <c r="GL57" s="144"/>
      <c r="GM57" s="144"/>
      <c r="GN57" s="144"/>
      <c r="GO57" s="144"/>
      <c r="GP57" s="144"/>
      <c r="GQ57" s="144"/>
      <c r="GR57" s="144"/>
      <c r="GS57" s="144"/>
      <c r="GT57" s="144"/>
      <c r="GU57" s="144"/>
      <c r="GV57" s="144"/>
      <c r="GW57" s="144"/>
      <c r="GX57" s="144"/>
      <c r="GY57" s="144"/>
      <c r="GZ57" s="144"/>
      <c r="HA57" s="144"/>
      <c r="HB57" s="144"/>
      <c r="HC57" s="144"/>
      <c r="HD57" s="144"/>
      <c r="HE57" s="144"/>
      <c r="HF57" s="144"/>
      <c r="HG57" s="144"/>
      <c r="HH57" s="144"/>
      <c r="HI57" s="144"/>
      <c r="HJ57" s="144"/>
      <c r="HK57" s="144"/>
      <c r="HL57" s="144"/>
      <c r="HM57" s="144"/>
      <c r="HN57" s="144"/>
      <c r="HO57" s="144"/>
      <c r="HP57" s="144"/>
      <c r="HQ57" s="144"/>
      <c r="HR57" s="144"/>
      <c r="HS57" s="144"/>
      <c r="HT57" s="144"/>
      <c r="HU57" s="144"/>
      <c r="HV57" s="144"/>
      <c r="HW57" s="144"/>
      <c r="HX57" s="144"/>
      <c r="HY57" s="144"/>
      <c r="HZ57" s="144"/>
      <c r="IA57" s="144"/>
      <c r="IB57" s="144"/>
      <c r="IC57" s="144"/>
      <c r="ID57" s="144"/>
      <c r="IE57" s="144"/>
      <c r="IF57" s="144"/>
      <c r="IG57" s="144"/>
      <c r="IH57" s="144"/>
      <c r="II57" s="144"/>
      <c r="IJ57" s="144"/>
      <c r="IK57" s="144"/>
      <c r="IL57" s="144"/>
      <c r="IM57" s="144"/>
      <c r="IN57" s="144"/>
      <c r="IO57" s="144"/>
      <c r="IP57" s="144"/>
      <c r="IQ57" s="144"/>
      <c r="IR57" s="144"/>
      <c r="IS57" s="144"/>
      <c r="IT57" s="144"/>
    </row>
    <row r="58" spans="1:254" s="143" customFormat="1" ht="39" x14ac:dyDescent="0.25">
      <c r="A58" s="121" t="s">
        <v>59</v>
      </c>
      <c r="B58" s="134" t="s">
        <v>280</v>
      </c>
      <c r="C58" s="123" t="s">
        <v>17</v>
      </c>
      <c r="D58" s="123" t="s">
        <v>52</v>
      </c>
      <c r="E58" s="123" t="s">
        <v>60</v>
      </c>
      <c r="F58" s="123"/>
      <c r="G58" s="124">
        <f>SUM(G59)</f>
        <v>0.28000000000000003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141"/>
      <c r="FW58" s="141"/>
      <c r="FX58" s="141"/>
      <c r="FY58" s="141"/>
      <c r="FZ58" s="141"/>
      <c r="GA58" s="141"/>
      <c r="GB58" s="141"/>
      <c r="GC58" s="141"/>
      <c r="GD58" s="141"/>
      <c r="GE58" s="141"/>
      <c r="GF58" s="141"/>
      <c r="GG58" s="141"/>
      <c r="GH58" s="141"/>
      <c r="GI58" s="141"/>
      <c r="GJ58" s="141"/>
      <c r="GK58" s="141"/>
      <c r="GL58" s="141"/>
      <c r="GM58" s="141"/>
      <c r="GN58" s="141"/>
      <c r="GO58" s="141"/>
      <c r="GP58" s="141"/>
      <c r="GQ58" s="141"/>
      <c r="GR58" s="141"/>
      <c r="GS58" s="141"/>
      <c r="GT58" s="141"/>
      <c r="GU58" s="141"/>
      <c r="GV58" s="141"/>
      <c r="GW58" s="141"/>
      <c r="GX58" s="141"/>
      <c r="GY58" s="141"/>
      <c r="GZ58" s="141"/>
      <c r="HA58" s="141"/>
      <c r="HB58" s="141"/>
      <c r="HC58" s="141"/>
      <c r="HD58" s="141"/>
      <c r="HE58" s="141"/>
      <c r="HF58" s="141"/>
      <c r="HG58" s="141"/>
      <c r="HH58" s="141"/>
      <c r="HI58" s="141"/>
      <c r="HJ58" s="141"/>
      <c r="HK58" s="141"/>
      <c r="HL58" s="141"/>
      <c r="HM58" s="141"/>
      <c r="HN58" s="141"/>
      <c r="HO58" s="141"/>
      <c r="HP58" s="141"/>
      <c r="HQ58" s="141"/>
      <c r="HR58" s="141"/>
      <c r="HS58" s="141"/>
      <c r="HT58" s="141"/>
      <c r="HU58" s="141"/>
      <c r="HV58" s="141"/>
      <c r="HW58" s="141"/>
      <c r="HX58" s="141"/>
      <c r="HY58" s="141"/>
      <c r="HZ58" s="141"/>
      <c r="IA58" s="141"/>
      <c r="IB58" s="141"/>
      <c r="IC58" s="141"/>
      <c r="ID58" s="141"/>
      <c r="IE58" s="141"/>
      <c r="IF58" s="141"/>
      <c r="IG58" s="141"/>
      <c r="IH58" s="141"/>
      <c r="II58" s="141"/>
      <c r="IJ58" s="141"/>
      <c r="IK58" s="141"/>
      <c r="IL58" s="141"/>
      <c r="IM58" s="141"/>
      <c r="IN58" s="141"/>
      <c r="IO58" s="141"/>
      <c r="IP58" s="141"/>
      <c r="IQ58" s="141"/>
      <c r="IR58" s="141"/>
      <c r="IS58" s="141"/>
      <c r="IT58" s="141"/>
    </row>
    <row r="59" spans="1:254" s="92" customFormat="1" x14ac:dyDescent="0.2">
      <c r="A59" s="126" t="s">
        <v>282</v>
      </c>
      <c r="B59" s="131" t="s">
        <v>280</v>
      </c>
      <c r="C59" s="128" t="s">
        <v>17</v>
      </c>
      <c r="D59" s="128" t="s">
        <v>52</v>
      </c>
      <c r="E59" s="128" t="s">
        <v>60</v>
      </c>
      <c r="F59" s="128" t="s">
        <v>32</v>
      </c>
      <c r="G59" s="129">
        <v>0.28000000000000003</v>
      </c>
    </row>
    <row r="60" spans="1:254" s="144" customFormat="1" ht="15" x14ac:dyDescent="0.25">
      <c r="A60" s="116" t="s">
        <v>287</v>
      </c>
      <c r="B60" s="132" t="s">
        <v>280</v>
      </c>
      <c r="C60" s="118" t="s">
        <v>17</v>
      </c>
      <c r="D60" s="118" t="s">
        <v>52</v>
      </c>
      <c r="E60" s="118"/>
      <c r="F60" s="118"/>
      <c r="G60" s="119">
        <f>SUM(G61)</f>
        <v>6050.1799999999994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</row>
    <row r="61" spans="1:254" s="141" customFormat="1" ht="15" x14ac:dyDescent="0.25">
      <c r="A61" s="150" t="s">
        <v>63</v>
      </c>
      <c r="B61" s="127" t="s">
        <v>280</v>
      </c>
      <c r="C61" s="128" t="s">
        <v>17</v>
      </c>
      <c r="D61" s="128" t="s">
        <v>52</v>
      </c>
      <c r="E61" s="128" t="s">
        <v>62</v>
      </c>
      <c r="F61" s="128"/>
      <c r="G61" s="129">
        <f>SUM(G62+G66+G63+G64+G65)</f>
        <v>6050.1799999999994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  <c r="FQ61" s="148"/>
      <c r="FR61" s="148"/>
      <c r="FS61" s="148"/>
      <c r="FT61" s="148"/>
      <c r="FU61" s="148"/>
      <c r="FV61" s="148"/>
      <c r="FW61" s="148"/>
      <c r="FX61" s="148"/>
      <c r="FY61" s="148"/>
      <c r="FZ61" s="148"/>
      <c r="GA61" s="148"/>
      <c r="GB61" s="148"/>
      <c r="GC61" s="148"/>
      <c r="GD61" s="148"/>
      <c r="GE61" s="148"/>
      <c r="GF61" s="148"/>
      <c r="GG61" s="148"/>
      <c r="GH61" s="148"/>
      <c r="GI61" s="148"/>
      <c r="GJ61" s="148"/>
      <c r="GK61" s="148"/>
      <c r="GL61" s="148"/>
      <c r="GM61" s="148"/>
      <c r="GN61" s="148"/>
      <c r="GO61" s="148"/>
      <c r="GP61" s="148"/>
      <c r="GQ61" s="148"/>
      <c r="GR61" s="148"/>
      <c r="GS61" s="148"/>
      <c r="GT61" s="148"/>
      <c r="GU61" s="148"/>
      <c r="GV61" s="148"/>
      <c r="GW61" s="148"/>
      <c r="GX61" s="148"/>
      <c r="GY61" s="148"/>
      <c r="GZ61" s="148"/>
      <c r="HA61" s="148"/>
      <c r="HB61" s="148"/>
      <c r="HC61" s="148"/>
      <c r="HD61" s="148"/>
      <c r="HE61" s="148"/>
      <c r="HF61" s="148"/>
      <c r="HG61" s="148"/>
      <c r="HH61" s="148"/>
      <c r="HI61" s="148"/>
      <c r="HJ61" s="148"/>
      <c r="HK61" s="148"/>
      <c r="HL61" s="148"/>
      <c r="HM61" s="148"/>
      <c r="HN61" s="148"/>
      <c r="HO61" s="148"/>
      <c r="HP61" s="148"/>
      <c r="HQ61" s="148"/>
      <c r="HR61" s="148"/>
      <c r="HS61" s="148"/>
      <c r="HT61" s="148"/>
      <c r="HU61" s="148"/>
      <c r="HV61" s="148"/>
      <c r="HW61" s="148"/>
      <c r="HX61" s="148"/>
      <c r="HY61" s="148"/>
      <c r="HZ61" s="148"/>
      <c r="IA61" s="148"/>
      <c r="IB61" s="148"/>
      <c r="IC61" s="148"/>
      <c r="ID61" s="148"/>
      <c r="IE61" s="148"/>
      <c r="IF61" s="148"/>
      <c r="IG61" s="148"/>
      <c r="IH61" s="148"/>
      <c r="II61" s="148"/>
      <c r="IJ61" s="148"/>
      <c r="IK61" s="148"/>
      <c r="IL61" s="148"/>
      <c r="IM61" s="148"/>
      <c r="IN61" s="148"/>
      <c r="IO61" s="148"/>
      <c r="IP61" s="148"/>
      <c r="IQ61" s="148"/>
      <c r="IR61" s="148"/>
      <c r="IS61" s="148"/>
      <c r="IT61" s="148"/>
    </row>
    <row r="62" spans="1:254" s="92" customFormat="1" ht="13.5" x14ac:dyDescent="0.25">
      <c r="A62" s="121" t="s">
        <v>282</v>
      </c>
      <c r="B62" s="134" t="s">
        <v>280</v>
      </c>
      <c r="C62" s="123" t="s">
        <v>17</v>
      </c>
      <c r="D62" s="123" t="s">
        <v>52</v>
      </c>
      <c r="E62" s="123" t="s">
        <v>64</v>
      </c>
      <c r="F62" s="123" t="s">
        <v>32</v>
      </c>
      <c r="G62" s="124">
        <v>2870</v>
      </c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1"/>
      <c r="DI62" s="151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151"/>
      <c r="DW62" s="151"/>
      <c r="DX62" s="151"/>
      <c r="DY62" s="151"/>
      <c r="DZ62" s="151"/>
      <c r="EA62" s="151"/>
      <c r="EB62" s="151"/>
      <c r="EC62" s="151"/>
      <c r="ED62" s="151"/>
      <c r="EE62" s="151"/>
      <c r="EF62" s="151"/>
      <c r="EG62" s="151"/>
      <c r="EH62" s="151"/>
      <c r="EI62" s="151"/>
      <c r="EJ62" s="151"/>
      <c r="EK62" s="151"/>
      <c r="EL62" s="151"/>
      <c r="EM62" s="151"/>
      <c r="EN62" s="151"/>
      <c r="EO62" s="151"/>
      <c r="EP62" s="151"/>
      <c r="EQ62" s="151"/>
      <c r="ER62" s="151"/>
      <c r="ES62" s="151"/>
      <c r="ET62" s="151"/>
      <c r="EU62" s="151"/>
      <c r="EV62" s="151"/>
      <c r="EW62" s="151"/>
      <c r="EX62" s="151"/>
      <c r="EY62" s="151"/>
      <c r="EZ62" s="151"/>
      <c r="FA62" s="151"/>
      <c r="FB62" s="151"/>
      <c r="FC62" s="151"/>
      <c r="FD62" s="151"/>
      <c r="FE62" s="151"/>
      <c r="FF62" s="151"/>
      <c r="FG62" s="151"/>
      <c r="FH62" s="151"/>
      <c r="FI62" s="151"/>
      <c r="FJ62" s="151"/>
      <c r="FK62" s="151"/>
      <c r="FL62" s="151"/>
      <c r="FM62" s="151"/>
      <c r="FN62" s="151"/>
      <c r="FO62" s="151"/>
      <c r="FP62" s="151"/>
      <c r="FQ62" s="151"/>
      <c r="FR62" s="151"/>
      <c r="FS62" s="151"/>
      <c r="FT62" s="151"/>
      <c r="FU62" s="151"/>
      <c r="FV62" s="151"/>
      <c r="FW62" s="151"/>
      <c r="FX62" s="151"/>
      <c r="FY62" s="151"/>
      <c r="FZ62" s="151"/>
      <c r="GA62" s="151"/>
      <c r="GB62" s="151"/>
      <c r="GC62" s="151"/>
      <c r="GD62" s="151"/>
      <c r="GE62" s="151"/>
      <c r="GF62" s="151"/>
      <c r="GG62" s="151"/>
      <c r="GH62" s="151"/>
      <c r="GI62" s="151"/>
      <c r="GJ62" s="151"/>
      <c r="GK62" s="151"/>
      <c r="GL62" s="151"/>
      <c r="GM62" s="151"/>
      <c r="GN62" s="151"/>
      <c r="GO62" s="151"/>
      <c r="GP62" s="151"/>
      <c r="GQ62" s="151"/>
      <c r="GR62" s="151"/>
      <c r="GS62" s="151"/>
      <c r="GT62" s="151"/>
      <c r="GU62" s="151"/>
      <c r="GV62" s="151"/>
      <c r="GW62" s="151"/>
      <c r="GX62" s="151"/>
      <c r="GY62" s="151"/>
      <c r="GZ62" s="151"/>
      <c r="HA62" s="151"/>
      <c r="HB62" s="151"/>
      <c r="HC62" s="151"/>
      <c r="HD62" s="151"/>
      <c r="HE62" s="151"/>
      <c r="HF62" s="151"/>
      <c r="HG62" s="151"/>
      <c r="HH62" s="151"/>
      <c r="HI62" s="151"/>
      <c r="HJ62" s="151"/>
      <c r="HK62" s="151"/>
      <c r="HL62" s="151"/>
      <c r="HM62" s="151"/>
      <c r="HN62" s="151"/>
      <c r="HO62" s="151"/>
      <c r="HP62" s="151"/>
      <c r="HQ62" s="151"/>
      <c r="HR62" s="151"/>
      <c r="HS62" s="151"/>
      <c r="HT62" s="151"/>
      <c r="HU62" s="151"/>
      <c r="HV62" s="151"/>
      <c r="HW62" s="151"/>
      <c r="HX62" s="151"/>
      <c r="HY62" s="151"/>
      <c r="HZ62" s="151"/>
      <c r="IA62" s="151"/>
      <c r="IB62" s="151"/>
      <c r="IC62" s="151"/>
      <c r="ID62" s="151"/>
      <c r="IE62" s="151"/>
      <c r="IF62" s="151"/>
      <c r="IG62" s="151"/>
      <c r="IH62" s="151"/>
      <c r="II62" s="151"/>
      <c r="IJ62" s="151"/>
      <c r="IK62" s="151"/>
      <c r="IL62" s="151"/>
      <c r="IM62" s="151"/>
      <c r="IN62" s="151"/>
      <c r="IO62" s="151"/>
      <c r="IP62" s="151"/>
      <c r="IQ62" s="151"/>
      <c r="IR62" s="151"/>
      <c r="IS62" s="151"/>
      <c r="IT62" s="151"/>
    </row>
    <row r="63" spans="1:254" ht="13.5" x14ac:dyDescent="0.25">
      <c r="A63" s="121" t="s">
        <v>40</v>
      </c>
      <c r="B63" s="134" t="s">
        <v>280</v>
      </c>
      <c r="C63" s="123" t="s">
        <v>17</v>
      </c>
      <c r="D63" s="123" t="s">
        <v>52</v>
      </c>
      <c r="E63" s="123" t="s">
        <v>64</v>
      </c>
      <c r="F63" s="123" t="s">
        <v>41</v>
      </c>
      <c r="G63" s="124">
        <v>200</v>
      </c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151"/>
      <c r="DW63" s="151"/>
      <c r="DX63" s="151"/>
      <c r="DY63" s="151"/>
      <c r="DZ63" s="151"/>
      <c r="EA63" s="151"/>
      <c r="EB63" s="151"/>
      <c r="EC63" s="151"/>
      <c r="ED63" s="151"/>
      <c r="EE63" s="151"/>
      <c r="EF63" s="151"/>
      <c r="EG63" s="151"/>
      <c r="EH63" s="151"/>
      <c r="EI63" s="151"/>
      <c r="EJ63" s="151"/>
      <c r="EK63" s="151"/>
      <c r="EL63" s="151"/>
      <c r="EM63" s="151"/>
      <c r="EN63" s="151"/>
      <c r="EO63" s="151"/>
      <c r="EP63" s="151"/>
      <c r="EQ63" s="151"/>
      <c r="ER63" s="151"/>
      <c r="ES63" s="151"/>
      <c r="ET63" s="151"/>
      <c r="EU63" s="151"/>
      <c r="EV63" s="151"/>
      <c r="EW63" s="151"/>
      <c r="EX63" s="151"/>
      <c r="EY63" s="151"/>
      <c r="EZ63" s="151"/>
      <c r="FA63" s="151"/>
      <c r="FB63" s="151"/>
      <c r="FC63" s="151"/>
      <c r="FD63" s="151"/>
      <c r="FE63" s="151"/>
      <c r="FF63" s="151"/>
      <c r="FG63" s="151"/>
      <c r="FH63" s="151"/>
      <c r="FI63" s="151"/>
      <c r="FJ63" s="151"/>
      <c r="FK63" s="151"/>
      <c r="FL63" s="151"/>
      <c r="FM63" s="151"/>
      <c r="FN63" s="151"/>
      <c r="FO63" s="151"/>
      <c r="FP63" s="151"/>
      <c r="FQ63" s="151"/>
      <c r="FR63" s="151"/>
      <c r="FS63" s="151"/>
      <c r="FT63" s="151"/>
      <c r="FU63" s="151"/>
      <c r="FV63" s="151"/>
      <c r="FW63" s="151"/>
      <c r="FX63" s="151"/>
      <c r="FY63" s="151"/>
      <c r="FZ63" s="151"/>
      <c r="GA63" s="151"/>
      <c r="GB63" s="151"/>
      <c r="GC63" s="151"/>
      <c r="GD63" s="151"/>
      <c r="GE63" s="151"/>
      <c r="GF63" s="151"/>
      <c r="GG63" s="151"/>
      <c r="GH63" s="151"/>
      <c r="GI63" s="151"/>
      <c r="GJ63" s="151"/>
      <c r="GK63" s="151"/>
      <c r="GL63" s="151"/>
      <c r="GM63" s="151"/>
      <c r="GN63" s="151"/>
      <c r="GO63" s="151"/>
      <c r="GP63" s="151"/>
      <c r="GQ63" s="151"/>
      <c r="GR63" s="151"/>
      <c r="GS63" s="151"/>
      <c r="GT63" s="151"/>
      <c r="GU63" s="151"/>
      <c r="GV63" s="151"/>
      <c r="GW63" s="151"/>
      <c r="GX63" s="151"/>
      <c r="GY63" s="151"/>
      <c r="GZ63" s="151"/>
      <c r="HA63" s="151"/>
      <c r="HB63" s="151"/>
      <c r="HC63" s="151"/>
      <c r="HD63" s="151"/>
      <c r="HE63" s="151"/>
      <c r="HF63" s="151"/>
      <c r="HG63" s="151"/>
      <c r="HH63" s="151"/>
      <c r="HI63" s="151"/>
      <c r="HJ63" s="151"/>
      <c r="HK63" s="151"/>
      <c r="HL63" s="151"/>
      <c r="HM63" s="151"/>
      <c r="HN63" s="151"/>
      <c r="HO63" s="151"/>
      <c r="HP63" s="151"/>
      <c r="HQ63" s="151"/>
      <c r="HR63" s="151"/>
      <c r="HS63" s="151"/>
      <c r="HT63" s="151"/>
      <c r="HU63" s="151"/>
      <c r="HV63" s="151"/>
      <c r="HW63" s="151"/>
      <c r="HX63" s="151"/>
      <c r="HY63" s="151"/>
      <c r="HZ63" s="151"/>
      <c r="IA63" s="151"/>
      <c r="IB63" s="151"/>
      <c r="IC63" s="151"/>
      <c r="ID63" s="151"/>
      <c r="IE63" s="151"/>
      <c r="IF63" s="151"/>
      <c r="IG63" s="151"/>
      <c r="IH63" s="151"/>
      <c r="II63" s="151"/>
      <c r="IJ63" s="151"/>
      <c r="IK63" s="151"/>
      <c r="IL63" s="151"/>
      <c r="IM63" s="151"/>
      <c r="IN63" s="151"/>
      <c r="IO63" s="151"/>
      <c r="IP63" s="151"/>
      <c r="IQ63" s="151"/>
      <c r="IR63" s="151"/>
      <c r="IS63" s="151"/>
      <c r="IT63" s="151"/>
    </row>
    <row r="64" spans="1:254" ht="13.5" x14ac:dyDescent="0.25">
      <c r="A64" s="121" t="s">
        <v>282</v>
      </c>
      <c r="B64" s="134" t="s">
        <v>280</v>
      </c>
      <c r="C64" s="123" t="s">
        <v>17</v>
      </c>
      <c r="D64" s="123" t="s">
        <v>52</v>
      </c>
      <c r="E64" s="123" t="s">
        <v>65</v>
      </c>
      <c r="F64" s="123" t="s">
        <v>32</v>
      </c>
      <c r="G64" s="124">
        <v>210.26</v>
      </c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151"/>
      <c r="DW64" s="151"/>
      <c r="DX64" s="151"/>
      <c r="DY64" s="151"/>
      <c r="DZ64" s="151"/>
      <c r="EA64" s="151"/>
      <c r="EB64" s="151"/>
      <c r="EC64" s="151"/>
      <c r="ED64" s="151"/>
      <c r="EE64" s="151"/>
      <c r="EF64" s="151"/>
      <c r="EG64" s="151"/>
      <c r="EH64" s="151"/>
      <c r="EI64" s="151"/>
      <c r="EJ64" s="151"/>
      <c r="EK64" s="151"/>
      <c r="EL64" s="151"/>
      <c r="EM64" s="151"/>
      <c r="EN64" s="151"/>
      <c r="EO64" s="151"/>
      <c r="EP64" s="151"/>
      <c r="EQ64" s="151"/>
      <c r="ER64" s="151"/>
      <c r="ES64" s="151"/>
      <c r="ET64" s="151"/>
      <c r="EU64" s="151"/>
      <c r="EV64" s="151"/>
      <c r="EW64" s="151"/>
      <c r="EX64" s="151"/>
      <c r="EY64" s="151"/>
      <c r="EZ64" s="151"/>
      <c r="FA64" s="151"/>
      <c r="FB64" s="151"/>
      <c r="FC64" s="151"/>
      <c r="FD64" s="151"/>
      <c r="FE64" s="151"/>
      <c r="FF64" s="151"/>
      <c r="FG64" s="151"/>
      <c r="FH64" s="151"/>
      <c r="FI64" s="151"/>
      <c r="FJ64" s="151"/>
      <c r="FK64" s="151"/>
      <c r="FL64" s="151"/>
      <c r="FM64" s="151"/>
      <c r="FN64" s="151"/>
      <c r="FO64" s="151"/>
      <c r="FP64" s="151"/>
      <c r="FQ64" s="151"/>
      <c r="FR64" s="151"/>
      <c r="FS64" s="151"/>
      <c r="FT64" s="151"/>
      <c r="FU64" s="151"/>
      <c r="FV64" s="151"/>
      <c r="FW64" s="151"/>
      <c r="FX64" s="151"/>
      <c r="FY64" s="151"/>
      <c r="FZ64" s="151"/>
      <c r="GA64" s="151"/>
      <c r="GB64" s="151"/>
      <c r="GC64" s="151"/>
      <c r="GD64" s="151"/>
      <c r="GE64" s="151"/>
      <c r="GF64" s="151"/>
      <c r="GG64" s="151"/>
      <c r="GH64" s="151"/>
      <c r="GI64" s="151"/>
      <c r="GJ64" s="151"/>
      <c r="GK64" s="151"/>
      <c r="GL64" s="151"/>
      <c r="GM64" s="151"/>
      <c r="GN64" s="151"/>
      <c r="GO64" s="151"/>
      <c r="GP64" s="151"/>
      <c r="GQ64" s="151"/>
      <c r="GR64" s="151"/>
      <c r="GS64" s="151"/>
      <c r="GT64" s="151"/>
      <c r="GU64" s="151"/>
      <c r="GV64" s="151"/>
      <c r="GW64" s="151"/>
      <c r="GX64" s="151"/>
      <c r="GY64" s="151"/>
      <c r="GZ64" s="151"/>
      <c r="HA64" s="151"/>
      <c r="HB64" s="151"/>
      <c r="HC64" s="151"/>
      <c r="HD64" s="151"/>
      <c r="HE64" s="151"/>
      <c r="HF64" s="151"/>
      <c r="HG64" s="151"/>
      <c r="HH64" s="151"/>
      <c r="HI64" s="151"/>
      <c r="HJ64" s="151"/>
      <c r="HK64" s="151"/>
      <c r="HL64" s="151"/>
      <c r="HM64" s="151"/>
      <c r="HN64" s="151"/>
      <c r="HO64" s="151"/>
      <c r="HP64" s="151"/>
      <c r="HQ64" s="151"/>
      <c r="HR64" s="151"/>
      <c r="HS64" s="151"/>
      <c r="HT64" s="151"/>
      <c r="HU64" s="151"/>
      <c r="HV64" s="151"/>
      <c r="HW64" s="151"/>
      <c r="HX64" s="151"/>
      <c r="HY64" s="151"/>
      <c r="HZ64" s="151"/>
      <c r="IA64" s="151"/>
      <c r="IB64" s="151"/>
      <c r="IC64" s="151"/>
      <c r="ID64" s="151"/>
      <c r="IE64" s="151"/>
      <c r="IF64" s="151"/>
      <c r="IG64" s="151"/>
      <c r="IH64" s="151"/>
      <c r="II64" s="151"/>
      <c r="IJ64" s="151"/>
      <c r="IK64" s="151"/>
      <c r="IL64" s="151"/>
      <c r="IM64" s="151"/>
      <c r="IN64" s="151"/>
      <c r="IO64" s="151"/>
      <c r="IP64" s="151"/>
      <c r="IQ64" s="151"/>
      <c r="IR64" s="151"/>
      <c r="IS64" s="151"/>
      <c r="IT64" s="151"/>
    </row>
    <row r="65" spans="1:254" ht="26.25" x14ac:dyDescent="0.25">
      <c r="A65" s="121" t="s">
        <v>76</v>
      </c>
      <c r="B65" s="134" t="s">
        <v>280</v>
      </c>
      <c r="C65" s="123" t="s">
        <v>17</v>
      </c>
      <c r="D65" s="123" t="s">
        <v>52</v>
      </c>
      <c r="E65" s="123" t="s">
        <v>65</v>
      </c>
      <c r="F65" s="123" t="s">
        <v>77</v>
      </c>
      <c r="G65" s="124">
        <v>577.03</v>
      </c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1"/>
      <c r="CB65" s="151"/>
      <c r="CC65" s="151"/>
      <c r="CD65" s="151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51"/>
      <c r="DD65" s="151"/>
      <c r="DE65" s="151"/>
      <c r="DF65" s="151"/>
      <c r="DG65" s="151"/>
      <c r="DH65" s="151"/>
      <c r="DI65" s="151"/>
      <c r="DJ65" s="151"/>
      <c r="DK65" s="151"/>
      <c r="DL65" s="151"/>
      <c r="DM65" s="151"/>
      <c r="DN65" s="151"/>
      <c r="DO65" s="151"/>
      <c r="DP65" s="151"/>
      <c r="DQ65" s="151"/>
      <c r="DR65" s="151"/>
      <c r="DS65" s="151"/>
      <c r="DT65" s="151"/>
      <c r="DU65" s="151"/>
      <c r="DV65" s="151"/>
      <c r="DW65" s="151"/>
      <c r="DX65" s="151"/>
      <c r="DY65" s="151"/>
      <c r="DZ65" s="151"/>
      <c r="EA65" s="151"/>
      <c r="EB65" s="151"/>
      <c r="EC65" s="151"/>
      <c r="ED65" s="151"/>
      <c r="EE65" s="151"/>
      <c r="EF65" s="151"/>
      <c r="EG65" s="151"/>
      <c r="EH65" s="151"/>
      <c r="EI65" s="151"/>
      <c r="EJ65" s="151"/>
      <c r="EK65" s="151"/>
      <c r="EL65" s="151"/>
      <c r="EM65" s="151"/>
      <c r="EN65" s="151"/>
      <c r="EO65" s="151"/>
      <c r="EP65" s="151"/>
      <c r="EQ65" s="151"/>
      <c r="ER65" s="151"/>
      <c r="ES65" s="151"/>
      <c r="ET65" s="151"/>
      <c r="EU65" s="151"/>
      <c r="EV65" s="151"/>
      <c r="EW65" s="151"/>
      <c r="EX65" s="151"/>
      <c r="EY65" s="151"/>
      <c r="EZ65" s="151"/>
      <c r="FA65" s="151"/>
      <c r="FB65" s="151"/>
      <c r="FC65" s="151"/>
      <c r="FD65" s="151"/>
      <c r="FE65" s="151"/>
      <c r="FF65" s="151"/>
      <c r="FG65" s="151"/>
      <c r="FH65" s="151"/>
      <c r="FI65" s="151"/>
      <c r="FJ65" s="151"/>
      <c r="FK65" s="151"/>
      <c r="FL65" s="151"/>
      <c r="FM65" s="151"/>
      <c r="FN65" s="151"/>
      <c r="FO65" s="151"/>
      <c r="FP65" s="151"/>
      <c r="FQ65" s="151"/>
      <c r="FR65" s="151"/>
      <c r="FS65" s="151"/>
      <c r="FT65" s="151"/>
      <c r="FU65" s="151"/>
      <c r="FV65" s="151"/>
      <c r="FW65" s="151"/>
      <c r="FX65" s="151"/>
      <c r="FY65" s="151"/>
      <c r="FZ65" s="151"/>
      <c r="GA65" s="151"/>
      <c r="GB65" s="151"/>
      <c r="GC65" s="151"/>
      <c r="GD65" s="151"/>
      <c r="GE65" s="151"/>
      <c r="GF65" s="151"/>
      <c r="GG65" s="151"/>
      <c r="GH65" s="151"/>
      <c r="GI65" s="151"/>
      <c r="GJ65" s="151"/>
      <c r="GK65" s="151"/>
      <c r="GL65" s="151"/>
      <c r="GM65" s="151"/>
      <c r="GN65" s="151"/>
      <c r="GO65" s="151"/>
      <c r="GP65" s="151"/>
      <c r="GQ65" s="151"/>
      <c r="GR65" s="151"/>
      <c r="GS65" s="151"/>
      <c r="GT65" s="151"/>
      <c r="GU65" s="151"/>
      <c r="GV65" s="151"/>
      <c r="GW65" s="151"/>
      <c r="GX65" s="151"/>
      <c r="GY65" s="151"/>
      <c r="GZ65" s="151"/>
      <c r="HA65" s="151"/>
      <c r="HB65" s="151"/>
      <c r="HC65" s="151"/>
      <c r="HD65" s="151"/>
      <c r="HE65" s="151"/>
      <c r="HF65" s="151"/>
      <c r="HG65" s="151"/>
      <c r="HH65" s="151"/>
      <c r="HI65" s="151"/>
      <c r="HJ65" s="151"/>
      <c r="HK65" s="151"/>
      <c r="HL65" s="151"/>
      <c r="HM65" s="151"/>
      <c r="HN65" s="151"/>
      <c r="HO65" s="151"/>
      <c r="HP65" s="151"/>
      <c r="HQ65" s="151"/>
      <c r="HR65" s="151"/>
      <c r="HS65" s="151"/>
      <c r="HT65" s="151"/>
      <c r="HU65" s="151"/>
      <c r="HV65" s="151"/>
      <c r="HW65" s="151"/>
      <c r="HX65" s="151"/>
      <c r="HY65" s="151"/>
      <c r="HZ65" s="151"/>
      <c r="IA65" s="151"/>
      <c r="IB65" s="151"/>
      <c r="IC65" s="151"/>
      <c r="ID65" s="151"/>
      <c r="IE65" s="151"/>
      <c r="IF65" s="151"/>
      <c r="IG65" s="151"/>
      <c r="IH65" s="151"/>
      <c r="II65" s="151"/>
      <c r="IJ65" s="151"/>
      <c r="IK65" s="151"/>
      <c r="IL65" s="151"/>
      <c r="IM65" s="151"/>
      <c r="IN65" s="151"/>
      <c r="IO65" s="151"/>
      <c r="IP65" s="151"/>
      <c r="IQ65" s="151"/>
      <c r="IR65" s="151"/>
      <c r="IS65" s="151"/>
      <c r="IT65" s="151"/>
    </row>
    <row r="66" spans="1:254" s="148" customFormat="1" ht="13.5" x14ac:dyDescent="0.25">
      <c r="A66" s="121" t="s">
        <v>40</v>
      </c>
      <c r="B66" s="134" t="s">
        <v>280</v>
      </c>
      <c r="C66" s="123" t="s">
        <v>17</v>
      </c>
      <c r="D66" s="123" t="s">
        <v>52</v>
      </c>
      <c r="E66" s="123" t="s">
        <v>65</v>
      </c>
      <c r="F66" s="123" t="s">
        <v>41</v>
      </c>
      <c r="G66" s="124">
        <v>2192.89</v>
      </c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151"/>
      <c r="CB66" s="151"/>
      <c r="CC66" s="151"/>
      <c r="CD66" s="151"/>
      <c r="CE66" s="151"/>
      <c r="CF66" s="151"/>
      <c r="CG66" s="151"/>
      <c r="CH66" s="151"/>
      <c r="CI66" s="151"/>
      <c r="CJ66" s="151"/>
      <c r="CK66" s="151"/>
      <c r="CL66" s="151"/>
      <c r="CM66" s="151"/>
      <c r="CN66" s="151"/>
      <c r="CO66" s="151"/>
      <c r="CP66" s="151"/>
      <c r="CQ66" s="151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51"/>
      <c r="DP66" s="151"/>
      <c r="DQ66" s="151"/>
      <c r="DR66" s="151"/>
      <c r="DS66" s="151"/>
      <c r="DT66" s="151"/>
      <c r="DU66" s="151"/>
      <c r="DV66" s="151"/>
      <c r="DW66" s="151"/>
      <c r="DX66" s="151"/>
      <c r="DY66" s="151"/>
      <c r="DZ66" s="151"/>
      <c r="EA66" s="151"/>
      <c r="EB66" s="151"/>
      <c r="EC66" s="151"/>
      <c r="ED66" s="151"/>
      <c r="EE66" s="151"/>
      <c r="EF66" s="151"/>
      <c r="EG66" s="151"/>
      <c r="EH66" s="151"/>
      <c r="EI66" s="151"/>
      <c r="EJ66" s="151"/>
      <c r="EK66" s="151"/>
      <c r="EL66" s="151"/>
      <c r="EM66" s="151"/>
      <c r="EN66" s="151"/>
      <c r="EO66" s="151"/>
      <c r="EP66" s="151"/>
      <c r="EQ66" s="151"/>
      <c r="ER66" s="151"/>
      <c r="ES66" s="151"/>
      <c r="ET66" s="151"/>
      <c r="EU66" s="151"/>
      <c r="EV66" s="151"/>
      <c r="EW66" s="151"/>
      <c r="EX66" s="151"/>
      <c r="EY66" s="151"/>
      <c r="EZ66" s="151"/>
      <c r="FA66" s="151"/>
      <c r="FB66" s="151"/>
      <c r="FC66" s="151"/>
      <c r="FD66" s="151"/>
      <c r="FE66" s="151"/>
      <c r="FF66" s="151"/>
      <c r="FG66" s="151"/>
      <c r="FH66" s="151"/>
      <c r="FI66" s="151"/>
      <c r="FJ66" s="151"/>
      <c r="FK66" s="151"/>
      <c r="FL66" s="151"/>
      <c r="FM66" s="151"/>
      <c r="FN66" s="151"/>
      <c r="FO66" s="151"/>
      <c r="FP66" s="151"/>
      <c r="FQ66" s="151"/>
      <c r="FR66" s="151"/>
      <c r="FS66" s="151"/>
      <c r="FT66" s="151"/>
      <c r="FU66" s="151"/>
      <c r="FV66" s="151"/>
      <c r="FW66" s="151"/>
      <c r="FX66" s="151"/>
      <c r="FY66" s="151"/>
      <c r="FZ66" s="151"/>
      <c r="GA66" s="151"/>
      <c r="GB66" s="151"/>
      <c r="GC66" s="151"/>
      <c r="GD66" s="151"/>
      <c r="GE66" s="151"/>
      <c r="GF66" s="151"/>
      <c r="GG66" s="151"/>
      <c r="GH66" s="151"/>
      <c r="GI66" s="151"/>
      <c r="GJ66" s="151"/>
      <c r="GK66" s="151"/>
      <c r="GL66" s="151"/>
      <c r="GM66" s="151"/>
      <c r="GN66" s="151"/>
      <c r="GO66" s="151"/>
      <c r="GP66" s="151"/>
      <c r="GQ66" s="151"/>
      <c r="GR66" s="151"/>
      <c r="GS66" s="151"/>
      <c r="GT66" s="151"/>
      <c r="GU66" s="151"/>
      <c r="GV66" s="151"/>
      <c r="GW66" s="151"/>
      <c r="GX66" s="151"/>
      <c r="GY66" s="151"/>
      <c r="GZ66" s="151"/>
      <c r="HA66" s="151"/>
      <c r="HB66" s="151"/>
      <c r="HC66" s="151"/>
      <c r="HD66" s="151"/>
      <c r="HE66" s="151"/>
      <c r="HF66" s="151"/>
      <c r="HG66" s="151"/>
      <c r="HH66" s="151"/>
      <c r="HI66" s="151"/>
      <c r="HJ66" s="151"/>
      <c r="HK66" s="151"/>
      <c r="HL66" s="151"/>
      <c r="HM66" s="151"/>
      <c r="HN66" s="151"/>
      <c r="HO66" s="151"/>
      <c r="HP66" s="151"/>
      <c r="HQ66" s="151"/>
      <c r="HR66" s="151"/>
      <c r="HS66" s="151"/>
      <c r="HT66" s="151"/>
      <c r="HU66" s="151"/>
      <c r="HV66" s="151"/>
      <c r="HW66" s="151"/>
      <c r="HX66" s="151"/>
      <c r="HY66" s="151"/>
      <c r="HZ66" s="151"/>
      <c r="IA66" s="151"/>
      <c r="IB66" s="151"/>
      <c r="IC66" s="151"/>
      <c r="ID66" s="151"/>
      <c r="IE66" s="151"/>
      <c r="IF66" s="151"/>
      <c r="IG66" s="151"/>
      <c r="IH66" s="151"/>
      <c r="II66" s="151"/>
      <c r="IJ66" s="151"/>
      <c r="IK66" s="151"/>
      <c r="IL66" s="151"/>
      <c r="IM66" s="151"/>
      <c r="IN66" s="151"/>
      <c r="IO66" s="151"/>
      <c r="IP66" s="151"/>
      <c r="IQ66" s="151"/>
      <c r="IR66" s="151"/>
      <c r="IS66" s="151"/>
      <c r="IT66" s="151"/>
    </row>
    <row r="67" spans="1:254" s="151" customFormat="1" ht="13.5" x14ac:dyDescent="0.25">
      <c r="A67" s="116" t="s">
        <v>66</v>
      </c>
      <c r="B67" s="132" t="s">
        <v>280</v>
      </c>
      <c r="C67" s="132" t="s">
        <v>17</v>
      </c>
      <c r="D67" s="132" t="s">
        <v>52</v>
      </c>
      <c r="E67" s="132" t="s">
        <v>67</v>
      </c>
      <c r="F67" s="118"/>
      <c r="G67" s="119">
        <f>SUM(G68+G70+G80+G79)</f>
        <v>22901.86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</row>
    <row r="68" spans="1:254" s="151" customFormat="1" ht="13.5" x14ac:dyDescent="0.25">
      <c r="A68" s="126" t="s">
        <v>288</v>
      </c>
      <c r="B68" s="127" t="s">
        <v>280</v>
      </c>
      <c r="C68" s="131" t="s">
        <v>17</v>
      </c>
      <c r="D68" s="131" t="s">
        <v>52</v>
      </c>
      <c r="E68" s="131" t="s">
        <v>289</v>
      </c>
      <c r="F68" s="131"/>
      <c r="G68" s="129">
        <f>SUM(G69)</f>
        <v>198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</row>
    <row r="69" spans="1:254" s="151" customFormat="1" ht="13.5" x14ac:dyDescent="0.25">
      <c r="A69" s="121" t="s">
        <v>282</v>
      </c>
      <c r="B69" s="127" t="s">
        <v>280</v>
      </c>
      <c r="C69" s="134" t="s">
        <v>17</v>
      </c>
      <c r="D69" s="134" t="s">
        <v>52</v>
      </c>
      <c r="E69" s="134" t="s">
        <v>289</v>
      </c>
      <c r="F69" s="134" t="s">
        <v>32</v>
      </c>
      <c r="G69" s="124">
        <v>198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</row>
    <row r="70" spans="1:254" ht="25.5" x14ac:dyDescent="0.2">
      <c r="A70" s="126" t="s">
        <v>71</v>
      </c>
      <c r="B70" s="131" t="s">
        <v>280</v>
      </c>
      <c r="C70" s="131" t="s">
        <v>17</v>
      </c>
      <c r="D70" s="131" t="s">
        <v>52</v>
      </c>
      <c r="E70" s="131" t="s">
        <v>73</v>
      </c>
      <c r="F70" s="131"/>
      <c r="G70" s="129">
        <f>SUM(G71:G78)</f>
        <v>22493.86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  <c r="IP70" s="92"/>
      <c r="IQ70" s="92"/>
      <c r="IR70" s="92"/>
      <c r="IS70" s="92"/>
      <c r="IT70" s="92"/>
    </row>
    <row r="71" spans="1:254" x14ac:dyDescent="0.2">
      <c r="A71" s="121" t="s">
        <v>282</v>
      </c>
      <c r="B71" s="127" t="s">
        <v>280</v>
      </c>
      <c r="C71" s="134" t="s">
        <v>17</v>
      </c>
      <c r="D71" s="134" t="s">
        <v>52</v>
      </c>
      <c r="E71" s="134" t="s">
        <v>73</v>
      </c>
      <c r="F71" s="134" t="s">
        <v>32</v>
      </c>
      <c r="G71" s="124">
        <v>9585.5499999999993</v>
      </c>
    </row>
    <row r="72" spans="1:254" x14ac:dyDescent="0.2">
      <c r="A72" s="121" t="s">
        <v>290</v>
      </c>
      <c r="B72" s="127" t="s">
        <v>280</v>
      </c>
      <c r="C72" s="134" t="s">
        <v>17</v>
      </c>
      <c r="D72" s="134" t="s">
        <v>52</v>
      </c>
      <c r="E72" s="134" t="s">
        <v>73</v>
      </c>
      <c r="F72" s="134" t="s">
        <v>75</v>
      </c>
      <c r="G72" s="124">
        <v>2474</v>
      </c>
    </row>
    <row r="73" spans="1:254" ht="25.5" x14ac:dyDescent="0.2">
      <c r="A73" s="121" t="s">
        <v>76</v>
      </c>
      <c r="B73" s="127" t="s">
        <v>280</v>
      </c>
      <c r="C73" s="134" t="s">
        <v>17</v>
      </c>
      <c r="D73" s="134" t="s">
        <v>52</v>
      </c>
      <c r="E73" s="134" t="s">
        <v>73</v>
      </c>
      <c r="F73" s="134" t="s">
        <v>77</v>
      </c>
      <c r="G73" s="124">
        <v>597</v>
      </c>
    </row>
    <row r="74" spans="1:254" x14ac:dyDescent="0.2">
      <c r="A74" s="121" t="s">
        <v>40</v>
      </c>
      <c r="B74" s="127" t="s">
        <v>280</v>
      </c>
      <c r="C74" s="134" t="s">
        <v>17</v>
      </c>
      <c r="D74" s="134" t="s">
        <v>52</v>
      </c>
      <c r="E74" s="134" t="s">
        <v>73</v>
      </c>
      <c r="F74" s="134" t="s">
        <v>41</v>
      </c>
      <c r="G74" s="124">
        <v>4</v>
      </c>
    </row>
    <row r="75" spans="1:254" ht="38.25" x14ac:dyDescent="0.2">
      <c r="A75" s="121" t="s">
        <v>281</v>
      </c>
      <c r="B75" s="127" t="s">
        <v>280</v>
      </c>
      <c r="C75" s="134" t="s">
        <v>17</v>
      </c>
      <c r="D75" s="134" t="s">
        <v>52</v>
      </c>
      <c r="E75" s="134" t="s">
        <v>291</v>
      </c>
      <c r="F75" s="134" t="s">
        <v>24</v>
      </c>
      <c r="G75" s="124">
        <v>229.02</v>
      </c>
    </row>
    <row r="76" spans="1:254" x14ac:dyDescent="0.2">
      <c r="A76" s="121" t="s">
        <v>282</v>
      </c>
      <c r="B76" s="127" t="s">
        <v>280</v>
      </c>
      <c r="C76" s="134" t="s">
        <v>17</v>
      </c>
      <c r="D76" s="134" t="s">
        <v>52</v>
      </c>
      <c r="E76" s="134" t="s">
        <v>291</v>
      </c>
      <c r="F76" s="134" t="s">
        <v>32</v>
      </c>
      <c r="G76" s="124">
        <v>1149.42</v>
      </c>
    </row>
    <row r="77" spans="1:254" s="125" customFormat="1" ht="38.25" x14ac:dyDescent="0.2">
      <c r="A77" s="121" t="s">
        <v>281</v>
      </c>
      <c r="B77" s="134" t="s">
        <v>280</v>
      </c>
      <c r="C77" s="134" t="s">
        <v>17</v>
      </c>
      <c r="D77" s="134" t="s">
        <v>52</v>
      </c>
      <c r="E77" s="134" t="s">
        <v>292</v>
      </c>
      <c r="F77" s="134" t="s">
        <v>24</v>
      </c>
      <c r="G77" s="124">
        <v>1220.68</v>
      </c>
    </row>
    <row r="78" spans="1:254" x14ac:dyDescent="0.2">
      <c r="A78" s="121" t="s">
        <v>282</v>
      </c>
      <c r="B78" s="127" t="s">
        <v>280</v>
      </c>
      <c r="C78" s="134" t="s">
        <v>17</v>
      </c>
      <c r="D78" s="134" t="s">
        <v>52</v>
      </c>
      <c r="E78" s="134" t="s">
        <v>292</v>
      </c>
      <c r="F78" s="134" t="s">
        <v>32</v>
      </c>
      <c r="G78" s="124">
        <v>7234.19</v>
      </c>
    </row>
    <row r="79" spans="1:254" x14ac:dyDescent="0.2">
      <c r="A79" s="121" t="s">
        <v>290</v>
      </c>
      <c r="B79" s="127" t="s">
        <v>280</v>
      </c>
      <c r="C79" s="134" t="s">
        <v>17</v>
      </c>
      <c r="D79" s="134" t="s">
        <v>52</v>
      </c>
      <c r="E79" s="134" t="s">
        <v>81</v>
      </c>
      <c r="F79" s="134" t="s">
        <v>75</v>
      </c>
      <c r="G79" s="124">
        <v>0</v>
      </c>
    </row>
    <row r="80" spans="1:254" s="92" customFormat="1" ht="25.5" x14ac:dyDescent="0.2">
      <c r="A80" s="126" t="s">
        <v>293</v>
      </c>
      <c r="B80" s="131" t="s">
        <v>280</v>
      </c>
      <c r="C80" s="131" t="s">
        <v>17</v>
      </c>
      <c r="D80" s="131" t="s">
        <v>52</v>
      </c>
      <c r="E80" s="131" t="s">
        <v>83</v>
      </c>
      <c r="F80" s="131"/>
      <c r="G80" s="129">
        <f>SUM(G81)</f>
        <v>210</v>
      </c>
    </row>
    <row r="81" spans="1:254" s="125" customFormat="1" x14ac:dyDescent="0.2">
      <c r="A81" s="121" t="s">
        <v>282</v>
      </c>
      <c r="B81" s="134" t="s">
        <v>280</v>
      </c>
      <c r="C81" s="134" t="s">
        <v>17</v>
      </c>
      <c r="D81" s="134" t="s">
        <v>52</v>
      </c>
      <c r="E81" s="134" t="s">
        <v>83</v>
      </c>
      <c r="F81" s="134" t="s">
        <v>32</v>
      </c>
      <c r="G81" s="124">
        <v>210</v>
      </c>
    </row>
    <row r="82" spans="1:254" s="143" customFormat="1" x14ac:dyDescent="0.2">
      <c r="A82" s="111" t="s">
        <v>84</v>
      </c>
      <c r="B82" s="112" t="s">
        <v>280</v>
      </c>
      <c r="C82" s="112" t="s">
        <v>17</v>
      </c>
      <c r="D82" s="112" t="s">
        <v>52</v>
      </c>
      <c r="E82" s="112" t="s">
        <v>85</v>
      </c>
      <c r="F82" s="112"/>
      <c r="G82" s="114">
        <f>SUM(G83)</f>
        <v>496.78</v>
      </c>
    </row>
    <row r="83" spans="1:254" s="125" customFormat="1" x14ac:dyDescent="0.2">
      <c r="A83" s="121" t="s">
        <v>282</v>
      </c>
      <c r="B83" s="134" t="s">
        <v>280</v>
      </c>
      <c r="C83" s="134" t="s">
        <v>17</v>
      </c>
      <c r="D83" s="134" t="s">
        <v>52</v>
      </c>
      <c r="E83" s="134" t="s">
        <v>85</v>
      </c>
      <c r="F83" s="134" t="s">
        <v>32</v>
      </c>
      <c r="G83" s="124">
        <v>496.78</v>
      </c>
    </row>
    <row r="84" spans="1:254" ht="15.75" x14ac:dyDescent="0.25">
      <c r="A84" s="152" t="s">
        <v>86</v>
      </c>
      <c r="B84" s="153" t="s">
        <v>280</v>
      </c>
      <c r="C84" s="153" t="s">
        <v>19</v>
      </c>
      <c r="D84" s="153"/>
      <c r="E84" s="153"/>
      <c r="F84" s="153"/>
      <c r="G84" s="154">
        <f>SUM(G85)</f>
        <v>41</v>
      </c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155"/>
      <c r="DH84" s="155"/>
      <c r="DI84" s="155"/>
      <c r="DJ84" s="155"/>
      <c r="DK84" s="155"/>
      <c r="DL84" s="155"/>
      <c r="DM84" s="155"/>
      <c r="DN84" s="155"/>
      <c r="DO84" s="155"/>
      <c r="DP84" s="155"/>
      <c r="DQ84" s="155"/>
      <c r="DR84" s="155"/>
      <c r="DS84" s="155"/>
      <c r="DT84" s="155"/>
      <c r="DU84" s="155"/>
      <c r="DV84" s="155"/>
      <c r="DW84" s="155"/>
      <c r="DX84" s="155"/>
      <c r="DY84" s="155"/>
      <c r="DZ84" s="155"/>
      <c r="EA84" s="155"/>
      <c r="EB84" s="155"/>
      <c r="EC84" s="155"/>
      <c r="ED84" s="155"/>
      <c r="EE84" s="155"/>
      <c r="EF84" s="155"/>
      <c r="EG84" s="155"/>
      <c r="EH84" s="155"/>
      <c r="EI84" s="155"/>
      <c r="EJ84" s="155"/>
      <c r="EK84" s="155"/>
      <c r="EL84" s="155"/>
      <c r="EM84" s="155"/>
      <c r="EN84" s="155"/>
      <c r="EO84" s="155"/>
      <c r="EP84" s="155"/>
      <c r="EQ84" s="155"/>
      <c r="ER84" s="155"/>
      <c r="ES84" s="155"/>
      <c r="ET84" s="155"/>
      <c r="EU84" s="155"/>
      <c r="EV84" s="155"/>
      <c r="EW84" s="155"/>
      <c r="EX84" s="155"/>
      <c r="EY84" s="155"/>
      <c r="EZ84" s="155"/>
      <c r="FA84" s="155"/>
      <c r="FB84" s="155"/>
      <c r="FC84" s="155"/>
      <c r="FD84" s="155"/>
      <c r="FE84" s="155"/>
      <c r="FF84" s="155"/>
      <c r="FG84" s="155"/>
      <c r="FH84" s="155"/>
      <c r="FI84" s="155"/>
      <c r="FJ84" s="155"/>
      <c r="FK84" s="155"/>
      <c r="FL84" s="155"/>
      <c r="FM84" s="155"/>
      <c r="FN84" s="155"/>
      <c r="FO84" s="155"/>
      <c r="FP84" s="155"/>
      <c r="FQ84" s="155"/>
      <c r="FR84" s="155"/>
      <c r="FS84" s="155"/>
      <c r="FT84" s="155"/>
      <c r="FU84" s="155"/>
      <c r="FV84" s="155"/>
      <c r="FW84" s="155"/>
      <c r="FX84" s="155"/>
      <c r="FY84" s="155"/>
      <c r="FZ84" s="155"/>
      <c r="GA84" s="155"/>
      <c r="GB84" s="155"/>
      <c r="GC84" s="155"/>
      <c r="GD84" s="155"/>
      <c r="GE84" s="155"/>
      <c r="GF84" s="155"/>
      <c r="GG84" s="155"/>
      <c r="GH84" s="155"/>
      <c r="GI84" s="155"/>
      <c r="GJ84" s="155"/>
      <c r="GK84" s="155"/>
      <c r="GL84" s="155"/>
      <c r="GM84" s="155"/>
      <c r="GN84" s="155"/>
      <c r="GO84" s="155"/>
      <c r="GP84" s="155"/>
      <c r="GQ84" s="155"/>
      <c r="GR84" s="155"/>
      <c r="GS84" s="155"/>
      <c r="GT84" s="155"/>
      <c r="GU84" s="155"/>
      <c r="GV84" s="155"/>
      <c r="GW84" s="155"/>
      <c r="GX84" s="155"/>
      <c r="GY84" s="155"/>
      <c r="GZ84" s="155"/>
      <c r="HA84" s="155"/>
      <c r="HB84" s="155"/>
      <c r="HC84" s="155"/>
      <c r="HD84" s="155"/>
      <c r="HE84" s="155"/>
      <c r="HF84" s="155"/>
      <c r="HG84" s="155"/>
      <c r="HH84" s="155"/>
      <c r="HI84" s="155"/>
      <c r="HJ84" s="155"/>
      <c r="HK84" s="155"/>
      <c r="HL84" s="155"/>
      <c r="HM84" s="155"/>
      <c r="HN84" s="155"/>
      <c r="HO84" s="155"/>
      <c r="HP84" s="155"/>
      <c r="HQ84" s="155"/>
      <c r="HR84" s="155"/>
      <c r="HS84" s="155"/>
      <c r="HT84" s="155"/>
      <c r="HU84" s="155"/>
      <c r="HV84" s="155"/>
      <c r="HW84" s="155"/>
      <c r="HX84" s="155"/>
      <c r="HY84" s="155"/>
      <c r="HZ84" s="155"/>
      <c r="IA84" s="155"/>
      <c r="IB84" s="155"/>
      <c r="IC84" s="155"/>
      <c r="ID84" s="155"/>
      <c r="IE84" s="155"/>
      <c r="IF84" s="155"/>
      <c r="IG84" s="155"/>
      <c r="IH84" s="155"/>
      <c r="II84" s="155"/>
      <c r="IJ84" s="155"/>
      <c r="IK84" s="155"/>
      <c r="IL84" s="155"/>
      <c r="IM84" s="155"/>
      <c r="IN84" s="155"/>
      <c r="IO84" s="155"/>
      <c r="IP84" s="155"/>
      <c r="IQ84" s="155"/>
      <c r="IR84" s="155"/>
      <c r="IS84" s="155"/>
      <c r="IT84" s="155"/>
    </row>
    <row r="85" spans="1:254" s="92" customFormat="1" ht="13.5" x14ac:dyDescent="0.25">
      <c r="A85" s="156" t="s">
        <v>87</v>
      </c>
      <c r="B85" s="132" t="s">
        <v>280</v>
      </c>
      <c r="C85" s="132" t="s">
        <v>19</v>
      </c>
      <c r="D85" s="132" t="s">
        <v>34</v>
      </c>
      <c r="E85" s="132"/>
      <c r="F85" s="132"/>
      <c r="G85" s="119">
        <f>SUM(G86)</f>
        <v>41</v>
      </c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3"/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143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3"/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3"/>
      <c r="FK85" s="143"/>
      <c r="FL85" s="143"/>
      <c r="FM85" s="143"/>
      <c r="FN85" s="143"/>
      <c r="FO85" s="143"/>
      <c r="FP85" s="143"/>
      <c r="FQ85" s="143"/>
      <c r="FR85" s="143"/>
      <c r="FS85" s="143"/>
      <c r="FT85" s="143"/>
      <c r="FU85" s="143"/>
      <c r="FV85" s="143"/>
      <c r="FW85" s="143"/>
      <c r="FX85" s="143"/>
      <c r="FY85" s="143"/>
      <c r="FZ85" s="143"/>
      <c r="GA85" s="143"/>
      <c r="GB85" s="143"/>
      <c r="GC85" s="143"/>
      <c r="GD85" s="143"/>
      <c r="GE85" s="143"/>
      <c r="GF85" s="143"/>
      <c r="GG85" s="143"/>
      <c r="GH85" s="143"/>
      <c r="GI85" s="143"/>
      <c r="GJ85" s="143"/>
      <c r="GK85" s="143"/>
      <c r="GL85" s="143"/>
      <c r="GM85" s="143"/>
      <c r="GN85" s="143"/>
      <c r="GO85" s="143"/>
      <c r="GP85" s="143"/>
      <c r="GQ85" s="143"/>
      <c r="GR85" s="143"/>
      <c r="GS85" s="143"/>
      <c r="GT85" s="143"/>
      <c r="GU85" s="143"/>
      <c r="GV85" s="143"/>
      <c r="GW85" s="143"/>
      <c r="GX85" s="143"/>
      <c r="GY85" s="143"/>
      <c r="GZ85" s="143"/>
      <c r="HA85" s="143"/>
      <c r="HB85" s="143"/>
      <c r="HC85" s="143"/>
      <c r="HD85" s="143"/>
      <c r="HE85" s="143"/>
      <c r="HF85" s="143"/>
      <c r="HG85" s="143"/>
      <c r="HH85" s="143"/>
      <c r="HI85" s="143"/>
      <c r="HJ85" s="143"/>
      <c r="HK85" s="143"/>
      <c r="HL85" s="143"/>
      <c r="HM85" s="143"/>
      <c r="HN85" s="143"/>
      <c r="HO85" s="143"/>
      <c r="HP85" s="143"/>
      <c r="HQ85" s="143"/>
      <c r="HR85" s="143"/>
      <c r="HS85" s="143"/>
      <c r="HT85" s="143"/>
      <c r="HU85" s="143"/>
      <c r="HV85" s="143"/>
      <c r="HW85" s="143"/>
      <c r="HX85" s="143"/>
      <c r="HY85" s="143"/>
      <c r="HZ85" s="143"/>
      <c r="IA85" s="143"/>
      <c r="IB85" s="143"/>
      <c r="IC85" s="143"/>
      <c r="ID85" s="143"/>
      <c r="IE85" s="143"/>
      <c r="IF85" s="143"/>
      <c r="IG85" s="143"/>
      <c r="IH85" s="143"/>
      <c r="II85" s="143"/>
      <c r="IJ85" s="143"/>
      <c r="IK85" s="143"/>
      <c r="IL85" s="143"/>
      <c r="IM85" s="143"/>
      <c r="IN85" s="143"/>
      <c r="IO85" s="143"/>
      <c r="IP85" s="143"/>
      <c r="IQ85" s="143"/>
      <c r="IR85" s="143"/>
      <c r="IS85" s="143"/>
      <c r="IT85" s="143"/>
    </row>
    <row r="86" spans="1:254" s="155" customFormat="1" ht="15.75" x14ac:dyDescent="0.25">
      <c r="A86" s="116" t="s">
        <v>288</v>
      </c>
      <c r="B86" s="132" t="s">
        <v>280</v>
      </c>
      <c r="C86" s="132" t="s">
        <v>19</v>
      </c>
      <c r="D86" s="132" t="s">
        <v>34</v>
      </c>
      <c r="E86" s="132" t="s">
        <v>69</v>
      </c>
      <c r="F86" s="132"/>
      <c r="G86" s="119">
        <f>SUM(G87)</f>
        <v>41</v>
      </c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43"/>
      <c r="CR86" s="143"/>
      <c r="CS86" s="143"/>
      <c r="CT86" s="143"/>
      <c r="CU86" s="143"/>
      <c r="CV86" s="143"/>
      <c r="CW86" s="143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43"/>
      <c r="DL86" s="143"/>
      <c r="DM86" s="143"/>
      <c r="DN86" s="143"/>
      <c r="DO86" s="143"/>
      <c r="DP86" s="143"/>
      <c r="DQ86" s="143"/>
      <c r="DR86" s="143"/>
      <c r="DS86" s="143"/>
      <c r="DT86" s="143"/>
      <c r="DU86" s="143"/>
      <c r="DV86" s="143"/>
      <c r="DW86" s="143"/>
      <c r="DX86" s="143"/>
      <c r="DY86" s="143"/>
      <c r="DZ86" s="143"/>
      <c r="EA86" s="143"/>
      <c r="EB86" s="143"/>
      <c r="EC86" s="143"/>
      <c r="ED86" s="143"/>
      <c r="EE86" s="143"/>
      <c r="EF86" s="143"/>
      <c r="EG86" s="143"/>
      <c r="EH86" s="143"/>
      <c r="EI86" s="143"/>
      <c r="EJ86" s="143"/>
      <c r="EK86" s="143"/>
      <c r="EL86" s="143"/>
      <c r="EM86" s="143"/>
      <c r="EN86" s="143"/>
      <c r="EO86" s="143"/>
      <c r="EP86" s="143"/>
      <c r="EQ86" s="143"/>
      <c r="ER86" s="143"/>
      <c r="ES86" s="143"/>
      <c r="ET86" s="143"/>
      <c r="EU86" s="143"/>
      <c r="EV86" s="143"/>
      <c r="EW86" s="143"/>
      <c r="EX86" s="143"/>
      <c r="EY86" s="143"/>
      <c r="EZ86" s="143"/>
      <c r="FA86" s="143"/>
      <c r="FB86" s="143"/>
      <c r="FC86" s="143"/>
      <c r="FD86" s="143"/>
      <c r="FE86" s="143"/>
      <c r="FF86" s="143"/>
      <c r="FG86" s="143"/>
      <c r="FH86" s="143"/>
      <c r="FI86" s="143"/>
      <c r="FJ86" s="143"/>
      <c r="FK86" s="143"/>
      <c r="FL86" s="143"/>
      <c r="FM86" s="143"/>
      <c r="FN86" s="143"/>
      <c r="FO86" s="143"/>
      <c r="FP86" s="143"/>
      <c r="FQ86" s="143"/>
      <c r="FR86" s="143"/>
      <c r="FS86" s="143"/>
      <c r="FT86" s="143"/>
      <c r="FU86" s="143"/>
      <c r="FV86" s="143"/>
      <c r="FW86" s="143"/>
      <c r="FX86" s="143"/>
      <c r="FY86" s="143"/>
      <c r="FZ86" s="143"/>
      <c r="GA86" s="143"/>
      <c r="GB86" s="143"/>
      <c r="GC86" s="143"/>
      <c r="GD86" s="143"/>
      <c r="GE86" s="143"/>
      <c r="GF86" s="143"/>
      <c r="GG86" s="143"/>
      <c r="GH86" s="143"/>
      <c r="GI86" s="143"/>
      <c r="GJ86" s="143"/>
      <c r="GK86" s="143"/>
      <c r="GL86" s="143"/>
      <c r="GM86" s="143"/>
      <c r="GN86" s="143"/>
      <c r="GO86" s="143"/>
      <c r="GP86" s="143"/>
      <c r="GQ86" s="143"/>
      <c r="GR86" s="143"/>
      <c r="GS86" s="143"/>
      <c r="GT86" s="143"/>
      <c r="GU86" s="143"/>
      <c r="GV86" s="143"/>
      <c r="GW86" s="143"/>
      <c r="GX86" s="143"/>
      <c r="GY86" s="143"/>
      <c r="GZ86" s="143"/>
      <c r="HA86" s="143"/>
      <c r="HB86" s="143"/>
      <c r="HC86" s="143"/>
      <c r="HD86" s="143"/>
      <c r="HE86" s="143"/>
      <c r="HF86" s="143"/>
      <c r="HG86" s="143"/>
      <c r="HH86" s="143"/>
      <c r="HI86" s="143"/>
      <c r="HJ86" s="143"/>
      <c r="HK86" s="143"/>
      <c r="HL86" s="143"/>
      <c r="HM86" s="143"/>
      <c r="HN86" s="143"/>
      <c r="HO86" s="143"/>
      <c r="HP86" s="143"/>
      <c r="HQ86" s="143"/>
      <c r="HR86" s="143"/>
      <c r="HS86" s="143"/>
      <c r="HT86" s="143"/>
      <c r="HU86" s="143"/>
      <c r="HV86" s="143"/>
      <c r="HW86" s="143"/>
      <c r="HX86" s="143"/>
      <c r="HY86" s="143"/>
      <c r="HZ86" s="143"/>
      <c r="IA86" s="143"/>
      <c r="IB86" s="143"/>
      <c r="IC86" s="143"/>
      <c r="ID86" s="143"/>
      <c r="IE86" s="143"/>
      <c r="IF86" s="143"/>
      <c r="IG86" s="143"/>
      <c r="IH86" s="143"/>
      <c r="II86" s="143"/>
      <c r="IJ86" s="143"/>
      <c r="IK86" s="143"/>
      <c r="IL86" s="143"/>
      <c r="IM86" s="143"/>
      <c r="IN86" s="143"/>
      <c r="IO86" s="143"/>
      <c r="IP86" s="143"/>
      <c r="IQ86" s="143"/>
      <c r="IR86" s="143"/>
      <c r="IS86" s="143"/>
      <c r="IT86" s="143"/>
    </row>
    <row r="87" spans="1:254" s="143" customFormat="1" x14ac:dyDescent="0.2">
      <c r="A87" s="121" t="s">
        <v>282</v>
      </c>
      <c r="B87" s="134" t="s">
        <v>280</v>
      </c>
      <c r="C87" s="134" t="s">
        <v>19</v>
      </c>
      <c r="D87" s="134" t="s">
        <v>34</v>
      </c>
      <c r="E87" s="134" t="s">
        <v>69</v>
      </c>
      <c r="F87" s="134" t="s">
        <v>32</v>
      </c>
      <c r="G87" s="124">
        <v>41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  <c r="GD87" s="97"/>
      <c r="GE87" s="97"/>
      <c r="GF87" s="97"/>
      <c r="GG87" s="97"/>
      <c r="GH87" s="97"/>
      <c r="GI87" s="97"/>
      <c r="GJ87" s="97"/>
      <c r="GK87" s="97"/>
      <c r="GL87" s="97"/>
      <c r="GM87" s="97"/>
      <c r="GN87" s="97"/>
      <c r="GO87" s="97"/>
      <c r="GP87" s="97"/>
      <c r="GQ87" s="97"/>
      <c r="GR87" s="97"/>
      <c r="GS87" s="97"/>
      <c r="GT87" s="97"/>
      <c r="GU87" s="97"/>
      <c r="GV87" s="97"/>
      <c r="GW87" s="97"/>
      <c r="GX87" s="97"/>
      <c r="GY87" s="97"/>
      <c r="GZ87" s="97"/>
      <c r="HA87" s="97"/>
      <c r="HB87" s="97"/>
      <c r="HC87" s="97"/>
      <c r="HD87" s="97"/>
      <c r="HE87" s="97"/>
      <c r="HF87" s="97"/>
      <c r="HG87" s="97"/>
      <c r="HH87" s="97"/>
      <c r="HI87" s="97"/>
      <c r="HJ87" s="97"/>
      <c r="HK87" s="97"/>
      <c r="HL87" s="97"/>
      <c r="HM87" s="97"/>
      <c r="HN87" s="97"/>
      <c r="HO87" s="97"/>
      <c r="HP87" s="97"/>
      <c r="HQ87" s="97"/>
      <c r="HR87" s="97"/>
      <c r="HS87" s="97"/>
      <c r="HT87" s="97"/>
      <c r="HU87" s="97"/>
      <c r="HV87" s="97"/>
      <c r="HW87" s="97"/>
      <c r="HX87" s="97"/>
      <c r="HY87" s="97"/>
      <c r="HZ87" s="97"/>
      <c r="IA87" s="97"/>
      <c r="IB87" s="97"/>
      <c r="IC87" s="97"/>
      <c r="ID87" s="97"/>
      <c r="IE87" s="97"/>
      <c r="IF87" s="97"/>
      <c r="IG87" s="97"/>
      <c r="IH87" s="97"/>
      <c r="II87" s="97"/>
      <c r="IJ87" s="97"/>
      <c r="IK87" s="97"/>
      <c r="IL87" s="97"/>
      <c r="IM87" s="97"/>
      <c r="IN87" s="97"/>
      <c r="IO87" s="97"/>
      <c r="IP87" s="97"/>
      <c r="IQ87" s="97"/>
      <c r="IR87" s="97"/>
      <c r="IS87" s="97"/>
      <c r="IT87" s="97"/>
    </row>
    <row r="88" spans="1:254" s="143" customFormat="1" ht="15.75" x14ac:dyDescent="0.25">
      <c r="A88" s="157" t="s">
        <v>88</v>
      </c>
      <c r="B88" s="109" t="s">
        <v>280</v>
      </c>
      <c r="C88" s="158" t="s">
        <v>26</v>
      </c>
      <c r="D88" s="158"/>
      <c r="E88" s="158"/>
      <c r="F88" s="158"/>
      <c r="G88" s="154">
        <f>SUM(G89)</f>
        <v>550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  <c r="GH88" s="97"/>
      <c r="GI88" s="97"/>
      <c r="GJ88" s="97"/>
      <c r="GK88" s="97"/>
      <c r="GL88" s="97"/>
      <c r="GM88" s="97"/>
      <c r="GN88" s="97"/>
      <c r="GO88" s="97"/>
      <c r="GP88" s="97"/>
      <c r="GQ88" s="97"/>
      <c r="GR88" s="97"/>
      <c r="GS88" s="97"/>
      <c r="GT88" s="97"/>
      <c r="GU88" s="97"/>
      <c r="GV88" s="97"/>
      <c r="GW88" s="97"/>
      <c r="GX88" s="97"/>
      <c r="GY88" s="97"/>
      <c r="GZ88" s="97"/>
      <c r="HA88" s="97"/>
      <c r="HB88" s="97"/>
      <c r="HC88" s="97"/>
      <c r="HD88" s="97"/>
      <c r="HE88" s="97"/>
      <c r="HF88" s="97"/>
      <c r="HG88" s="97"/>
      <c r="HH88" s="97"/>
      <c r="HI88" s="97"/>
      <c r="HJ88" s="97"/>
      <c r="HK88" s="97"/>
      <c r="HL88" s="97"/>
      <c r="HM88" s="97"/>
      <c r="HN88" s="97"/>
      <c r="HO88" s="97"/>
      <c r="HP88" s="97"/>
      <c r="HQ88" s="97"/>
      <c r="HR88" s="97"/>
      <c r="HS88" s="97"/>
      <c r="HT88" s="97"/>
      <c r="HU88" s="97"/>
      <c r="HV88" s="97"/>
      <c r="HW88" s="97"/>
      <c r="HX88" s="97"/>
      <c r="HY88" s="97"/>
      <c r="HZ88" s="97"/>
      <c r="IA88" s="97"/>
      <c r="IB88" s="97"/>
      <c r="IC88" s="97"/>
      <c r="ID88" s="97"/>
      <c r="IE88" s="97"/>
      <c r="IF88" s="97"/>
      <c r="IG88" s="97"/>
      <c r="IH88" s="97"/>
      <c r="II88" s="97"/>
      <c r="IJ88" s="97"/>
      <c r="IK88" s="97"/>
      <c r="IL88" s="97"/>
      <c r="IM88" s="97"/>
      <c r="IN88" s="97"/>
      <c r="IO88" s="97"/>
      <c r="IP88" s="97"/>
      <c r="IQ88" s="97"/>
      <c r="IR88" s="97"/>
      <c r="IS88" s="97"/>
      <c r="IT88" s="97"/>
    </row>
    <row r="89" spans="1:254" ht="13.5" x14ac:dyDescent="0.25">
      <c r="A89" s="116" t="s">
        <v>89</v>
      </c>
      <c r="B89" s="132" t="s">
        <v>280</v>
      </c>
      <c r="C89" s="118" t="s">
        <v>26</v>
      </c>
      <c r="D89" s="118" t="s">
        <v>90</v>
      </c>
      <c r="E89" s="118"/>
      <c r="F89" s="118"/>
      <c r="G89" s="119">
        <f>SUM(G90)</f>
        <v>550</v>
      </c>
    </row>
    <row r="90" spans="1:254" ht="13.5" x14ac:dyDescent="0.25">
      <c r="A90" s="116" t="s">
        <v>294</v>
      </c>
      <c r="B90" s="132" t="s">
        <v>280</v>
      </c>
      <c r="C90" s="118" t="s">
        <v>26</v>
      </c>
      <c r="D90" s="118" t="s">
        <v>90</v>
      </c>
      <c r="E90" s="118" t="s">
        <v>67</v>
      </c>
      <c r="F90" s="118"/>
      <c r="G90" s="119">
        <f>SUM(G91)</f>
        <v>550</v>
      </c>
    </row>
    <row r="91" spans="1:254" ht="13.5" x14ac:dyDescent="0.25">
      <c r="A91" s="116" t="s">
        <v>288</v>
      </c>
      <c r="B91" s="112" t="s">
        <v>280</v>
      </c>
      <c r="C91" s="113" t="s">
        <v>26</v>
      </c>
      <c r="D91" s="113" t="s">
        <v>90</v>
      </c>
      <c r="E91" s="113" t="s">
        <v>69</v>
      </c>
      <c r="F91" s="113"/>
      <c r="G91" s="114">
        <f>SUM(G94+G92)</f>
        <v>550</v>
      </c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</row>
    <row r="92" spans="1:254" x14ac:dyDescent="0.2">
      <c r="A92" s="126" t="s">
        <v>91</v>
      </c>
      <c r="B92" s="127" t="s">
        <v>280</v>
      </c>
      <c r="C92" s="128" t="s">
        <v>26</v>
      </c>
      <c r="D92" s="128" t="s">
        <v>90</v>
      </c>
      <c r="E92" s="128" t="s">
        <v>69</v>
      </c>
      <c r="F92" s="128"/>
      <c r="G92" s="129">
        <f>SUM(G93)</f>
        <v>350</v>
      </c>
    </row>
    <row r="93" spans="1:254" s="143" customFormat="1" ht="38.25" x14ac:dyDescent="0.2">
      <c r="A93" s="121" t="s">
        <v>281</v>
      </c>
      <c r="B93" s="134" t="s">
        <v>280</v>
      </c>
      <c r="C93" s="123" t="s">
        <v>26</v>
      </c>
      <c r="D93" s="123" t="s">
        <v>90</v>
      </c>
      <c r="E93" s="123" t="s">
        <v>69</v>
      </c>
      <c r="F93" s="123" t="s">
        <v>24</v>
      </c>
      <c r="G93" s="129">
        <v>350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  <c r="GD93" s="97"/>
      <c r="GE93" s="97"/>
      <c r="GF93" s="97"/>
      <c r="GG93" s="97"/>
      <c r="GH93" s="97"/>
      <c r="GI93" s="97"/>
      <c r="GJ93" s="97"/>
      <c r="GK93" s="97"/>
      <c r="GL93" s="97"/>
      <c r="GM93" s="97"/>
      <c r="GN93" s="97"/>
      <c r="GO93" s="97"/>
      <c r="GP93" s="97"/>
      <c r="GQ93" s="97"/>
      <c r="GR93" s="97"/>
      <c r="GS93" s="97"/>
      <c r="GT93" s="97"/>
      <c r="GU93" s="97"/>
      <c r="GV93" s="97"/>
      <c r="GW93" s="97"/>
      <c r="GX93" s="97"/>
      <c r="GY93" s="97"/>
      <c r="GZ93" s="97"/>
      <c r="HA93" s="97"/>
      <c r="HB93" s="97"/>
      <c r="HC93" s="97"/>
      <c r="HD93" s="97"/>
      <c r="HE93" s="97"/>
      <c r="HF93" s="97"/>
      <c r="HG93" s="97"/>
      <c r="HH93" s="97"/>
      <c r="HI93" s="97"/>
      <c r="HJ93" s="97"/>
      <c r="HK93" s="97"/>
      <c r="HL93" s="97"/>
      <c r="HM93" s="97"/>
      <c r="HN93" s="97"/>
      <c r="HO93" s="97"/>
      <c r="HP93" s="97"/>
      <c r="HQ93" s="97"/>
      <c r="HR93" s="97"/>
      <c r="HS93" s="97"/>
      <c r="HT93" s="97"/>
      <c r="HU93" s="97"/>
      <c r="HV93" s="97"/>
      <c r="HW93" s="97"/>
      <c r="HX93" s="97"/>
      <c r="HY93" s="97"/>
      <c r="HZ93" s="97"/>
      <c r="IA93" s="97"/>
      <c r="IB93" s="97"/>
      <c r="IC93" s="97"/>
      <c r="ID93" s="97"/>
      <c r="IE93" s="97"/>
      <c r="IF93" s="97"/>
      <c r="IG93" s="97"/>
      <c r="IH93" s="97"/>
      <c r="II93" s="97"/>
      <c r="IJ93" s="97"/>
      <c r="IK93" s="97"/>
      <c r="IL93" s="97"/>
      <c r="IM93" s="97"/>
      <c r="IN93" s="97"/>
      <c r="IO93" s="97"/>
      <c r="IP93" s="97"/>
      <c r="IQ93" s="97"/>
      <c r="IR93" s="97"/>
      <c r="IS93" s="97"/>
      <c r="IT93" s="97"/>
    </row>
    <row r="94" spans="1:254" ht="25.5" x14ac:dyDescent="0.2">
      <c r="A94" s="126" t="s">
        <v>92</v>
      </c>
      <c r="B94" s="127" t="s">
        <v>280</v>
      </c>
      <c r="C94" s="128" t="s">
        <v>26</v>
      </c>
      <c r="D94" s="128" t="s">
        <v>90</v>
      </c>
      <c r="E94" s="128" t="s">
        <v>69</v>
      </c>
      <c r="F94" s="128"/>
      <c r="G94" s="129">
        <f>SUM(G95)</f>
        <v>200</v>
      </c>
    </row>
    <row r="95" spans="1:254" ht="25.5" x14ac:dyDescent="0.2">
      <c r="A95" s="121" t="s">
        <v>76</v>
      </c>
      <c r="B95" s="134" t="s">
        <v>280</v>
      </c>
      <c r="C95" s="123" t="s">
        <v>26</v>
      </c>
      <c r="D95" s="123" t="s">
        <v>90</v>
      </c>
      <c r="E95" s="123" t="s">
        <v>69</v>
      </c>
      <c r="F95" s="123" t="s">
        <v>77</v>
      </c>
      <c r="G95" s="124">
        <v>200</v>
      </c>
    </row>
    <row r="96" spans="1:254" ht="15.75" x14ac:dyDescent="0.25">
      <c r="A96" s="107" t="s">
        <v>93</v>
      </c>
      <c r="B96" s="109" t="s">
        <v>280</v>
      </c>
      <c r="C96" s="153" t="s">
        <v>34</v>
      </c>
      <c r="D96" s="153"/>
      <c r="E96" s="153"/>
      <c r="F96" s="153"/>
      <c r="G96" s="154">
        <f>SUM(G114+G103+G97)</f>
        <v>102447.98</v>
      </c>
    </row>
    <row r="97" spans="1:254" s="120" customFormat="1" ht="15" x14ac:dyDescent="0.25">
      <c r="A97" s="111" t="s">
        <v>94</v>
      </c>
      <c r="B97" s="112" t="s">
        <v>280</v>
      </c>
      <c r="C97" s="112" t="s">
        <v>34</v>
      </c>
      <c r="D97" s="112" t="s">
        <v>95</v>
      </c>
      <c r="E97" s="112"/>
      <c r="F97" s="112"/>
      <c r="G97" s="114">
        <f>SUM(G101+G98)</f>
        <v>12111</v>
      </c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</row>
    <row r="98" spans="1:254" s="120" customFormat="1" ht="15" x14ac:dyDescent="0.25">
      <c r="A98" s="126" t="s">
        <v>96</v>
      </c>
      <c r="B98" s="131" t="s">
        <v>280</v>
      </c>
      <c r="C98" s="131" t="s">
        <v>34</v>
      </c>
      <c r="D98" s="131" t="s">
        <v>95</v>
      </c>
      <c r="E98" s="131" t="s">
        <v>64</v>
      </c>
      <c r="F98" s="131"/>
      <c r="G98" s="129">
        <f>SUM(G100+G99)</f>
        <v>12100</v>
      </c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</row>
    <row r="99" spans="1:254" s="120" customFormat="1" ht="15" x14ac:dyDescent="0.25">
      <c r="A99" s="121" t="s">
        <v>282</v>
      </c>
      <c r="B99" s="134" t="s">
        <v>280</v>
      </c>
      <c r="C99" s="134" t="s">
        <v>34</v>
      </c>
      <c r="D99" s="134" t="s">
        <v>95</v>
      </c>
      <c r="E99" s="134" t="s">
        <v>64</v>
      </c>
      <c r="F99" s="134" t="s">
        <v>32</v>
      </c>
      <c r="G99" s="129">
        <v>10189</v>
      </c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</row>
    <row r="100" spans="1:254" s="120" customFormat="1" ht="15" x14ac:dyDescent="0.25">
      <c r="A100" s="121" t="s">
        <v>40</v>
      </c>
      <c r="B100" s="134" t="s">
        <v>280</v>
      </c>
      <c r="C100" s="134" t="s">
        <v>34</v>
      </c>
      <c r="D100" s="134" t="s">
        <v>95</v>
      </c>
      <c r="E100" s="134" t="s">
        <v>64</v>
      </c>
      <c r="F100" s="134" t="s">
        <v>41</v>
      </c>
      <c r="G100" s="124">
        <v>1911</v>
      </c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  <c r="IJ100" s="143"/>
      <c r="IK100" s="143"/>
      <c r="IL100" s="143"/>
      <c r="IM100" s="143"/>
      <c r="IN100" s="143"/>
      <c r="IO100" s="143"/>
      <c r="IP100" s="143"/>
      <c r="IQ100" s="143"/>
      <c r="IR100" s="143"/>
      <c r="IS100" s="143"/>
      <c r="IT100" s="143"/>
    </row>
    <row r="101" spans="1:254" s="120" customFormat="1" ht="26.25" x14ac:dyDescent="0.25">
      <c r="A101" s="126" t="s">
        <v>295</v>
      </c>
      <c r="B101" s="131" t="s">
        <v>280</v>
      </c>
      <c r="C101" s="131" t="s">
        <v>34</v>
      </c>
      <c r="D101" s="131" t="s">
        <v>95</v>
      </c>
      <c r="E101" s="131" t="s">
        <v>98</v>
      </c>
      <c r="F101" s="131"/>
      <c r="G101" s="129">
        <f>SUM(G102)</f>
        <v>11</v>
      </c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  <c r="DV101" s="144"/>
      <c r="DW101" s="144"/>
      <c r="DX101" s="144"/>
      <c r="DY101" s="144"/>
      <c r="DZ101" s="144"/>
      <c r="EA101" s="144"/>
      <c r="EB101" s="144"/>
      <c r="EC101" s="144"/>
      <c r="ED101" s="144"/>
      <c r="EE101" s="144"/>
      <c r="EF101" s="144"/>
      <c r="EG101" s="144"/>
      <c r="EH101" s="144"/>
      <c r="EI101" s="144"/>
      <c r="EJ101" s="144"/>
      <c r="EK101" s="144"/>
      <c r="EL101" s="144"/>
      <c r="EM101" s="144"/>
      <c r="EN101" s="144"/>
      <c r="EO101" s="144"/>
      <c r="EP101" s="144"/>
      <c r="EQ101" s="144"/>
      <c r="ER101" s="144"/>
      <c r="ES101" s="144"/>
      <c r="ET101" s="144"/>
      <c r="EU101" s="144"/>
      <c r="EV101" s="144"/>
      <c r="EW101" s="144"/>
      <c r="EX101" s="144"/>
      <c r="EY101" s="144"/>
      <c r="EZ101" s="144"/>
      <c r="FA101" s="144"/>
      <c r="FB101" s="144"/>
      <c r="FC101" s="144"/>
      <c r="FD101" s="144"/>
      <c r="FE101" s="144"/>
      <c r="FF101" s="144"/>
      <c r="FG101" s="144"/>
      <c r="FH101" s="144"/>
      <c r="FI101" s="144"/>
      <c r="FJ101" s="144"/>
      <c r="FK101" s="144"/>
      <c r="FL101" s="144"/>
      <c r="FM101" s="144"/>
      <c r="FN101" s="144"/>
      <c r="FO101" s="144"/>
      <c r="FP101" s="144"/>
      <c r="FQ101" s="144"/>
      <c r="FR101" s="144"/>
      <c r="FS101" s="144"/>
      <c r="FT101" s="144"/>
      <c r="FU101" s="144"/>
      <c r="FV101" s="144"/>
      <c r="FW101" s="144"/>
      <c r="FX101" s="144"/>
      <c r="FY101" s="144"/>
      <c r="FZ101" s="144"/>
      <c r="GA101" s="144"/>
      <c r="GB101" s="144"/>
      <c r="GC101" s="144"/>
      <c r="GD101" s="144"/>
      <c r="GE101" s="144"/>
      <c r="GF101" s="144"/>
      <c r="GG101" s="144"/>
      <c r="GH101" s="144"/>
      <c r="GI101" s="144"/>
      <c r="GJ101" s="144"/>
      <c r="GK101" s="144"/>
      <c r="GL101" s="144"/>
      <c r="GM101" s="144"/>
      <c r="GN101" s="144"/>
      <c r="GO101" s="144"/>
      <c r="GP101" s="144"/>
      <c r="GQ101" s="144"/>
      <c r="GR101" s="144"/>
      <c r="GS101" s="144"/>
      <c r="GT101" s="144"/>
      <c r="GU101" s="144"/>
      <c r="GV101" s="144"/>
      <c r="GW101" s="144"/>
      <c r="GX101" s="144"/>
      <c r="GY101" s="144"/>
      <c r="GZ101" s="144"/>
      <c r="HA101" s="144"/>
      <c r="HB101" s="144"/>
      <c r="HC101" s="144"/>
      <c r="HD101" s="144"/>
      <c r="HE101" s="144"/>
      <c r="HF101" s="144"/>
      <c r="HG101" s="144"/>
      <c r="HH101" s="144"/>
      <c r="HI101" s="144"/>
      <c r="HJ101" s="144"/>
      <c r="HK101" s="144"/>
      <c r="HL101" s="144"/>
      <c r="HM101" s="144"/>
      <c r="HN101" s="144"/>
      <c r="HO101" s="144"/>
      <c r="HP101" s="144"/>
      <c r="HQ101" s="144"/>
      <c r="HR101" s="144"/>
      <c r="HS101" s="144"/>
      <c r="HT101" s="144"/>
      <c r="HU101" s="144"/>
      <c r="HV101" s="144"/>
      <c r="HW101" s="144"/>
      <c r="HX101" s="144"/>
      <c r="HY101" s="144"/>
      <c r="HZ101" s="144"/>
      <c r="IA101" s="144"/>
      <c r="IB101" s="144"/>
      <c r="IC101" s="144"/>
      <c r="ID101" s="144"/>
      <c r="IE101" s="144"/>
      <c r="IF101" s="144"/>
      <c r="IG101" s="144"/>
      <c r="IH101" s="144"/>
      <c r="II101" s="144"/>
      <c r="IJ101" s="144"/>
      <c r="IK101" s="144"/>
      <c r="IL101" s="144"/>
      <c r="IM101" s="144"/>
      <c r="IN101" s="144"/>
      <c r="IO101" s="144"/>
      <c r="IP101" s="144"/>
      <c r="IQ101" s="144"/>
      <c r="IR101" s="144"/>
      <c r="IS101" s="144"/>
      <c r="IT101" s="144"/>
    </row>
    <row r="102" spans="1:254" s="143" customFormat="1" ht="15" x14ac:dyDescent="0.25">
      <c r="A102" s="121" t="s">
        <v>282</v>
      </c>
      <c r="B102" s="134" t="s">
        <v>280</v>
      </c>
      <c r="C102" s="134" t="s">
        <v>34</v>
      </c>
      <c r="D102" s="134" t="s">
        <v>95</v>
      </c>
      <c r="E102" s="134" t="s">
        <v>98</v>
      </c>
      <c r="F102" s="134" t="s">
        <v>32</v>
      </c>
      <c r="G102" s="124">
        <v>11</v>
      </c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</row>
    <row r="103" spans="1:254" s="144" customFormat="1" ht="14.25" x14ac:dyDescent="0.2">
      <c r="A103" s="111" t="s">
        <v>99</v>
      </c>
      <c r="B103" s="112" t="s">
        <v>280</v>
      </c>
      <c r="C103" s="113" t="s">
        <v>34</v>
      </c>
      <c r="D103" s="113" t="s">
        <v>100</v>
      </c>
      <c r="E103" s="113"/>
      <c r="F103" s="113"/>
      <c r="G103" s="114">
        <f>SUM(G108+G104+G106)</f>
        <v>90040.48</v>
      </c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  <c r="GD103" s="97"/>
      <c r="GE103" s="97"/>
      <c r="GF103" s="97"/>
      <c r="GG103" s="97"/>
      <c r="GH103" s="97"/>
      <c r="GI103" s="97"/>
      <c r="GJ103" s="97"/>
      <c r="GK103" s="97"/>
      <c r="GL103" s="97"/>
      <c r="GM103" s="97"/>
      <c r="GN103" s="97"/>
      <c r="GO103" s="97"/>
      <c r="GP103" s="97"/>
      <c r="GQ103" s="97"/>
      <c r="GR103" s="97"/>
      <c r="GS103" s="97"/>
      <c r="GT103" s="97"/>
      <c r="GU103" s="97"/>
      <c r="GV103" s="97"/>
      <c r="GW103" s="97"/>
      <c r="GX103" s="97"/>
      <c r="GY103" s="97"/>
      <c r="GZ103" s="97"/>
      <c r="HA103" s="97"/>
      <c r="HB103" s="97"/>
      <c r="HC103" s="97"/>
      <c r="HD103" s="97"/>
      <c r="HE103" s="97"/>
      <c r="HF103" s="97"/>
      <c r="HG103" s="97"/>
      <c r="HH103" s="97"/>
      <c r="HI103" s="97"/>
      <c r="HJ103" s="97"/>
      <c r="HK103" s="97"/>
      <c r="HL103" s="97"/>
      <c r="HM103" s="97"/>
      <c r="HN103" s="97"/>
      <c r="HO103" s="97"/>
      <c r="HP103" s="97"/>
      <c r="HQ103" s="97"/>
      <c r="HR103" s="97"/>
      <c r="HS103" s="97"/>
      <c r="HT103" s="97"/>
      <c r="HU103" s="97"/>
      <c r="HV103" s="97"/>
      <c r="HW103" s="97"/>
      <c r="HX103" s="97"/>
      <c r="HY103" s="97"/>
      <c r="HZ103" s="97"/>
      <c r="IA103" s="97"/>
      <c r="IB103" s="97"/>
      <c r="IC103" s="97"/>
      <c r="ID103" s="97"/>
      <c r="IE103" s="97"/>
      <c r="IF103" s="97"/>
      <c r="IG103" s="97"/>
      <c r="IH103" s="97"/>
      <c r="II103" s="97"/>
      <c r="IJ103" s="97"/>
      <c r="IK103" s="97"/>
      <c r="IL103" s="97"/>
      <c r="IM103" s="97"/>
      <c r="IN103" s="97"/>
      <c r="IO103" s="97"/>
      <c r="IP103" s="97"/>
      <c r="IQ103" s="97"/>
      <c r="IR103" s="97"/>
      <c r="IS103" s="97"/>
      <c r="IT103" s="97"/>
    </row>
    <row r="104" spans="1:254" s="106" customFormat="1" ht="26.25" x14ac:dyDescent="0.25">
      <c r="A104" s="126" t="s">
        <v>296</v>
      </c>
      <c r="B104" s="131" t="s">
        <v>280</v>
      </c>
      <c r="C104" s="128" t="s">
        <v>34</v>
      </c>
      <c r="D104" s="128" t="s">
        <v>100</v>
      </c>
      <c r="E104" s="128" t="s">
        <v>102</v>
      </c>
      <c r="F104" s="128"/>
      <c r="G104" s="129">
        <f>SUM(G105)</f>
        <v>47980.35</v>
      </c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  <c r="GG104" s="92"/>
      <c r="GH104" s="92"/>
      <c r="GI104" s="92"/>
      <c r="GJ104" s="92"/>
      <c r="GK104" s="92"/>
      <c r="GL104" s="92"/>
      <c r="GM104" s="92"/>
      <c r="GN104" s="92"/>
      <c r="GO104" s="92"/>
      <c r="GP104" s="92"/>
      <c r="GQ104" s="92"/>
      <c r="GR104" s="92"/>
      <c r="GS104" s="92"/>
      <c r="GT104" s="92"/>
      <c r="GU104" s="92"/>
      <c r="GV104" s="92"/>
      <c r="GW104" s="92"/>
      <c r="GX104" s="92"/>
      <c r="GY104" s="92"/>
      <c r="GZ104" s="92"/>
      <c r="HA104" s="92"/>
      <c r="HB104" s="92"/>
      <c r="HC104" s="92"/>
      <c r="HD104" s="92"/>
      <c r="HE104" s="92"/>
      <c r="HF104" s="92"/>
      <c r="HG104" s="92"/>
      <c r="HH104" s="92"/>
      <c r="HI104" s="92"/>
      <c r="HJ104" s="92"/>
      <c r="HK104" s="92"/>
      <c r="HL104" s="92"/>
      <c r="HM104" s="92"/>
      <c r="HN104" s="92"/>
      <c r="HO104" s="92"/>
      <c r="HP104" s="92"/>
      <c r="HQ104" s="92"/>
      <c r="HR104" s="92"/>
      <c r="HS104" s="92"/>
      <c r="HT104" s="92"/>
      <c r="HU104" s="92"/>
      <c r="HV104" s="92"/>
      <c r="HW104" s="92"/>
      <c r="HX104" s="92"/>
      <c r="HY104" s="92"/>
      <c r="HZ104" s="92"/>
      <c r="IA104" s="92"/>
      <c r="IB104" s="92"/>
      <c r="IC104" s="92"/>
      <c r="ID104" s="92"/>
      <c r="IE104" s="92"/>
      <c r="IF104" s="92"/>
      <c r="IG104" s="92"/>
      <c r="IH104" s="92"/>
      <c r="II104" s="92"/>
      <c r="IJ104" s="92"/>
      <c r="IK104" s="92"/>
      <c r="IL104" s="92"/>
      <c r="IM104" s="92"/>
      <c r="IN104" s="92"/>
      <c r="IO104" s="92"/>
      <c r="IP104" s="92"/>
      <c r="IQ104" s="92"/>
      <c r="IR104" s="92"/>
      <c r="IS104" s="92"/>
      <c r="IT104" s="92"/>
    </row>
    <row r="105" spans="1:254" s="135" customFormat="1" ht="15" x14ac:dyDescent="0.25">
      <c r="A105" s="121" t="s">
        <v>290</v>
      </c>
      <c r="B105" s="134" t="s">
        <v>280</v>
      </c>
      <c r="C105" s="123" t="s">
        <v>34</v>
      </c>
      <c r="D105" s="123" t="s">
        <v>100</v>
      </c>
      <c r="E105" s="123" t="s">
        <v>102</v>
      </c>
      <c r="F105" s="123" t="s">
        <v>75</v>
      </c>
      <c r="G105" s="124">
        <v>47980.35</v>
      </c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5"/>
      <c r="EU105" s="125"/>
      <c r="EV105" s="125"/>
      <c r="EW105" s="125"/>
      <c r="EX105" s="125"/>
      <c r="EY105" s="125"/>
      <c r="EZ105" s="125"/>
      <c r="FA105" s="125"/>
      <c r="FB105" s="125"/>
      <c r="FC105" s="1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  <c r="GO105" s="125"/>
      <c r="GP105" s="125"/>
      <c r="GQ105" s="125"/>
      <c r="GR105" s="125"/>
      <c r="GS105" s="125"/>
      <c r="GT105" s="125"/>
      <c r="GU105" s="125"/>
      <c r="GV105" s="125"/>
      <c r="GW105" s="125"/>
      <c r="GX105" s="125"/>
      <c r="GY105" s="125"/>
      <c r="GZ105" s="125"/>
      <c r="HA105" s="125"/>
      <c r="HB105" s="125"/>
      <c r="HC105" s="125"/>
      <c r="HD105" s="125"/>
      <c r="HE105" s="125"/>
      <c r="HF105" s="125"/>
      <c r="HG105" s="125"/>
      <c r="HH105" s="125"/>
      <c r="HI105" s="125"/>
      <c r="HJ105" s="125"/>
      <c r="HK105" s="125"/>
      <c r="HL105" s="125"/>
      <c r="HM105" s="125"/>
      <c r="HN105" s="125"/>
      <c r="HO105" s="125"/>
      <c r="HP105" s="125"/>
      <c r="HQ105" s="125"/>
      <c r="HR105" s="125"/>
      <c r="HS105" s="125"/>
      <c r="HT105" s="125"/>
      <c r="HU105" s="125"/>
      <c r="HV105" s="125"/>
      <c r="HW105" s="125"/>
      <c r="HX105" s="125"/>
      <c r="HY105" s="125"/>
      <c r="HZ105" s="125"/>
      <c r="IA105" s="125"/>
      <c r="IB105" s="125"/>
      <c r="IC105" s="125"/>
      <c r="ID105" s="125"/>
      <c r="IE105" s="125"/>
      <c r="IF105" s="125"/>
      <c r="IG105" s="125"/>
      <c r="IH105" s="125"/>
      <c r="II105" s="125"/>
      <c r="IJ105" s="125"/>
      <c r="IK105" s="125"/>
      <c r="IL105" s="125"/>
      <c r="IM105" s="125"/>
      <c r="IN105" s="125"/>
      <c r="IO105" s="125"/>
      <c r="IP105" s="125"/>
      <c r="IQ105" s="125"/>
      <c r="IR105" s="125"/>
      <c r="IS105" s="125"/>
      <c r="IT105" s="125"/>
    </row>
    <row r="106" spans="1:254" s="144" customFormat="1" ht="25.5" x14ac:dyDescent="0.2">
      <c r="A106" s="126" t="s">
        <v>296</v>
      </c>
      <c r="B106" s="131" t="s">
        <v>280</v>
      </c>
      <c r="C106" s="128" t="s">
        <v>34</v>
      </c>
      <c r="D106" s="128" t="s">
        <v>100</v>
      </c>
      <c r="E106" s="128" t="s">
        <v>438</v>
      </c>
      <c r="F106" s="128"/>
      <c r="G106" s="129">
        <f>SUM(G107)</f>
        <v>34762.53</v>
      </c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  <c r="IC106" s="92"/>
      <c r="ID106" s="92"/>
      <c r="IE106" s="92"/>
      <c r="IF106" s="92"/>
      <c r="IG106" s="92"/>
      <c r="IH106" s="92"/>
      <c r="II106" s="92"/>
      <c r="IJ106" s="92"/>
      <c r="IK106" s="92"/>
      <c r="IL106" s="92"/>
      <c r="IM106" s="92"/>
      <c r="IN106" s="92"/>
      <c r="IO106" s="92"/>
      <c r="IP106" s="92"/>
      <c r="IQ106" s="92"/>
      <c r="IR106" s="92"/>
      <c r="IS106" s="92"/>
      <c r="IT106" s="92"/>
    </row>
    <row r="107" spans="1:254" s="135" customFormat="1" ht="15" x14ac:dyDescent="0.25">
      <c r="A107" s="121" t="s">
        <v>282</v>
      </c>
      <c r="B107" s="134" t="s">
        <v>280</v>
      </c>
      <c r="C107" s="123" t="s">
        <v>34</v>
      </c>
      <c r="D107" s="123" t="s">
        <v>100</v>
      </c>
      <c r="E107" s="123" t="s">
        <v>438</v>
      </c>
      <c r="F107" s="123" t="s">
        <v>32</v>
      </c>
      <c r="G107" s="124">
        <v>34762.53</v>
      </c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ES107" s="125"/>
      <c r="ET107" s="125"/>
      <c r="EU107" s="125"/>
      <c r="EV107" s="125"/>
      <c r="EW107" s="125"/>
      <c r="EX107" s="125"/>
      <c r="EY107" s="125"/>
      <c r="EZ107" s="125"/>
      <c r="FA107" s="125"/>
      <c r="FB107" s="125"/>
      <c r="FC107" s="125"/>
      <c r="FD107" s="125"/>
      <c r="FE107" s="125"/>
      <c r="FF107" s="125"/>
      <c r="FG107" s="125"/>
      <c r="FH107" s="125"/>
      <c r="FI107" s="125"/>
      <c r="FJ107" s="125"/>
      <c r="FK107" s="125"/>
      <c r="FL107" s="125"/>
      <c r="FM107" s="125"/>
      <c r="FN107" s="125"/>
      <c r="FO107" s="125"/>
      <c r="FP107" s="125"/>
      <c r="FQ107" s="125"/>
      <c r="FR107" s="125"/>
      <c r="FS107" s="125"/>
      <c r="FT107" s="125"/>
      <c r="FU107" s="125"/>
      <c r="FV107" s="125"/>
      <c r="FW107" s="125"/>
      <c r="FX107" s="125"/>
      <c r="FY107" s="125"/>
      <c r="FZ107" s="125"/>
      <c r="GA107" s="125"/>
      <c r="GB107" s="125"/>
      <c r="GC107" s="125"/>
      <c r="GD107" s="125"/>
      <c r="GE107" s="125"/>
      <c r="GF107" s="125"/>
      <c r="GG107" s="125"/>
      <c r="GH107" s="125"/>
      <c r="GI107" s="125"/>
      <c r="GJ107" s="125"/>
      <c r="GK107" s="125"/>
      <c r="GL107" s="125"/>
      <c r="GM107" s="125"/>
      <c r="GN107" s="125"/>
      <c r="GO107" s="125"/>
      <c r="GP107" s="125"/>
      <c r="GQ107" s="125"/>
      <c r="GR107" s="125"/>
      <c r="GS107" s="125"/>
      <c r="GT107" s="125"/>
      <c r="GU107" s="125"/>
      <c r="GV107" s="125"/>
      <c r="GW107" s="125"/>
      <c r="GX107" s="125"/>
      <c r="GY107" s="125"/>
      <c r="GZ107" s="125"/>
      <c r="HA107" s="125"/>
      <c r="HB107" s="125"/>
      <c r="HC107" s="125"/>
      <c r="HD107" s="125"/>
      <c r="HE107" s="125"/>
      <c r="HF107" s="125"/>
      <c r="HG107" s="125"/>
      <c r="HH107" s="125"/>
      <c r="HI107" s="125"/>
      <c r="HJ107" s="125"/>
      <c r="HK107" s="125"/>
      <c r="HL107" s="125"/>
      <c r="HM107" s="125"/>
      <c r="HN107" s="125"/>
      <c r="HO107" s="125"/>
      <c r="HP107" s="125"/>
      <c r="HQ107" s="125"/>
      <c r="HR107" s="125"/>
      <c r="HS107" s="125"/>
      <c r="HT107" s="125"/>
      <c r="HU107" s="125"/>
      <c r="HV107" s="125"/>
      <c r="HW107" s="125"/>
      <c r="HX107" s="125"/>
      <c r="HY107" s="125"/>
      <c r="HZ107" s="125"/>
      <c r="IA107" s="125"/>
      <c r="IB107" s="125"/>
      <c r="IC107" s="125"/>
      <c r="ID107" s="125"/>
      <c r="IE107" s="125"/>
      <c r="IF107" s="125"/>
      <c r="IG107" s="125"/>
      <c r="IH107" s="125"/>
      <c r="II107" s="125"/>
      <c r="IJ107" s="125"/>
      <c r="IK107" s="125"/>
      <c r="IL107" s="125"/>
      <c r="IM107" s="125"/>
      <c r="IN107" s="125"/>
      <c r="IO107" s="125"/>
      <c r="IP107" s="125"/>
      <c r="IQ107" s="125"/>
      <c r="IR107" s="125"/>
      <c r="IS107" s="125"/>
      <c r="IT107" s="125"/>
    </row>
    <row r="108" spans="1:254" ht="13.5" x14ac:dyDescent="0.25">
      <c r="A108" s="146" t="s">
        <v>294</v>
      </c>
      <c r="B108" s="132" t="s">
        <v>280</v>
      </c>
      <c r="C108" s="132" t="s">
        <v>34</v>
      </c>
      <c r="D108" s="132" t="s">
        <v>100</v>
      </c>
      <c r="E108" s="132" t="s">
        <v>67</v>
      </c>
      <c r="F108" s="132"/>
      <c r="G108" s="119">
        <f>SUM(G109)</f>
        <v>7297.6</v>
      </c>
    </row>
    <row r="109" spans="1:254" ht="25.5" x14ac:dyDescent="0.2">
      <c r="A109" s="126" t="s">
        <v>297</v>
      </c>
      <c r="B109" s="131" t="s">
        <v>280</v>
      </c>
      <c r="C109" s="128" t="s">
        <v>34</v>
      </c>
      <c r="D109" s="128" t="s">
        <v>100</v>
      </c>
      <c r="E109" s="128" t="s">
        <v>103</v>
      </c>
      <c r="F109" s="128"/>
      <c r="G109" s="129">
        <f>SUM(G110:G113)</f>
        <v>7297.6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  <c r="GG109" s="92"/>
      <c r="GH109" s="92"/>
      <c r="GI109" s="92"/>
      <c r="GJ109" s="92"/>
      <c r="GK109" s="92"/>
      <c r="GL109" s="92"/>
      <c r="GM109" s="92"/>
      <c r="GN109" s="92"/>
      <c r="GO109" s="92"/>
      <c r="GP109" s="92"/>
      <c r="GQ109" s="92"/>
      <c r="GR109" s="92"/>
      <c r="GS109" s="92"/>
      <c r="GT109" s="92"/>
      <c r="GU109" s="92"/>
      <c r="GV109" s="92"/>
      <c r="GW109" s="92"/>
      <c r="GX109" s="92"/>
      <c r="GY109" s="92"/>
      <c r="GZ109" s="92"/>
      <c r="HA109" s="92"/>
      <c r="HB109" s="92"/>
      <c r="HC109" s="92"/>
      <c r="HD109" s="92"/>
      <c r="HE109" s="92"/>
      <c r="HF109" s="92"/>
      <c r="HG109" s="92"/>
      <c r="HH109" s="92"/>
      <c r="HI109" s="92"/>
      <c r="HJ109" s="92"/>
      <c r="HK109" s="92"/>
      <c r="HL109" s="92"/>
      <c r="HM109" s="92"/>
      <c r="HN109" s="92"/>
      <c r="HO109" s="92"/>
      <c r="HP109" s="92"/>
      <c r="HQ109" s="92"/>
      <c r="HR109" s="92"/>
      <c r="HS109" s="92"/>
      <c r="HT109" s="92"/>
      <c r="HU109" s="92"/>
      <c r="HV109" s="92"/>
      <c r="HW109" s="92"/>
      <c r="HX109" s="92"/>
      <c r="HY109" s="92"/>
      <c r="HZ109" s="92"/>
      <c r="IA109" s="92"/>
      <c r="IB109" s="92"/>
      <c r="IC109" s="92"/>
      <c r="ID109" s="92"/>
      <c r="IE109" s="92"/>
      <c r="IF109" s="92"/>
      <c r="IG109" s="92"/>
      <c r="IH109" s="92"/>
      <c r="II109" s="92"/>
      <c r="IJ109" s="92"/>
      <c r="IK109" s="92"/>
      <c r="IL109" s="92"/>
      <c r="IM109" s="92"/>
      <c r="IN109" s="92"/>
      <c r="IO109" s="92"/>
      <c r="IP109" s="92"/>
      <c r="IQ109" s="92"/>
      <c r="IR109" s="92"/>
      <c r="IS109" s="92"/>
      <c r="IT109" s="92"/>
    </row>
    <row r="110" spans="1:254" x14ac:dyDescent="0.2">
      <c r="A110" s="121" t="s">
        <v>282</v>
      </c>
      <c r="B110" s="134" t="s">
        <v>280</v>
      </c>
      <c r="C110" s="123" t="s">
        <v>34</v>
      </c>
      <c r="D110" s="123" t="s">
        <v>100</v>
      </c>
      <c r="E110" s="123" t="s">
        <v>103</v>
      </c>
      <c r="F110" s="123" t="s">
        <v>32</v>
      </c>
      <c r="G110" s="124">
        <v>536.6</v>
      </c>
    </row>
    <row r="111" spans="1:254" x14ac:dyDescent="0.2">
      <c r="A111" s="121" t="s">
        <v>290</v>
      </c>
      <c r="B111" s="134" t="s">
        <v>280</v>
      </c>
      <c r="C111" s="123" t="s">
        <v>34</v>
      </c>
      <c r="D111" s="123" t="s">
        <v>100</v>
      </c>
      <c r="E111" s="123" t="s">
        <v>103</v>
      </c>
      <c r="F111" s="123" t="s">
        <v>75</v>
      </c>
      <c r="G111" s="124">
        <v>484.65</v>
      </c>
    </row>
    <row r="112" spans="1:254" x14ac:dyDescent="0.2">
      <c r="A112" s="121" t="s">
        <v>282</v>
      </c>
      <c r="B112" s="134" t="s">
        <v>280</v>
      </c>
      <c r="C112" s="123" t="s">
        <v>34</v>
      </c>
      <c r="D112" s="123" t="s">
        <v>100</v>
      </c>
      <c r="E112" s="123" t="s">
        <v>104</v>
      </c>
      <c r="F112" s="123" t="s">
        <v>32</v>
      </c>
      <c r="G112" s="124">
        <v>0</v>
      </c>
    </row>
    <row r="113" spans="1:254" ht="25.5" x14ac:dyDescent="0.2">
      <c r="A113" s="121" t="s">
        <v>76</v>
      </c>
      <c r="B113" s="134" t="s">
        <v>280</v>
      </c>
      <c r="C113" s="123" t="s">
        <v>34</v>
      </c>
      <c r="D113" s="123" t="s">
        <v>100</v>
      </c>
      <c r="E113" s="123" t="s">
        <v>103</v>
      </c>
      <c r="F113" s="123" t="s">
        <v>77</v>
      </c>
      <c r="G113" s="124">
        <v>6276.35</v>
      </c>
    </row>
    <row r="114" spans="1:254" ht="13.5" x14ac:dyDescent="0.25">
      <c r="A114" s="111" t="s">
        <v>106</v>
      </c>
      <c r="B114" s="112" t="s">
        <v>280</v>
      </c>
      <c r="C114" s="112" t="s">
        <v>34</v>
      </c>
      <c r="D114" s="112" t="s">
        <v>107</v>
      </c>
      <c r="E114" s="112"/>
      <c r="F114" s="112"/>
      <c r="G114" s="114">
        <f>SUM(G115)</f>
        <v>296.5</v>
      </c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CV114" s="159"/>
      <c r="CW114" s="159"/>
      <c r="CX114" s="159"/>
      <c r="CY114" s="159"/>
      <c r="CZ114" s="159"/>
      <c r="DA114" s="159"/>
      <c r="DB114" s="159"/>
      <c r="DC114" s="159"/>
      <c r="DD114" s="159"/>
      <c r="DE114" s="159"/>
      <c r="DF114" s="159"/>
      <c r="DG114" s="159"/>
      <c r="DH114" s="159"/>
      <c r="DI114" s="159"/>
      <c r="DJ114" s="159"/>
      <c r="DK114" s="159"/>
      <c r="DL114" s="159"/>
      <c r="DM114" s="159"/>
      <c r="DN114" s="159"/>
      <c r="DO114" s="159"/>
      <c r="DP114" s="159"/>
      <c r="DQ114" s="159"/>
      <c r="DR114" s="159"/>
      <c r="DS114" s="159"/>
      <c r="DT114" s="159"/>
      <c r="DU114" s="159"/>
      <c r="DV114" s="159"/>
      <c r="DW114" s="159"/>
      <c r="DX114" s="159"/>
      <c r="DY114" s="159"/>
      <c r="DZ114" s="159"/>
      <c r="EA114" s="159"/>
      <c r="EB114" s="159"/>
      <c r="EC114" s="159"/>
      <c r="ED114" s="159"/>
      <c r="EE114" s="159"/>
      <c r="EF114" s="159"/>
      <c r="EG114" s="159"/>
      <c r="EH114" s="159"/>
      <c r="EI114" s="159"/>
      <c r="EJ114" s="159"/>
      <c r="EK114" s="159"/>
      <c r="EL114" s="159"/>
      <c r="EM114" s="159"/>
      <c r="EN114" s="159"/>
      <c r="EO114" s="159"/>
      <c r="EP114" s="159"/>
      <c r="EQ114" s="159"/>
      <c r="ER114" s="159"/>
      <c r="ES114" s="159"/>
      <c r="ET114" s="159"/>
      <c r="EU114" s="159"/>
      <c r="EV114" s="159"/>
      <c r="EW114" s="159"/>
      <c r="EX114" s="159"/>
      <c r="EY114" s="159"/>
      <c r="EZ114" s="159"/>
      <c r="FA114" s="159"/>
      <c r="FB114" s="159"/>
      <c r="FC114" s="159"/>
      <c r="FD114" s="159"/>
      <c r="FE114" s="159"/>
      <c r="FF114" s="159"/>
      <c r="FG114" s="159"/>
      <c r="FH114" s="159"/>
      <c r="FI114" s="159"/>
      <c r="FJ114" s="159"/>
      <c r="FK114" s="159"/>
      <c r="FL114" s="159"/>
      <c r="FM114" s="159"/>
      <c r="FN114" s="159"/>
      <c r="FO114" s="159"/>
      <c r="FP114" s="159"/>
      <c r="FQ114" s="159"/>
      <c r="FR114" s="159"/>
      <c r="FS114" s="159"/>
      <c r="FT114" s="159"/>
      <c r="FU114" s="159"/>
      <c r="FV114" s="159"/>
      <c r="FW114" s="159"/>
      <c r="FX114" s="159"/>
      <c r="FY114" s="159"/>
      <c r="FZ114" s="159"/>
      <c r="GA114" s="159"/>
      <c r="GB114" s="159"/>
      <c r="GC114" s="159"/>
      <c r="GD114" s="159"/>
      <c r="GE114" s="159"/>
      <c r="GF114" s="159"/>
      <c r="GG114" s="159"/>
      <c r="GH114" s="159"/>
      <c r="GI114" s="159"/>
      <c r="GJ114" s="159"/>
      <c r="GK114" s="159"/>
      <c r="GL114" s="159"/>
      <c r="GM114" s="159"/>
      <c r="GN114" s="159"/>
      <c r="GO114" s="159"/>
      <c r="GP114" s="159"/>
      <c r="GQ114" s="159"/>
      <c r="GR114" s="159"/>
      <c r="GS114" s="159"/>
      <c r="GT114" s="159"/>
      <c r="GU114" s="159"/>
      <c r="GV114" s="159"/>
      <c r="GW114" s="159"/>
      <c r="GX114" s="159"/>
      <c r="GY114" s="159"/>
      <c r="GZ114" s="159"/>
      <c r="HA114" s="159"/>
      <c r="HB114" s="159"/>
      <c r="HC114" s="159"/>
      <c r="HD114" s="159"/>
      <c r="HE114" s="159"/>
      <c r="HF114" s="159"/>
      <c r="HG114" s="159"/>
      <c r="HH114" s="159"/>
      <c r="HI114" s="159"/>
      <c r="HJ114" s="159"/>
      <c r="HK114" s="159"/>
      <c r="HL114" s="159"/>
      <c r="HM114" s="159"/>
      <c r="HN114" s="159"/>
      <c r="HO114" s="159"/>
      <c r="HP114" s="159"/>
      <c r="HQ114" s="159"/>
      <c r="HR114" s="159"/>
      <c r="HS114" s="159"/>
      <c r="HT114" s="159"/>
      <c r="HU114" s="159"/>
      <c r="HV114" s="159"/>
      <c r="HW114" s="159"/>
      <c r="HX114" s="159"/>
      <c r="HY114" s="159"/>
      <c r="HZ114" s="159"/>
      <c r="IA114" s="159"/>
      <c r="IB114" s="159"/>
      <c r="IC114" s="159"/>
      <c r="ID114" s="159"/>
      <c r="IE114" s="159"/>
      <c r="IF114" s="159"/>
      <c r="IG114" s="159"/>
      <c r="IH114" s="159"/>
      <c r="II114" s="159"/>
      <c r="IJ114" s="159"/>
      <c r="IK114" s="159"/>
      <c r="IL114" s="159"/>
      <c r="IM114" s="159"/>
      <c r="IN114" s="159"/>
      <c r="IO114" s="159"/>
      <c r="IP114" s="159"/>
      <c r="IQ114" s="159"/>
      <c r="IR114" s="159"/>
      <c r="IS114" s="159"/>
      <c r="IT114" s="159"/>
    </row>
    <row r="115" spans="1:254" ht="13.5" x14ac:dyDescent="0.25">
      <c r="A115" s="116" t="s">
        <v>66</v>
      </c>
      <c r="B115" s="123" t="s">
        <v>280</v>
      </c>
      <c r="C115" s="112" t="s">
        <v>34</v>
      </c>
      <c r="D115" s="112" t="s">
        <v>107</v>
      </c>
      <c r="E115" s="112" t="s">
        <v>298</v>
      </c>
      <c r="F115" s="112"/>
      <c r="G115" s="114">
        <f>SUM(G118+G116)</f>
        <v>296.5</v>
      </c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  <c r="GO115" s="125"/>
      <c r="GP115" s="125"/>
      <c r="GQ115" s="125"/>
      <c r="GR115" s="125"/>
      <c r="GS115" s="125"/>
      <c r="GT115" s="125"/>
      <c r="GU115" s="125"/>
      <c r="GV115" s="125"/>
      <c r="GW115" s="125"/>
      <c r="GX115" s="125"/>
      <c r="GY115" s="125"/>
      <c r="GZ115" s="125"/>
      <c r="HA115" s="125"/>
      <c r="HB115" s="125"/>
      <c r="HC115" s="125"/>
      <c r="HD115" s="125"/>
      <c r="HE115" s="125"/>
      <c r="HF115" s="125"/>
      <c r="HG115" s="125"/>
      <c r="HH115" s="125"/>
      <c r="HI115" s="125"/>
      <c r="HJ115" s="125"/>
      <c r="HK115" s="125"/>
      <c r="HL115" s="125"/>
      <c r="HM115" s="125"/>
      <c r="HN115" s="125"/>
      <c r="HO115" s="125"/>
      <c r="HP115" s="125"/>
      <c r="HQ115" s="125"/>
      <c r="HR115" s="125"/>
      <c r="HS115" s="125"/>
      <c r="HT115" s="125"/>
      <c r="HU115" s="125"/>
      <c r="HV115" s="125"/>
      <c r="HW115" s="125"/>
      <c r="HX115" s="125"/>
      <c r="HY115" s="125"/>
      <c r="HZ115" s="125"/>
      <c r="IA115" s="125"/>
      <c r="IB115" s="125"/>
      <c r="IC115" s="125"/>
      <c r="ID115" s="125"/>
      <c r="IE115" s="125"/>
      <c r="IF115" s="125"/>
      <c r="IG115" s="125"/>
      <c r="IH115" s="125"/>
      <c r="II115" s="125"/>
      <c r="IJ115" s="125"/>
      <c r="IK115" s="125"/>
      <c r="IL115" s="125"/>
      <c r="IM115" s="125"/>
      <c r="IN115" s="125"/>
      <c r="IO115" s="125"/>
      <c r="IP115" s="125"/>
      <c r="IQ115" s="125"/>
      <c r="IR115" s="125"/>
      <c r="IS115" s="125"/>
      <c r="IT115" s="125"/>
    </row>
    <row r="116" spans="1:254" s="159" customFormat="1" ht="26.25" x14ac:dyDescent="0.25">
      <c r="A116" s="126" t="s">
        <v>299</v>
      </c>
      <c r="B116" s="160" t="s">
        <v>280</v>
      </c>
      <c r="C116" s="131" t="s">
        <v>34</v>
      </c>
      <c r="D116" s="131" t="s">
        <v>107</v>
      </c>
      <c r="E116" s="131" t="s">
        <v>73</v>
      </c>
      <c r="F116" s="131"/>
      <c r="G116" s="129">
        <f>SUM(G117)</f>
        <v>246.5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  <c r="IL116" s="97"/>
      <c r="IM116" s="97"/>
      <c r="IN116" s="97"/>
      <c r="IO116" s="97"/>
      <c r="IP116" s="97"/>
      <c r="IQ116" s="97"/>
      <c r="IR116" s="97"/>
      <c r="IS116" s="97"/>
      <c r="IT116" s="97"/>
    </row>
    <row r="117" spans="1:254" s="125" customFormat="1" x14ac:dyDescent="0.2">
      <c r="A117" s="121" t="s">
        <v>282</v>
      </c>
      <c r="B117" s="160" t="s">
        <v>280</v>
      </c>
      <c r="C117" s="123" t="s">
        <v>34</v>
      </c>
      <c r="D117" s="123" t="s">
        <v>107</v>
      </c>
      <c r="E117" s="123" t="s">
        <v>73</v>
      </c>
      <c r="F117" s="123" t="s">
        <v>32</v>
      </c>
      <c r="G117" s="161">
        <v>246.5</v>
      </c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7"/>
      <c r="HM117" s="97"/>
      <c r="HN117" s="97"/>
      <c r="HO117" s="97"/>
      <c r="HP117" s="97"/>
      <c r="HQ117" s="97"/>
      <c r="HR117" s="97"/>
      <c r="HS117" s="97"/>
      <c r="HT117" s="97"/>
      <c r="HU117" s="97"/>
      <c r="HV117" s="97"/>
      <c r="HW117" s="97"/>
      <c r="HX117" s="97"/>
      <c r="HY117" s="97"/>
      <c r="HZ117" s="97"/>
      <c r="IA117" s="97"/>
      <c r="IB117" s="97"/>
      <c r="IC117" s="97"/>
      <c r="ID117" s="97"/>
      <c r="IE117" s="97"/>
      <c r="IF117" s="97"/>
      <c r="IG117" s="97"/>
      <c r="IH117" s="97"/>
      <c r="II117" s="97"/>
      <c r="IJ117" s="97"/>
      <c r="IK117" s="97"/>
      <c r="IL117" s="97"/>
      <c r="IM117" s="97"/>
      <c r="IN117" s="97"/>
      <c r="IO117" s="97"/>
      <c r="IP117" s="97"/>
      <c r="IQ117" s="97"/>
      <c r="IR117" s="97"/>
      <c r="IS117" s="97"/>
      <c r="IT117" s="97"/>
    </row>
    <row r="118" spans="1:254" s="92" customFormat="1" ht="25.5" x14ac:dyDescent="0.2">
      <c r="A118" s="126" t="s">
        <v>300</v>
      </c>
      <c r="B118" s="131" t="s">
        <v>280</v>
      </c>
      <c r="C118" s="128" t="s">
        <v>34</v>
      </c>
      <c r="D118" s="128" t="s">
        <v>107</v>
      </c>
      <c r="E118" s="128" t="s">
        <v>110</v>
      </c>
      <c r="F118" s="128"/>
      <c r="G118" s="124">
        <f>SUM(G119)</f>
        <v>50</v>
      </c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2"/>
      <c r="CI118" s="162"/>
      <c r="CJ118" s="162"/>
      <c r="CK118" s="162"/>
      <c r="CL118" s="162"/>
      <c r="CM118" s="162"/>
      <c r="CN118" s="162"/>
      <c r="CO118" s="162"/>
      <c r="CP118" s="162"/>
      <c r="CQ118" s="162"/>
      <c r="CR118" s="162"/>
      <c r="CS118" s="162"/>
      <c r="CT118" s="162"/>
      <c r="CU118" s="162"/>
      <c r="CV118" s="162"/>
      <c r="CW118" s="162"/>
      <c r="CX118" s="162"/>
      <c r="CY118" s="162"/>
      <c r="CZ118" s="162"/>
      <c r="DA118" s="162"/>
      <c r="DB118" s="162"/>
      <c r="DC118" s="162"/>
      <c r="DD118" s="162"/>
      <c r="DE118" s="162"/>
      <c r="DF118" s="162"/>
      <c r="DG118" s="162"/>
      <c r="DH118" s="162"/>
      <c r="DI118" s="162"/>
      <c r="DJ118" s="162"/>
      <c r="DK118" s="162"/>
      <c r="DL118" s="162"/>
      <c r="DM118" s="162"/>
      <c r="DN118" s="162"/>
      <c r="DO118" s="162"/>
      <c r="DP118" s="162"/>
      <c r="DQ118" s="162"/>
      <c r="DR118" s="162"/>
      <c r="DS118" s="162"/>
      <c r="DT118" s="162"/>
      <c r="DU118" s="162"/>
      <c r="DV118" s="162"/>
      <c r="DW118" s="162"/>
      <c r="DX118" s="162"/>
      <c r="DY118" s="162"/>
      <c r="DZ118" s="162"/>
      <c r="EA118" s="162"/>
      <c r="EB118" s="162"/>
      <c r="EC118" s="162"/>
      <c r="ED118" s="162"/>
      <c r="EE118" s="162"/>
      <c r="EF118" s="162"/>
      <c r="EG118" s="162"/>
      <c r="EH118" s="162"/>
      <c r="EI118" s="162"/>
      <c r="EJ118" s="162"/>
      <c r="EK118" s="162"/>
      <c r="EL118" s="162"/>
      <c r="EM118" s="162"/>
      <c r="EN118" s="162"/>
      <c r="EO118" s="162"/>
      <c r="EP118" s="162"/>
      <c r="EQ118" s="162"/>
      <c r="ER118" s="162"/>
      <c r="ES118" s="162"/>
      <c r="ET118" s="162"/>
      <c r="EU118" s="162"/>
      <c r="EV118" s="162"/>
      <c r="EW118" s="162"/>
      <c r="EX118" s="162"/>
      <c r="EY118" s="162"/>
      <c r="EZ118" s="162"/>
      <c r="FA118" s="162"/>
      <c r="FB118" s="162"/>
      <c r="FC118" s="162"/>
      <c r="FD118" s="162"/>
      <c r="FE118" s="162"/>
      <c r="FF118" s="162"/>
      <c r="FG118" s="162"/>
      <c r="FH118" s="162"/>
      <c r="FI118" s="162"/>
      <c r="FJ118" s="162"/>
      <c r="FK118" s="162"/>
      <c r="FL118" s="162"/>
      <c r="FM118" s="162"/>
      <c r="FN118" s="162"/>
      <c r="FO118" s="162"/>
      <c r="FP118" s="162"/>
      <c r="FQ118" s="162"/>
      <c r="FR118" s="162"/>
      <c r="FS118" s="162"/>
      <c r="FT118" s="162"/>
      <c r="FU118" s="162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  <c r="GL118" s="162"/>
      <c r="GM118" s="162"/>
      <c r="GN118" s="162"/>
      <c r="GO118" s="162"/>
      <c r="GP118" s="162"/>
      <c r="GQ118" s="162"/>
      <c r="GR118" s="162"/>
      <c r="GS118" s="162"/>
      <c r="GT118" s="162"/>
      <c r="GU118" s="162"/>
      <c r="GV118" s="162"/>
      <c r="GW118" s="162"/>
      <c r="GX118" s="162"/>
      <c r="GY118" s="162"/>
      <c r="GZ118" s="162"/>
      <c r="HA118" s="162"/>
      <c r="HB118" s="162"/>
      <c r="HC118" s="162"/>
      <c r="HD118" s="162"/>
      <c r="HE118" s="162"/>
      <c r="HF118" s="162"/>
      <c r="HG118" s="162"/>
      <c r="HH118" s="162"/>
      <c r="HI118" s="162"/>
      <c r="HJ118" s="162"/>
      <c r="HK118" s="162"/>
      <c r="HL118" s="162"/>
      <c r="HM118" s="162"/>
      <c r="HN118" s="162"/>
      <c r="HO118" s="162"/>
      <c r="HP118" s="162"/>
      <c r="HQ118" s="162"/>
      <c r="HR118" s="162"/>
      <c r="HS118" s="162"/>
      <c r="HT118" s="162"/>
      <c r="HU118" s="162"/>
      <c r="HV118" s="162"/>
      <c r="HW118" s="162"/>
      <c r="HX118" s="162"/>
      <c r="HY118" s="162"/>
      <c r="HZ118" s="162"/>
      <c r="IA118" s="162"/>
      <c r="IB118" s="162"/>
      <c r="IC118" s="162"/>
      <c r="ID118" s="162"/>
      <c r="IE118" s="162"/>
      <c r="IF118" s="162"/>
      <c r="IG118" s="162"/>
      <c r="IH118" s="162"/>
      <c r="II118" s="162"/>
      <c r="IJ118" s="162"/>
      <c r="IK118" s="162"/>
      <c r="IL118" s="162"/>
      <c r="IM118" s="162"/>
      <c r="IN118" s="162"/>
      <c r="IO118" s="162"/>
      <c r="IP118" s="162"/>
      <c r="IQ118" s="162"/>
      <c r="IR118" s="162"/>
      <c r="IS118" s="162"/>
      <c r="IT118" s="162"/>
    </row>
    <row r="119" spans="1:254" s="92" customFormat="1" x14ac:dyDescent="0.2">
      <c r="A119" s="121" t="s">
        <v>40</v>
      </c>
      <c r="B119" s="134" t="s">
        <v>280</v>
      </c>
      <c r="C119" s="123" t="s">
        <v>34</v>
      </c>
      <c r="D119" s="123" t="s">
        <v>107</v>
      </c>
      <c r="E119" s="123" t="s">
        <v>110</v>
      </c>
      <c r="F119" s="123" t="s">
        <v>41</v>
      </c>
      <c r="G119" s="124">
        <v>50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  <c r="FQ119" s="97"/>
      <c r="FR119" s="97"/>
      <c r="FS119" s="97"/>
      <c r="FT119" s="97"/>
      <c r="FU119" s="97"/>
      <c r="FV119" s="97"/>
      <c r="FW119" s="97"/>
      <c r="FX119" s="97"/>
      <c r="FY119" s="97"/>
      <c r="FZ119" s="97"/>
      <c r="GA119" s="97"/>
      <c r="GB119" s="97"/>
      <c r="GC119" s="97"/>
      <c r="GD119" s="97"/>
      <c r="GE119" s="97"/>
      <c r="GF119" s="97"/>
      <c r="GG119" s="97"/>
      <c r="GH119" s="97"/>
      <c r="GI119" s="97"/>
      <c r="GJ119" s="97"/>
      <c r="GK119" s="97"/>
      <c r="GL119" s="97"/>
      <c r="GM119" s="97"/>
      <c r="GN119" s="97"/>
      <c r="GO119" s="97"/>
      <c r="GP119" s="97"/>
      <c r="GQ119" s="97"/>
      <c r="GR119" s="97"/>
      <c r="GS119" s="97"/>
      <c r="GT119" s="97"/>
      <c r="GU119" s="97"/>
      <c r="GV119" s="97"/>
      <c r="GW119" s="97"/>
      <c r="GX119" s="97"/>
      <c r="GY119" s="97"/>
      <c r="GZ119" s="97"/>
      <c r="HA119" s="97"/>
      <c r="HB119" s="97"/>
      <c r="HC119" s="97"/>
      <c r="HD119" s="97"/>
      <c r="HE119" s="97"/>
      <c r="HF119" s="97"/>
      <c r="HG119" s="97"/>
      <c r="HH119" s="97"/>
      <c r="HI119" s="97"/>
      <c r="HJ119" s="97"/>
      <c r="HK119" s="97"/>
      <c r="HL119" s="97"/>
      <c r="HM119" s="97"/>
      <c r="HN119" s="97"/>
      <c r="HO119" s="97"/>
      <c r="HP119" s="97"/>
      <c r="HQ119" s="97"/>
      <c r="HR119" s="97"/>
      <c r="HS119" s="97"/>
      <c r="HT119" s="97"/>
      <c r="HU119" s="97"/>
      <c r="HV119" s="97"/>
      <c r="HW119" s="97"/>
      <c r="HX119" s="97"/>
      <c r="HY119" s="97"/>
      <c r="HZ119" s="97"/>
      <c r="IA119" s="97"/>
      <c r="IB119" s="97"/>
      <c r="IC119" s="97"/>
      <c r="ID119" s="97"/>
      <c r="IE119" s="97"/>
      <c r="IF119" s="97"/>
      <c r="IG119" s="97"/>
      <c r="IH119" s="97"/>
      <c r="II119" s="97"/>
      <c r="IJ119" s="97"/>
      <c r="IK119" s="97"/>
      <c r="IL119" s="97"/>
      <c r="IM119" s="97"/>
      <c r="IN119" s="97"/>
      <c r="IO119" s="97"/>
      <c r="IP119" s="97"/>
      <c r="IQ119" s="97"/>
      <c r="IR119" s="97"/>
      <c r="IS119" s="97"/>
      <c r="IT119" s="97"/>
    </row>
    <row r="120" spans="1:254" s="162" customFormat="1" ht="15.75" x14ac:dyDescent="0.25">
      <c r="A120" s="107" t="s">
        <v>111</v>
      </c>
      <c r="B120" s="109" t="s">
        <v>280</v>
      </c>
      <c r="C120" s="109" t="s">
        <v>43</v>
      </c>
      <c r="D120" s="153"/>
      <c r="E120" s="153"/>
      <c r="F120" s="153"/>
      <c r="G120" s="154">
        <f>SUM(G121+G157+G186+G137)</f>
        <v>367481.47</v>
      </c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59"/>
      <c r="FM120" s="159"/>
      <c r="FN120" s="159"/>
      <c r="FO120" s="159"/>
      <c r="FP120" s="159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  <c r="GF120" s="159"/>
      <c r="GG120" s="159"/>
      <c r="GH120" s="159"/>
      <c r="GI120" s="159"/>
      <c r="GJ120" s="159"/>
      <c r="GK120" s="159"/>
      <c r="GL120" s="159"/>
      <c r="GM120" s="159"/>
      <c r="GN120" s="159"/>
      <c r="GO120" s="159"/>
      <c r="GP120" s="159"/>
      <c r="GQ120" s="159"/>
      <c r="GR120" s="159"/>
      <c r="GS120" s="159"/>
      <c r="GT120" s="159"/>
      <c r="GU120" s="159"/>
      <c r="GV120" s="159"/>
      <c r="GW120" s="159"/>
      <c r="GX120" s="159"/>
      <c r="GY120" s="159"/>
      <c r="GZ120" s="159"/>
      <c r="HA120" s="159"/>
      <c r="HB120" s="159"/>
      <c r="HC120" s="159"/>
      <c r="HD120" s="159"/>
      <c r="HE120" s="159"/>
      <c r="HF120" s="159"/>
      <c r="HG120" s="159"/>
      <c r="HH120" s="159"/>
      <c r="HI120" s="159"/>
      <c r="HJ120" s="159"/>
      <c r="HK120" s="159"/>
      <c r="HL120" s="159"/>
      <c r="HM120" s="159"/>
      <c r="HN120" s="159"/>
      <c r="HO120" s="159"/>
      <c r="HP120" s="159"/>
      <c r="HQ120" s="159"/>
      <c r="HR120" s="159"/>
      <c r="HS120" s="159"/>
      <c r="HT120" s="159"/>
      <c r="HU120" s="159"/>
      <c r="HV120" s="159"/>
      <c r="HW120" s="159"/>
      <c r="HX120" s="159"/>
      <c r="HY120" s="159"/>
      <c r="HZ120" s="159"/>
      <c r="IA120" s="159"/>
      <c r="IB120" s="159"/>
      <c r="IC120" s="159"/>
      <c r="ID120" s="159"/>
      <c r="IE120" s="159"/>
      <c r="IF120" s="159"/>
      <c r="IG120" s="159"/>
      <c r="IH120" s="159"/>
      <c r="II120" s="159"/>
      <c r="IJ120" s="159"/>
      <c r="IK120" s="159"/>
      <c r="IL120" s="159"/>
      <c r="IM120" s="159"/>
      <c r="IN120" s="159"/>
      <c r="IO120" s="159"/>
      <c r="IP120" s="159"/>
      <c r="IQ120" s="159"/>
      <c r="IR120" s="159"/>
      <c r="IS120" s="159"/>
      <c r="IT120" s="159"/>
    </row>
    <row r="121" spans="1:254" ht="15" x14ac:dyDescent="0.25">
      <c r="A121" s="163" t="s">
        <v>112</v>
      </c>
      <c r="B121" s="132" t="s">
        <v>280</v>
      </c>
      <c r="C121" s="164" t="s">
        <v>43</v>
      </c>
      <c r="D121" s="164" t="s">
        <v>17</v>
      </c>
      <c r="E121" s="164"/>
      <c r="F121" s="164"/>
      <c r="G121" s="165">
        <f>SUM(G122+G135+G123)</f>
        <v>80524.759999999995</v>
      </c>
    </row>
    <row r="122" spans="1:254" s="92" customFormat="1" ht="13.5" x14ac:dyDescent="0.25">
      <c r="A122" s="116" t="s">
        <v>66</v>
      </c>
      <c r="B122" s="132" t="s">
        <v>280</v>
      </c>
      <c r="C122" s="118" t="s">
        <v>43</v>
      </c>
      <c r="D122" s="118" t="s">
        <v>17</v>
      </c>
      <c r="E122" s="118" t="s">
        <v>67</v>
      </c>
      <c r="F122" s="118"/>
      <c r="G122" s="166">
        <f>SUM(G125+G133+G129)</f>
        <v>68039.7</v>
      </c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97"/>
      <c r="FL122" s="97"/>
      <c r="FM122" s="97"/>
      <c r="FN122" s="97"/>
      <c r="FO122" s="97"/>
      <c r="FP122" s="97"/>
      <c r="FQ122" s="97"/>
      <c r="FR122" s="97"/>
      <c r="FS122" s="97"/>
      <c r="FT122" s="97"/>
      <c r="FU122" s="97"/>
      <c r="FV122" s="97"/>
      <c r="FW122" s="97"/>
      <c r="FX122" s="97"/>
      <c r="FY122" s="97"/>
      <c r="FZ122" s="97"/>
      <c r="GA122" s="97"/>
      <c r="GB122" s="97"/>
      <c r="GC122" s="97"/>
      <c r="GD122" s="97"/>
      <c r="GE122" s="97"/>
      <c r="GF122" s="97"/>
      <c r="GG122" s="97"/>
      <c r="GH122" s="97"/>
      <c r="GI122" s="97"/>
      <c r="GJ122" s="97"/>
      <c r="GK122" s="97"/>
      <c r="GL122" s="97"/>
      <c r="GM122" s="97"/>
      <c r="GN122" s="97"/>
      <c r="GO122" s="97"/>
      <c r="GP122" s="97"/>
      <c r="GQ122" s="97"/>
      <c r="GR122" s="97"/>
      <c r="GS122" s="97"/>
      <c r="GT122" s="97"/>
      <c r="GU122" s="97"/>
      <c r="GV122" s="97"/>
      <c r="GW122" s="97"/>
      <c r="GX122" s="97"/>
      <c r="GY122" s="97"/>
      <c r="GZ122" s="97"/>
      <c r="HA122" s="97"/>
      <c r="HB122" s="97"/>
      <c r="HC122" s="97"/>
      <c r="HD122" s="97"/>
      <c r="HE122" s="97"/>
      <c r="HF122" s="97"/>
      <c r="HG122" s="97"/>
      <c r="HH122" s="97"/>
      <c r="HI122" s="97"/>
      <c r="HJ122" s="97"/>
      <c r="HK122" s="97"/>
      <c r="HL122" s="97"/>
      <c r="HM122" s="97"/>
      <c r="HN122" s="97"/>
      <c r="HO122" s="97"/>
      <c r="HP122" s="97"/>
      <c r="HQ122" s="97"/>
      <c r="HR122" s="97"/>
      <c r="HS122" s="97"/>
      <c r="HT122" s="97"/>
      <c r="HU122" s="97"/>
      <c r="HV122" s="97"/>
      <c r="HW122" s="97"/>
      <c r="HX122" s="97"/>
      <c r="HY122" s="97"/>
      <c r="HZ122" s="97"/>
      <c r="IA122" s="97"/>
      <c r="IB122" s="97"/>
      <c r="IC122" s="97"/>
      <c r="ID122" s="97"/>
      <c r="IE122" s="97"/>
      <c r="IF122" s="97"/>
      <c r="IG122" s="97"/>
      <c r="IH122" s="97"/>
      <c r="II122" s="97"/>
      <c r="IJ122" s="97"/>
      <c r="IK122" s="97"/>
      <c r="IL122" s="97"/>
      <c r="IM122" s="97"/>
      <c r="IN122" s="97"/>
      <c r="IO122" s="97"/>
      <c r="IP122" s="97"/>
      <c r="IQ122" s="97"/>
      <c r="IR122" s="97"/>
      <c r="IS122" s="97"/>
      <c r="IT122" s="97"/>
    </row>
    <row r="123" spans="1:254" s="92" customFormat="1" ht="13.5" x14ac:dyDescent="0.25">
      <c r="A123" s="116" t="s">
        <v>442</v>
      </c>
      <c r="B123" s="132" t="s">
        <v>280</v>
      </c>
      <c r="C123" s="118" t="s">
        <v>43</v>
      </c>
      <c r="D123" s="118" t="s">
        <v>17</v>
      </c>
      <c r="E123" s="118" t="s">
        <v>50</v>
      </c>
      <c r="F123" s="118"/>
      <c r="G123" s="166">
        <f>SUM(G124)</f>
        <v>143.63999999999999</v>
      </c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7"/>
      <c r="EZ123" s="97"/>
      <c r="FA123" s="97"/>
      <c r="FB123" s="97"/>
      <c r="FC123" s="97"/>
      <c r="FD123" s="97"/>
      <c r="FE123" s="97"/>
      <c r="FF123" s="97"/>
      <c r="FG123" s="97"/>
      <c r="FH123" s="97"/>
      <c r="FI123" s="97"/>
      <c r="FJ123" s="97"/>
      <c r="FK123" s="97"/>
      <c r="FL123" s="97"/>
      <c r="FM123" s="97"/>
      <c r="FN123" s="97"/>
      <c r="FO123" s="97"/>
      <c r="FP123" s="97"/>
      <c r="FQ123" s="97"/>
      <c r="FR123" s="97"/>
      <c r="FS123" s="97"/>
      <c r="FT123" s="97"/>
      <c r="FU123" s="97"/>
      <c r="FV123" s="97"/>
      <c r="FW123" s="97"/>
      <c r="FX123" s="97"/>
      <c r="FY123" s="97"/>
      <c r="FZ123" s="97"/>
      <c r="GA123" s="97"/>
      <c r="GB123" s="97"/>
      <c r="GC123" s="97"/>
      <c r="GD123" s="97"/>
      <c r="GE123" s="97"/>
      <c r="GF123" s="97"/>
      <c r="GG123" s="97"/>
      <c r="GH123" s="97"/>
      <c r="GI123" s="97"/>
      <c r="GJ123" s="97"/>
      <c r="GK123" s="97"/>
      <c r="GL123" s="97"/>
      <c r="GM123" s="97"/>
      <c r="GN123" s="97"/>
      <c r="GO123" s="97"/>
      <c r="GP123" s="97"/>
      <c r="GQ123" s="97"/>
      <c r="GR123" s="97"/>
      <c r="GS123" s="97"/>
      <c r="GT123" s="97"/>
      <c r="GU123" s="97"/>
      <c r="GV123" s="97"/>
      <c r="GW123" s="97"/>
      <c r="GX123" s="97"/>
      <c r="GY123" s="97"/>
      <c r="GZ123" s="97"/>
      <c r="HA123" s="97"/>
      <c r="HB123" s="97"/>
      <c r="HC123" s="97"/>
      <c r="HD123" s="97"/>
      <c r="HE123" s="97"/>
      <c r="HF123" s="97"/>
      <c r="HG123" s="97"/>
      <c r="HH123" s="97"/>
      <c r="HI123" s="97"/>
      <c r="HJ123" s="97"/>
      <c r="HK123" s="97"/>
      <c r="HL123" s="97"/>
      <c r="HM123" s="97"/>
      <c r="HN123" s="97"/>
      <c r="HO123" s="97"/>
      <c r="HP123" s="97"/>
      <c r="HQ123" s="97"/>
      <c r="HR123" s="97"/>
      <c r="HS123" s="97"/>
      <c r="HT123" s="97"/>
      <c r="HU123" s="97"/>
      <c r="HV123" s="97"/>
      <c r="HW123" s="97"/>
      <c r="HX123" s="97"/>
      <c r="HY123" s="97"/>
      <c r="HZ123" s="97"/>
      <c r="IA123" s="97"/>
      <c r="IB123" s="97"/>
      <c r="IC123" s="97"/>
      <c r="ID123" s="97"/>
      <c r="IE123" s="97"/>
      <c r="IF123" s="97"/>
      <c r="IG123" s="97"/>
      <c r="IH123" s="97"/>
      <c r="II123" s="97"/>
      <c r="IJ123" s="97"/>
      <c r="IK123" s="97"/>
      <c r="IL123" s="97"/>
      <c r="IM123" s="97"/>
      <c r="IN123" s="97"/>
      <c r="IO123" s="97"/>
      <c r="IP123" s="97"/>
      <c r="IQ123" s="97"/>
      <c r="IR123" s="97"/>
      <c r="IS123" s="97"/>
      <c r="IT123" s="97"/>
    </row>
    <row r="124" spans="1:254" s="92" customFormat="1" x14ac:dyDescent="0.2">
      <c r="A124" s="126" t="s">
        <v>282</v>
      </c>
      <c r="B124" s="134" t="s">
        <v>280</v>
      </c>
      <c r="C124" s="123" t="s">
        <v>43</v>
      </c>
      <c r="D124" s="123" t="s">
        <v>17</v>
      </c>
      <c r="E124" s="123" t="s">
        <v>50</v>
      </c>
      <c r="F124" s="123" t="s">
        <v>32</v>
      </c>
      <c r="G124" s="161">
        <v>143.63999999999999</v>
      </c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97"/>
      <c r="FG124" s="97"/>
      <c r="FH124" s="97"/>
      <c r="FI124" s="97"/>
      <c r="FJ124" s="97"/>
      <c r="FK124" s="97"/>
      <c r="FL124" s="97"/>
      <c r="FM124" s="97"/>
      <c r="FN124" s="97"/>
      <c r="FO124" s="97"/>
      <c r="FP124" s="97"/>
      <c r="FQ124" s="97"/>
      <c r="FR124" s="97"/>
      <c r="FS124" s="97"/>
      <c r="FT124" s="97"/>
      <c r="FU124" s="97"/>
      <c r="FV124" s="97"/>
      <c r="FW124" s="97"/>
      <c r="FX124" s="97"/>
      <c r="FY124" s="97"/>
      <c r="FZ124" s="97"/>
      <c r="GA124" s="97"/>
      <c r="GB124" s="97"/>
      <c r="GC124" s="97"/>
      <c r="GD124" s="97"/>
      <c r="GE124" s="97"/>
      <c r="GF124" s="97"/>
      <c r="GG124" s="97"/>
      <c r="GH124" s="97"/>
      <c r="GI124" s="97"/>
      <c r="GJ124" s="97"/>
      <c r="GK124" s="97"/>
      <c r="GL124" s="97"/>
      <c r="GM124" s="97"/>
      <c r="GN124" s="97"/>
      <c r="GO124" s="97"/>
      <c r="GP124" s="97"/>
      <c r="GQ124" s="97"/>
      <c r="GR124" s="97"/>
      <c r="GS124" s="97"/>
      <c r="GT124" s="97"/>
      <c r="GU124" s="97"/>
      <c r="GV124" s="97"/>
      <c r="GW124" s="97"/>
      <c r="GX124" s="97"/>
      <c r="GY124" s="97"/>
      <c r="GZ124" s="97"/>
      <c r="HA124" s="97"/>
      <c r="HB124" s="97"/>
      <c r="HC124" s="97"/>
      <c r="HD124" s="97"/>
      <c r="HE124" s="97"/>
      <c r="HF124" s="97"/>
      <c r="HG124" s="97"/>
      <c r="HH124" s="97"/>
      <c r="HI124" s="97"/>
      <c r="HJ124" s="97"/>
      <c r="HK124" s="97"/>
      <c r="HL124" s="97"/>
      <c r="HM124" s="97"/>
      <c r="HN124" s="97"/>
      <c r="HO124" s="97"/>
      <c r="HP124" s="97"/>
      <c r="HQ124" s="97"/>
      <c r="HR124" s="97"/>
      <c r="HS124" s="97"/>
      <c r="HT124" s="97"/>
      <c r="HU124" s="97"/>
      <c r="HV124" s="97"/>
      <c r="HW124" s="97"/>
      <c r="HX124" s="97"/>
      <c r="HY124" s="97"/>
      <c r="HZ124" s="97"/>
      <c r="IA124" s="97"/>
      <c r="IB124" s="97"/>
      <c r="IC124" s="97"/>
      <c r="ID124" s="97"/>
      <c r="IE124" s="97"/>
      <c r="IF124" s="97"/>
      <c r="IG124" s="97"/>
      <c r="IH124" s="97"/>
      <c r="II124" s="97"/>
      <c r="IJ124" s="97"/>
      <c r="IK124" s="97"/>
      <c r="IL124" s="97"/>
      <c r="IM124" s="97"/>
      <c r="IN124" s="97"/>
      <c r="IO124" s="97"/>
      <c r="IP124" s="97"/>
      <c r="IQ124" s="97"/>
      <c r="IR124" s="97"/>
      <c r="IS124" s="97"/>
      <c r="IT124" s="97"/>
    </row>
    <row r="125" spans="1:254" s="125" customFormat="1" ht="25.5" x14ac:dyDescent="0.2">
      <c r="A125" s="121" t="s">
        <v>301</v>
      </c>
      <c r="B125" s="134" t="s">
        <v>280</v>
      </c>
      <c r="C125" s="134" t="s">
        <v>302</v>
      </c>
      <c r="D125" s="134" t="s">
        <v>17</v>
      </c>
      <c r="E125" s="134" t="s">
        <v>114</v>
      </c>
      <c r="F125" s="134"/>
      <c r="G125" s="124">
        <f>SUM(G128+G127+G126)</f>
        <v>17905.09</v>
      </c>
    </row>
    <row r="126" spans="1:254" s="125" customFormat="1" x14ac:dyDescent="0.2">
      <c r="A126" s="126" t="s">
        <v>282</v>
      </c>
      <c r="B126" s="134" t="s">
        <v>280</v>
      </c>
      <c r="C126" s="134" t="s">
        <v>43</v>
      </c>
      <c r="D126" s="134" t="s">
        <v>17</v>
      </c>
      <c r="E126" s="131" t="s">
        <v>114</v>
      </c>
      <c r="F126" s="134" t="s">
        <v>32</v>
      </c>
      <c r="G126" s="124">
        <v>700</v>
      </c>
    </row>
    <row r="127" spans="1:254" s="92" customFormat="1" ht="25.5" x14ac:dyDescent="0.2">
      <c r="A127" s="126" t="s">
        <v>76</v>
      </c>
      <c r="B127" s="131" t="s">
        <v>280</v>
      </c>
      <c r="C127" s="131" t="s">
        <v>43</v>
      </c>
      <c r="D127" s="131" t="s">
        <v>17</v>
      </c>
      <c r="E127" s="131" t="s">
        <v>114</v>
      </c>
      <c r="F127" s="131" t="s">
        <v>77</v>
      </c>
      <c r="G127" s="129">
        <v>11205.09</v>
      </c>
    </row>
    <row r="128" spans="1:254" s="92" customFormat="1" x14ac:dyDescent="0.2">
      <c r="A128" s="126" t="s">
        <v>282</v>
      </c>
      <c r="B128" s="131" t="s">
        <v>280</v>
      </c>
      <c r="C128" s="131" t="s">
        <v>43</v>
      </c>
      <c r="D128" s="131" t="s">
        <v>17</v>
      </c>
      <c r="E128" s="131" t="s">
        <v>115</v>
      </c>
      <c r="F128" s="131" t="s">
        <v>32</v>
      </c>
      <c r="G128" s="129">
        <v>6000</v>
      </c>
    </row>
    <row r="129" spans="1:256" s="125" customFormat="1" ht="25.5" x14ac:dyDescent="0.2">
      <c r="A129" s="121" t="s">
        <v>116</v>
      </c>
      <c r="B129" s="134" t="s">
        <v>280</v>
      </c>
      <c r="C129" s="134" t="s">
        <v>43</v>
      </c>
      <c r="D129" s="134" t="s">
        <v>17</v>
      </c>
      <c r="E129" s="134"/>
      <c r="F129" s="134"/>
      <c r="G129" s="124">
        <f>SUM(G130+G131+G132)</f>
        <v>50125.61</v>
      </c>
    </row>
    <row r="130" spans="1:256" s="92" customFormat="1" x14ac:dyDescent="0.2">
      <c r="A130" s="126" t="s">
        <v>290</v>
      </c>
      <c r="B130" s="131" t="s">
        <v>280</v>
      </c>
      <c r="C130" s="131" t="s">
        <v>43</v>
      </c>
      <c r="D130" s="131" t="s">
        <v>17</v>
      </c>
      <c r="E130" s="131" t="s">
        <v>117</v>
      </c>
      <c r="F130" s="131" t="s">
        <v>75</v>
      </c>
      <c r="G130" s="129">
        <v>44785.27</v>
      </c>
    </row>
    <row r="131" spans="1:256" s="92" customFormat="1" x14ac:dyDescent="0.2">
      <c r="A131" s="126" t="s">
        <v>290</v>
      </c>
      <c r="B131" s="131" t="s">
        <v>280</v>
      </c>
      <c r="C131" s="131" t="s">
        <v>43</v>
      </c>
      <c r="D131" s="131" t="s">
        <v>17</v>
      </c>
      <c r="E131" s="131" t="s">
        <v>118</v>
      </c>
      <c r="F131" s="131" t="s">
        <v>75</v>
      </c>
      <c r="G131" s="129">
        <v>1509.91</v>
      </c>
    </row>
    <row r="132" spans="1:256" s="92" customFormat="1" x14ac:dyDescent="0.2">
      <c r="A132" s="126" t="s">
        <v>290</v>
      </c>
      <c r="B132" s="131" t="s">
        <v>280</v>
      </c>
      <c r="C132" s="131" t="s">
        <v>43</v>
      </c>
      <c r="D132" s="131" t="s">
        <v>17</v>
      </c>
      <c r="E132" s="131" t="s">
        <v>119</v>
      </c>
      <c r="F132" s="131" t="s">
        <v>75</v>
      </c>
      <c r="G132" s="129">
        <v>3830.43</v>
      </c>
    </row>
    <row r="133" spans="1:256" s="125" customFormat="1" ht="25.5" x14ac:dyDescent="0.2">
      <c r="A133" s="126" t="s">
        <v>120</v>
      </c>
      <c r="B133" s="131" t="s">
        <v>280</v>
      </c>
      <c r="C133" s="131" t="s">
        <v>43</v>
      </c>
      <c r="D133" s="131" t="s">
        <v>17</v>
      </c>
      <c r="E133" s="131"/>
      <c r="F133" s="131"/>
      <c r="G133" s="129">
        <f>SUM(G134)</f>
        <v>9</v>
      </c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  <c r="CN133" s="92"/>
      <c r="CO133" s="92"/>
      <c r="CP133" s="92"/>
      <c r="CQ133" s="92"/>
      <c r="CR133" s="92"/>
      <c r="CS133" s="92"/>
      <c r="CT133" s="92"/>
      <c r="CU133" s="92"/>
      <c r="CV133" s="92"/>
      <c r="CW133" s="92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6" s="125" customFormat="1" x14ac:dyDescent="0.2">
      <c r="A134" s="121" t="s">
        <v>282</v>
      </c>
      <c r="B134" s="134" t="s">
        <v>280</v>
      </c>
      <c r="C134" s="134" t="s">
        <v>43</v>
      </c>
      <c r="D134" s="134" t="s">
        <v>17</v>
      </c>
      <c r="E134" s="134" t="s">
        <v>121</v>
      </c>
      <c r="F134" s="134" t="s">
        <v>32</v>
      </c>
      <c r="G134" s="129">
        <v>9</v>
      </c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6" s="92" customFormat="1" x14ac:dyDescent="0.2">
      <c r="A135" s="126" t="s">
        <v>401</v>
      </c>
      <c r="B135" s="131" t="s">
        <v>280</v>
      </c>
      <c r="C135" s="131" t="s">
        <v>43</v>
      </c>
      <c r="D135" s="131" t="s">
        <v>17</v>
      </c>
      <c r="E135" s="131" t="s">
        <v>402</v>
      </c>
      <c r="F135" s="131"/>
      <c r="G135" s="129">
        <f>SUM(G136)</f>
        <v>12341.42</v>
      </c>
    </row>
    <row r="136" spans="1:256" s="125" customFormat="1" x14ac:dyDescent="0.2">
      <c r="A136" s="121" t="s">
        <v>290</v>
      </c>
      <c r="B136" s="134" t="s">
        <v>280</v>
      </c>
      <c r="C136" s="134" t="s">
        <v>43</v>
      </c>
      <c r="D136" s="134" t="s">
        <v>17</v>
      </c>
      <c r="E136" s="134" t="s">
        <v>402</v>
      </c>
      <c r="F136" s="134" t="s">
        <v>32</v>
      </c>
      <c r="G136" s="124">
        <v>12341.42</v>
      </c>
    </row>
    <row r="137" spans="1:256" s="92" customFormat="1" ht="15" x14ac:dyDescent="0.25">
      <c r="A137" s="167" t="s">
        <v>122</v>
      </c>
      <c r="B137" s="164" t="s">
        <v>280</v>
      </c>
      <c r="C137" s="164" t="s">
        <v>43</v>
      </c>
      <c r="D137" s="164" t="s">
        <v>19</v>
      </c>
      <c r="E137" s="164"/>
      <c r="F137" s="164"/>
      <c r="G137" s="165">
        <f>SUM(G144+G147+G142+G140+G138+G155)</f>
        <v>65798.880000000005</v>
      </c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135"/>
      <c r="CR137" s="135"/>
      <c r="CS137" s="135"/>
      <c r="CT137" s="135"/>
      <c r="CU137" s="135"/>
      <c r="CV137" s="135"/>
      <c r="CW137" s="135"/>
      <c r="CX137" s="135"/>
      <c r="CY137" s="135"/>
      <c r="CZ137" s="135"/>
      <c r="DA137" s="135"/>
      <c r="DB137" s="135"/>
      <c r="DC137" s="135"/>
      <c r="DD137" s="135"/>
      <c r="DE137" s="135"/>
      <c r="DF137" s="135"/>
      <c r="DG137" s="135"/>
      <c r="DH137" s="135"/>
      <c r="DI137" s="135"/>
      <c r="DJ137" s="135"/>
      <c r="DK137" s="135"/>
      <c r="DL137" s="135"/>
      <c r="DM137" s="135"/>
      <c r="DN137" s="135"/>
      <c r="DO137" s="135"/>
      <c r="DP137" s="135"/>
      <c r="DQ137" s="135"/>
      <c r="DR137" s="135"/>
      <c r="DS137" s="135"/>
      <c r="DT137" s="135"/>
      <c r="DU137" s="135"/>
      <c r="DV137" s="135"/>
      <c r="DW137" s="135"/>
      <c r="DX137" s="135"/>
      <c r="DY137" s="135"/>
      <c r="DZ137" s="135"/>
      <c r="EA137" s="135"/>
      <c r="EB137" s="135"/>
      <c r="EC137" s="135"/>
      <c r="ED137" s="135"/>
      <c r="EE137" s="135"/>
      <c r="EF137" s="135"/>
      <c r="EG137" s="135"/>
      <c r="EH137" s="135"/>
      <c r="EI137" s="135"/>
      <c r="EJ137" s="135"/>
      <c r="EK137" s="135"/>
      <c r="EL137" s="135"/>
      <c r="EM137" s="135"/>
      <c r="EN137" s="135"/>
      <c r="EO137" s="135"/>
      <c r="EP137" s="135"/>
      <c r="EQ137" s="135"/>
      <c r="ER137" s="135"/>
      <c r="ES137" s="135"/>
      <c r="ET137" s="135"/>
      <c r="EU137" s="135"/>
      <c r="EV137" s="135"/>
      <c r="EW137" s="135"/>
      <c r="EX137" s="135"/>
      <c r="EY137" s="135"/>
      <c r="EZ137" s="135"/>
      <c r="FA137" s="135"/>
      <c r="FB137" s="135"/>
      <c r="FC137" s="135"/>
      <c r="FD137" s="135"/>
      <c r="FE137" s="135"/>
      <c r="FF137" s="135"/>
      <c r="FG137" s="135"/>
      <c r="FH137" s="135"/>
      <c r="FI137" s="135"/>
      <c r="FJ137" s="135"/>
      <c r="FK137" s="135"/>
      <c r="FL137" s="135"/>
      <c r="FM137" s="135"/>
      <c r="FN137" s="135"/>
      <c r="FO137" s="135"/>
      <c r="FP137" s="135"/>
      <c r="FQ137" s="135"/>
      <c r="FR137" s="135"/>
      <c r="FS137" s="135"/>
      <c r="FT137" s="135"/>
      <c r="FU137" s="135"/>
      <c r="FV137" s="135"/>
      <c r="FW137" s="135"/>
      <c r="FX137" s="135"/>
      <c r="FY137" s="135"/>
      <c r="FZ137" s="135"/>
      <c r="GA137" s="135"/>
      <c r="GB137" s="135"/>
      <c r="GC137" s="135"/>
      <c r="GD137" s="135"/>
      <c r="GE137" s="135"/>
      <c r="GF137" s="135"/>
      <c r="GG137" s="135"/>
      <c r="GH137" s="135"/>
      <c r="GI137" s="135"/>
      <c r="GJ137" s="135"/>
      <c r="GK137" s="135"/>
      <c r="GL137" s="135"/>
      <c r="GM137" s="135"/>
      <c r="GN137" s="135"/>
      <c r="GO137" s="135"/>
      <c r="GP137" s="135"/>
      <c r="GQ137" s="135"/>
      <c r="GR137" s="135"/>
      <c r="GS137" s="135"/>
      <c r="GT137" s="135"/>
      <c r="GU137" s="135"/>
      <c r="GV137" s="135"/>
      <c r="GW137" s="135"/>
      <c r="GX137" s="135"/>
      <c r="GY137" s="135"/>
      <c r="GZ137" s="135"/>
      <c r="HA137" s="135"/>
      <c r="HB137" s="135"/>
      <c r="HC137" s="135"/>
      <c r="HD137" s="135"/>
      <c r="HE137" s="135"/>
      <c r="HF137" s="135"/>
      <c r="HG137" s="135"/>
      <c r="HH137" s="135"/>
      <c r="HI137" s="135"/>
      <c r="HJ137" s="135"/>
      <c r="HK137" s="135"/>
      <c r="HL137" s="135"/>
      <c r="HM137" s="135"/>
      <c r="HN137" s="135"/>
      <c r="HO137" s="135"/>
      <c r="HP137" s="135"/>
      <c r="HQ137" s="135"/>
      <c r="HR137" s="135"/>
      <c r="HS137" s="135"/>
      <c r="HT137" s="135"/>
      <c r="HU137" s="135"/>
      <c r="HV137" s="135"/>
      <c r="HW137" s="135"/>
      <c r="HX137" s="135"/>
      <c r="HY137" s="135"/>
      <c r="HZ137" s="135"/>
      <c r="IA137" s="135"/>
      <c r="IB137" s="135"/>
      <c r="IC137" s="135"/>
      <c r="ID137" s="135"/>
      <c r="IE137" s="135"/>
      <c r="IF137" s="135"/>
      <c r="IG137" s="135"/>
      <c r="IH137" s="135"/>
      <c r="II137" s="135"/>
      <c r="IJ137" s="135"/>
      <c r="IK137" s="135"/>
      <c r="IL137" s="135"/>
      <c r="IM137" s="135"/>
      <c r="IN137" s="135"/>
      <c r="IO137" s="135"/>
      <c r="IP137" s="135"/>
      <c r="IQ137" s="135"/>
      <c r="IR137" s="135"/>
      <c r="IS137" s="135"/>
      <c r="IT137" s="135"/>
    </row>
    <row r="138" spans="1:256" s="92" customFormat="1" ht="15" x14ac:dyDescent="0.25">
      <c r="A138" s="286" t="s">
        <v>450</v>
      </c>
      <c r="B138" s="131" t="s">
        <v>280</v>
      </c>
      <c r="C138" s="131" t="s">
        <v>43</v>
      </c>
      <c r="D138" s="131" t="s">
        <v>19</v>
      </c>
      <c r="E138" s="131" t="s">
        <v>444</v>
      </c>
      <c r="F138" s="131"/>
      <c r="G138" s="168">
        <f>SUM(G139)</f>
        <v>1964</v>
      </c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135"/>
      <c r="CR138" s="135"/>
      <c r="CS138" s="135"/>
      <c r="CT138" s="135"/>
      <c r="CU138" s="135"/>
      <c r="CV138" s="135"/>
      <c r="CW138" s="135"/>
      <c r="CX138" s="135"/>
      <c r="CY138" s="135"/>
      <c r="CZ138" s="135"/>
      <c r="DA138" s="135"/>
      <c r="DB138" s="135"/>
      <c r="DC138" s="135"/>
      <c r="DD138" s="135"/>
      <c r="DE138" s="135"/>
      <c r="DF138" s="135"/>
      <c r="DG138" s="135"/>
      <c r="DH138" s="135"/>
      <c r="DI138" s="135"/>
      <c r="DJ138" s="135"/>
      <c r="DK138" s="135"/>
      <c r="DL138" s="135"/>
      <c r="DM138" s="135"/>
      <c r="DN138" s="135"/>
      <c r="DO138" s="135"/>
      <c r="DP138" s="135"/>
      <c r="DQ138" s="135"/>
      <c r="DR138" s="135"/>
      <c r="DS138" s="135"/>
      <c r="DT138" s="135"/>
      <c r="DU138" s="135"/>
      <c r="DV138" s="135"/>
      <c r="DW138" s="135"/>
      <c r="DX138" s="135"/>
      <c r="DY138" s="135"/>
      <c r="DZ138" s="135"/>
      <c r="EA138" s="135"/>
      <c r="EB138" s="135"/>
      <c r="EC138" s="135"/>
      <c r="ED138" s="135"/>
      <c r="EE138" s="135"/>
      <c r="EF138" s="135"/>
      <c r="EG138" s="135"/>
      <c r="EH138" s="135"/>
      <c r="EI138" s="135"/>
      <c r="EJ138" s="135"/>
      <c r="EK138" s="135"/>
      <c r="EL138" s="135"/>
      <c r="EM138" s="135"/>
      <c r="EN138" s="135"/>
      <c r="EO138" s="135"/>
      <c r="EP138" s="135"/>
      <c r="EQ138" s="135"/>
      <c r="ER138" s="135"/>
      <c r="ES138" s="135"/>
      <c r="ET138" s="135"/>
      <c r="EU138" s="135"/>
      <c r="EV138" s="135"/>
      <c r="EW138" s="135"/>
      <c r="EX138" s="135"/>
      <c r="EY138" s="135"/>
      <c r="EZ138" s="135"/>
      <c r="FA138" s="135"/>
      <c r="FB138" s="135"/>
      <c r="FC138" s="135"/>
      <c r="FD138" s="135"/>
      <c r="FE138" s="135"/>
      <c r="FF138" s="135"/>
      <c r="FG138" s="135"/>
      <c r="FH138" s="135"/>
      <c r="FI138" s="135"/>
      <c r="FJ138" s="135"/>
      <c r="FK138" s="135"/>
      <c r="FL138" s="135"/>
      <c r="FM138" s="135"/>
      <c r="FN138" s="135"/>
      <c r="FO138" s="135"/>
      <c r="FP138" s="135"/>
      <c r="FQ138" s="135"/>
      <c r="FR138" s="135"/>
      <c r="FS138" s="135"/>
      <c r="FT138" s="135"/>
      <c r="FU138" s="135"/>
      <c r="FV138" s="135"/>
      <c r="FW138" s="135"/>
      <c r="FX138" s="135"/>
      <c r="FY138" s="135"/>
      <c r="FZ138" s="135"/>
      <c r="GA138" s="135"/>
      <c r="GB138" s="135"/>
      <c r="GC138" s="135"/>
      <c r="GD138" s="135"/>
      <c r="GE138" s="135"/>
      <c r="GF138" s="135"/>
      <c r="GG138" s="135"/>
      <c r="GH138" s="135"/>
      <c r="GI138" s="135"/>
      <c r="GJ138" s="135"/>
      <c r="GK138" s="135"/>
      <c r="GL138" s="135"/>
      <c r="GM138" s="135"/>
      <c r="GN138" s="135"/>
      <c r="GO138" s="135"/>
      <c r="GP138" s="135"/>
      <c r="GQ138" s="135"/>
      <c r="GR138" s="135"/>
      <c r="GS138" s="135"/>
      <c r="GT138" s="135"/>
      <c r="GU138" s="135"/>
      <c r="GV138" s="135"/>
      <c r="GW138" s="135"/>
      <c r="GX138" s="135"/>
      <c r="GY138" s="135"/>
      <c r="GZ138" s="135"/>
      <c r="HA138" s="135"/>
      <c r="HB138" s="135"/>
      <c r="HC138" s="135"/>
      <c r="HD138" s="135"/>
      <c r="HE138" s="135"/>
      <c r="HF138" s="135"/>
      <c r="HG138" s="135"/>
      <c r="HH138" s="135"/>
      <c r="HI138" s="135"/>
      <c r="HJ138" s="135"/>
      <c r="HK138" s="135"/>
      <c r="HL138" s="135"/>
      <c r="HM138" s="135"/>
      <c r="HN138" s="135"/>
      <c r="HO138" s="135"/>
      <c r="HP138" s="135"/>
      <c r="HQ138" s="135"/>
      <c r="HR138" s="135"/>
      <c r="HS138" s="135"/>
      <c r="HT138" s="135"/>
      <c r="HU138" s="135"/>
      <c r="HV138" s="135"/>
      <c r="HW138" s="135"/>
      <c r="HX138" s="135"/>
      <c r="HY138" s="135"/>
      <c r="HZ138" s="135"/>
      <c r="IA138" s="135"/>
      <c r="IB138" s="135"/>
      <c r="IC138" s="135"/>
      <c r="ID138" s="135"/>
      <c r="IE138" s="135"/>
      <c r="IF138" s="135"/>
      <c r="IG138" s="135"/>
      <c r="IH138" s="135"/>
      <c r="II138" s="135"/>
      <c r="IJ138" s="135"/>
      <c r="IK138" s="135"/>
      <c r="IL138" s="135"/>
      <c r="IM138" s="135"/>
      <c r="IN138" s="135"/>
      <c r="IO138" s="135"/>
      <c r="IP138" s="135"/>
      <c r="IQ138" s="135"/>
      <c r="IR138" s="135"/>
      <c r="IS138" s="135"/>
      <c r="IT138" s="135"/>
    </row>
    <row r="139" spans="1:256" s="92" customFormat="1" ht="15" x14ac:dyDescent="0.25">
      <c r="A139" s="121" t="s">
        <v>40</v>
      </c>
      <c r="B139" s="134" t="s">
        <v>280</v>
      </c>
      <c r="C139" s="134" t="s">
        <v>43</v>
      </c>
      <c r="D139" s="134" t="s">
        <v>19</v>
      </c>
      <c r="E139" s="134" t="s">
        <v>444</v>
      </c>
      <c r="F139" s="134" t="s">
        <v>41</v>
      </c>
      <c r="G139" s="285">
        <v>1964</v>
      </c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135"/>
      <c r="CR139" s="135"/>
      <c r="CS139" s="135"/>
      <c r="CT139" s="135"/>
      <c r="CU139" s="135"/>
      <c r="CV139" s="135"/>
      <c r="CW139" s="135"/>
      <c r="CX139" s="135"/>
      <c r="CY139" s="135"/>
      <c r="CZ139" s="135"/>
      <c r="DA139" s="135"/>
      <c r="DB139" s="135"/>
      <c r="DC139" s="135"/>
      <c r="DD139" s="135"/>
      <c r="DE139" s="135"/>
      <c r="DF139" s="135"/>
      <c r="DG139" s="135"/>
      <c r="DH139" s="135"/>
      <c r="DI139" s="135"/>
      <c r="DJ139" s="135"/>
      <c r="DK139" s="135"/>
      <c r="DL139" s="135"/>
      <c r="DM139" s="135"/>
      <c r="DN139" s="135"/>
      <c r="DO139" s="135"/>
      <c r="DP139" s="135"/>
      <c r="DQ139" s="135"/>
      <c r="DR139" s="135"/>
      <c r="DS139" s="135"/>
      <c r="DT139" s="135"/>
      <c r="DU139" s="135"/>
      <c r="DV139" s="135"/>
      <c r="DW139" s="135"/>
      <c r="DX139" s="135"/>
      <c r="DY139" s="135"/>
      <c r="DZ139" s="135"/>
      <c r="EA139" s="135"/>
      <c r="EB139" s="135"/>
      <c r="EC139" s="135"/>
      <c r="ED139" s="135"/>
      <c r="EE139" s="135"/>
      <c r="EF139" s="135"/>
      <c r="EG139" s="135"/>
      <c r="EH139" s="135"/>
      <c r="EI139" s="135"/>
      <c r="EJ139" s="135"/>
      <c r="EK139" s="135"/>
      <c r="EL139" s="135"/>
      <c r="EM139" s="135"/>
      <c r="EN139" s="135"/>
      <c r="EO139" s="135"/>
      <c r="EP139" s="135"/>
      <c r="EQ139" s="135"/>
      <c r="ER139" s="135"/>
      <c r="ES139" s="135"/>
      <c r="ET139" s="135"/>
      <c r="EU139" s="135"/>
      <c r="EV139" s="135"/>
      <c r="EW139" s="135"/>
      <c r="EX139" s="135"/>
      <c r="EY139" s="135"/>
      <c r="EZ139" s="135"/>
      <c r="FA139" s="135"/>
      <c r="FB139" s="135"/>
      <c r="FC139" s="135"/>
      <c r="FD139" s="135"/>
      <c r="FE139" s="135"/>
      <c r="FF139" s="135"/>
      <c r="FG139" s="135"/>
      <c r="FH139" s="135"/>
      <c r="FI139" s="135"/>
      <c r="FJ139" s="135"/>
      <c r="FK139" s="135"/>
      <c r="FL139" s="135"/>
      <c r="FM139" s="135"/>
      <c r="FN139" s="135"/>
      <c r="FO139" s="135"/>
      <c r="FP139" s="135"/>
      <c r="FQ139" s="135"/>
      <c r="FR139" s="135"/>
      <c r="FS139" s="135"/>
      <c r="FT139" s="135"/>
      <c r="FU139" s="135"/>
      <c r="FV139" s="135"/>
      <c r="FW139" s="135"/>
      <c r="FX139" s="135"/>
      <c r="FY139" s="135"/>
      <c r="FZ139" s="135"/>
      <c r="GA139" s="135"/>
      <c r="GB139" s="135"/>
      <c r="GC139" s="135"/>
      <c r="GD139" s="135"/>
      <c r="GE139" s="135"/>
      <c r="GF139" s="135"/>
      <c r="GG139" s="135"/>
      <c r="GH139" s="135"/>
      <c r="GI139" s="135"/>
      <c r="GJ139" s="135"/>
      <c r="GK139" s="135"/>
      <c r="GL139" s="135"/>
      <c r="GM139" s="135"/>
      <c r="GN139" s="135"/>
      <c r="GO139" s="135"/>
      <c r="GP139" s="135"/>
      <c r="GQ139" s="135"/>
      <c r="GR139" s="135"/>
      <c r="GS139" s="135"/>
      <c r="GT139" s="135"/>
      <c r="GU139" s="135"/>
      <c r="GV139" s="135"/>
      <c r="GW139" s="135"/>
      <c r="GX139" s="135"/>
      <c r="GY139" s="135"/>
      <c r="GZ139" s="135"/>
      <c r="HA139" s="135"/>
      <c r="HB139" s="135"/>
      <c r="HC139" s="135"/>
      <c r="HD139" s="135"/>
      <c r="HE139" s="135"/>
      <c r="HF139" s="135"/>
      <c r="HG139" s="135"/>
      <c r="HH139" s="135"/>
      <c r="HI139" s="135"/>
      <c r="HJ139" s="135"/>
      <c r="HK139" s="135"/>
      <c r="HL139" s="135"/>
      <c r="HM139" s="135"/>
      <c r="HN139" s="135"/>
      <c r="HO139" s="135"/>
      <c r="HP139" s="135"/>
      <c r="HQ139" s="135"/>
      <c r="HR139" s="135"/>
      <c r="HS139" s="135"/>
      <c r="HT139" s="135"/>
      <c r="HU139" s="135"/>
      <c r="HV139" s="135"/>
      <c r="HW139" s="135"/>
      <c r="HX139" s="135"/>
      <c r="HY139" s="135"/>
      <c r="HZ139" s="135"/>
      <c r="IA139" s="135"/>
      <c r="IB139" s="135"/>
      <c r="IC139" s="135"/>
      <c r="ID139" s="135"/>
      <c r="IE139" s="135"/>
      <c r="IF139" s="135"/>
      <c r="IG139" s="135"/>
      <c r="IH139" s="135"/>
      <c r="II139" s="135"/>
      <c r="IJ139" s="135"/>
      <c r="IK139" s="135"/>
      <c r="IL139" s="135"/>
      <c r="IM139" s="135"/>
      <c r="IN139" s="135"/>
      <c r="IO139" s="135"/>
      <c r="IP139" s="135"/>
      <c r="IQ139" s="135"/>
      <c r="IR139" s="135"/>
      <c r="IS139" s="135"/>
      <c r="IT139" s="135"/>
    </row>
    <row r="140" spans="1:256" s="92" customFormat="1" ht="15" x14ac:dyDescent="0.25">
      <c r="A140" s="126" t="s">
        <v>2</v>
      </c>
      <c r="B140" s="131" t="s">
        <v>280</v>
      </c>
      <c r="C140" s="131" t="s">
        <v>43</v>
      </c>
      <c r="D140" s="131" t="s">
        <v>19</v>
      </c>
      <c r="E140" s="131" t="s">
        <v>437</v>
      </c>
      <c r="F140" s="131"/>
      <c r="G140" s="124">
        <f>SUM(G141)</f>
        <v>20327</v>
      </c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135"/>
      <c r="CR140" s="135"/>
      <c r="CS140" s="135"/>
      <c r="CT140" s="135"/>
      <c r="CU140" s="135"/>
      <c r="CV140" s="135"/>
      <c r="CW140" s="135"/>
      <c r="CX140" s="135"/>
      <c r="CY140" s="135"/>
      <c r="CZ140" s="135"/>
      <c r="DA140" s="135"/>
      <c r="DB140" s="135"/>
      <c r="DC140" s="135"/>
      <c r="DD140" s="135"/>
      <c r="DE140" s="135"/>
      <c r="DF140" s="135"/>
      <c r="DG140" s="135"/>
      <c r="DH140" s="135"/>
      <c r="DI140" s="135"/>
      <c r="DJ140" s="135"/>
      <c r="DK140" s="135"/>
      <c r="DL140" s="135"/>
      <c r="DM140" s="135"/>
      <c r="DN140" s="135"/>
      <c r="DO140" s="135"/>
      <c r="DP140" s="135"/>
      <c r="DQ140" s="135"/>
      <c r="DR140" s="135"/>
      <c r="DS140" s="135"/>
      <c r="DT140" s="135"/>
      <c r="DU140" s="135"/>
      <c r="DV140" s="135"/>
      <c r="DW140" s="135"/>
      <c r="DX140" s="135"/>
      <c r="DY140" s="135"/>
      <c r="DZ140" s="135"/>
      <c r="EA140" s="135"/>
      <c r="EB140" s="135"/>
      <c r="EC140" s="135"/>
      <c r="ED140" s="135"/>
      <c r="EE140" s="135"/>
      <c r="EF140" s="135"/>
      <c r="EG140" s="135"/>
      <c r="EH140" s="135"/>
      <c r="EI140" s="135"/>
      <c r="EJ140" s="135"/>
      <c r="EK140" s="135"/>
      <c r="EL140" s="135"/>
      <c r="EM140" s="135"/>
      <c r="EN140" s="135"/>
      <c r="EO140" s="135"/>
      <c r="EP140" s="135"/>
      <c r="EQ140" s="135"/>
      <c r="ER140" s="135"/>
      <c r="ES140" s="135"/>
      <c r="ET140" s="135"/>
      <c r="EU140" s="135"/>
      <c r="EV140" s="135"/>
      <c r="EW140" s="135"/>
      <c r="EX140" s="135"/>
      <c r="EY140" s="135"/>
      <c r="EZ140" s="135"/>
      <c r="FA140" s="135"/>
      <c r="FB140" s="135"/>
      <c r="FC140" s="135"/>
      <c r="FD140" s="135"/>
      <c r="FE140" s="135"/>
      <c r="FF140" s="135"/>
      <c r="FG140" s="135"/>
      <c r="FH140" s="135"/>
      <c r="FI140" s="135"/>
      <c r="FJ140" s="135"/>
      <c r="FK140" s="135"/>
      <c r="FL140" s="135"/>
      <c r="FM140" s="135"/>
      <c r="FN140" s="135"/>
      <c r="FO140" s="135"/>
      <c r="FP140" s="135"/>
      <c r="FQ140" s="135"/>
      <c r="FR140" s="135"/>
      <c r="FS140" s="135"/>
      <c r="FT140" s="135"/>
      <c r="FU140" s="135"/>
      <c r="FV140" s="135"/>
      <c r="FW140" s="135"/>
      <c r="FX140" s="135"/>
      <c r="FY140" s="135"/>
      <c r="FZ140" s="135"/>
      <c r="GA140" s="135"/>
      <c r="GB140" s="135"/>
      <c r="GC140" s="135"/>
      <c r="GD140" s="135"/>
      <c r="GE140" s="135"/>
      <c r="GF140" s="135"/>
      <c r="GG140" s="135"/>
      <c r="GH140" s="135"/>
      <c r="GI140" s="135"/>
      <c r="GJ140" s="135"/>
      <c r="GK140" s="135"/>
      <c r="GL140" s="135"/>
      <c r="GM140" s="135"/>
      <c r="GN140" s="135"/>
      <c r="GO140" s="135"/>
      <c r="GP140" s="135"/>
      <c r="GQ140" s="135"/>
      <c r="GR140" s="135"/>
      <c r="GS140" s="135"/>
      <c r="GT140" s="135"/>
      <c r="GU140" s="135"/>
      <c r="GV140" s="135"/>
      <c r="GW140" s="135"/>
      <c r="GX140" s="135"/>
      <c r="GY140" s="135"/>
      <c r="GZ140" s="135"/>
      <c r="HA140" s="135"/>
      <c r="HB140" s="135"/>
      <c r="HC140" s="135"/>
      <c r="HD140" s="135"/>
      <c r="HE140" s="135"/>
      <c r="HF140" s="135"/>
      <c r="HG140" s="135"/>
      <c r="HH140" s="135"/>
      <c r="HI140" s="135"/>
      <c r="HJ140" s="135"/>
      <c r="HK140" s="135"/>
      <c r="HL140" s="135"/>
      <c r="HM140" s="135"/>
      <c r="HN140" s="135"/>
      <c r="HO140" s="135"/>
      <c r="HP140" s="135"/>
      <c r="HQ140" s="135"/>
      <c r="HR140" s="135"/>
      <c r="HS140" s="135"/>
      <c r="HT140" s="135"/>
      <c r="HU140" s="135"/>
      <c r="HV140" s="135"/>
      <c r="HW140" s="135"/>
      <c r="HX140" s="135"/>
      <c r="HY140" s="135"/>
      <c r="HZ140" s="135"/>
      <c r="IA140" s="135"/>
      <c r="IB140" s="135"/>
      <c r="IC140" s="135"/>
      <c r="ID140" s="135"/>
      <c r="IE140" s="135"/>
      <c r="IF140" s="135"/>
      <c r="IG140" s="135"/>
      <c r="IH140" s="135"/>
      <c r="II140" s="135"/>
      <c r="IJ140" s="135"/>
      <c r="IK140" s="135"/>
      <c r="IL140" s="135"/>
      <c r="IM140" s="135"/>
      <c r="IN140" s="135"/>
      <c r="IO140" s="135"/>
      <c r="IP140" s="135"/>
      <c r="IQ140" s="135"/>
      <c r="IR140" s="135"/>
      <c r="IS140" s="135"/>
      <c r="IT140" s="135"/>
    </row>
    <row r="141" spans="1:256" s="92" customFormat="1" ht="15" x14ac:dyDescent="0.25">
      <c r="A141" s="121" t="s">
        <v>40</v>
      </c>
      <c r="B141" s="134" t="s">
        <v>280</v>
      </c>
      <c r="C141" s="134" t="s">
        <v>43</v>
      </c>
      <c r="D141" s="134" t="s">
        <v>19</v>
      </c>
      <c r="E141" s="134" t="s">
        <v>437</v>
      </c>
      <c r="F141" s="134" t="s">
        <v>41</v>
      </c>
      <c r="G141" s="124">
        <v>20327</v>
      </c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135"/>
      <c r="CR141" s="135"/>
      <c r="CS141" s="135"/>
      <c r="CT141" s="135"/>
      <c r="CU141" s="135"/>
      <c r="CV141" s="135"/>
      <c r="CW141" s="135"/>
      <c r="CX141" s="135"/>
      <c r="CY141" s="135"/>
      <c r="CZ141" s="135"/>
      <c r="DA141" s="135"/>
      <c r="DB141" s="135"/>
      <c r="DC141" s="135"/>
      <c r="DD141" s="135"/>
      <c r="DE141" s="135"/>
      <c r="DF141" s="135"/>
      <c r="DG141" s="135"/>
      <c r="DH141" s="135"/>
      <c r="DI141" s="135"/>
      <c r="DJ141" s="135"/>
      <c r="DK141" s="135"/>
      <c r="DL141" s="135"/>
      <c r="DM141" s="135"/>
      <c r="DN141" s="135"/>
      <c r="DO141" s="135"/>
      <c r="DP141" s="135"/>
      <c r="DQ141" s="135"/>
      <c r="DR141" s="135"/>
      <c r="DS141" s="135"/>
      <c r="DT141" s="135"/>
      <c r="DU141" s="135"/>
      <c r="DV141" s="135"/>
      <c r="DW141" s="135"/>
      <c r="DX141" s="135"/>
      <c r="DY141" s="135"/>
      <c r="DZ141" s="135"/>
      <c r="EA141" s="135"/>
      <c r="EB141" s="135"/>
      <c r="EC141" s="135"/>
      <c r="ED141" s="135"/>
      <c r="EE141" s="135"/>
      <c r="EF141" s="135"/>
      <c r="EG141" s="135"/>
      <c r="EH141" s="135"/>
      <c r="EI141" s="135"/>
      <c r="EJ141" s="135"/>
      <c r="EK141" s="135"/>
      <c r="EL141" s="135"/>
      <c r="EM141" s="135"/>
      <c r="EN141" s="135"/>
      <c r="EO141" s="135"/>
      <c r="EP141" s="135"/>
      <c r="EQ141" s="135"/>
      <c r="ER141" s="135"/>
      <c r="ES141" s="135"/>
      <c r="ET141" s="135"/>
      <c r="EU141" s="135"/>
      <c r="EV141" s="135"/>
      <c r="EW141" s="135"/>
      <c r="EX141" s="135"/>
      <c r="EY141" s="135"/>
      <c r="EZ141" s="135"/>
      <c r="FA141" s="135"/>
      <c r="FB141" s="135"/>
      <c r="FC141" s="135"/>
      <c r="FD141" s="135"/>
      <c r="FE141" s="135"/>
      <c r="FF141" s="135"/>
      <c r="FG141" s="135"/>
      <c r="FH141" s="135"/>
      <c r="FI141" s="135"/>
      <c r="FJ141" s="135"/>
      <c r="FK141" s="135"/>
      <c r="FL141" s="135"/>
      <c r="FM141" s="135"/>
      <c r="FN141" s="135"/>
      <c r="FO141" s="135"/>
      <c r="FP141" s="135"/>
      <c r="FQ141" s="135"/>
      <c r="FR141" s="135"/>
      <c r="FS141" s="135"/>
      <c r="FT141" s="135"/>
      <c r="FU141" s="135"/>
      <c r="FV141" s="135"/>
      <c r="FW141" s="135"/>
      <c r="FX141" s="135"/>
      <c r="FY141" s="135"/>
      <c r="FZ141" s="135"/>
      <c r="GA141" s="135"/>
      <c r="GB141" s="135"/>
      <c r="GC141" s="135"/>
      <c r="GD141" s="135"/>
      <c r="GE141" s="135"/>
      <c r="GF141" s="135"/>
      <c r="GG141" s="135"/>
      <c r="GH141" s="135"/>
      <c r="GI141" s="135"/>
      <c r="GJ141" s="135"/>
      <c r="GK141" s="135"/>
      <c r="GL141" s="135"/>
      <c r="GM141" s="135"/>
      <c r="GN141" s="135"/>
      <c r="GO141" s="135"/>
      <c r="GP141" s="135"/>
      <c r="GQ141" s="135"/>
      <c r="GR141" s="135"/>
      <c r="GS141" s="135"/>
      <c r="GT141" s="135"/>
      <c r="GU141" s="135"/>
      <c r="GV141" s="135"/>
      <c r="GW141" s="135"/>
      <c r="GX141" s="135"/>
      <c r="GY141" s="135"/>
      <c r="GZ141" s="135"/>
      <c r="HA141" s="135"/>
      <c r="HB141" s="135"/>
      <c r="HC141" s="135"/>
      <c r="HD141" s="135"/>
      <c r="HE141" s="135"/>
      <c r="HF141" s="135"/>
      <c r="HG141" s="135"/>
      <c r="HH141" s="135"/>
      <c r="HI141" s="135"/>
      <c r="HJ141" s="135"/>
      <c r="HK141" s="135"/>
      <c r="HL141" s="135"/>
      <c r="HM141" s="135"/>
      <c r="HN141" s="135"/>
      <c r="HO141" s="135"/>
      <c r="HP141" s="135"/>
      <c r="HQ141" s="135"/>
      <c r="HR141" s="135"/>
      <c r="HS141" s="135"/>
      <c r="HT141" s="135"/>
      <c r="HU141" s="135"/>
      <c r="HV141" s="135"/>
      <c r="HW141" s="135"/>
      <c r="HX141" s="135"/>
      <c r="HY141" s="135"/>
      <c r="HZ141" s="135"/>
      <c r="IA141" s="135"/>
      <c r="IB141" s="135"/>
      <c r="IC141" s="135"/>
      <c r="ID141" s="135"/>
      <c r="IE141" s="135"/>
      <c r="IF141" s="135"/>
      <c r="IG141" s="135"/>
      <c r="IH141" s="135"/>
      <c r="II141" s="135"/>
      <c r="IJ141" s="135"/>
      <c r="IK141" s="135"/>
      <c r="IL141" s="135"/>
      <c r="IM141" s="135"/>
      <c r="IN141" s="135"/>
      <c r="IO141" s="135"/>
      <c r="IP141" s="135"/>
      <c r="IQ141" s="135"/>
      <c r="IR141" s="135"/>
      <c r="IS141" s="135"/>
      <c r="IT141" s="135"/>
    </row>
    <row r="142" spans="1:256" s="125" customFormat="1" x14ac:dyDescent="0.2">
      <c r="A142" s="126" t="s">
        <v>2</v>
      </c>
      <c r="B142" s="131" t="s">
        <v>280</v>
      </c>
      <c r="C142" s="131" t="s">
        <v>43</v>
      </c>
      <c r="D142" s="131" t="s">
        <v>19</v>
      </c>
      <c r="E142" s="131" t="s">
        <v>123</v>
      </c>
      <c r="F142" s="131"/>
      <c r="G142" s="129">
        <f>SUM(G143)</f>
        <v>28303.47</v>
      </c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  <c r="CN142" s="92"/>
      <c r="CO142" s="92"/>
      <c r="CP142" s="92"/>
      <c r="CQ142" s="92"/>
      <c r="CR142" s="92"/>
      <c r="CS142" s="92"/>
      <c r="CT142" s="92"/>
      <c r="CU142" s="92"/>
      <c r="CV142" s="92"/>
      <c r="CW142" s="92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  <c r="IU142" s="92"/>
      <c r="IV142" s="92"/>
    </row>
    <row r="143" spans="1:256" s="92" customFormat="1" ht="15" x14ac:dyDescent="0.25">
      <c r="A143" s="121" t="s">
        <v>40</v>
      </c>
      <c r="B143" s="134" t="s">
        <v>280</v>
      </c>
      <c r="C143" s="134" t="s">
        <v>43</v>
      </c>
      <c r="D143" s="134" t="s">
        <v>19</v>
      </c>
      <c r="E143" s="134" t="s">
        <v>123</v>
      </c>
      <c r="F143" s="134" t="s">
        <v>41</v>
      </c>
      <c r="G143" s="124">
        <v>28303.47</v>
      </c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  <c r="CK143" s="135"/>
      <c r="CL143" s="135"/>
      <c r="CM143" s="135"/>
      <c r="CN143" s="135"/>
      <c r="CO143" s="135"/>
      <c r="CP143" s="135"/>
      <c r="CQ143" s="135"/>
      <c r="CR143" s="135"/>
      <c r="CS143" s="135"/>
      <c r="CT143" s="135"/>
      <c r="CU143" s="135"/>
      <c r="CV143" s="135"/>
      <c r="CW143" s="135"/>
      <c r="CX143" s="135"/>
      <c r="CY143" s="135"/>
      <c r="CZ143" s="135"/>
      <c r="DA143" s="135"/>
      <c r="DB143" s="135"/>
      <c r="DC143" s="135"/>
      <c r="DD143" s="135"/>
      <c r="DE143" s="135"/>
      <c r="DF143" s="135"/>
      <c r="DG143" s="135"/>
      <c r="DH143" s="135"/>
      <c r="DI143" s="135"/>
      <c r="DJ143" s="135"/>
      <c r="DK143" s="135"/>
      <c r="DL143" s="135"/>
      <c r="DM143" s="135"/>
      <c r="DN143" s="135"/>
      <c r="DO143" s="135"/>
      <c r="DP143" s="135"/>
      <c r="DQ143" s="135"/>
      <c r="DR143" s="135"/>
      <c r="DS143" s="135"/>
      <c r="DT143" s="135"/>
      <c r="DU143" s="135"/>
      <c r="DV143" s="135"/>
      <c r="DW143" s="135"/>
      <c r="DX143" s="135"/>
      <c r="DY143" s="135"/>
      <c r="DZ143" s="135"/>
      <c r="EA143" s="135"/>
      <c r="EB143" s="135"/>
      <c r="EC143" s="135"/>
      <c r="ED143" s="135"/>
      <c r="EE143" s="135"/>
      <c r="EF143" s="135"/>
      <c r="EG143" s="135"/>
      <c r="EH143" s="135"/>
      <c r="EI143" s="135"/>
      <c r="EJ143" s="135"/>
      <c r="EK143" s="135"/>
      <c r="EL143" s="135"/>
      <c r="EM143" s="135"/>
      <c r="EN143" s="135"/>
      <c r="EO143" s="135"/>
      <c r="EP143" s="135"/>
      <c r="EQ143" s="135"/>
      <c r="ER143" s="135"/>
      <c r="ES143" s="135"/>
      <c r="ET143" s="135"/>
      <c r="EU143" s="135"/>
      <c r="EV143" s="135"/>
      <c r="EW143" s="135"/>
      <c r="EX143" s="135"/>
      <c r="EY143" s="135"/>
      <c r="EZ143" s="135"/>
      <c r="FA143" s="135"/>
      <c r="FB143" s="135"/>
      <c r="FC143" s="135"/>
      <c r="FD143" s="135"/>
      <c r="FE143" s="135"/>
      <c r="FF143" s="135"/>
      <c r="FG143" s="135"/>
      <c r="FH143" s="135"/>
      <c r="FI143" s="135"/>
      <c r="FJ143" s="135"/>
      <c r="FK143" s="135"/>
      <c r="FL143" s="135"/>
      <c r="FM143" s="135"/>
      <c r="FN143" s="135"/>
      <c r="FO143" s="135"/>
      <c r="FP143" s="135"/>
      <c r="FQ143" s="135"/>
      <c r="FR143" s="135"/>
      <c r="FS143" s="135"/>
      <c r="FT143" s="135"/>
      <c r="FU143" s="135"/>
      <c r="FV143" s="135"/>
      <c r="FW143" s="135"/>
      <c r="FX143" s="135"/>
      <c r="FY143" s="135"/>
      <c r="FZ143" s="135"/>
      <c r="GA143" s="135"/>
      <c r="GB143" s="135"/>
      <c r="GC143" s="135"/>
      <c r="GD143" s="135"/>
      <c r="GE143" s="135"/>
      <c r="GF143" s="135"/>
      <c r="GG143" s="135"/>
      <c r="GH143" s="135"/>
      <c r="GI143" s="135"/>
      <c r="GJ143" s="135"/>
      <c r="GK143" s="135"/>
      <c r="GL143" s="135"/>
      <c r="GM143" s="135"/>
      <c r="GN143" s="135"/>
      <c r="GO143" s="135"/>
      <c r="GP143" s="135"/>
      <c r="GQ143" s="135"/>
      <c r="GR143" s="135"/>
      <c r="GS143" s="135"/>
      <c r="GT143" s="135"/>
      <c r="GU143" s="135"/>
      <c r="GV143" s="135"/>
      <c r="GW143" s="135"/>
      <c r="GX143" s="135"/>
      <c r="GY143" s="135"/>
      <c r="GZ143" s="135"/>
      <c r="HA143" s="135"/>
      <c r="HB143" s="135"/>
      <c r="HC143" s="135"/>
      <c r="HD143" s="135"/>
      <c r="HE143" s="135"/>
      <c r="HF143" s="135"/>
      <c r="HG143" s="135"/>
      <c r="HH143" s="135"/>
      <c r="HI143" s="135"/>
      <c r="HJ143" s="135"/>
      <c r="HK143" s="135"/>
      <c r="HL143" s="135"/>
      <c r="HM143" s="135"/>
      <c r="HN143" s="135"/>
      <c r="HO143" s="135"/>
      <c r="HP143" s="135"/>
      <c r="HQ143" s="135"/>
      <c r="HR143" s="135"/>
      <c r="HS143" s="135"/>
      <c r="HT143" s="135"/>
      <c r="HU143" s="135"/>
      <c r="HV143" s="135"/>
      <c r="HW143" s="135"/>
      <c r="HX143" s="135"/>
      <c r="HY143" s="135"/>
      <c r="HZ143" s="135"/>
      <c r="IA143" s="135"/>
      <c r="IB143" s="135"/>
      <c r="IC143" s="135"/>
      <c r="ID143" s="135"/>
      <c r="IE143" s="135"/>
      <c r="IF143" s="135"/>
      <c r="IG143" s="135"/>
      <c r="IH143" s="135"/>
      <c r="II143" s="135"/>
      <c r="IJ143" s="135"/>
      <c r="IK143" s="135"/>
      <c r="IL143" s="135"/>
      <c r="IM143" s="135"/>
      <c r="IN143" s="135"/>
      <c r="IO143" s="135"/>
      <c r="IP143" s="135"/>
      <c r="IQ143" s="135"/>
      <c r="IR143" s="135"/>
      <c r="IS143" s="135"/>
      <c r="IT143" s="135"/>
    </row>
    <row r="144" spans="1:256" s="92" customFormat="1" x14ac:dyDescent="0.2">
      <c r="A144" s="126" t="s">
        <v>63</v>
      </c>
      <c r="B144" s="131" t="s">
        <v>280</v>
      </c>
      <c r="C144" s="131" t="s">
        <v>43</v>
      </c>
      <c r="D144" s="131" t="s">
        <v>19</v>
      </c>
      <c r="E144" s="131" t="s">
        <v>64</v>
      </c>
      <c r="F144" s="131"/>
      <c r="G144" s="129">
        <f>SUM(G146+G145)</f>
        <v>500</v>
      </c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25"/>
      <c r="DD144" s="125"/>
      <c r="DE144" s="125"/>
      <c r="DF144" s="125"/>
      <c r="DG144" s="125"/>
      <c r="DH144" s="125"/>
      <c r="DI144" s="125"/>
      <c r="DJ144" s="125"/>
      <c r="DK144" s="125"/>
      <c r="DL144" s="125"/>
      <c r="DM144" s="125"/>
      <c r="DN144" s="125"/>
      <c r="DO144" s="125"/>
      <c r="DP144" s="125"/>
      <c r="DQ144" s="125"/>
      <c r="DR144" s="125"/>
      <c r="DS144" s="125"/>
      <c r="DT144" s="125"/>
      <c r="DU144" s="125"/>
      <c r="DV144" s="125"/>
      <c r="DW144" s="125"/>
      <c r="DX144" s="125"/>
      <c r="DY144" s="125"/>
      <c r="DZ144" s="125"/>
      <c r="EA144" s="125"/>
      <c r="EB144" s="125"/>
      <c r="EC144" s="125"/>
      <c r="ED144" s="125"/>
      <c r="EE144" s="125"/>
      <c r="EF144" s="125"/>
      <c r="EG144" s="125"/>
      <c r="EH144" s="125"/>
      <c r="EI144" s="125"/>
      <c r="EJ144" s="125"/>
      <c r="EK144" s="125"/>
      <c r="EL144" s="125"/>
      <c r="EM144" s="125"/>
      <c r="EN144" s="125"/>
      <c r="EO144" s="125"/>
      <c r="EP144" s="125"/>
      <c r="EQ144" s="125"/>
      <c r="ER144" s="125"/>
      <c r="ES144" s="125"/>
      <c r="ET144" s="125"/>
      <c r="EU144" s="125"/>
      <c r="EV144" s="125"/>
      <c r="EW144" s="125"/>
      <c r="EX144" s="125"/>
      <c r="EY144" s="125"/>
      <c r="EZ144" s="125"/>
      <c r="FA144" s="125"/>
      <c r="FB144" s="125"/>
      <c r="FC144" s="125"/>
      <c r="FD144" s="125"/>
      <c r="FE144" s="125"/>
      <c r="FF144" s="125"/>
      <c r="FG144" s="125"/>
      <c r="FH144" s="125"/>
      <c r="FI144" s="125"/>
      <c r="FJ144" s="125"/>
      <c r="FK144" s="125"/>
      <c r="FL144" s="125"/>
      <c r="FM144" s="125"/>
      <c r="FN144" s="125"/>
      <c r="FO144" s="125"/>
      <c r="FP144" s="125"/>
      <c r="FQ144" s="125"/>
      <c r="FR144" s="125"/>
      <c r="FS144" s="125"/>
      <c r="FT144" s="125"/>
      <c r="FU144" s="125"/>
      <c r="FV144" s="125"/>
      <c r="FW144" s="125"/>
      <c r="FX144" s="125"/>
      <c r="FY144" s="125"/>
      <c r="FZ144" s="125"/>
      <c r="GA144" s="125"/>
      <c r="GB144" s="125"/>
      <c r="GC144" s="125"/>
      <c r="GD144" s="125"/>
      <c r="GE144" s="125"/>
      <c r="GF144" s="125"/>
      <c r="GG144" s="125"/>
      <c r="GH144" s="125"/>
      <c r="GI144" s="125"/>
      <c r="GJ144" s="125"/>
      <c r="GK144" s="125"/>
      <c r="GL144" s="125"/>
      <c r="GM144" s="125"/>
      <c r="GN144" s="125"/>
      <c r="GO144" s="125"/>
      <c r="GP144" s="125"/>
      <c r="GQ144" s="125"/>
      <c r="GR144" s="125"/>
      <c r="GS144" s="125"/>
      <c r="GT144" s="125"/>
      <c r="GU144" s="125"/>
      <c r="GV144" s="125"/>
      <c r="GW144" s="125"/>
      <c r="GX144" s="125"/>
      <c r="GY144" s="125"/>
      <c r="GZ144" s="125"/>
      <c r="HA144" s="125"/>
      <c r="HB144" s="125"/>
      <c r="HC144" s="125"/>
      <c r="HD144" s="125"/>
      <c r="HE144" s="125"/>
      <c r="HF144" s="125"/>
      <c r="HG144" s="125"/>
      <c r="HH144" s="125"/>
      <c r="HI144" s="125"/>
      <c r="HJ144" s="125"/>
      <c r="HK144" s="125"/>
      <c r="HL144" s="125"/>
      <c r="HM144" s="125"/>
      <c r="HN144" s="125"/>
      <c r="HO144" s="125"/>
      <c r="HP144" s="125"/>
      <c r="HQ144" s="125"/>
      <c r="HR144" s="125"/>
      <c r="HS144" s="125"/>
      <c r="HT144" s="125"/>
      <c r="HU144" s="125"/>
      <c r="HV144" s="125"/>
      <c r="HW144" s="125"/>
      <c r="HX144" s="125"/>
      <c r="HY144" s="125"/>
      <c r="HZ144" s="125"/>
      <c r="IA144" s="125"/>
      <c r="IB144" s="125"/>
      <c r="IC144" s="125"/>
      <c r="ID144" s="125"/>
      <c r="IE144" s="125"/>
      <c r="IF144" s="125"/>
      <c r="IG144" s="125"/>
      <c r="IH144" s="125"/>
      <c r="II144" s="125"/>
      <c r="IJ144" s="125"/>
      <c r="IK144" s="125"/>
      <c r="IL144" s="125"/>
      <c r="IM144" s="125"/>
      <c r="IN144" s="125"/>
      <c r="IO144" s="125"/>
      <c r="IP144" s="125"/>
      <c r="IQ144" s="125"/>
      <c r="IR144" s="125"/>
      <c r="IS144" s="125"/>
      <c r="IT144" s="125"/>
    </row>
    <row r="145" spans="1:254" s="92" customFormat="1" ht="25.5" x14ac:dyDescent="0.2">
      <c r="A145" s="121" t="s">
        <v>76</v>
      </c>
      <c r="B145" s="131" t="s">
        <v>280</v>
      </c>
      <c r="C145" s="131" t="s">
        <v>43</v>
      </c>
      <c r="D145" s="131" t="s">
        <v>19</v>
      </c>
      <c r="E145" s="131" t="s">
        <v>64</v>
      </c>
      <c r="F145" s="131" t="s">
        <v>77</v>
      </c>
      <c r="G145" s="129">
        <v>1.97</v>
      </c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5"/>
      <c r="DT145" s="125"/>
      <c r="DU145" s="125"/>
      <c r="DV145" s="125"/>
      <c r="DW145" s="125"/>
      <c r="DX145" s="125"/>
      <c r="DY145" s="125"/>
      <c r="DZ145" s="125"/>
      <c r="EA145" s="125"/>
      <c r="EB145" s="125"/>
      <c r="EC145" s="125"/>
      <c r="ED145" s="125"/>
      <c r="EE145" s="125"/>
      <c r="EF145" s="125"/>
      <c r="EG145" s="125"/>
      <c r="EH145" s="125"/>
      <c r="EI145" s="125"/>
      <c r="EJ145" s="125"/>
      <c r="EK145" s="125"/>
      <c r="EL145" s="125"/>
      <c r="EM145" s="125"/>
      <c r="EN145" s="125"/>
      <c r="EO145" s="125"/>
      <c r="EP145" s="125"/>
      <c r="EQ145" s="125"/>
      <c r="ER145" s="125"/>
      <c r="ES145" s="125"/>
      <c r="ET145" s="125"/>
      <c r="EU145" s="125"/>
      <c r="EV145" s="125"/>
      <c r="EW145" s="125"/>
      <c r="EX145" s="125"/>
      <c r="EY145" s="125"/>
      <c r="EZ145" s="125"/>
      <c r="FA145" s="125"/>
      <c r="FB145" s="125"/>
      <c r="FC145" s="125"/>
      <c r="FD145" s="125"/>
      <c r="FE145" s="125"/>
      <c r="FF145" s="125"/>
      <c r="FG145" s="125"/>
      <c r="FH145" s="125"/>
      <c r="FI145" s="125"/>
      <c r="FJ145" s="125"/>
      <c r="FK145" s="125"/>
      <c r="FL145" s="125"/>
      <c r="FM145" s="125"/>
      <c r="FN145" s="125"/>
      <c r="FO145" s="125"/>
      <c r="FP145" s="125"/>
      <c r="FQ145" s="125"/>
      <c r="FR145" s="125"/>
      <c r="FS145" s="125"/>
      <c r="FT145" s="125"/>
      <c r="FU145" s="125"/>
      <c r="FV145" s="125"/>
      <c r="FW145" s="125"/>
      <c r="FX145" s="125"/>
      <c r="FY145" s="125"/>
      <c r="FZ145" s="125"/>
      <c r="GA145" s="125"/>
      <c r="GB145" s="125"/>
      <c r="GC145" s="125"/>
      <c r="GD145" s="125"/>
      <c r="GE145" s="125"/>
      <c r="GF145" s="125"/>
      <c r="GG145" s="125"/>
      <c r="GH145" s="125"/>
      <c r="GI145" s="125"/>
      <c r="GJ145" s="125"/>
      <c r="GK145" s="125"/>
      <c r="GL145" s="125"/>
      <c r="GM145" s="125"/>
      <c r="GN145" s="125"/>
      <c r="GO145" s="125"/>
      <c r="GP145" s="125"/>
      <c r="GQ145" s="125"/>
      <c r="GR145" s="125"/>
      <c r="GS145" s="125"/>
      <c r="GT145" s="125"/>
      <c r="GU145" s="125"/>
      <c r="GV145" s="125"/>
      <c r="GW145" s="125"/>
      <c r="GX145" s="125"/>
      <c r="GY145" s="125"/>
      <c r="GZ145" s="125"/>
      <c r="HA145" s="125"/>
      <c r="HB145" s="125"/>
      <c r="HC145" s="125"/>
      <c r="HD145" s="125"/>
      <c r="HE145" s="125"/>
      <c r="HF145" s="125"/>
      <c r="HG145" s="125"/>
      <c r="HH145" s="125"/>
      <c r="HI145" s="125"/>
      <c r="HJ145" s="125"/>
      <c r="HK145" s="125"/>
      <c r="HL145" s="125"/>
      <c r="HM145" s="125"/>
      <c r="HN145" s="125"/>
      <c r="HO145" s="125"/>
      <c r="HP145" s="125"/>
      <c r="HQ145" s="125"/>
      <c r="HR145" s="125"/>
      <c r="HS145" s="125"/>
      <c r="HT145" s="125"/>
      <c r="HU145" s="125"/>
      <c r="HV145" s="125"/>
      <c r="HW145" s="125"/>
      <c r="HX145" s="125"/>
      <c r="HY145" s="125"/>
      <c r="HZ145" s="125"/>
      <c r="IA145" s="125"/>
      <c r="IB145" s="125"/>
      <c r="IC145" s="125"/>
      <c r="ID145" s="125"/>
      <c r="IE145" s="125"/>
      <c r="IF145" s="125"/>
      <c r="IG145" s="125"/>
      <c r="IH145" s="125"/>
      <c r="II145" s="125"/>
      <c r="IJ145" s="125"/>
      <c r="IK145" s="125"/>
      <c r="IL145" s="125"/>
      <c r="IM145" s="125"/>
      <c r="IN145" s="125"/>
      <c r="IO145" s="125"/>
      <c r="IP145" s="125"/>
      <c r="IQ145" s="125"/>
      <c r="IR145" s="125"/>
      <c r="IS145" s="125"/>
      <c r="IT145" s="125"/>
    </row>
    <row r="146" spans="1:254" s="125" customFormat="1" x14ac:dyDescent="0.2">
      <c r="A146" s="121" t="s">
        <v>40</v>
      </c>
      <c r="B146" s="131" t="s">
        <v>280</v>
      </c>
      <c r="C146" s="131" t="s">
        <v>43</v>
      </c>
      <c r="D146" s="131" t="s">
        <v>19</v>
      </c>
      <c r="E146" s="131" t="s">
        <v>64</v>
      </c>
      <c r="F146" s="131" t="s">
        <v>41</v>
      </c>
      <c r="G146" s="129">
        <v>498.03</v>
      </c>
    </row>
    <row r="147" spans="1:254" ht="15" x14ac:dyDescent="0.25">
      <c r="A147" s="116" t="s">
        <v>66</v>
      </c>
      <c r="B147" s="132" t="s">
        <v>280</v>
      </c>
      <c r="C147" s="112" t="s">
        <v>43</v>
      </c>
      <c r="D147" s="112" t="s">
        <v>19</v>
      </c>
      <c r="E147" s="132" t="s">
        <v>67</v>
      </c>
      <c r="F147" s="112"/>
      <c r="G147" s="114">
        <f>SUM(G148+G151+G153)</f>
        <v>5266.8099999999995</v>
      </c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1"/>
      <c r="BW147" s="141"/>
      <c r="BX147" s="141"/>
      <c r="BY147" s="141"/>
      <c r="BZ147" s="141"/>
      <c r="CA147" s="141"/>
      <c r="CB147" s="141"/>
      <c r="CC147" s="141"/>
      <c r="CD147" s="141"/>
      <c r="CE147" s="141"/>
      <c r="CF147" s="141"/>
      <c r="CG147" s="141"/>
      <c r="CH147" s="141"/>
      <c r="CI147" s="141"/>
      <c r="CJ147" s="141"/>
      <c r="CK147" s="141"/>
      <c r="CL147" s="141"/>
      <c r="CM147" s="141"/>
      <c r="CN147" s="141"/>
      <c r="CO147" s="141"/>
      <c r="CP147" s="141"/>
      <c r="CQ147" s="141"/>
      <c r="CR147" s="141"/>
      <c r="CS147" s="141"/>
      <c r="CT147" s="141"/>
      <c r="CU147" s="141"/>
      <c r="CV147" s="141"/>
      <c r="CW147" s="141"/>
      <c r="CX147" s="141"/>
      <c r="CY147" s="141"/>
      <c r="CZ147" s="141"/>
      <c r="DA147" s="141"/>
      <c r="DB147" s="141"/>
      <c r="DC147" s="141"/>
      <c r="DD147" s="141"/>
      <c r="DE147" s="141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1"/>
      <c r="EI147" s="141"/>
      <c r="EJ147" s="141"/>
      <c r="EK147" s="141"/>
      <c r="EL147" s="141"/>
      <c r="EM147" s="141"/>
      <c r="EN147" s="141"/>
      <c r="EO147" s="141"/>
      <c r="EP147" s="141"/>
      <c r="EQ147" s="141"/>
      <c r="ER147" s="141"/>
      <c r="ES147" s="141"/>
      <c r="ET147" s="141"/>
      <c r="EU147" s="141"/>
      <c r="EV147" s="141"/>
      <c r="EW147" s="141"/>
      <c r="EX147" s="141"/>
      <c r="EY147" s="141"/>
      <c r="EZ147" s="141"/>
      <c r="FA147" s="141"/>
      <c r="FB147" s="141"/>
      <c r="FC147" s="141"/>
      <c r="FD147" s="141"/>
      <c r="FE147" s="141"/>
      <c r="FF147" s="141"/>
      <c r="FG147" s="141"/>
      <c r="FH147" s="141"/>
      <c r="FI147" s="141"/>
      <c r="FJ147" s="141"/>
      <c r="FK147" s="141"/>
      <c r="FL147" s="141"/>
      <c r="FM147" s="141"/>
      <c r="FN147" s="141"/>
      <c r="FO147" s="141"/>
      <c r="FP147" s="141"/>
      <c r="FQ147" s="141"/>
      <c r="FR147" s="141"/>
      <c r="FS147" s="141"/>
      <c r="FT147" s="141"/>
      <c r="FU147" s="141"/>
      <c r="FV147" s="141"/>
      <c r="FW147" s="141"/>
      <c r="FX147" s="141"/>
      <c r="FY147" s="141"/>
      <c r="FZ147" s="141"/>
      <c r="GA147" s="141"/>
      <c r="GB147" s="141"/>
      <c r="GC147" s="141"/>
      <c r="GD147" s="141"/>
      <c r="GE147" s="141"/>
      <c r="GF147" s="141"/>
      <c r="GG147" s="141"/>
      <c r="GH147" s="141"/>
      <c r="GI147" s="141"/>
      <c r="GJ147" s="141"/>
      <c r="GK147" s="141"/>
      <c r="GL147" s="141"/>
      <c r="GM147" s="141"/>
      <c r="GN147" s="141"/>
      <c r="GO147" s="141"/>
      <c r="GP147" s="141"/>
      <c r="GQ147" s="141"/>
      <c r="GR147" s="141"/>
      <c r="GS147" s="141"/>
      <c r="GT147" s="141"/>
      <c r="GU147" s="141"/>
      <c r="GV147" s="141"/>
      <c r="GW147" s="141"/>
      <c r="GX147" s="141"/>
      <c r="GY147" s="141"/>
      <c r="GZ147" s="141"/>
      <c r="HA147" s="141"/>
      <c r="HB147" s="141"/>
      <c r="HC147" s="141"/>
      <c r="HD147" s="141"/>
      <c r="HE147" s="141"/>
      <c r="HF147" s="141"/>
      <c r="HG147" s="141"/>
      <c r="HH147" s="141"/>
      <c r="HI147" s="141"/>
      <c r="HJ147" s="141"/>
      <c r="HK147" s="141"/>
      <c r="HL147" s="141"/>
      <c r="HM147" s="141"/>
      <c r="HN147" s="141"/>
      <c r="HO147" s="141"/>
      <c r="HP147" s="141"/>
      <c r="HQ147" s="141"/>
      <c r="HR147" s="141"/>
      <c r="HS147" s="141"/>
      <c r="HT147" s="141"/>
      <c r="HU147" s="141"/>
      <c r="HV147" s="141"/>
      <c r="HW147" s="141"/>
      <c r="HX147" s="141"/>
      <c r="HY147" s="141"/>
      <c r="HZ147" s="141"/>
      <c r="IA147" s="141"/>
      <c r="IB147" s="141"/>
      <c r="IC147" s="141"/>
      <c r="ID147" s="141"/>
      <c r="IE147" s="141"/>
      <c r="IF147" s="141"/>
      <c r="IG147" s="141"/>
      <c r="IH147" s="141"/>
      <c r="II147" s="141"/>
      <c r="IJ147" s="141"/>
      <c r="IK147" s="141"/>
      <c r="IL147" s="141"/>
      <c r="IM147" s="141"/>
      <c r="IN147" s="141"/>
      <c r="IO147" s="141"/>
      <c r="IP147" s="141"/>
      <c r="IQ147" s="141"/>
      <c r="IR147" s="141"/>
      <c r="IS147" s="141"/>
      <c r="IT147" s="141"/>
    </row>
    <row r="148" spans="1:254" x14ac:dyDescent="0.2">
      <c r="A148" s="126" t="s">
        <v>303</v>
      </c>
      <c r="B148" s="127" t="s">
        <v>280</v>
      </c>
      <c r="C148" s="128" t="s">
        <v>43</v>
      </c>
      <c r="D148" s="128" t="s">
        <v>19</v>
      </c>
      <c r="E148" s="128" t="s">
        <v>125</v>
      </c>
      <c r="F148" s="128"/>
      <c r="G148" s="129">
        <f>SUM(G149+G150)</f>
        <v>3483</v>
      </c>
    </row>
    <row r="149" spans="1:254" s="141" customFormat="1" ht="15" x14ac:dyDescent="0.25">
      <c r="A149" s="121" t="s">
        <v>282</v>
      </c>
      <c r="B149" s="127" t="s">
        <v>280</v>
      </c>
      <c r="C149" s="128" t="s">
        <v>43</v>
      </c>
      <c r="D149" s="128" t="s">
        <v>19</v>
      </c>
      <c r="E149" s="128" t="s">
        <v>125</v>
      </c>
      <c r="F149" s="123" t="s">
        <v>32</v>
      </c>
      <c r="G149" s="124">
        <v>3187.34</v>
      </c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7"/>
      <c r="CW149" s="97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97"/>
      <c r="DM149" s="97"/>
      <c r="DN149" s="97"/>
      <c r="DO149" s="97"/>
      <c r="DP149" s="97"/>
      <c r="DQ149" s="97"/>
      <c r="DR149" s="97"/>
      <c r="DS149" s="97"/>
      <c r="DT149" s="97"/>
      <c r="DU149" s="97"/>
      <c r="DV149" s="97"/>
      <c r="DW149" s="97"/>
      <c r="DX149" s="97"/>
      <c r="DY149" s="97"/>
      <c r="DZ149" s="97"/>
      <c r="EA149" s="97"/>
      <c r="EB149" s="97"/>
      <c r="EC149" s="97"/>
      <c r="ED149" s="97"/>
      <c r="EE149" s="97"/>
      <c r="EF149" s="97"/>
      <c r="EG149" s="97"/>
      <c r="EH149" s="97"/>
      <c r="EI149" s="97"/>
      <c r="EJ149" s="97"/>
      <c r="EK149" s="97"/>
      <c r="EL149" s="97"/>
      <c r="EM149" s="97"/>
      <c r="EN149" s="97"/>
      <c r="EO149" s="97"/>
      <c r="EP149" s="97"/>
      <c r="EQ149" s="97"/>
      <c r="ER149" s="97"/>
      <c r="ES149" s="97"/>
      <c r="ET149" s="97"/>
      <c r="EU149" s="97"/>
      <c r="EV149" s="97"/>
      <c r="EW149" s="97"/>
      <c r="EX149" s="97"/>
      <c r="EY149" s="97"/>
      <c r="EZ149" s="97"/>
      <c r="FA149" s="97"/>
      <c r="FB149" s="97"/>
      <c r="FC149" s="97"/>
      <c r="FD149" s="97"/>
      <c r="FE149" s="97"/>
      <c r="FF149" s="97"/>
      <c r="FG149" s="97"/>
      <c r="FH149" s="97"/>
      <c r="FI149" s="97"/>
      <c r="FJ149" s="97"/>
      <c r="FK149" s="97"/>
      <c r="FL149" s="97"/>
      <c r="FM149" s="97"/>
      <c r="FN149" s="97"/>
      <c r="FO149" s="97"/>
      <c r="FP149" s="97"/>
      <c r="FQ149" s="97"/>
      <c r="FR149" s="97"/>
      <c r="FS149" s="97"/>
      <c r="FT149" s="97"/>
      <c r="FU149" s="97"/>
      <c r="FV149" s="97"/>
      <c r="FW149" s="97"/>
      <c r="FX149" s="97"/>
      <c r="FY149" s="97"/>
      <c r="FZ149" s="97"/>
      <c r="GA149" s="97"/>
      <c r="GB149" s="97"/>
      <c r="GC149" s="97"/>
      <c r="GD149" s="97"/>
      <c r="GE149" s="97"/>
      <c r="GF149" s="97"/>
      <c r="GG149" s="97"/>
      <c r="GH149" s="97"/>
      <c r="GI149" s="97"/>
      <c r="GJ149" s="97"/>
      <c r="GK149" s="97"/>
      <c r="GL149" s="97"/>
      <c r="GM149" s="97"/>
      <c r="GN149" s="97"/>
      <c r="GO149" s="97"/>
      <c r="GP149" s="97"/>
      <c r="GQ149" s="97"/>
      <c r="GR149" s="97"/>
      <c r="GS149" s="97"/>
      <c r="GT149" s="97"/>
      <c r="GU149" s="97"/>
      <c r="GV149" s="97"/>
      <c r="GW149" s="97"/>
      <c r="GX149" s="97"/>
      <c r="GY149" s="97"/>
      <c r="GZ149" s="97"/>
      <c r="HA149" s="97"/>
      <c r="HB149" s="97"/>
      <c r="HC149" s="97"/>
      <c r="HD149" s="97"/>
      <c r="HE149" s="97"/>
      <c r="HF149" s="97"/>
      <c r="HG149" s="97"/>
      <c r="HH149" s="97"/>
      <c r="HI149" s="97"/>
      <c r="HJ149" s="97"/>
      <c r="HK149" s="97"/>
      <c r="HL149" s="97"/>
      <c r="HM149" s="97"/>
      <c r="HN149" s="97"/>
      <c r="HO149" s="97"/>
      <c r="HP149" s="97"/>
      <c r="HQ149" s="97"/>
      <c r="HR149" s="97"/>
      <c r="HS149" s="97"/>
      <c r="HT149" s="97"/>
      <c r="HU149" s="97"/>
      <c r="HV149" s="97"/>
      <c r="HW149" s="97"/>
      <c r="HX149" s="97"/>
      <c r="HY149" s="97"/>
      <c r="HZ149" s="97"/>
      <c r="IA149" s="97"/>
      <c r="IB149" s="97"/>
      <c r="IC149" s="97"/>
      <c r="ID149" s="97"/>
      <c r="IE149" s="97"/>
      <c r="IF149" s="97"/>
      <c r="IG149" s="97"/>
      <c r="IH149" s="97"/>
      <c r="II149" s="97"/>
      <c r="IJ149" s="97"/>
      <c r="IK149" s="97"/>
      <c r="IL149" s="97"/>
      <c r="IM149" s="97"/>
      <c r="IN149" s="97"/>
      <c r="IO149" s="97"/>
      <c r="IP149" s="97"/>
      <c r="IQ149" s="97"/>
      <c r="IR149" s="97"/>
      <c r="IS149" s="97"/>
      <c r="IT149" s="97"/>
    </row>
    <row r="150" spans="1:254" s="141" customFormat="1" ht="15" x14ac:dyDescent="0.25">
      <c r="A150" s="121" t="s">
        <v>290</v>
      </c>
      <c r="B150" s="127" t="s">
        <v>280</v>
      </c>
      <c r="C150" s="128" t="s">
        <v>43</v>
      </c>
      <c r="D150" s="128" t="s">
        <v>19</v>
      </c>
      <c r="E150" s="128" t="s">
        <v>125</v>
      </c>
      <c r="F150" s="123" t="s">
        <v>75</v>
      </c>
      <c r="G150" s="124">
        <v>295.66000000000003</v>
      </c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  <c r="FQ150" s="97"/>
      <c r="FR150" s="97"/>
      <c r="FS150" s="97"/>
      <c r="FT150" s="97"/>
      <c r="FU150" s="97"/>
      <c r="FV150" s="97"/>
      <c r="FW150" s="97"/>
      <c r="FX150" s="97"/>
      <c r="FY150" s="97"/>
      <c r="FZ150" s="97"/>
      <c r="GA150" s="97"/>
      <c r="GB150" s="97"/>
      <c r="GC150" s="97"/>
      <c r="GD150" s="97"/>
      <c r="GE150" s="97"/>
      <c r="GF150" s="97"/>
      <c r="GG150" s="97"/>
      <c r="GH150" s="97"/>
      <c r="GI150" s="97"/>
      <c r="GJ150" s="97"/>
      <c r="GK150" s="97"/>
      <c r="GL150" s="97"/>
      <c r="GM150" s="97"/>
      <c r="GN150" s="97"/>
      <c r="GO150" s="97"/>
      <c r="GP150" s="97"/>
      <c r="GQ150" s="97"/>
      <c r="GR150" s="97"/>
      <c r="GS150" s="97"/>
      <c r="GT150" s="97"/>
      <c r="GU150" s="97"/>
      <c r="GV150" s="97"/>
      <c r="GW150" s="97"/>
      <c r="GX150" s="97"/>
      <c r="GY150" s="97"/>
      <c r="GZ150" s="97"/>
      <c r="HA150" s="97"/>
      <c r="HB150" s="97"/>
      <c r="HC150" s="97"/>
      <c r="HD150" s="97"/>
      <c r="HE150" s="97"/>
      <c r="HF150" s="97"/>
      <c r="HG150" s="97"/>
      <c r="HH150" s="97"/>
      <c r="HI150" s="97"/>
      <c r="HJ150" s="97"/>
      <c r="HK150" s="97"/>
      <c r="HL150" s="97"/>
      <c r="HM150" s="97"/>
      <c r="HN150" s="97"/>
      <c r="HO150" s="97"/>
      <c r="HP150" s="97"/>
      <c r="HQ150" s="97"/>
      <c r="HR150" s="97"/>
      <c r="HS150" s="97"/>
      <c r="HT150" s="97"/>
      <c r="HU150" s="97"/>
      <c r="HV150" s="97"/>
      <c r="HW150" s="97"/>
      <c r="HX150" s="97"/>
      <c r="HY150" s="97"/>
      <c r="HZ150" s="97"/>
      <c r="IA150" s="97"/>
      <c r="IB150" s="97"/>
      <c r="IC150" s="97"/>
      <c r="ID150" s="97"/>
      <c r="IE150" s="97"/>
      <c r="IF150" s="97"/>
      <c r="IG150" s="97"/>
      <c r="IH150" s="97"/>
      <c r="II150" s="97"/>
      <c r="IJ150" s="97"/>
      <c r="IK150" s="97"/>
      <c r="IL150" s="97"/>
      <c r="IM150" s="97"/>
      <c r="IN150" s="97"/>
      <c r="IO150" s="97"/>
      <c r="IP150" s="97"/>
      <c r="IQ150" s="97"/>
      <c r="IR150" s="97"/>
      <c r="IS150" s="97"/>
      <c r="IT150" s="97"/>
    </row>
    <row r="151" spans="1:254" s="106" customFormat="1" ht="26.25" x14ac:dyDescent="0.25">
      <c r="A151" s="126" t="s">
        <v>126</v>
      </c>
      <c r="B151" s="131" t="s">
        <v>280</v>
      </c>
      <c r="C151" s="128" t="s">
        <v>43</v>
      </c>
      <c r="D151" s="128" t="s">
        <v>19</v>
      </c>
      <c r="E151" s="128" t="s">
        <v>128</v>
      </c>
      <c r="F151" s="128"/>
      <c r="G151" s="129">
        <f>SUM(G152)</f>
        <v>0</v>
      </c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2"/>
      <c r="DE151" s="92"/>
      <c r="DF151" s="92"/>
      <c r="DG151" s="92"/>
      <c r="DH151" s="92"/>
      <c r="DI151" s="92"/>
      <c r="DJ151" s="92"/>
      <c r="DK151" s="92"/>
      <c r="DL151" s="92"/>
      <c r="DM151" s="92"/>
      <c r="DN151" s="92"/>
      <c r="DO151" s="92"/>
      <c r="DP151" s="92"/>
      <c r="DQ151" s="92"/>
      <c r="DR151" s="92"/>
      <c r="DS151" s="92"/>
      <c r="DT151" s="92"/>
      <c r="DU151" s="92"/>
      <c r="DV151" s="92"/>
      <c r="DW151" s="92"/>
      <c r="DX151" s="92"/>
      <c r="DY151" s="92"/>
      <c r="DZ151" s="92"/>
      <c r="EA151" s="92"/>
      <c r="EB151" s="92"/>
      <c r="EC151" s="92"/>
      <c r="ED151" s="92"/>
      <c r="EE151" s="92"/>
      <c r="EF151" s="92"/>
      <c r="EG151" s="92"/>
      <c r="EH151" s="92"/>
      <c r="EI151" s="92"/>
      <c r="EJ151" s="92"/>
      <c r="EK151" s="92"/>
      <c r="EL151" s="92"/>
      <c r="EM151" s="92"/>
      <c r="EN151" s="92"/>
      <c r="EO151" s="92"/>
      <c r="EP151" s="92"/>
      <c r="EQ151" s="92"/>
      <c r="ER151" s="92"/>
      <c r="ES151" s="92"/>
      <c r="ET151" s="92"/>
      <c r="EU151" s="92"/>
      <c r="EV151" s="92"/>
      <c r="EW151" s="92"/>
      <c r="EX151" s="92"/>
      <c r="EY151" s="92"/>
      <c r="EZ151" s="92"/>
      <c r="FA151" s="92"/>
      <c r="FB151" s="92"/>
      <c r="FC151" s="92"/>
      <c r="FD151" s="92"/>
      <c r="FE151" s="92"/>
      <c r="FF151" s="92"/>
      <c r="FG151" s="92"/>
      <c r="FH151" s="92"/>
      <c r="FI151" s="92"/>
      <c r="FJ151" s="92"/>
      <c r="FK151" s="92"/>
      <c r="FL151" s="92"/>
      <c r="FM151" s="92"/>
      <c r="FN151" s="92"/>
      <c r="FO151" s="92"/>
      <c r="FP151" s="92"/>
      <c r="FQ151" s="92"/>
      <c r="FR151" s="92"/>
      <c r="FS151" s="92"/>
      <c r="FT151" s="92"/>
      <c r="FU151" s="92"/>
      <c r="FV151" s="92"/>
      <c r="FW151" s="92"/>
      <c r="FX151" s="92"/>
      <c r="FY151" s="92"/>
      <c r="FZ151" s="92"/>
      <c r="GA151" s="92"/>
      <c r="GB151" s="92"/>
      <c r="GC151" s="92"/>
      <c r="GD151" s="92"/>
      <c r="GE151" s="92"/>
      <c r="GF151" s="92"/>
      <c r="GG151" s="92"/>
      <c r="GH151" s="92"/>
      <c r="GI151" s="92"/>
      <c r="GJ151" s="92"/>
      <c r="GK151" s="92"/>
      <c r="GL151" s="92"/>
      <c r="GM151" s="92"/>
      <c r="GN151" s="92"/>
      <c r="GO151" s="92"/>
      <c r="GP151" s="92"/>
      <c r="GQ151" s="92"/>
      <c r="GR151" s="92"/>
      <c r="GS151" s="92"/>
      <c r="GT151" s="92"/>
      <c r="GU151" s="92"/>
      <c r="GV151" s="92"/>
      <c r="GW151" s="92"/>
      <c r="GX151" s="92"/>
      <c r="GY151" s="92"/>
      <c r="GZ151" s="92"/>
      <c r="HA151" s="92"/>
      <c r="HB151" s="92"/>
      <c r="HC151" s="92"/>
      <c r="HD151" s="92"/>
      <c r="HE151" s="92"/>
      <c r="HF151" s="92"/>
      <c r="HG151" s="92"/>
      <c r="HH151" s="92"/>
      <c r="HI151" s="92"/>
      <c r="HJ151" s="92"/>
      <c r="HK151" s="92"/>
      <c r="HL151" s="92"/>
      <c r="HM151" s="92"/>
      <c r="HN151" s="92"/>
      <c r="HO151" s="92"/>
      <c r="HP151" s="92"/>
      <c r="HQ151" s="92"/>
      <c r="HR151" s="92"/>
      <c r="HS151" s="92"/>
      <c r="HT151" s="92"/>
      <c r="HU151" s="92"/>
      <c r="HV151" s="92"/>
      <c r="HW151" s="92"/>
      <c r="HX151" s="92"/>
      <c r="HY151" s="92"/>
      <c r="HZ151" s="92"/>
      <c r="IA151" s="92"/>
      <c r="IB151" s="92"/>
      <c r="IC151" s="92"/>
      <c r="ID151" s="92"/>
      <c r="IE151" s="92"/>
      <c r="IF151" s="92"/>
      <c r="IG151" s="92"/>
      <c r="IH151" s="92"/>
      <c r="II151" s="92"/>
      <c r="IJ151" s="92"/>
      <c r="IK151" s="92"/>
      <c r="IL151" s="92"/>
      <c r="IM151" s="92"/>
      <c r="IN151" s="92"/>
      <c r="IO151" s="92"/>
      <c r="IP151" s="92"/>
      <c r="IQ151" s="92"/>
      <c r="IR151" s="92"/>
      <c r="IS151" s="92"/>
      <c r="IT151" s="92"/>
    </row>
    <row r="152" spans="1:254" s="106" customFormat="1" ht="15" x14ac:dyDescent="0.25">
      <c r="A152" s="121" t="s">
        <v>290</v>
      </c>
      <c r="B152" s="134" t="s">
        <v>280</v>
      </c>
      <c r="C152" s="123" t="s">
        <v>43</v>
      </c>
      <c r="D152" s="123" t="s">
        <v>19</v>
      </c>
      <c r="E152" s="123" t="s">
        <v>128</v>
      </c>
      <c r="F152" s="123" t="s">
        <v>75</v>
      </c>
      <c r="G152" s="124">
        <v>0</v>
      </c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2"/>
      <c r="DE152" s="92"/>
      <c r="DF152" s="92"/>
      <c r="DG152" s="92"/>
      <c r="DH152" s="92"/>
      <c r="DI152" s="92"/>
      <c r="DJ152" s="92"/>
      <c r="DK152" s="92"/>
      <c r="DL152" s="92"/>
      <c r="DM152" s="92"/>
      <c r="DN152" s="92"/>
      <c r="DO152" s="92"/>
      <c r="DP152" s="92"/>
      <c r="DQ152" s="92"/>
      <c r="DR152" s="92"/>
      <c r="DS152" s="92"/>
      <c r="DT152" s="92"/>
      <c r="DU152" s="92"/>
      <c r="DV152" s="92"/>
      <c r="DW152" s="92"/>
      <c r="DX152" s="92"/>
      <c r="DY152" s="92"/>
      <c r="DZ152" s="92"/>
      <c r="EA152" s="92"/>
      <c r="EB152" s="92"/>
      <c r="EC152" s="92"/>
      <c r="ED152" s="92"/>
      <c r="EE152" s="92"/>
      <c r="EF152" s="92"/>
      <c r="EG152" s="92"/>
      <c r="EH152" s="92"/>
      <c r="EI152" s="92"/>
      <c r="EJ152" s="92"/>
      <c r="EK152" s="92"/>
      <c r="EL152" s="92"/>
      <c r="EM152" s="92"/>
      <c r="EN152" s="92"/>
      <c r="EO152" s="92"/>
      <c r="EP152" s="92"/>
      <c r="EQ152" s="92"/>
      <c r="ER152" s="92"/>
      <c r="ES152" s="92"/>
      <c r="ET152" s="92"/>
      <c r="EU152" s="92"/>
      <c r="EV152" s="92"/>
      <c r="EW152" s="92"/>
      <c r="EX152" s="92"/>
      <c r="EY152" s="92"/>
      <c r="EZ152" s="92"/>
      <c r="FA152" s="92"/>
      <c r="FB152" s="92"/>
      <c r="FC152" s="92"/>
      <c r="FD152" s="92"/>
      <c r="FE152" s="92"/>
      <c r="FF152" s="92"/>
      <c r="FG152" s="92"/>
      <c r="FH152" s="92"/>
      <c r="FI152" s="92"/>
      <c r="FJ152" s="92"/>
      <c r="FK152" s="92"/>
      <c r="FL152" s="92"/>
      <c r="FM152" s="92"/>
      <c r="FN152" s="92"/>
      <c r="FO152" s="92"/>
      <c r="FP152" s="92"/>
      <c r="FQ152" s="92"/>
      <c r="FR152" s="92"/>
      <c r="FS152" s="92"/>
      <c r="FT152" s="92"/>
      <c r="FU152" s="92"/>
      <c r="FV152" s="92"/>
      <c r="FW152" s="92"/>
      <c r="FX152" s="92"/>
      <c r="FY152" s="92"/>
      <c r="FZ152" s="92"/>
      <c r="GA152" s="92"/>
      <c r="GB152" s="92"/>
      <c r="GC152" s="92"/>
      <c r="GD152" s="92"/>
      <c r="GE152" s="92"/>
      <c r="GF152" s="92"/>
      <c r="GG152" s="92"/>
      <c r="GH152" s="92"/>
      <c r="GI152" s="92"/>
      <c r="GJ152" s="92"/>
      <c r="GK152" s="92"/>
      <c r="GL152" s="92"/>
      <c r="GM152" s="92"/>
      <c r="GN152" s="92"/>
      <c r="GO152" s="92"/>
      <c r="GP152" s="92"/>
      <c r="GQ152" s="92"/>
      <c r="GR152" s="92"/>
      <c r="GS152" s="92"/>
      <c r="GT152" s="92"/>
      <c r="GU152" s="92"/>
      <c r="GV152" s="92"/>
      <c r="GW152" s="92"/>
      <c r="GX152" s="92"/>
      <c r="GY152" s="92"/>
      <c r="GZ152" s="92"/>
      <c r="HA152" s="92"/>
      <c r="HB152" s="92"/>
      <c r="HC152" s="92"/>
      <c r="HD152" s="92"/>
      <c r="HE152" s="92"/>
      <c r="HF152" s="92"/>
      <c r="HG152" s="92"/>
      <c r="HH152" s="92"/>
      <c r="HI152" s="92"/>
      <c r="HJ152" s="92"/>
      <c r="HK152" s="92"/>
      <c r="HL152" s="92"/>
      <c r="HM152" s="92"/>
      <c r="HN152" s="92"/>
      <c r="HO152" s="92"/>
      <c r="HP152" s="92"/>
      <c r="HQ152" s="92"/>
      <c r="HR152" s="92"/>
      <c r="HS152" s="92"/>
      <c r="HT152" s="92"/>
      <c r="HU152" s="92"/>
      <c r="HV152" s="92"/>
      <c r="HW152" s="92"/>
      <c r="HX152" s="92"/>
      <c r="HY152" s="92"/>
      <c r="HZ152" s="92"/>
      <c r="IA152" s="92"/>
      <c r="IB152" s="92"/>
      <c r="IC152" s="92"/>
      <c r="ID152" s="92"/>
      <c r="IE152" s="92"/>
      <c r="IF152" s="92"/>
      <c r="IG152" s="92"/>
      <c r="IH152" s="92"/>
      <c r="II152" s="92"/>
      <c r="IJ152" s="92"/>
      <c r="IK152" s="92"/>
      <c r="IL152" s="92"/>
      <c r="IM152" s="92"/>
      <c r="IN152" s="92"/>
      <c r="IO152" s="92"/>
      <c r="IP152" s="92"/>
      <c r="IQ152" s="92"/>
      <c r="IR152" s="92"/>
      <c r="IS152" s="92"/>
      <c r="IT152" s="92"/>
    </row>
    <row r="153" spans="1:254" s="106" customFormat="1" ht="26.25" x14ac:dyDescent="0.25">
      <c r="A153" s="126" t="s">
        <v>126</v>
      </c>
      <c r="B153" s="131" t="s">
        <v>280</v>
      </c>
      <c r="C153" s="128" t="s">
        <v>43</v>
      </c>
      <c r="D153" s="128" t="s">
        <v>19</v>
      </c>
      <c r="E153" s="128" t="s">
        <v>127</v>
      </c>
      <c r="F153" s="128"/>
      <c r="G153" s="129">
        <f>SUM(G154)</f>
        <v>1783.81</v>
      </c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92"/>
      <c r="DG153" s="92"/>
      <c r="DH153" s="92"/>
      <c r="DI153" s="92"/>
      <c r="DJ153" s="92"/>
      <c r="DK153" s="92"/>
      <c r="DL153" s="92"/>
      <c r="DM153" s="92"/>
      <c r="DN153" s="92"/>
      <c r="DO153" s="92"/>
      <c r="DP153" s="92"/>
      <c r="DQ153" s="92"/>
      <c r="DR153" s="92"/>
      <c r="DS153" s="92"/>
      <c r="DT153" s="92"/>
      <c r="DU153" s="92"/>
      <c r="DV153" s="92"/>
      <c r="DW153" s="92"/>
      <c r="DX153" s="92"/>
      <c r="DY153" s="92"/>
      <c r="DZ153" s="92"/>
      <c r="EA153" s="92"/>
      <c r="EB153" s="92"/>
      <c r="EC153" s="92"/>
      <c r="ED153" s="92"/>
      <c r="EE153" s="92"/>
      <c r="EF153" s="92"/>
      <c r="EG153" s="92"/>
      <c r="EH153" s="92"/>
      <c r="EI153" s="92"/>
      <c r="EJ153" s="92"/>
      <c r="EK153" s="92"/>
      <c r="EL153" s="92"/>
      <c r="EM153" s="92"/>
      <c r="EN153" s="92"/>
      <c r="EO153" s="92"/>
      <c r="EP153" s="92"/>
      <c r="EQ153" s="92"/>
      <c r="ER153" s="92"/>
      <c r="ES153" s="92"/>
      <c r="ET153" s="92"/>
      <c r="EU153" s="92"/>
      <c r="EV153" s="92"/>
      <c r="EW153" s="92"/>
      <c r="EX153" s="92"/>
      <c r="EY153" s="92"/>
      <c r="EZ153" s="92"/>
      <c r="FA153" s="92"/>
      <c r="FB153" s="92"/>
      <c r="FC153" s="92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92"/>
      <c r="FO153" s="92"/>
      <c r="FP153" s="92"/>
      <c r="FQ153" s="92"/>
      <c r="FR153" s="92"/>
      <c r="FS153" s="92"/>
      <c r="FT153" s="92"/>
      <c r="FU153" s="92"/>
      <c r="FV153" s="92"/>
      <c r="FW153" s="92"/>
      <c r="FX153" s="92"/>
      <c r="FY153" s="92"/>
      <c r="FZ153" s="92"/>
      <c r="GA153" s="92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92"/>
      <c r="GM153" s="92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92"/>
      <c r="GY153" s="92"/>
      <c r="GZ153" s="92"/>
      <c r="HA153" s="92"/>
      <c r="HB153" s="92"/>
      <c r="HC153" s="92"/>
      <c r="HD153" s="92"/>
      <c r="HE153" s="92"/>
      <c r="HF153" s="92"/>
      <c r="HG153" s="92"/>
      <c r="HH153" s="92"/>
      <c r="HI153" s="92"/>
      <c r="HJ153" s="92"/>
      <c r="HK153" s="92"/>
      <c r="HL153" s="92"/>
      <c r="HM153" s="92"/>
      <c r="HN153" s="92"/>
      <c r="HO153" s="92"/>
      <c r="HP153" s="92"/>
      <c r="HQ153" s="92"/>
      <c r="HR153" s="92"/>
      <c r="HS153" s="92"/>
      <c r="HT153" s="92"/>
      <c r="HU153" s="92"/>
      <c r="HV153" s="92"/>
      <c r="HW153" s="92"/>
      <c r="HX153" s="92"/>
      <c r="HY153" s="92"/>
      <c r="HZ153" s="92"/>
      <c r="IA153" s="92"/>
      <c r="IB153" s="92"/>
      <c r="IC153" s="92"/>
      <c r="ID153" s="92"/>
      <c r="IE153" s="92"/>
      <c r="IF153" s="92"/>
      <c r="IG153" s="92"/>
      <c r="IH153" s="92"/>
      <c r="II153" s="92"/>
      <c r="IJ153" s="92"/>
      <c r="IK153" s="92"/>
      <c r="IL153" s="92"/>
      <c r="IM153" s="92"/>
      <c r="IN153" s="92"/>
      <c r="IO153" s="92"/>
      <c r="IP153" s="92"/>
      <c r="IQ153" s="92"/>
      <c r="IR153" s="92"/>
      <c r="IS153" s="92"/>
      <c r="IT153" s="92"/>
    </row>
    <row r="154" spans="1:254" s="106" customFormat="1" ht="15" x14ac:dyDescent="0.25">
      <c r="A154" s="121" t="s">
        <v>290</v>
      </c>
      <c r="B154" s="134" t="s">
        <v>280</v>
      </c>
      <c r="C154" s="123" t="s">
        <v>43</v>
      </c>
      <c r="D154" s="123" t="s">
        <v>19</v>
      </c>
      <c r="E154" s="123" t="s">
        <v>127</v>
      </c>
      <c r="F154" s="123" t="s">
        <v>75</v>
      </c>
      <c r="G154" s="124">
        <v>1783.81</v>
      </c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  <c r="CN154" s="92"/>
      <c r="CO154" s="92"/>
      <c r="CP154" s="92"/>
      <c r="CQ154" s="92"/>
      <c r="CR154" s="92"/>
      <c r="CS154" s="92"/>
      <c r="CT154" s="92"/>
      <c r="CU154" s="92"/>
      <c r="CV154" s="92"/>
      <c r="CW154" s="92"/>
      <c r="CX154" s="92"/>
      <c r="CY154" s="92"/>
      <c r="CZ154" s="92"/>
      <c r="DA154" s="92"/>
      <c r="DB154" s="92"/>
      <c r="DC154" s="92"/>
      <c r="DD154" s="92"/>
      <c r="DE154" s="92"/>
      <c r="DF154" s="92"/>
      <c r="DG154" s="92"/>
      <c r="DH154" s="92"/>
      <c r="DI154" s="92"/>
      <c r="DJ154" s="92"/>
      <c r="DK154" s="92"/>
      <c r="DL154" s="92"/>
      <c r="DM154" s="92"/>
      <c r="DN154" s="92"/>
      <c r="DO154" s="92"/>
      <c r="DP154" s="92"/>
      <c r="DQ154" s="92"/>
      <c r="DR154" s="92"/>
      <c r="DS154" s="92"/>
      <c r="DT154" s="92"/>
      <c r="DU154" s="92"/>
      <c r="DV154" s="92"/>
      <c r="DW154" s="92"/>
      <c r="DX154" s="92"/>
      <c r="DY154" s="92"/>
      <c r="DZ154" s="92"/>
      <c r="EA154" s="92"/>
      <c r="EB154" s="92"/>
      <c r="EC154" s="92"/>
      <c r="ED154" s="92"/>
      <c r="EE154" s="92"/>
      <c r="EF154" s="92"/>
      <c r="EG154" s="92"/>
      <c r="EH154" s="92"/>
      <c r="EI154" s="92"/>
      <c r="EJ154" s="92"/>
      <c r="EK154" s="92"/>
      <c r="EL154" s="92"/>
      <c r="EM154" s="92"/>
      <c r="EN154" s="92"/>
      <c r="EO154" s="92"/>
      <c r="EP154" s="92"/>
      <c r="EQ154" s="92"/>
      <c r="ER154" s="92"/>
      <c r="ES154" s="92"/>
      <c r="ET154" s="92"/>
      <c r="EU154" s="92"/>
      <c r="EV154" s="92"/>
      <c r="EW154" s="92"/>
      <c r="EX154" s="92"/>
      <c r="EY154" s="92"/>
      <c r="EZ154" s="92"/>
      <c r="FA154" s="92"/>
      <c r="FB154" s="92"/>
      <c r="FC154" s="92"/>
      <c r="FD154" s="92"/>
      <c r="FE154" s="92"/>
      <c r="FF154" s="92"/>
      <c r="FG154" s="92"/>
      <c r="FH154" s="92"/>
      <c r="FI154" s="92"/>
      <c r="FJ154" s="92"/>
      <c r="FK154" s="92"/>
      <c r="FL154" s="92"/>
      <c r="FM154" s="92"/>
      <c r="FN154" s="92"/>
      <c r="FO154" s="92"/>
      <c r="FP154" s="92"/>
      <c r="FQ154" s="92"/>
      <c r="FR154" s="92"/>
      <c r="FS154" s="92"/>
      <c r="FT154" s="92"/>
      <c r="FU154" s="92"/>
      <c r="FV154" s="92"/>
      <c r="FW154" s="92"/>
      <c r="FX154" s="92"/>
      <c r="FY154" s="92"/>
      <c r="FZ154" s="92"/>
      <c r="GA154" s="92"/>
      <c r="GB154" s="92"/>
      <c r="GC154" s="92"/>
      <c r="GD154" s="92"/>
      <c r="GE154" s="92"/>
      <c r="GF154" s="92"/>
      <c r="GG154" s="92"/>
      <c r="GH154" s="92"/>
      <c r="GI154" s="92"/>
      <c r="GJ154" s="92"/>
      <c r="GK154" s="92"/>
      <c r="GL154" s="92"/>
      <c r="GM154" s="92"/>
      <c r="GN154" s="92"/>
      <c r="GO154" s="92"/>
      <c r="GP154" s="92"/>
      <c r="GQ154" s="92"/>
      <c r="GR154" s="92"/>
      <c r="GS154" s="92"/>
      <c r="GT154" s="92"/>
      <c r="GU154" s="92"/>
      <c r="GV154" s="92"/>
      <c r="GW154" s="92"/>
      <c r="GX154" s="92"/>
      <c r="GY154" s="92"/>
      <c r="GZ154" s="92"/>
      <c r="HA154" s="92"/>
      <c r="HB154" s="92"/>
      <c r="HC154" s="92"/>
      <c r="HD154" s="92"/>
      <c r="HE154" s="92"/>
      <c r="HF154" s="92"/>
      <c r="HG154" s="92"/>
      <c r="HH154" s="92"/>
      <c r="HI154" s="92"/>
      <c r="HJ154" s="92"/>
      <c r="HK154" s="92"/>
      <c r="HL154" s="92"/>
      <c r="HM154" s="92"/>
      <c r="HN154" s="92"/>
      <c r="HO154" s="92"/>
      <c r="HP154" s="92"/>
      <c r="HQ154" s="92"/>
      <c r="HR154" s="92"/>
      <c r="HS154" s="92"/>
      <c r="HT154" s="92"/>
      <c r="HU154" s="92"/>
      <c r="HV154" s="92"/>
      <c r="HW154" s="92"/>
      <c r="HX154" s="92"/>
      <c r="HY154" s="92"/>
      <c r="HZ154" s="92"/>
      <c r="IA154" s="92"/>
      <c r="IB154" s="92"/>
      <c r="IC154" s="92"/>
      <c r="ID154" s="92"/>
      <c r="IE154" s="92"/>
      <c r="IF154" s="92"/>
      <c r="IG154" s="92"/>
      <c r="IH154" s="92"/>
      <c r="II154" s="92"/>
      <c r="IJ154" s="92"/>
      <c r="IK154" s="92"/>
      <c r="IL154" s="92"/>
      <c r="IM154" s="92"/>
      <c r="IN154" s="92"/>
      <c r="IO154" s="92"/>
      <c r="IP154" s="92"/>
      <c r="IQ154" s="92"/>
      <c r="IR154" s="92"/>
      <c r="IS154" s="92"/>
      <c r="IT154" s="92"/>
    </row>
    <row r="155" spans="1:254" s="106" customFormat="1" ht="15" x14ac:dyDescent="0.25">
      <c r="A155" s="126" t="s">
        <v>401</v>
      </c>
      <c r="B155" s="131" t="s">
        <v>280</v>
      </c>
      <c r="C155" s="131" t="s">
        <v>43</v>
      </c>
      <c r="D155" s="131" t="s">
        <v>19</v>
      </c>
      <c r="E155" s="131" t="s">
        <v>402</v>
      </c>
      <c r="F155" s="123"/>
      <c r="G155" s="124">
        <f>SUM(G156)</f>
        <v>9437.6</v>
      </c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92"/>
      <c r="DG155" s="92"/>
      <c r="DH155" s="92"/>
      <c r="DI155" s="92"/>
      <c r="DJ155" s="92"/>
      <c r="DK155" s="92"/>
      <c r="DL155" s="92"/>
      <c r="DM155" s="92"/>
      <c r="DN155" s="92"/>
      <c r="DO155" s="92"/>
      <c r="DP155" s="92"/>
      <c r="DQ155" s="92"/>
      <c r="DR155" s="92"/>
      <c r="DS155" s="92"/>
      <c r="DT155" s="92"/>
      <c r="DU155" s="92"/>
      <c r="DV155" s="92"/>
      <c r="DW155" s="92"/>
      <c r="DX155" s="92"/>
      <c r="DY155" s="92"/>
      <c r="DZ155" s="92"/>
      <c r="EA155" s="92"/>
      <c r="EB155" s="92"/>
      <c r="EC155" s="92"/>
      <c r="ED155" s="92"/>
      <c r="EE155" s="92"/>
      <c r="EF155" s="92"/>
      <c r="EG155" s="92"/>
      <c r="EH155" s="92"/>
      <c r="EI155" s="92"/>
      <c r="EJ155" s="92"/>
      <c r="EK155" s="92"/>
      <c r="EL155" s="92"/>
      <c r="EM155" s="92"/>
      <c r="EN155" s="92"/>
      <c r="EO155" s="92"/>
      <c r="EP155" s="92"/>
      <c r="EQ155" s="92"/>
      <c r="ER155" s="92"/>
      <c r="ES155" s="92"/>
      <c r="ET155" s="92"/>
      <c r="EU155" s="92"/>
      <c r="EV155" s="92"/>
      <c r="EW155" s="92"/>
      <c r="EX155" s="92"/>
      <c r="EY155" s="92"/>
      <c r="EZ155" s="92"/>
      <c r="FA155" s="92"/>
      <c r="FB155" s="92"/>
      <c r="FC155" s="92"/>
      <c r="FD155" s="92"/>
      <c r="FE155" s="92"/>
      <c r="FF155" s="92"/>
      <c r="FG155" s="92"/>
      <c r="FH155" s="92"/>
      <c r="FI155" s="92"/>
      <c r="FJ155" s="92"/>
      <c r="FK155" s="92"/>
      <c r="FL155" s="92"/>
      <c r="FM155" s="92"/>
      <c r="FN155" s="92"/>
      <c r="FO155" s="92"/>
      <c r="FP155" s="92"/>
      <c r="FQ155" s="92"/>
      <c r="FR155" s="92"/>
      <c r="FS155" s="92"/>
      <c r="FT155" s="92"/>
      <c r="FU155" s="92"/>
      <c r="FV155" s="92"/>
      <c r="FW155" s="92"/>
      <c r="FX155" s="92"/>
      <c r="FY155" s="92"/>
      <c r="FZ155" s="92"/>
      <c r="GA155" s="92"/>
      <c r="GB155" s="92"/>
      <c r="GC155" s="92"/>
      <c r="GD155" s="92"/>
      <c r="GE155" s="92"/>
      <c r="GF155" s="92"/>
      <c r="GG155" s="92"/>
      <c r="GH155" s="92"/>
      <c r="GI155" s="92"/>
      <c r="GJ155" s="92"/>
      <c r="GK155" s="92"/>
      <c r="GL155" s="92"/>
      <c r="GM155" s="92"/>
      <c r="GN155" s="92"/>
      <c r="GO155" s="92"/>
      <c r="GP155" s="92"/>
      <c r="GQ155" s="92"/>
      <c r="GR155" s="92"/>
      <c r="GS155" s="92"/>
      <c r="GT155" s="92"/>
      <c r="GU155" s="92"/>
      <c r="GV155" s="92"/>
      <c r="GW155" s="92"/>
      <c r="GX155" s="92"/>
      <c r="GY155" s="92"/>
      <c r="GZ155" s="92"/>
      <c r="HA155" s="92"/>
      <c r="HB155" s="92"/>
      <c r="HC155" s="92"/>
      <c r="HD155" s="92"/>
      <c r="HE155" s="92"/>
      <c r="HF155" s="92"/>
      <c r="HG155" s="92"/>
      <c r="HH155" s="92"/>
      <c r="HI155" s="92"/>
      <c r="HJ155" s="92"/>
      <c r="HK155" s="92"/>
      <c r="HL155" s="92"/>
      <c r="HM155" s="92"/>
      <c r="HN155" s="92"/>
      <c r="HO155" s="92"/>
      <c r="HP155" s="92"/>
      <c r="HQ155" s="92"/>
      <c r="HR155" s="92"/>
      <c r="HS155" s="92"/>
      <c r="HT155" s="92"/>
      <c r="HU155" s="92"/>
      <c r="HV155" s="92"/>
      <c r="HW155" s="92"/>
      <c r="HX155" s="92"/>
      <c r="HY155" s="92"/>
      <c r="HZ155" s="92"/>
      <c r="IA155" s="92"/>
      <c r="IB155" s="92"/>
      <c r="IC155" s="92"/>
      <c r="ID155" s="92"/>
      <c r="IE155" s="92"/>
      <c r="IF155" s="92"/>
      <c r="IG155" s="92"/>
      <c r="IH155" s="92"/>
      <c r="II155" s="92"/>
      <c r="IJ155" s="92"/>
      <c r="IK155" s="92"/>
      <c r="IL155" s="92"/>
      <c r="IM155" s="92"/>
      <c r="IN155" s="92"/>
      <c r="IO155" s="92"/>
      <c r="IP155" s="92"/>
      <c r="IQ155" s="92"/>
      <c r="IR155" s="92"/>
      <c r="IS155" s="92"/>
      <c r="IT155" s="92"/>
    </row>
    <row r="156" spans="1:254" s="106" customFormat="1" ht="15" x14ac:dyDescent="0.25">
      <c r="A156" s="121" t="s">
        <v>40</v>
      </c>
      <c r="B156" s="134" t="s">
        <v>280</v>
      </c>
      <c r="C156" s="134" t="s">
        <v>43</v>
      </c>
      <c r="D156" s="134" t="s">
        <v>19</v>
      </c>
      <c r="E156" s="134" t="s">
        <v>402</v>
      </c>
      <c r="F156" s="123" t="s">
        <v>41</v>
      </c>
      <c r="G156" s="124">
        <v>9437.6</v>
      </c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2"/>
      <c r="DI156" s="92"/>
      <c r="DJ156" s="92"/>
      <c r="DK156" s="92"/>
      <c r="DL156" s="92"/>
      <c r="DM156" s="92"/>
      <c r="DN156" s="92"/>
      <c r="DO156" s="92"/>
      <c r="DP156" s="92"/>
      <c r="DQ156" s="92"/>
      <c r="DR156" s="92"/>
      <c r="DS156" s="92"/>
      <c r="DT156" s="92"/>
      <c r="DU156" s="92"/>
      <c r="DV156" s="92"/>
      <c r="DW156" s="92"/>
      <c r="DX156" s="92"/>
      <c r="DY156" s="92"/>
      <c r="DZ156" s="92"/>
      <c r="EA156" s="92"/>
      <c r="EB156" s="92"/>
      <c r="EC156" s="92"/>
      <c r="ED156" s="92"/>
      <c r="EE156" s="92"/>
      <c r="EF156" s="92"/>
      <c r="EG156" s="92"/>
      <c r="EH156" s="92"/>
      <c r="EI156" s="92"/>
      <c r="EJ156" s="92"/>
      <c r="EK156" s="92"/>
      <c r="EL156" s="92"/>
      <c r="EM156" s="92"/>
      <c r="EN156" s="92"/>
      <c r="EO156" s="92"/>
      <c r="EP156" s="92"/>
      <c r="EQ156" s="92"/>
      <c r="ER156" s="9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2"/>
      <c r="FL156" s="92"/>
      <c r="FM156" s="92"/>
      <c r="FN156" s="92"/>
      <c r="FO156" s="92"/>
      <c r="FP156" s="92"/>
      <c r="FQ156" s="92"/>
      <c r="FR156" s="92"/>
      <c r="FS156" s="92"/>
      <c r="FT156" s="92"/>
      <c r="FU156" s="92"/>
      <c r="FV156" s="92"/>
      <c r="FW156" s="92"/>
      <c r="FX156" s="92"/>
      <c r="FY156" s="92"/>
      <c r="FZ156" s="92"/>
      <c r="GA156" s="92"/>
      <c r="GB156" s="92"/>
      <c r="GC156" s="92"/>
      <c r="GD156" s="92"/>
      <c r="GE156" s="92"/>
      <c r="GF156" s="92"/>
      <c r="GG156" s="92"/>
      <c r="GH156" s="92"/>
      <c r="GI156" s="92"/>
      <c r="GJ156" s="92"/>
      <c r="GK156" s="92"/>
      <c r="GL156" s="92"/>
      <c r="GM156" s="92"/>
      <c r="GN156" s="92"/>
      <c r="GO156" s="92"/>
      <c r="GP156" s="92"/>
      <c r="GQ156" s="92"/>
      <c r="GR156" s="92"/>
      <c r="GS156" s="92"/>
      <c r="GT156" s="92"/>
      <c r="GU156" s="92"/>
      <c r="GV156" s="92"/>
      <c r="GW156" s="92"/>
      <c r="GX156" s="92"/>
      <c r="GY156" s="92"/>
      <c r="GZ156" s="92"/>
      <c r="HA156" s="92"/>
      <c r="HB156" s="92"/>
      <c r="HC156" s="92"/>
      <c r="HD156" s="92"/>
      <c r="HE156" s="92"/>
      <c r="HF156" s="92"/>
      <c r="HG156" s="92"/>
      <c r="HH156" s="92"/>
      <c r="HI156" s="92"/>
      <c r="HJ156" s="92"/>
      <c r="HK156" s="92"/>
      <c r="HL156" s="92"/>
      <c r="HM156" s="92"/>
      <c r="HN156" s="92"/>
      <c r="HO156" s="92"/>
      <c r="HP156" s="92"/>
      <c r="HQ156" s="92"/>
      <c r="HR156" s="92"/>
      <c r="HS156" s="92"/>
      <c r="HT156" s="92"/>
      <c r="HU156" s="92"/>
      <c r="HV156" s="92"/>
      <c r="HW156" s="92"/>
      <c r="HX156" s="92"/>
      <c r="HY156" s="92"/>
      <c r="HZ156" s="92"/>
      <c r="IA156" s="92"/>
      <c r="IB156" s="92"/>
      <c r="IC156" s="92"/>
      <c r="ID156" s="92"/>
      <c r="IE156" s="92"/>
      <c r="IF156" s="92"/>
      <c r="IG156" s="92"/>
      <c r="IH156" s="92"/>
      <c r="II156" s="92"/>
      <c r="IJ156" s="92"/>
      <c r="IK156" s="92"/>
      <c r="IL156" s="92"/>
      <c r="IM156" s="92"/>
      <c r="IN156" s="92"/>
      <c r="IO156" s="92"/>
      <c r="IP156" s="92"/>
      <c r="IQ156" s="92"/>
      <c r="IR156" s="92"/>
      <c r="IS156" s="92"/>
      <c r="IT156" s="92"/>
    </row>
    <row r="157" spans="1:254" s="125" customFormat="1" ht="15" x14ac:dyDescent="0.25">
      <c r="A157" s="163" t="s">
        <v>129</v>
      </c>
      <c r="B157" s="164" t="s">
        <v>280</v>
      </c>
      <c r="C157" s="164" t="s">
        <v>43</v>
      </c>
      <c r="D157" s="164" t="s">
        <v>26</v>
      </c>
      <c r="E157" s="164"/>
      <c r="F157" s="164"/>
      <c r="G157" s="165">
        <f>SUM(G160+G158+G176+G181+G183)</f>
        <v>203821.83</v>
      </c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106"/>
      <c r="FC157" s="106"/>
      <c r="FD157" s="106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106"/>
      <c r="GZ157" s="106"/>
      <c r="HA157" s="106"/>
      <c r="HB157" s="106"/>
      <c r="HC157" s="106"/>
      <c r="HD157" s="106"/>
      <c r="HE157" s="106"/>
      <c r="HF157" s="106"/>
      <c r="HG157" s="106"/>
      <c r="HH157" s="106"/>
      <c r="HI157" s="106"/>
      <c r="HJ157" s="106"/>
      <c r="HK157" s="106"/>
      <c r="HL157" s="106"/>
      <c r="HM157" s="106"/>
      <c r="HN157" s="106"/>
      <c r="HO157" s="106"/>
      <c r="HP157" s="106"/>
      <c r="HQ157" s="106"/>
      <c r="HR157" s="106"/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</row>
    <row r="158" spans="1:254" s="142" customFormat="1" ht="26.25" x14ac:dyDescent="0.25">
      <c r="A158" s="126" t="s">
        <v>304</v>
      </c>
      <c r="B158" s="131" t="s">
        <v>280</v>
      </c>
      <c r="C158" s="131" t="s">
        <v>43</v>
      </c>
      <c r="D158" s="131" t="s">
        <v>26</v>
      </c>
      <c r="E158" s="134" t="s">
        <v>144</v>
      </c>
      <c r="F158" s="131"/>
      <c r="G158" s="168">
        <f>SUM(G159:G159)</f>
        <v>6566</v>
      </c>
    </row>
    <row r="159" spans="1:254" s="142" customFormat="1" ht="26.25" x14ac:dyDescent="0.25">
      <c r="A159" s="121" t="s">
        <v>76</v>
      </c>
      <c r="B159" s="134" t="s">
        <v>280</v>
      </c>
      <c r="C159" s="134" t="s">
        <v>43</v>
      </c>
      <c r="D159" s="134" t="s">
        <v>26</v>
      </c>
      <c r="E159" s="134" t="s">
        <v>144</v>
      </c>
      <c r="F159" s="134" t="s">
        <v>77</v>
      </c>
      <c r="G159" s="124">
        <v>6566</v>
      </c>
    </row>
    <row r="160" spans="1:254" s="125" customFormat="1" ht="25.5" x14ac:dyDescent="0.2">
      <c r="A160" s="126" t="s">
        <v>305</v>
      </c>
      <c r="B160" s="147" t="s">
        <v>280</v>
      </c>
      <c r="C160" s="128" t="s">
        <v>43</v>
      </c>
      <c r="D160" s="128" t="s">
        <v>26</v>
      </c>
      <c r="E160" s="128" t="s">
        <v>131</v>
      </c>
      <c r="F160" s="128"/>
      <c r="G160" s="169">
        <f>SUM(G162+G170+G171+G172+G174+G175+G173+G163+G161)</f>
        <v>160984.71</v>
      </c>
    </row>
    <row r="161" spans="1:7" s="125" customFormat="1" x14ac:dyDescent="0.2">
      <c r="A161" s="121" t="s">
        <v>282</v>
      </c>
      <c r="B161" s="123" t="s">
        <v>280</v>
      </c>
      <c r="C161" s="123" t="s">
        <v>43</v>
      </c>
      <c r="D161" s="123" t="s">
        <v>26</v>
      </c>
      <c r="E161" s="123" t="s">
        <v>131</v>
      </c>
      <c r="F161" s="123" t="s">
        <v>32</v>
      </c>
      <c r="G161" s="161">
        <v>852.28</v>
      </c>
    </row>
    <row r="162" spans="1:7" s="125" customFormat="1" ht="25.5" x14ac:dyDescent="0.2">
      <c r="A162" s="121" t="s">
        <v>76</v>
      </c>
      <c r="B162" s="123" t="s">
        <v>280</v>
      </c>
      <c r="C162" s="123" t="s">
        <v>43</v>
      </c>
      <c r="D162" s="123" t="s">
        <v>26</v>
      </c>
      <c r="E162" s="123" t="s">
        <v>131</v>
      </c>
      <c r="F162" s="123" t="s">
        <v>77</v>
      </c>
      <c r="G162" s="161">
        <v>1083</v>
      </c>
    </row>
    <row r="163" spans="1:7" s="151" customFormat="1" ht="13.5" x14ac:dyDescent="0.25">
      <c r="A163" s="121" t="s">
        <v>129</v>
      </c>
      <c r="B163" s="134" t="s">
        <v>280</v>
      </c>
      <c r="C163" s="134" t="s">
        <v>43</v>
      </c>
      <c r="D163" s="134" t="s">
        <v>26</v>
      </c>
      <c r="E163" s="134" t="s">
        <v>131</v>
      </c>
      <c r="F163" s="134"/>
      <c r="G163" s="124">
        <f>SUM(G164+G168+G166)</f>
        <v>84600</v>
      </c>
    </row>
    <row r="164" spans="1:7" s="162" customFormat="1" x14ac:dyDescent="0.2">
      <c r="A164" s="170" t="s">
        <v>132</v>
      </c>
      <c r="B164" s="131" t="s">
        <v>280</v>
      </c>
      <c r="C164" s="131" t="s">
        <v>43</v>
      </c>
      <c r="D164" s="131" t="s">
        <v>26</v>
      </c>
      <c r="E164" s="131" t="s">
        <v>133</v>
      </c>
      <c r="F164" s="131"/>
      <c r="G164" s="129">
        <f>SUM(G165)</f>
        <v>10500.5</v>
      </c>
    </row>
    <row r="165" spans="1:7" ht="25.5" x14ac:dyDescent="0.2">
      <c r="A165" s="121" t="s">
        <v>76</v>
      </c>
      <c r="B165" s="123" t="s">
        <v>280</v>
      </c>
      <c r="C165" s="134" t="s">
        <v>43</v>
      </c>
      <c r="D165" s="134" t="s">
        <v>26</v>
      </c>
      <c r="E165" s="134" t="s">
        <v>133</v>
      </c>
      <c r="F165" s="134" t="s">
        <v>77</v>
      </c>
      <c r="G165" s="124">
        <v>10500.5</v>
      </c>
    </row>
    <row r="166" spans="1:7" s="92" customFormat="1" x14ac:dyDescent="0.2">
      <c r="A166" s="126" t="s">
        <v>306</v>
      </c>
      <c r="B166" s="128" t="s">
        <v>280</v>
      </c>
      <c r="C166" s="131" t="s">
        <v>43</v>
      </c>
      <c r="D166" s="131" t="s">
        <v>26</v>
      </c>
      <c r="E166" s="131" t="s">
        <v>135</v>
      </c>
      <c r="F166" s="131"/>
      <c r="G166" s="129">
        <f>SUM(G167)</f>
        <v>68640.5</v>
      </c>
    </row>
    <row r="167" spans="1:7" ht="25.5" x14ac:dyDescent="0.2">
      <c r="A167" s="121" t="s">
        <v>76</v>
      </c>
      <c r="B167" s="123" t="s">
        <v>280</v>
      </c>
      <c r="C167" s="134" t="s">
        <v>43</v>
      </c>
      <c r="D167" s="134" t="s">
        <v>26</v>
      </c>
      <c r="E167" s="134" t="s">
        <v>135</v>
      </c>
      <c r="F167" s="134" t="s">
        <v>77</v>
      </c>
      <c r="G167" s="124">
        <v>68640.5</v>
      </c>
    </row>
    <row r="168" spans="1:7" x14ac:dyDescent="0.2">
      <c r="A168" s="170" t="s">
        <v>136</v>
      </c>
      <c r="B168" s="147" t="s">
        <v>280</v>
      </c>
      <c r="C168" s="131" t="s">
        <v>43</v>
      </c>
      <c r="D168" s="131" t="s">
        <v>26</v>
      </c>
      <c r="E168" s="131" t="s">
        <v>137</v>
      </c>
      <c r="F168" s="131"/>
      <c r="G168" s="129">
        <f>SUM(G169)</f>
        <v>5459</v>
      </c>
    </row>
    <row r="169" spans="1:7" s="92" customFormat="1" ht="25.5" x14ac:dyDescent="0.2">
      <c r="A169" s="121" t="s">
        <v>76</v>
      </c>
      <c r="B169" s="131" t="s">
        <v>280</v>
      </c>
      <c r="C169" s="134" t="s">
        <v>43</v>
      </c>
      <c r="D169" s="134" t="s">
        <v>26</v>
      </c>
      <c r="E169" s="134" t="s">
        <v>137</v>
      </c>
      <c r="F169" s="134" t="s">
        <v>77</v>
      </c>
      <c r="G169" s="124">
        <v>5459</v>
      </c>
    </row>
    <row r="170" spans="1:7" s="92" customFormat="1" ht="38.25" x14ac:dyDescent="0.2">
      <c r="A170" s="121" t="s">
        <v>281</v>
      </c>
      <c r="B170" s="131" t="s">
        <v>280</v>
      </c>
      <c r="C170" s="134" t="s">
        <v>43</v>
      </c>
      <c r="D170" s="134" t="s">
        <v>26</v>
      </c>
      <c r="E170" s="134" t="s">
        <v>138</v>
      </c>
      <c r="F170" s="134" t="s">
        <v>24</v>
      </c>
      <c r="G170" s="124">
        <v>30</v>
      </c>
    </row>
    <row r="171" spans="1:7" s="92" customFormat="1" x14ac:dyDescent="0.2">
      <c r="A171" s="121" t="s">
        <v>282</v>
      </c>
      <c r="B171" s="131" t="s">
        <v>280</v>
      </c>
      <c r="C171" s="134" t="s">
        <v>43</v>
      </c>
      <c r="D171" s="134" t="s">
        <v>26</v>
      </c>
      <c r="E171" s="134" t="s">
        <v>138</v>
      </c>
      <c r="F171" s="134" t="s">
        <v>32</v>
      </c>
      <c r="G171" s="124">
        <v>1168.19</v>
      </c>
    </row>
    <row r="172" spans="1:7" s="92" customFormat="1" x14ac:dyDescent="0.2">
      <c r="A172" s="121" t="s">
        <v>290</v>
      </c>
      <c r="B172" s="131" t="s">
        <v>280</v>
      </c>
      <c r="C172" s="134" t="s">
        <v>43</v>
      </c>
      <c r="D172" s="134" t="s">
        <v>26</v>
      </c>
      <c r="E172" s="134" t="s">
        <v>138</v>
      </c>
      <c r="F172" s="134" t="s">
        <v>75</v>
      </c>
      <c r="G172" s="124">
        <v>5911</v>
      </c>
    </row>
    <row r="173" spans="1:7" s="92" customFormat="1" ht="38.25" x14ac:dyDescent="0.2">
      <c r="A173" s="121" t="s">
        <v>281</v>
      </c>
      <c r="B173" s="131" t="s">
        <v>280</v>
      </c>
      <c r="C173" s="134" t="s">
        <v>43</v>
      </c>
      <c r="D173" s="134" t="s">
        <v>26</v>
      </c>
      <c r="E173" s="134" t="s">
        <v>139</v>
      </c>
      <c r="F173" s="134" t="s">
        <v>24</v>
      </c>
      <c r="G173" s="124">
        <v>1017.81</v>
      </c>
    </row>
    <row r="174" spans="1:7" s="92" customFormat="1" x14ac:dyDescent="0.2">
      <c r="A174" s="121" t="s">
        <v>282</v>
      </c>
      <c r="B174" s="131" t="s">
        <v>280</v>
      </c>
      <c r="C174" s="134" t="s">
        <v>43</v>
      </c>
      <c r="D174" s="134" t="s">
        <v>26</v>
      </c>
      <c r="E174" s="134" t="s">
        <v>139</v>
      </c>
      <c r="F174" s="134" t="s">
        <v>32</v>
      </c>
      <c r="G174" s="124">
        <v>9086.98</v>
      </c>
    </row>
    <row r="175" spans="1:7" s="92" customFormat="1" x14ac:dyDescent="0.2">
      <c r="A175" s="121" t="s">
        <v>290</v>
      </c>
      <c r="B175" s="131" t="s">
        <v>280</v>
      </c>
      <c r="C175" s="134" t="s">
        <v>43</v>
      </c>
      <c r="D175" s="134" t="s">
        <v>26</v>
      </c>
      <c r="E175" s="134" t="s">
        <v>139</v>
      </c>
      <c r="F175" s="134" t="s">
        <v>75</v>
      </c>
      <c r="G175" s="124">
        <v>57235.45</v>
      </c>
    </row>
    <row r="176" spans="1:7" s="143" customFormat="1" ht="25.5" x14ac:dyDescent="0.2">
      <c r="A176" s="126" t="s">
        <v>304</v>
      </c>
      <c r="B176" s="131" t="s">
        <v>280</v>
      </c>
      <c r="C176" s="131" t="s">
        <v>43</v>
      </c>
      <c r="D176" s="131" t="s">
        <v>26</v>
      </c>
      <c r="E176" s="131" t="s">
        <v>141</v>
      </c>
      <c r="F176" s="131"/>
      <c r="G176" s="129">
        <f>SUM(G178+G179+G180+G177)</f>
        <v>15688.22</v>
      </c>
    </row>
    <row r="177" spans="1:256" s="143" customFormat="1" x14ac:dyDescent="0.2">
      <c r="A177" s="121" t="s">
        <v>282</v>
      </c>
      <c r="B177" s="134" t="s">
        <v>280</v>
      </c>
      <c r="C177" s="134" t="s">
        <v>43</v>
      </c>
      <c r="D177" s="134" t="s">
        <v>26</v>
      </c>
      <c r="E177" s="134" t="s">
        <v>141</v>
      </c>
      <c r="F177" s="134" t="s">
        <v>32</v>
      </c>
      <c r="G177" s="124">
        <v>1014</v>
      </c>
    </row>
    <row r="178" spans="1:256" s="92" customFormat="1" x14ac:dyDescent="0.2">
      <c r="A178" s="121" t="s">
        <v>282</v>
      </c>
      <c r="B178" s="134" t="s">
        <v>280</v>
      </c>
      <c r="C178" s="134" t="s">
        <v>43</v>
      </c>
      <c r="D178" s="134" t="s">
        <v>26</v>
      </c>
      <c r="E178" s="134" t="s">
        <v>142</v>
      </c>
      <c r="F178" s="134" t="s">
        <v>32</v>
      </c>
      <c r="G178" s="124">
        <v>734</v>
      </c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  <c r="DT178" s="97"/>
      <c r="DU178" s="97"/>
      <c r="DV178" s="97"/>
      <c r="DW178" s="97"/>
      <c r="DX178" s="97"/>
      <c r="DY178" s="97"/>
      <c r="DZ178" s="97"/>
      <c r="EA178" s="97"/>
      <c r="EB178" s="97"/>
      <c r="EC178" s="97"/>
      <c r="ED178" s="97"/>
      <c r="EE178" s="97"/>
      <c r="EF178" s="97"/>
      <c r="EG178" s="97"/>
      <c r="EH178" s="97"/>
      <c r="EI178" s="97"/>
      <c r="EJ178" s="97"/>
      <c r="EK178" s="97"/>
      <c r="EL178" s="97"/>
      <c r="EM178" s="97"/>
      <c r="EN178" s="97"/>
      <c r="EO178" s="97"/>
      <c r="EP178" s="97"/>
      <c r="EQ178" s="97"/>
      <c r="ER178" s="97"/>
      <c r="ES178" s="97"/>
      <c r="ET178" s="97"/>
      <c r="EU178" s="97"/>
      <c r="EV178" s="97"/>
      <c r="EW178" s="97"/>
      <c r="EX178" s="97"/>
      <c r="EY178" s="97"/>
      <c r="EZ178" s="97"/>
      <c r="FA178" s="97"/>
      <c r="FB178" s="97"/>
      <c r="FC178" s="97"/>
      <c r="FD178" s="97"/>
      <c r="FE178" s="97"/>
      <c r="FF178" s="97"/>
      <c r="FG178" s="97"/>
      <c r="FH178" s="97"/>
      <c r="FI178" s="97"/>
      <c r="FJ178" s="97"/>
      <c r="FK178" s="97"/>
      <c r="FL178" s="97"/>
      <c r="FM178" s="97"/>
      <c r="FN178" s="97"/>
      <c r="FO178" s="97"/>
      <c r="FP178" s="97"/>
      <c r="FQ178" s="97"/>
      <c r="FR178" s="97"/>
      <c r="FS178" s="97"/>
      <c r="FT178" s="97"/>
      <c r="FU178" s="97"/>
      <c r="FV178" s="97"/>
      <c r="FW178" s="97"/>
      <c r="FX178" s="97"/>
      <c r="FY178" s="97"/>
      <c r="FZ178" s="97"/>
      <c r="GA178" s="97"/>
      <c r="GB178" s="97"/>
      <c r="GC178" s="97"/>
      <c r="GD178" s="97"/>
      <c r="GE178" s="97"/>
      <c r="GF178" s="97"/>
      <c r="GG178" s="97"/>
      <c r="GH178" s="97"/>
      <c r="GI178" s="97"/>
      <c r="GJ178" s="97"/>
      <c r="GK178" s="97"/>
      <c r="GL178" s="97"/>
      <c r="GM178" s="97"/>
      <c r="GN178" s="97"/>
      <c r="GO178" s="97"/>
      <c r="GP178" s="97"/>
      <c r="GQ178" s="97"/>
      <c r="GR178" s="97"/>
      <c r="GS178" s="97"/>
      <c r="GT178" s="97"/>
      <c r="GU178" s="97"/>
      <c r="GV178" s="97"/>
      <c r="GW178" s="97"/>
      <c r="GX178" s="97"/>
      <c r="GY178" s="97"/>
      <c r="GZ178" s="97"/>
      <c r="HA178" s="97"/>
      <c r="HB178" s="97"/>
      <c r="HC178" s="97"/>
      <c r="HD178" s="97"/>
      <c r="HE178" s="97"/>
      <c r="HF178" s="97"/>
      <c r="HG178" s="97"/>
      <c r="HH178" s="97"/>
      <c r="HI178" s="97"/>
      <c r="HJ178" s="97"/>
      <c r="HK178" s="97"/>
      <c r="HL178" s="97"/>
      <c r="HM178" s="97"/>
      <c r="HN178" s="97"/>
      <c r="HO178" s="97"/>
      <c r="HP178" s="97"/>
      <c r="HQ178" s="97"/>
      <c r="HR178" s="97"/>
      <c r="HS178" s="97"/>
      <c r="HT178" s="97"/>
      <c r="HU178" s="97"/>
      <c r="HV178" s="97"/>
      <c r="HW178" s="97"/>
      <c r="HX178" s="97"/>
      <c r="HY178" s="97"/>
      <c r="HZ178" s="97"/>
      <c r="IA178" s="97"/>
      <c r="IB178" s="97"/>
      <c r="IC178" s="97"/>
      <c r="ID178" s="97"/>
      <c r="IE178" s="97"/>
      <c r="IF178" s="97"/>
      <c r="IG178" s="97"/>
      <c r="IH178" s="97"/>
      <c r="II178" s="97"/>
      <c r="IJ178" s="97"/>
      <c r="IK178" s="97"/>
      <c r="IL178" s="97"/>
      <c r="IM178" s="97"/>
      <c r="IN178" s="97"/>
      <c r="IO178" s="97"/>
      <c r="IP178" s="97"/>
      <c r="IQ178" s="97"/>
      <c r="IR178" s="97"/>
      <c r="IS178" s="97"/>
      <c r="IT178" s="97"/>
    </row>
    <row r="179" spans="1:256" s="92" customFormat="1" ht="38.25" x14ac:dyDescent="0.2">
      <c r="A179" s="121" t="s">
        <v>281</v>
      </c>
      <c r="B179" s="134" t="s">
        <v>280</v>
      </c>
      <c r="C179" s="134" t="s">
        <v>43</v>
      </c>
      <c r="D179" s="134" t="s">
        <v>26</v>
      </c>
      <c r="E179" s="134" t="s">
        <v>143</v>
      </c>
      <c r="F179" s="134" t="s">
        <v>24</v>
      </c>
      <c r="G179" s="124">
        <v>248.75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  <c r="DT179" s="97"/>
      <c r="DU179" s="97"/>
      <c r="DV179" s="97"/>
      <c r="DW179" s="97"/>
      <c r="DX179" s="97"/>
      <c r="DY179" s="97"/>
      <c r="DZ179" s="97"/>
      <c r="EA179" s="97"/>
      <c r="EB179" s="97"/>
      <c r="EC179" s="97"/>
      <c r="ED179" s="97"/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7"/>
      <c r="FE179" s="97"/>
      <c r="FF179" s="97"/>
      <c r="FG179" s="97"/>
      <c r="FH179" s="97"/>
      <c r="FI179" s="97"/>
      <c r="FJ179" s="97"/>
      <c r="FK179" s="97"/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/>
      <c r="GI179" s="97"/>
      <c r="GJ179" s="97"/>
      <c r="GK179" s="97"/>
      <c r="GL179" s="97"/>
      <c r="GM179" s="97"/>
      <c r="GN179" s="97"/>
      <c r="GO179" s="97"/>
      <c r="GP179" s="97"/>
      <c r="GQ179" s="97"/>
      <c r="GR179" s="97"/>
      <c r="GS179" s="97"/>
      <c r="GT179" s="97"/>
      <c r="GU179" s="97"/>
      <c r="GV179" s="97"/>
      <c r="GW179" s="97"/>
      <c r="GX179" s="97"/>
      <c r="GY179" s="97"/>
      <c r="GZ179" s="97"/>
      <c r="HA179" s="97"/>
      <c r="HB179" s="97"/>
      <c r="HC179" s="97"/>
      <c r="HD179" s="97"/>
      <c r="HE179" s="97"/>
      <c r="HF179" s="97"/>
      <c r="HG179" s="97"/>
      <c r="HH179" s="97"/>
      <c r="HI179" s="97"/>
      <c r="HJ179" s="97"/>
      <c r="HK179" s="97"/>
      <c r="HL179" s="97"/>
      <c r="HM179" s="97"/>
      <c r="HN179" s="97"/>
      <c r="HO179" s="97"/>
      <c r="HP179" s="97"/>
      <c r="HQ179" s="97"/>
      <c r="HR179" s="97"/>
      <c r="HS179" s="97"/>
      <c r="HT179" s="97"/>
      <c r="HU179" s="97"/>
      <c r="HV179" s="97"/>
      <c r="HW179" s="97"/>
      <c r="HX179" s="97"/>
      <c r="HY179" s="97"/>
      <c r="HZ179" s="97"/>
      <c r="IA179" s="97"/>
      <c r="IB179" s="97"/>
      <c r="IC179" s="97"/>
      <c r="ID179" s="97"/>
      <c r="IE179" s="97"/>
      <c r="IF179" s="97"/>
      <c r="IG179" s="97"/>
      <c r="IH179" s="97"/>
      <c r="II179" s="97"/>
      <c r="IJ179" s="97"/>
      <c r="IK179" s="97"/>
      <c r="IL179" s="97"/>
      <c r="IM179" s="97"/>
      <c r="IN179" s="97"/>
      <c r="IO179" s="97"/>
      <c r="IP179" s="97"/>
      <c r="IQ179" s="97"/>
      <c r="IR179" s="97"/>
      <c r="IS179" s="97"/>
      <c r="IT179" s="97"/>
    </row>
    <row r="180" spans="1:256" s="92" customFormat="1" x14ac:dyDescent="0.2">
      <c r="A180" s="121" t="s">
        <v>282</v>
      </c>
      <c r="B180" s="134" t="s">
        <v>280</v>
      </c>
      <c r="C180" s="134" t="s">
        <v>43</v>
      </c>
      <c r="D180" s="134" t="s">
        <v>26</v>
      </c>
      <c r="E180" s="134" t="s">
        <v>143</v>
      </c>
      <c r="F180" s="134" t="s">
        <v>32</v>
      </c>
      <c r="G180" s="124">
        <v>13691.47</v>
      </c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</row>
    <row r="181" spans="1:256" s="92" customFormat="1" x14ac:dyDescent="0.2">
      <c r="A181" s="126" t="s">
        <v>288</v>
      </c>
      <c r="B181" s="128" t="s">
        <v>280</v>
      </c>
      <c r="C181" s="131" t="s">
        <v>43</v>
      </c>
      <c r="D181" s="131" t="s">
        <v>26</v>
      </c>
      <c r="E181" s="131" t="s">
        <v>69</v>
      </c>
      <c r="F181" s="134"/>
      <c r="G181" s="124">
        <f>SUM(G182)</f>
        <v>80</v>
      </c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7"/>
      <c r="DT181" s="97"/>
      <c r="DU181" s="97"/>
      <c r="DV181" s="97"/>
      <c r="DW181" s="97"/>
      <c r="DX181" s="97"/>
      <c r="DY181" s="97"/>
      <c r="DZ181" s="97"/>
      <c r="EA181" s="97"/>
      <c r="EB181" s="97"/>
      <c r="EC181" s="97"/>
      <c r="ED181" s="97"/>
      <c r="EE181" s="97"/>
      <c r="EF181" s="97"/>
      <c r="EG181" s="97"/>
      <c r="EH181" s="97"/>
      <c r="EI181" s="97"/>
      <c r="EJ181" s="97"/>
      <c r="EK181" s="97"/>
      <c r="EL181" s="97"/>
      <c r="EM181" s="97"/>
      <c r="EN181" s="97"/>
      <c r="EO181" s="97"/>
      <c r="EP181" s="97"/>
      <c r="EQ181" s="97"/>
      <c r="ER181" s="97"/>
      <c r="ES181" s="97"/>
      <c r="ET181" s="97"/>
      <c r="EU181" s="97"/>
      <c r="EV181" s="97"/>
      <c r="EW181" s="97"/>
      <c r="EX181" s="97"/>
      <c r="EY181" s="97"/>
      <c r="EZ181" s="97"/>
      <c r="FA181" s="97"/>
      <c r="FB181" s="97"/>
      <c r="FC181" s="97"/>
      <c r="FD181" s="97"/>
      <c r="FE181" s="97"/>
      <c r="FF181" s="97"/>
      <c r="FG181" s="97"/>
      <c r="FH181" s="97"/>
      <c r="FI181" s="97"/>
      <c r="FJ181" s="97"/>
      <c r="FK181" s="97"/>
      <c r="FL181" s="97"/>
      <c r="FM181" s="97"/>
      <c r="FN181" s="97"/>
      <c r="FO181" s="97"/>
      <c r="FP181" s="97"/>
      <c r="FQ181" s="97"/>
      <c r="FR181" s="97"/>
      <c r="FS181" s="97"/>
      <c r="FT181" s="97"/>
      <c r="FU181" s="97"/>
      <c r="FV181" s="97"/>
      <c r="FW181" s="97"/>
      <c r="FX181" s="97"/>
      <c r="FY181" s="97"/>
      <c r="FZ181" s="97"/>
      <c r="GA181" s="97"/>
      <c r="GB181" s="97"/>
      <c r="GC181" s="97"/>
      <c r="GD181" s="97"/>
      <c r="GE181" s="97"/>
      <c r="GF181" s="97"/>
      <c r="GG181" s="97"/>
      <c r="GH181" s="97"/>
      <c r="GI181" s="97"/>
      <c r="GJ181" s="97"/>
      <c r="GK181" s="97"/>
      <c r="GL181" s="97"/>
      <c r="GM181" s="97"/>
      <c r="GN181" s="97"/>
      <c r="GO181" s="97"/>
      <c r="GP181" s="97"/>
      <c r="GQ181" s="97"/>
      <c r="GR181" s="97"/>
      <c r="GS181" s="97"/>
      <c r="GT181" s="97"/>
      <c r="GU181" s="97"/>
      <c r="GV181" s="97"/>
      <c r="GW181" s="97"/>
      <c r="GX181" s="97"/>
      <c r="GY181" s="97"/>
      <c r="GZ181" s="97"/>
      <c r="HA181" s="97"/>
      <c r="HB181" s="97"/>
      <c r="HC181" s="97"/>
      <c r="HD181" s="97"/>
      <c r="HE181" s="97"/>
      <c r="HF181" s="97"/>
      <c r="HG181" s="97"/>
      <c r="HH181" s="97"/>
      <c r="HI181" s="97"/>
      <c r="HJ181" s="97"/>
      <c r="HK181" s="97"/>
      <c r="HL181" s="97"/>
      <c r="HM181" s="97"/>
      <c r="HN181" s="97"/>
      <c r="HO181" s="97"/>
      <c r="HP181" s="97"/>
      <c r="HQ181" s="97"/>
      <c r="HR181" s="97"/>
      <c r="HS181" s="97"/>
      <c r="HT181" s="97"/>
      <c r="HU181" s="97"/>
      <c r="HV181" s="97"/>
      <c r="HW181" s="97"/>
      <c r="HX181" s="97"/>
      <c r="HY181" s="97"/>
      <c r="HZ181" s="97"/>
      <c r="IA181" s="97"/>
      <c r="IB181" s="97"/>
      <c r="IC181" s="97"/>
      <c r="ID181" s="97"/>
      <c r="IE181" s="97"/>
      <c r="IF181" s="97"/>
      <c r="IG181" s="97"/>
      <c r="IH181" s="97"/>
      <c r="II181" s="97"/>
      <c r="IJ181" s="97"/>
      <c r="IK181" s="97"/>
      <c r="IL181" s="97"/>
      <c r="IM181" s="97"/>
      <c r="IN181" s="97"/>
      <c r="IO181" s="97"/>
      <c r="IP181" s="97"/>
      <c r="IQ181" s="97"/>
      <c r="IR181" s="97"/>
      <c r="IS181" s="97"/>
      <c r="IT181" s="97"/>
    </row>
    <row r="182" spans="1:256" s="92" customFormat="1" ht="25.5" x14ac:dyDescent="0.2">
      <c r="A182" s="121" t="s">
        <v>76</v>
      </c>
      <c r="B182" s="123" t="s">
        <v>280</v>
      </c>
      <c r="C182" s="134" t="s">
        <v>43</v>
      </c>
      <c r="D182" s="134" t="s">
        <v>26</v>
      </c>
      <c r="E182" s="134" t="s">
        <v>69</v>
      </c>
      <c r="F182" s="134" t="s">
        <v>77</v>
      </c>
      <c r="G182" s="124">
        <v>80</v>
      </c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97"/>
      <c r="CP182" s="97"/>
      <c r="CQ182" s="97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97"/>
      <c r="DM182" s="97"/>
      <c r="DN182" s="97"/>
      <c r="DO182" s="97"/>
      <c r="DP182" s="97"/>
      <c r="DQ182" s="97"/>
      <c r="DR182" s="97"/>
      <c r="DS182" s="97"/>
      <c r="DT182" s="97"/>
      <c r="DU182" s="97"/>
      <c r="DV182" s="97"/>
      <c r="DW182" s="97"/>
      <c r="DX182" s="97"/>
      <c r="DY182" s="97"/>
      <c r="DZ182" s="97"/>
      <c r="EA182" s="97"/>
      <c r="EB182" s="97"/>
      <c r="EC182" s="97"/>
      <c r="ED182" s="97"/>
      <c r="EE182" s="97"/>
      <c r="EF182" s="97"/>
      <c r="EG182" s="97"/>
      <c r="EH182" s="97"/>
      <c r="EI182" s="97"/>
      <c r="EJ182" s="97"/>
      <c r="EK182" s="97"/>
      <c r="EL182" s="97"/>
      <c r="EM182" s="97"/>
      <c r="EN182" s="97"/>
      <c r="EO182" s="97"/>
      <c r="EP182" s="97"/>
      <c r="EQ182" s="97"/>
      <c r="ER182" s="97"/>
      <c r="ES182" s="97"/>
      <c r="ET182" s="97"/>
      <c r="EU182" s="97"/>
      <c r="EV182" s="97"/>
      <c r="EW182" s="97"/>
      <c r="EX182" s="97"/>
      <c r="EY182" s="97"/>
      <c r="EZ182" s="97"/>
      <c r="FA182" s="97"/>
      <c r="FB182" s="97"/>
      <c r="FC182" s="97"/>
      <c r="FD182" s="97"/>
      <c r="FE182" s="97"/>
      <c r="FF182" s="97"/>
      <c r="FG182" s="97"/>
      <c r="FH182" s="97"/>
      <c r="FI182" s="97"/>
      <c r="FJ182" s="97"/>
      <c r="FK182" s="97"/>
      <c r="FL182" s="97"/>
      <c r="FM182" s="97"/>
      <c r="FN182" s="97"/>
      <c r="FO182" s="97"/>
      <c r="FP182" s="97"/>
      <c r="FQ182" s="97"/>
      <c r="FR182" s="97"/>
      <c r="FS182" s="97"/>
      <c r="FT182" s="97"/>
      <c r="FU182" s="97"/>
      <c r="FV182" s="97"/>
      <c r="FW182" s="97"/>
      <c r="FX182" s="97"/>
      <c r="FY182" s="97"/>
      <c r="FZ182" s="97"/>
      <c r="GA182" s="97"/>
      <c r="GB182" s="97"/>
      <c r="GC182" s="97"/>
      <c r="GD182" s="97"/>
      <c r="GE182" s="97"/>
      <c r="GF182" s="97"/>
      <c r="GG182" s="97"/>
      <c r="GH182" s="97"/>
      <c r="GI182" s="97"/>
      <c r="GJ182" s="97"/>
      <c r="GK182" s="97"/>
      <c r="GL182" s="97"/>
      <c r="GM182" s="97"/>
      <c r="GN182" s="97"/>
      <c r="GO182" s="97"/>
      <c r="GP182" s="97"/>
      <c r="GQ182" s="97"/>
      <c r="GR182" s="97"/>
      <c r="GS182" s="97"/>
      <c r="GT182" s="97"/>
      <c r="GU182" s="97"/>
      <c r="GV182" s="97"/>
      <c r="GW182" s="97"/>
      <c r="GX182" s="97"/>
      <c r="GY182" s="97"/>
      <c r="GZ182" s="97"/>
      <c r="HA182" s="97"/>
      <c r="HB182" s="97"/>
      <c r="HC182" s="97"/>
      <c r="HD182" s="97"/>
      <c r="HE182" s="97"/>
      <c r="HF182" s="97"/>
      <c r="HG182" s="97"/>
      <c r="HH182" s="97"/>
      <c r="HI182" s="97"/>
      <c r="HJ182" s="97"/>
      <c r="HK182" s="97"/>
      <c r="HL182" s="97"/>
      <c r="HM182" s="97"/>
      <c r="HN182" s="97"/>
      <c r="HO182" s="97"/>
      <c r="HP182" s="97"/>
      <c r="HQ182" s="97"/>
      <c r="HR182" s="97"/>
      <c r="HS182" s="97"/>
      <c r="HT182" s="97"/>
      <c r="HU182" s="97"/>
      <c r="HV182" s="97"/>
      <c r="HW182" s="97"/>
      <c r="HX182" s="97"/>
      <c r="HY182" s="97"/>
      <c r="HZ182" s="97"/>
      <c r="IA182" s="97"/>
      <c r="IB182" s="97"/>
      <c r="IC182" s="97"/>
      <c r="ID182" s="97"/>
      <c r="IE182" s="97"/>
      <c r="IF182" s="97"/>
      <c r="IG182" s="97"/>
      <c r="IH182" s="97"/>
      <c r="II182" s="97"/>
      <c r="IJ182" s="97"/>
      <c r="IK182" s="97"/>
      <c r="IL182" s="97"/>
      <c r="IM182" s="97"/>
      <c r="IN182" s="97"/>
      <c r="IO182" s="97"/>
      <c r="IP182" s="97"/>
      <c r="IQ182" s="97"/>
      <c r="IR182" s="97"/>
      <c r="IS182" s="97"/>
      <c r="IT182" s="97"/>
    </row>
    <row r="183" spans="1:256" s="143" customFormat="1" x14ac:dyDescent="0.2">
      <c r="A183" s="111" t="s">
        <v>401</v>
      </c>
      <c r="B183" s="113" t="s">
        <v>412</v>
      </c>
      <c r="C183" s="112" t="s">
        <v>43</v>
      </c>
      <c r="D183" s="112" t="s">
        <v>26</v>
      </c>
      <c r="E183" s="112" t="s">
        <v>402</v>
      </c>
      <c r="F183" s="112"/>
      <c r="G183" s="114">
        <f>SUM(G184+G185)</f>
        <v>20502.900000000001</v>
      </c>
    </row>
    <row r="184" spans="1:256" s="92" customFormat="1" x14ac:dyDescent="0.2">
      <c r="A184" s="121" t="s">
        <v>282</v>
      </c>
      <c r="B184" s="123" t="s">
        <v>280</v>
      </c>
      <c r="C184" s="134" t="s">
        <v>43</v>
      </c>
      <c r="D184" s="134" t="s">
        <v>26</v>
      </c>
      <c r="E184" s="134" t="s">
        <v>402</v>
      </c>
      <c r="F184" s="134" t="s">
        <v>32</v>
      </c>
      <c r="G184" s="124">
        <v>5360.06</v>
      </c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  <c r="BU184" s="97"/>
      <c r="BV184" s="97"/>
      <c r="BW184" s="97"/>
      <c r="BX184" s="97"/>
      <c r="BY184" s="97"/>
      <c r="BZ184" s="97"/>
      <c r="CA184" s="97"/>
      <c r="CB184" s="97"/>
      <c r="CC184" s="97"/>
      <c r="CD184" s="97"/>
      <c r="CE184" s="97"/>
      <c r="CF184" s="97"/>
      <c r="CG184" s="97"/>
      <c r="CH184" s="97"/>
      <c r="CI184" s="97"/>
      <c r="CJ184" s="97"/>
      <c r="CK184" s="97"/>
      <c r="CL184" s="97"/>
      <c r="CM184" s="97"/>
      <c r="CN184" s="97"/>
      <c r="CO184" s="97"/>
      <c r="CP184" s="97"/>
      <c r="CQ184" s="97"/>
      <c r="CR184" s="97"/>
      <c r="CS184" s="97"/>
      <c r="CT184" s="97"/>
      <c r="CU184" s="97"/>
      <c r="CV184" s="97"/>
      <c r="CW184" s="97"/>
      <c r="CX184" s="97"/>
      <c r="CY184" s="97"/>
      <c r="CZ184" s="97"/>
      <c r="DA184" s="97"/>
      <c r="DB184" s="97"/>
      <c r="DC184" s="97"/>
      <c r="DD184" s="97"/>
      <c r="DE184" s="97"/>
      <c r="DF184" s="97"/>
      <c r="DG184" s="97"/>
      <c r="DH184" s="97"/>
      <c r="DI184" s="97"/>
      <c r="DJ184" s="97"/>
      <c r="DK184" s="97"/>
      <c r="DL184" s="97"/>
      <c r="DM184" s="97"/>
      <c r="DN184" s="97"/>
      <c r="DO184" s="97"/>
      <c r="DP184" s="97"/>
      <c r="DQ184" s="97"/>
      <c r="DR184" s="97"/>
      <c r="DS184" s="97"/>
      <c r="DT184" s="97"/>
      <c r="DU184" s="97"/>
      <c r="DV184" s="97"/>
      <c r="DW184" s="97"/>
      <c r="DX184" s="97"/>
      <c r="DY184" s="97"/>
      <c r="DZ184" s="97"/>
      <c r="EA184" s="97"/>
      <c r="EB184" s="97"/>
      <c r="EC184" s="97"/>
      <c r="ED184" s="97"/>
      <c r="EE184" s="97"/>
      <c r="EF184" s="97"/>
      <c r="EG184" s="97"/>
      <c r="EH184" s="97"/>
      <c r="EI184" s="97"/>
      <c r="EJ184" s="97"/>
      <c r="EK184" s="97"/>
      <c r="EL184" s="97"/>
      <c r="EM184" s="97"/>
      <c r="EN184" s="97"/>
      <c r="EO184" s="97"/>
      <c r="EP184" s="97"/>
      <c r="EQ184" s="97"/>
      <c r="ER184" s="97"/>
      <c r="ES184" s="97"/>
      <c r="ET184" s="97"/>
      <c r="EU184" s="97"/>
      <c r="EV184" s="97"/>
      <c r="EW184" s="97"/>
      <c r="EX184" s="97"/>
      <c r="EY184" s="97"/>
      <c r="EZ184" s="97"/>
      <c r="FA184" s="97"/>
      <c r="FB184" s="97"/>
      <c r="FC184" s="97"/>
      <c r="FD184" s="97"/>
      <c r="FE184" s="97"/>
      <c r="FF184" s="97"/>
      <c r="FG184" s="97"/>
      <c r="FH184" s="97"/>
      <c r="FI184" s="97"/>
      <c r="FJ184" s="97"/>
      <c r="FK184" s="97"/>
      <c r="FL184" s="97"/>
      <c r="FM184" s="97"/>
      <c r="FN184" s="97"/>
      <c r="FO184" s="97"/>
      <c r="FP184" s="97"/>
      <c r="FQ184" s="97"/>
      <c r="FR184" s="97"/>
      <c r="FS184" s="97"/>
      <c r="FT184" s="97"/>
      <c r="FU184" s="97"/>
      <c r="FV184" s="97"/>
      <c r="FW184" s="97"/>
      <c r="FX184" s="97"/>
      <c r="FY184" s="97"/>
      <c r="FZ184" s="97"/>
      <c r="GA184" s="97"/>
      <c r="GB184" s="97"/>
      <c r="GC184" s="97"/>
      <c r="GD184" s="97"/>
      <c r="GE184" s="97"/>
      <c r="GF184" s="97"/>
      <c r="GG184" s="97"/>
      <c r="GH184" s="97"/>
      <c r="GI184" s="97"/>
      <c r="GJ184" s="97"/>
      <c r="GK184" s="97"/>
      <c r="GL184" s="97"/>
      <c r="GM184" s="97"/>
      <c r="GN184" s="97"/>
      <c r="GO184" s="97"/>
      <c r="GP184" s="97"/>
      <c r="GQ184" s="97"/>
      <c r="GR184" s="97"/>
      <c r="GS184" s="97"/>
      <c r="GT184" s="97"/>
      <c r="GU184" s="97"/>
      <c r="GV184" s="97"/>
      <c r="GW184" s="97"/>
      <c r="GX184" s="97"/>
      <c r="GY184" s="97"/>
      <c r="GZ184" s="97"/>
      <c r="HA184" s="97"/>
      <c r="HB184" s="97"/>
      <c r="HC184" s="97"/>
      <c r="HD184" s="97"/>
      <c r="HE184" s="97"/>
      <c r="HF184" s="97"/>
      <c r="HG184" s="97"/>
      <c r="HH184" s="97"/>
      <c r="HI184" s="97"/>
      <c r="HJ184" s="97"/>
      <c r="HK184" s="97"/>
      <c r="HL184" s="97"/>
      <c r="HM184" s="97"/>
      <c r="HN184" s="97"/>
      <c r="HO184" s="97"/>
      <c r="HP184" s="97"/>
      <c r="HQ184" s="97"/>
      <c r="HR184" s="97"/>
      <c r="HS184" s="97"/>
      <c r="HT184" s="97"/>
      <c r="HU184" s="97"/>
      <c r="HV184" s="97"/>
      <c r="HW184" s="97"/>
      <c r="HX184" s="97"/>
      <c r="HY184" s="97"/>
      <c r="HZ184" s="97"/>
      <c r="IA184" s="97"/>
      <c r="IB184" s="97"/>
      <c r="IC184" s="97"/>
      <c r="ID184" s="97"/>
      <c r="IE184" s="97"/>
      <c r="IF184" s="97"/>
      <c r="IG184" s="97"/>
      <c r="IH184" s="97"/>
      <c r="II184" s="97"/>
      <c r="IJ184" s="97"/>
      <c r="IK184" s="97"/>
      <c r="IL184" s="97"/>
      <c r="IM184" s="97"/>
      <c r="IN184" s="97"/>
      <c r="IO184" s="97"/>
      <c r="IP184" s="97"/>
      <c r="IQ184" s="97"/>
      <c r="IR184" s="97"/>
      <c r="IS184" s="97"/>
      <c r="IT184" s="97"/>
    </row>
    <row r="185" spans="1:256" s="92" customFormat="1" ht="25.5" x14ac:dyDescent="0.2">
      <c r="A185" s="121" t="s">
        <v>76</v>
      </c>
      <c r="B185" s="123" t="s">
        <v>280</v>
      </c>
      <c r="C185" s="134" t="s">
        <v>43</v>
      </c>
      <c r="D185" s="134" t="s">
        <v>26</v>
      </c>
      <c r="E185" s="134" t="s">
        <v>402</v>
      </c>
      <c r="F185" s="134" t="s">
        <v>77</v>
      </c>
      <c r="G185" s="124">
        <v>15142.84</v>
      </c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97"/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97"/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/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  <c r="GZ185" s="97"/>
      <c r="HA185" s="97"/>
      <c r="HB185" s="97"/>
      <c r="HC185" s="97"/>
      <c r="HD185" s="97"/>
      <c r="HE185" s="97"/>
      <c r="HF185" s="97"/>
      <c r="HG185" s="97"/>
      <c r="HH185" s="97"/>
      <c r="HI185" s="97"/>
      <c r="HJ185" s="97"/>
      <c r="HK185" s="97"/>
      <c r="HL185" s="97"/>
      <c r="HM185" s="97"/>
      <c r="HN185" s="97"/>
      <c r="HO185" s="97"/>
      <c r="HP185" s="97"/>
      <c r="HQ185" s="97"/>
      <c r="HR185" s="97"/>
      <c r="HS185" s="97"/>
      <c r="HT185" s="97"/>
      <c r="HU185" s="97"/>
      <c r="HV185" s="97"/>
      <c r="HW185" s="97"/>
      <c r="HX185" s="97"/>
      <c r="HY185" s="97"/>
      <c r="HZ185" s="97"/>
      <c r="IA185" s="97"/>
      <c r="IB185" s="97"/>
      <c r="IC185" s="97"/>
      <c r="ID185" s="97"/>
      <c r="IE185" s="97"/>
      <c r="IF185" s="97"/>
      <c r="IG185" s="97"/>
      <c r="IH185" s="97"/>
      <c r="II185" s="97"/>
      <c r="IJ185" s="97"/>
      <c r="IK185" s="97"/>
      <c r="IL185" s="97"/>
      <c r="IM185" s="97"/>
      <c r="IN185" s="97"/>
      <c r="IO185" s="97"/>
      <c r="IP185" s="97"/>
      <c r="IQ185" s="97"/>
      <c r="IR185" s="97"/>
      <c r="IS185" s="97"/>
      <c r="IT185" s="97"/>
    </row>
    <row r="186" spans="1:256" ht="15" x14ac:dyDescent="0.25">
      <c r="A186" s="167" t="s">
        <v>145</v>
      </c>
      <c r="B186" s="164" t="s">
        <v>280</v>
      </c>
      <c r="C186" s="171" t="s">
        <v>43</v>
      </c>
      <c r="D186" s="171" t="s">
        <v>43</v>
      </c>
      <c r="E186" s="164"/>
      <c r="F186" s="164"/>
      <c r="G186" s="165">
        <f>SUM(G187)</f>
        <v>17336</v>
      </c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  <c r="CW186" s="125"/>
      <c r="CX186" s="125"/>
      <c r="CY186" s="125"/>
      <c r="CZ186" s="125"/>
      <c r="DA186" s="125"/>
      <c r="DB186" s="125"/>
      <c r="DC186" s="125"/>
      <c r="DD186" s="125"/>
      <c r="DE186" s="125"/>
      <c r="DF186" s="125"/>
      <c r="DG186" s="125"/>
      <c r="DH186" s="125"/>
      <c r="DI186" s="125"/>
      <c r="DJ186" s="125"/>
      <c r="DK186" s="125"/>
      <c r="DL186" s="125"/>
      <c r="DM186" s="125"/>
      <c r="DN186" s="125"/>
      <c r="DO186" s="125"/>
      <c r="DP186" s="125"/>
      <c r="DQ186" s="125"/>
      <c r="DR186" s="125"/>
      <c r="DS186" s="125"/>
      <c r="DT186" s="125"/>
      <c r="DU186" s="125"/>
      <c r="DV186" s="125"/>
      <c r="DW186" s="125"/>
      <c r="DX186" s="125"/>
      <c r="DY186" s="125"/>
      <c r="DZ186" s="125"/>
      <c r="EA186" s="125"/>
      <c r="EB186" s="125"/>
      <c r="EC186" s="125"/>
      <c r="ED186" s="125"/>
      <c r="EE186" s="125"/>
      <c r="EF186" s="125"/>
      <c r="EG186" s="125"/>
      <c r="EH186" s="125"/>
      <c r="EI186" s="125"/>
      <c r="EJ186" s="125"/>
      <c r="EK186" s="125"/>
      <c r="EL186" s="125"/>
      <c r="EM186" s="125"/>
      <c r="EN186" s="125"/>
      <c r="EO186" s="125"/>
      <c r="EP186" s="125"/>
      <c r="EQ186" s="125"/>
      <c r="ER186" s="125"/>
      <c r="ES186" s="125"/>
      <c r="ET186" s="125"/>
      <c r="EU186" s="125"/>
      <c r="EV186" s="125"/>
      <c r="EW186" s="125"/>
      <c r="EX186" s="125"/>
      <c r="EY186" s="125"/>
      <c r="EZ186" s="125"/>
      <c r="FA186" s="125"/>
      <c r="FB186" s="125"/>
      <c r="FC186" s="125"/>
      <c r="FD186" s="125"/>
      <c r="FE186" s="125"/>
      <c r="FF186" s="125"/>
      <c r="FG186" s="125"/>
      <c r="FH186" s="125"/>
      <c r="FI186" s="125"/>
      <c r="FJ186" s="125"/>
      <c r="FK186" s="125"/>
      <c r="FL186" s="125"/>
      <c r="FM186" s="125"/>
      <c r="FN186" s="125"/>
      <c r="FO186" s="125"/>
      <c r="FP186" s="125"/>
      <c r="FQ186" s="125"/>
      <c r="FR186" s="125"/>
      <c r="FS186" s="125"/>
      <c r="FT186" s="125"/>
      <c r="FU186" s="125"/>
      <c r="FV186" s="125"/>
      <c r="FW186" s="125"/>
      <c r="FX186" s="125"/>
      <c r="FY186" s="125"/>
      <c r="FZ186" s="125"/>
      <c r="GA186" s="125"/>
      <c r="GB186" s="125"/>
      <c r="GC186" s="125"/>
      <c r="GD186" s="125"/>
      <c r="GE186" s="125"/>
      <c r="GF186" s="125"/>
      <c r="GG186" s="125"/>
      <c r="GH186" s="125"/>
      <c r="GI186" s="125"/>
      <c r="GJ186" s="125"/>
      <c r="GK186" s="125"/>
      <c r="GL186" s="125"/>
      <c r="GM186" s="125"/>
      <c r="GN186" s="125"/>
      <c r="GO186" s="125"/>
      <c r="GP186" s="125"/>
      <c r="GQ186" s="125"/>
      <c r="GR186" s="125"/>
      <c r="GS186" s="125"/>
      <c r="GT186" s="125"/>
      <c r="GU186" s="125"/>
      <c r="GV186" s="125"/>
      <c r="GW186" s="125"/>
      <c r="GX186" s="125"/>
      <c r="GY186" s="125"/>
      <c r="GZ186" s="125"/>
      <c r="HA186" s="125"/>
      <c r="HB186" s="125"/>
      <c r="HC186" s="125"/>
      <c r="HD186" s="125"/>
      <c r="HE186" s="125"/>
      <c r="HF186" s="125"/>
      <c r="HG186" s="125"/>
      <c r="HH186" s="125"/>
      <c r="HI186" s="125"/>
      <c r="HJ186" s="125"/>
      <c r="HK186" s="125"/>
      <c r="HL186" s="125"/>
      <c r="HM186" s="125"/>
      <c r="HN186" s="125"/>
      <c r="HO186" s="125"/>
      <c r="HP186" s="125"/>
      <c r="HQ186" s="125"/>
      <c r="HR186" s="125"/>
      <c r="HS186" s="125"/>
      <c r="HT186" s="125"/>
      <c r="HU186" s="125"/>
      <c r="HV186" s="125"/>
      <c r="HW186" s="125"/>
      <c r="HX186" s="125"/>
      <c r="HY186" s="125"/>
      <c r="HZ186" s="125"/>
      <c r="IA186" s="125"/>
      <c r="IB186" s="125"/>
      <c r="IC186" s="125"/>
      <c r="ID186" s="125"/>
      <c r="IE186" s="125"/>
      <c r="IF186" s="125"/>
      <c r="IG186" s="125"/>
      <c r="IH186" s="125"/>
      <c r="II186" s="125"/>
      <c r="IJ186" s="125"/>
      <c r="IK186" s="125"/>
      <c r="IL186" s="125"/>
      <c r="IM186" s="125"/>
      <c r="IN186" s="125"/>
      <c r="IO186" s="125"/>
      <c r="IP186" s="125"/>
      <c r="IQ186" s="125"/>
      <c r="IR186" s="125"/>
      <c r="IS186" s="125"/>
      <c r="IT186" s="125"/>
    </row>
    <row r="187" spans="1:256" s="92" customFormat="1" ht="13.5" x14ac:dyDescent="0.25">
      <c r="A187" s="116" t="s">
        <v>66</v>
      </c>
      <c r="B187" s="118" t="s">
        <v>280</v>
      </c>
      <c r="C187" s="118" t="s">
        <v>43</v>
      </c>
      <c r="D187" s="118" t="s">
        <v>43</v>
      </c>
      <c r="E187" s="132" t="s">
        <v>67</v>
      </c>
      <c r="F187" s="132"/>
      <c r="G187" s="119">
        <f>SUM(G188+G191+G194)</f>
        <v>17336</v>
      </c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  <c r="BZ187" s="151"/>
      <c r="CA187" s="151"/>
      <c r="CB187" s="151"/>
      <c r="CC187" s="151"/>
      <c r="CD187" s="151"/>
      <c r="CE187" s="151"/>
      <c r="CF187" s="151"/>
      <c r="CG187" s="151"/>
      <c r="CH187" s="151"/>
      <c r="CI187" s="151"/>
      <c r="CJ187" s="151"/>
      <c r="CK187" s="151"/>
      <c r="CL187" s="151"/>
      <c r="CM187" s="151"/>
      <c r="CN187" s="151"/>
      <c r="CO187" s="151"/>
      <c r="CP187" s="151"/>
      <c r="CQ187" s="151"/>
      <c r="CR187" s="151"/>
      <c r="CS187" s="151"/>
      <c r="CT187" s="151"/>
      <c r="CU187" s="151"/>
      <c r="CV187" s="151"/>
      <c r="CW187" s="151"/>
      <c r="CX187" s="151"/>
      <c r="CY187" s="151"/>
      <c r="CZ187" s="151"/>
      <c r="DA187" s="151"/>
      <c r="DB187" s="151"/>
      <c r="DC187" s="151"/>
      <c r="DD187" s="151"/>
      <c r="DE187" s="151"/>
      <c r="DF187" s="151"/>
      <c r="DG187" s="151"/>
      <c r="DH187" s="151"/>
      <c r="DI187" s="151"/>
      <c r="DJ187" s="151"/>
      <c r="DK187" s="151"/>
      <c r="DL187" s="151"/>
      <c r="DM187" s="151"/>
      <c r="DN187" s="151"/>
      <c r="DO187" s="151"/>
      <c r="DP187" s="151"/>
      <c r="DQ187" s="151"/>
      <c r="DR187" s="151"/>
      <c r="DS187" s="151"/>
      <c r="DT187" s="151"/>
      <c r="DU187" s="151"/>
      <c r="DV187" s="151"/>
      <c r="DW187" s="151"/>
      <c r="DX187" s="151"/>
      <c r="DY187" s="151"/>
      <c r="DZ187" s="151"/>
      <c r="EA187" s="151"/>
      <c r="EB187" s="151"/>
      <c r="EC187" s="151"/>
      <c r="ED187" s="151"/>
      <c r="EE187" s="151"/>
      <c r="EF187" s="151"/>
      <c r="EG187" s="151"/>
      <c r="EH187" s="151"/>
      <c r="EI187" s="151"/>
      <c r="EJ187" s="151"/>
      <c r="EK187" s="151"/>
      <c r="EL187" s="151"/>
      <c r="EM187" s="151"/>
      <c r="EN187" s="151"/>
      <c r="EO187" s="151"/>
      <c r="EP187" s="151"/>
      <c r="EQ187" s="151"/>
      <c r="ER187" s="151"/>
      <c r="ES187" s="151"/>
      <c r="ET187" s="151"/>
      <c r="EU187" s="151"/>
      <c r="EV187" s="151"/>
      <c r="EW187" s="151"/>
      <c r="EX187" s="151"/>
      <c r="EY187" s="151"/>
      <c r="EZ187" s="151"/>
      <c r="FA187" s="151"/>
      <c r="FB187" s="151"/>
      <c r="FC187" s="151"/>
      <c r="FD187" s="151"/>
      <c r="FE187" s="151"/>
      <c r="FF187" s="151"/>
      <c r="FG187" s="151"/>
      <c r="FH187" s="151"/>
      <c r="FI187" s="151"/>
      <c r="FJ187" s="151"/>
      <c r="FK187" s="151"/>
      <c r="FL187" s="151"/>
      <c r="FM187" s="151"/>
      <c r="FN187" s="151"/>
      <c r="FO187" s="151"/>
      <c r="FP187" s="151"/>
      <c r="FQ187" s="151"/>
      <c r="FR187" s="151"/>
      <c r="FS187" s="151"/>
      <c r="FT187" s="151"/>
      <c r="FU187" s="151"/>
      <c r="FV187" s="151"/>
      <c r="FW187" s="151"/>
      <c r="FX187" s="151"/>
      <c r="FY187" s="151"/>
      <c r="FZ187" s="151"/>
      <c r="GA187" s="151"/>
      <c r="GB187" s="151"/>
      <c r="GC187" s="151"/>
      <c r="GD187" s="151"/>
      <c r="GE187" s="151"/>
      <c r="GF187" s="151"/>
      <c r="GG187" s="151"/>
      <c r="GH187" s="151"/>
      <c r="GI187" s="151"/>
      <c r="GJ187" s="151"/>
      <c r="GK187" s="151"/>
      <c r="GL187" s="151"/>
      <c r="GM187" s="151"/>
      <c r="GN187" s="151"/>
      <c r="GO187" s="151"/>
      <c r="GP187" s="151"/>
      <c r="GQ187" s="151"/>
      <c r="GR187" s="151"/>
      <c r="GS187" s="151"/>
      <c r="GT187" s="151"/>
      <c r="GU187" s="151"/>
      <c r="GV187" s="151"/>
      <c r="GW187" s="151"/>
      <c r="GX187" s="151"/>
      <c r="GY187" s="151"/>
      <c r="GZ187" s="151"/>
      <c r="HA187" s="151"/>
      <c r="HB187" s="151"/>
      <c r="HC187" s="151"/>
      <c r="HD187" s="151"/>
      <c r="HE187" s="151"/>
      <c r="HF187" s="151"/>
      <c r="HG187" s="151"/>
      <c r="HH187" s="151"/>
      <c r="HI187" s="151"/>
      <c r="HJ187" s="151"/>
      <c r="HK187" s="151"/>
      <c r="HL187" s="151"/>
      <c r="HM187" s="151"/>
      <c r="HN187" s="151"/>
      <c r="HO187" s="151"/>
      <c r="HP187" s="151"/>
      <c r="HQ187" s="151"/>
      <c r="HR187" s="151"/>
      <c r="HS187" s="151"/>
      <c r="HT187" s="151"/>
      <c r="HU187" s="151"/>
      <c r="HV187" s="151"/>
      <c r="HW187" s="151"/>
      <c r="HX187" s="151"/>
      <c r="HY187" s="151"/>
      <c r="HZ187" s="151"/>
      <c r="IA187" s="151"/>
      <c r="IB187" s="151"/>
      <c r="IC187" s="151"/>
      <c r="ID187" s="151"/>
      <c r="IE187" s="151"/>
      <c r="IF187" s="151"/>
      <c r="IG187" s="151"/>
      <c r="IH187" s="151"/>
      <c r="II187" s="151"/>
      <c r="IJ187" s="151"/>
      <c r="IK187" s="151"/>
      <c r="IL187" s="151"/>
      <c r="IM187" s="151"/>
      <c r="IN187" s="151"/>
      <c r="IO187" s="151"/>
      <c r="IP187" s="151"/>
      <c r="IQ187" s="151"/>
      <c r="IR187" s="151"/>
      <c r="IS187" s="151"/>
      <c r="IT187" s="151"/>
    </row>
    <row r="188" spans="1:256" s="92" customFormat="1" ht="25.5" x14ac:dyDescent="0.2">
      <c r="A188" s="126" t="s">
        <v>307</v>
      </c>
      <c r="B188" s="127" t="s">
        <v>280</v>
      </c>
      <c r="C188" s="128" t="s">
        <v>43</v>
      </c>
      <c r="D188" s="128" t="s">
        <v>43</v>
      </c>
      <c r="E188" s="131" t="s">
        <v>147</v>
      </c>
      <c r="F188" s="131"/>
      <c r="G188" s="129">
        <f>SUM(G189+G190)</f>
        <v>1436</v>
      </c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97"/>
      <c r="CR188" s="97"/>
      <c r="CS188" s="97"/>
      <c r="CT188" s="97"/>
      <c r="CU188" s="97"/>
      <c r="CV188" s="97"/>
      <c r="CW188" s="97"/>
      <c r="CX188" s="97"/>
      <c r="CY188" s="97"/>
      <c r="CZ188" s="97"/>
      <c r="DA188" s="97"/>
      <c r="DB188" s="97"/>
      <c r="DC188" s="97"/>
      <c r="DD188" s="97"/>
      <c r="DE188" s="97"/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97"/>
      <c r="DQ188" s="97"/>
      <c r="DR188" s="97"/>
      <c r="DS188" s="97"/>
      <c r="DT188" s="97"/>
      <c r="DU188" s="97"/>
      <c r="DV188" s="97"/>
      <c r="DW188" s="97"/>
      <c r="DX188" s="97"/>
      <c r="DY188" s="97"/>
      <c r="DZ188" s="97"/>
      <c r="EA188" s="97"/>
      <c r="EB188" s="97"/>
      <c r="EC188" s="97"/>
      <c r="ED188" s="97"/>
      <c r="EE188" s="97"/>
      <c r="EF188" s="97"/>
      <c r="EG188" s="97"/>
      <c r="EH188" s="97"/>
      <c r="EI188" s="97"/>
      <c r="EJ188" s="97"/>
      <c r="EK188" s="97"/>
      <c r="EL188" s="97"/>
      <c r="EM188" s="97"/>
      <c r="EN188" s="97"/>
      <c r="EO188" s="97"/>
      <c r="EP188" s="97"/>
      <c r="EQ188" s="97"/>
      <c r="ER188" s="97"/>
      <c r="ES188" s="97"/>
      <c r="ET188" s="97"/>
      <c r="EU188" s="97"/>
      <c r="EV188" s="97"/>
      <c r="EW188" s="97"/>
      <c r="EX188" s="97"/>
      <c r="EY188" s="97"/>
      <c r="EZ188" s="97"/>
      <c r="FA188" s="97"/>
      <c r="FB188" s="97"/>
      <c r="FC188" s="97"/>
      <c r="FD188" s="97"/>
      <c r="FE188" s="97"/>
      <c r="FF188" s="97"/>
      <c r="FG188" s="97"/>
      <c r="FH188" s="97"/>
      <c r="FI188" s="97"/>
      <c r="FJ188" s="97"/>
      <c r="FK188" s="97"/>
      <c r="FL188" s="97"/>
      <c r="FM188" s="97"/>
      <c r="FN188" s="97"/>
      <c r="FO188" s="97"/>
      <c r="FP188" s="97"/>
      <c r="FQ188" s="97"/>
      <c r="FR188" s="97"/>
      <c r="FS188" s="97"/>
      <c r="FT188" s="97"/>
      <c r="FU188" s="97"/>
      <c r="FV188" s="97"/>
      <c r="FW188" s="97"/>
      <c r="FX188" s="97"/>
      <c r="FY188" s="97"/>
      <c r="FZ188" s="97"/>
      <c r="GA188" s="97"/>
      <c r="GB188" s="97"/>
      <c r="GC188" s="97"/>
      <c r="GD188" s="97"/>
      <c r="GE188" s="97"/>
      <c r="GF188" s="97"/>
      <c r="GG188" s="97"/>
      <c r="GH188" s="97"/>
      <c r="GI188" s="97"/>
      <c r="GJ188" s="97"/>
      <c r="GK188" s="97"/>
      <c r="GL188" s="97"/>
      <c r="GM188" s="97"/>
      <c r="GN188" s="97"/>
      <c r="GO188" s="97"/>
      <c r="GP188" s="97"/>
      <c r="GQ188" s="97"/>
      <c r="GR188" s="97"/>
      <c r="GS188" s="97"/>
      <c r="GT188" s="97"/>
      <c r="GU188" s="97"/>
      <c r="GV188" s="97"/>
      <c r="GW188" s="97"/>
      <c r="GX188" s="97"/>
      <c r="GY188" s="97"/>
      <c r="GZ188" s="97"/>
      <c r="HA188" s="97"/>
      <c r="HB188" s="97"/>
      <c r="HC188" s="97"/>
      <c r="HD188" s="97"/>
      <c r="HE188" s="97"/>
      <c r="HF188" s="97"/>
      <c r="HG188" s="97"/>
      <c r="HH188" s="97"/>
      <c r="HI188" s="97"/>
      <c r="HJ188" s="97"/>
      <c r="HK188" s="97"/>
      <c r="HL188" s="97"/>
      <c r="HM188" s="97"/>
      <c r="HN188" s="97"/>
      <c r="HO188" s="97"/>
      <c r="HP188" s="97"/>
      <c r="HQ188" s="97"/>
      <c r="HR188" s="97"/>
      <c r="HS188" s="97"/>
      <c r="HT188" s="97"/>
      <c r="HU188" s="97"/>
      <c r="HV188" s="97"/>
      <c r="HW188" s="97"/>
      <c r="HX188" s="97"/>
      <c r="HY188" s="97"/>
      <c r="HZ188" s="97"/>
      <c r="IA188" s="97"/>
      <c r="IB188" s="97"/>
      <c r="IC188" s="97"/>
      <c r="ID188" s="97"/>
      <c r="IE188" s="97"/>
      <c r="IF188" s="97"/>
      <c r="IG188" s="97"/>
      <c r="IH188" s="97"/>
      <c r="II188" s="97"/>
      <c r="IJ188" s="97"/>
      <c r="IK188" s="97"/>
      <c r="IL188" s="97"/>
      <c r="IM188" s="97"/>
      <c r="IN188" s="97"/>
      <c r="IO188" s="97"/>
      <c r="IP188" s="97"/>
      <c r="IQ188" s="97"/>
      <c r="IR188" s="97"/>
      <c r="IS188" s="97"/>
      <c r="IT188" s="97"/>
    </row>
    <row r="189" spans="1:256" x14ac:dyDescent="0.2">
      <c r="A189" s="121" t="s">
        <v>282</v>
      </c>
      <c r="B189" s="134" t="s">
        <v>280</v>
      </c>
      <c r="C189" s="123" t="s">
        <v>43</v>
      </c>
      <c r="D189" s="123" t="s">
        <v>43</v>
      </c>
      <c r="E189" s="134" t="s">
        <v>147</v>
      </c>
      <c r="F189" s="134" t="s">
        <v>32</v>
      </c>
      <c r="G189" s="124">
        <v>300</v>
      </c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  <c r="CW189" s="125"/>
      <c r="CX189" s="125"/>
      <c r="CY189" s="125"/>
      <c r="CZ189" s="125"/>
      <c r="DA189" s="125"/>
      <c r="DB189" s="125"/>
      <c r="DC189" s="125"/>
      <c r="DD189" s="125"/>
      <c r="DE189" s="125"/>
      <c r="DF189" s="125"/>
      <c r="DG189" s="125"/>
      <c r="DH189" s="125"/>
      <c r="DI189" s="125"/>
      <c r="DJ189" s="125"/>
      <c r="DK189" s="125"/>
      <c r="DL189" s="125"/>
      <c r="DM189" s="125"/>
      <c r="DN189" s="125"/>
      <c r="DO189" s="125"/>
      <c r="DP189" s="125"/>
      <c r="DQ189" s="125"/>
      <c r="DR189" s="125"/>
      <c r="DS189" s="125"/>
      <c r="DT189" s="125"/>
      <c r="DU189" s="125"/>
      <c r="DV189" s="125"/>
      <c r="DW189" s="125"/>
      <c r="DX189" s="125"/>
      <c r="DY189" s="125"/>
      <c r="DZ189" s="125"/>
      <c r="EA189" s="125"/>
      <c r="EB189" s="125"/>
      <c r="EC189" s="125"/>
      <c r="ED189" s="125"/>
      <c r="EE189" s="125"/>
      <c r="EF189" s="125"/>
      <c r="EG189" s="125"/>
      <c r="EH189" s="125"/>
      <c r="EI189" s="125"/>
      <c r="EJ189" s="125"/>
      <c r="EK189" s="125"/>
      <c r="EL189" s="125"/>
      <c r="EM189" s="125"/>
      <c r="EN189" s="125"/>
      <c r="EO189" s="125"/>
      <c r="EP189" s="125"/>
      <c r="EQ189" s="125"/>
      <c r="ER189" s="125"/>
      <c r="ES189" s="125"/>
      <c r="ET189" s="125"/>
      <c r="EU189" s="125"/>
      <c r="EV189" s="125"/>
      <c r="EW189" s="125"/>
      <c r="EX189" s="125"/>
      <c r="EY189" s="125"/>
      <c r="EZ189" s="125"/>
      <c r="FA189" s="125"/>
      <c r="FB189" s="125"/>
      <c r="FC189" s="125"/>
      <c r="FD189" s="125"/>
      <c r="FE189" s="125"/>
      <c r="FF189" s="125"/>
      <c r="FG189" s="125"/>
      <c r="FH189" s="125"/>
      <c r="FI189" s="125"/>
      <c r="FJ189" s="125"/>
      <c r="FK189" s="125"/>
      <c r="FL189" s="125"/>
      <c r="FM189" s="125"/>
      <c r="FN189" s="125"/>
      <c r="FO189" s="125"/>
      <c r="FP189" s="125"/>
      <c r="FQ189" s="125"/>
      <c r="FR189" s="125"/>
      <c r="FS189" s="125"/>
      <c r="FT189" s="125"/>
      <c r="FU189" s="125"/>
      <c r="FV189" s="125"/>
      <c r="FW189" s="125"/>
      <c r="FX189" s="125"/>
      <c r="FY189" s="125"/>
      <c r="FZ189" s="125"/>
      <c r="GA189" s="125"/>
      <c r="GB189" s="125"/>
      <c r="GC189" s="125"/>
      <c r="GD189" s="125"/>
      <c r="GE189" s="125"/>
      <c r="GF189" s="125"/>
      <c r="GG189" s="125"/>
      <c r="GH189" s="125"/>
      <c r="GI189" s="125"/>
      <c r="GJ189" s="125"/>
      <c r="GK189" s="125"/>
      <c r="GL189" s="125"/>
      <c r="GM189" s="125"/>
      <c r="GN189" s="125"/>
      <c r="GO189" s="125"/>
      <c r="GP189" s="125"/>
      <c r="GQ189" s="125"/>
      <c r="GR189" s="125"/>
      <c r="GS189" s="125"/>
      <c r="GT189" s="125"/>
      <c r="GU189" s="125"/>
      <c r="GV189" s="125"/>
      <c r="GW189" s="125"/>
      <c r="GX189" s="125"/>
      <c r="GY189" s="125"/>
      <c r="GZ189" s="125"/>
      <c r="HA189" s="125"/>
      <c r="HB189" s="125"/>
      <c r="HC189" s="125"/>
      <c r="HD189" s="125"/>
      <c r="HE189" s="125"/>
      <c r="HF189" s="125"/>
      <c r="HG189" s="125"/>
      <c r="HH189" s="125"/>
      <c r="HI189" s="125"/>
      <c r="HJ189" s="125"/>
      <c r="HK189" s="125"/>
      <c r="HL189" s="125"/>
      <c r="HM189" s="125"/>
      <c r="HN189" s="125"/>
      <c r="HO189" s="125"/>
      <c r="HP189" s="125"/>
      <c r="HQ189" s="125"/>
      <c r="HR189" s="125"/>
      <c r="HS189" s="125"/>
      <c r="HT189" s="125"/>
      <c r="HU189" s="125"/>
      <c r="HV189" s="125"/>
      <c r="HW189" s="125"/>
      <c r="HX189" s="125"/>
      <c r="HY189" s="125"/>
      <c r="HZ189" s="125"/>
      <c r="IA189" s="125"/>
      <c r="IB189" s="125"/>
      <c r="IC189" s="125"/>
      <c r="ID189" s="125"/>
      <c r="IE189" s="125"/>
      <c r="IF189" s="125"/>
      <c r="IG189" s="125"/>
      <c r="IH189" s="125"/>
      <c r="II189" s="125"/>
      <c r="IJ189" s="125"/>
      <c r="IK189" s="125"/>
      <c r="IL189" s="125"/>
      <c r="IM189" s="125"/>
      <c r="IN189" s="125"/>
      <c r="IO189" s="125"/>
      <c r="IP189" s="125"/>
      <c r="IQ189" s="125"/>
      <c r="IR189" s="125"/>
      <c r="IS189" s="125"/>
      <c r="IT189" s="125"/>
    </row>
    <row r="190" spans="1:256" ht="25.5" x14ac:dyDescent="0.2">
      <c r="A190" s="121" t="s">
        <v>76</v>
      </c>
      <c r="B190" s="134" t="s">
        <v>280</v>
      </c>
      <c r="C190" s="123" t="s">
        <v>43</v>
      </c>
      <c r="D190" s="123" t="s">
        <v>43</v>
      </c>
      <c r="E190" s="134" t="s">
        <v>147</v>
      </c>
      <c r="F190" s="134" t="s">
        <v>77</v>
      </c>
      <c r="G190" s="124">
        <v>1136</v>
      </c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25"/>
      <c r="ED190" s="125"/>
      <c r="EE190" s="125"/>
      <c r="EF190" s="125"/>
      <c r="EG190" s="125"/>
      <c r="EH190" s="125"/>
      <c r="EI190" s="125"/>
      <c r="EJ190" s="125"/>
      <c r="EK190" s="125"/>
      <c r="EL190" s="125"/>
      <c r="EM190" s="125"/>
      <c r="EN190" s="125"/>
      <c r="EO190" s="125"/>
      <c r="EP190" s="125"/>
      <c r="EQ190" s="125"/>
      <c r="ER190" s="125"/>
      <c r="ES190" s="125"/>
      <c r="ET190" s="125"/>
      <c r="EU190" s="125"/>
      <c r="EV190" s="125"/>
      <c r="EW190" s="125"/>
      <c r="EX190" s="125"/>
      <c r="EY190" s="125"/>
      <c r="EZ190" s="125"/>
      <c r="FA190" s="125"/>
      <c r="FB190" s="125"/>
      <c r="FC190" s="125"/>
      <c r="FD190" s="125"/>
      <c r="FE190" s="125"/>
      <c r="FF190" s="125"/>
      <c r="FG190" s="125"/>
      <c r="FH190" s="125"/>
      <c r="FI190" s="125"/>
      <c r="FJ190" s="125"/>
      <c r="FK190" s="125"/>
      <c r="FL190" s="125"/>
      <c r="FM190" s="125"/>
      <c r="FN190" s="125"/>
      <c r="FO190" s="125"/>
      <c r="FP190" s="125"/>
      <c r="FQ190" s="125"/>
      <c r="FR190" s="125"/>
      <c r="FS190" s="125"/>
      <c r="FT190" s="125"/>
      <c r="FU190" s="125"/>
      <c r="FV190" s="125"/>
      <c r="FW190" s="125"/>
      <c r="FX190" s="125"/>
      <c r="FY190" s="125"/>
      <c r="FZ190" s="125"/>
      <c r="GA190" s="125"/>
      <c r="GB190" s="125"/>
      <c r="GC190" s="125"/>
      <c r="GD190" s="125"/>
      <c r="GE190" s="125"/>
      <c r="GF190" s="125"/>
      <c r="GG190" s="125"/>
      <c r="GH190" s="125"/>
      <c r="GI190" s="125"/>
      <c r="GJ190" s="125"/>
      <c r="GK190" s="125"/>
      <c r="GL190" s="125"/>
      <c r="GM190" s="125"/>
      <c r="GN190" s="125"/>
      <c r="GO190" s="125"/>
      <c r="GP190" s="125"/>
      <c r="GQ190" s="125"/>
      <c r="GR190" s="125"/>
      <c r="GS190" s="125"/>
      <c r="GT190" s="125"/>
      <c r="GU190" s="125"/>
      <c r="GV190" s="125"/>
      <c r="GW190" s="125"/>
      <c r="GX190" s="125"/>
      <c r="GY190" s="125"/>
      <c r="GZ190" s="125"/>
      <c r="HA190" s="125"/>
      <c r="HB190" s="125"/>
      <c r="HC190" s="125"/>
      <c r="HD190" s="125"/>
      <c r="HE190" s="125"/>
      <c r="HF190" s="125"/>
      <c r="HG190" s="125"/>
      <c r="HH190" s="125"/>
      <c r="HI190" s="125"/>
      <c r="HJ190" s="125"/>
      <c r="HK190" s="125"/>
      <c r="HL190" s="125"/>
      <c r="HM190" s="125"/>
      <c r="HN190" s="125"/>
      <c r="HO190" s="125"/>
      <c r="HP190" s="125"/>
      <c r="HQ190" s="125"/>
      <c r="HR190" s="125"/>
      <c r="HS190" s="125"/>
      <c r="HT190" s="125"/>
      <c r="HU190" s="125"/>
      <c r="HV190" s="125"/>
      <c r="HW190" s="125"/>
      <c r="HX190" s="125"/>
      <c r="HY190" s="125"/>
      <c r="HZ190" s="125"/>
      <c r="IA190" s="125"/>
      <c r="IB190" s="125"/>
      <c r="IC190" s="125"/>
      <c r="ID190" s="125"/>
      <c r="IE190" s="125"/>
      <c r="IF190" s="125"/>
      <c r="IG190" s="125"/>
      <c r="IH190" s="125"/>
      <c r="II190" s="125"/>
      <c r="IJ190" s="125"/>
      <c r="IK190" s="125"/>
      <c r="IL190" s="125"/>
      <c r="IM190" s="125"/>
      <c r="IN190" s="125"/>
      <c r="IO190" s="125"/>
      <c r="IP190" s="125"/>
      <c r="IQ190" s="125"/>
      <c r="IR190" s="125"/>
      <c r="IS190" s="125"/>
      <c r="IT190" s="125"/>
    </row>
    <row r="191" spans="1:256" s="92" customFormat="1" x14ac:dyDescent="0.2">
      <c r="A191" s="170" t="s">
        <v>308</v>
      </c>
      <c r="B191" s="128" t="s">
        <v>280</v>
      </c>
      <c r="C191" s="131" t="s">
        <v>43</v>
      </c>
      <c r="D191" s="131" t="s">
        <v>43</v>
      </c>
      <c r="E191" s="131" t="s">
        <v>148</v>
      </c>
      <c r="F191" s="131"/>
      <c r="G191" s="129">
        <f>SUM(G192+G193)</f>
        <v>12207.76</v>
      </c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7"/>
      <c r="CK191" s="97"/>
      <c r="CL191" s="97"/>
      <c r="CM191" s="97"/>
      <c r="CN191" s="97"/>
      <c r="CO191" s="97"/>
      <c r="CP191" s="97"/>
      <c r="CQ191" s="97"/>
      <c r="CR191" s="97"/>
      <c r="CS191" s="97"/>
      <c r="CT191" s="97"/>
      <c r="CU191" s="97"/>
      <c r="CV191" s="97"/>
      <c r="CW191" s="97"/>
      <c r="CX191" s="97"/>
      <c r="CY191" s="97"/>
      <c r="CZ191" s="97"/>
      <c r="DA191" s="97"/>
      <c r="DB191" s="97"/>
      <c r="DC191" s="97"/>
      <c r="DD191" s="97"/>
      <c r="DE191" s="97"/>
      <c r="DF191" s="97"/>
      <c r="DG191" s="97"/>
      <c r="DH191" s="97"/>
      <c r="DI191" s="97"/>
      <c r="DJ191" s="97"/>
      <c r="DK191" s="97"/>
      <c r="DL191" s="97"/>
      <c r="DM191" s="97"/>
      <c r="DN191" s="97"/>
      <c r="DO191" s="97"/>
      <c r="DP191" s="97"/>
      <c r="DQ191" s="97"/>
      <c r="DR191" s="97"/>
      <c r="DS191" s="97"/>
      <c r="DT191" s="97"/>
      <c r="DU191" s="97"/>
      <c r="DV191" s="97"/>
      <c r="DW191" s="97"/>
      <c r="DX191" s="97"/>
      <c r="DY191" s="97"/>
      <c r="DZ191" s="97"/>
      <c r="EA191" s="97"/>
      <c r="EB191" s="97"/>
      <c r="EC191" s="97"/>
      <c r="ED191" s="97"/>
      <c r="EE191" s="97"/>
      <c r="EF191" s="97"/>
      <c r="EG191" s="97"/>
      <c r="EH191" s="97"/>
      <c r="EI191" s="97"/>
      <c r="EJ191" s="97"/>
      <c r="EK191" s="97"/>
      <c r="EL191" s="97"/>
      <c r="EM191" s="97"/>
      <c r="EN191" s="97"/>
      <c r="EO191" s="97"/>
      <c r="EP191" s="97"/>
      <c r="EQ191" s="97"/>
      <c r="ER191" s="97"/>
      <c r="ES191" s="97"/>
      <c r="ET191" s="97"/>
      <c r="EU191" s="97"/>
      <c r="EV191" s="97"/>
      <c r="EW191" s="97"/>
      <c r="EX191" s="97"/>
      <c r="EY191" s="97"/>
      <c r="EZ191" s="97"/>
      <c r="FA191" s="97"/>
      <c r="FB191" s="97"/>
      <c r="FC191" s="97"/>
      <c r="FD191" s="97"/>
      <c r="FE191" s="97"/>
      <c r="FF191" s="97"/>
      <c r="FG191" s="97"/>
      <c r="FH191" s="97"/>
      <c r="FI191" s="97"/>
      <c r="FJ191" s="97"/>
      <c r="FK191" s="97"/>
      <c r="FL191" s="97"/>
      <c r="FM191" s="97"/>
      <c r="FN191" s="97"/>
      <c r="FO191" s="97"/>
      <c r="FP191" s="97"/>
      <c r="FQ191" s="97"/>
      <c r="FR191" s="97"/>
      <c r="FS191" s="97"/>
      <c r="FT191" s="97"/>
      <c r="FU191" s="97"/>
      <c r="FV191" s="97"/>
      <c r="FW191" s="97"/>
      <c r="FX191" s="97"/>
      <c r="FY191" s="97"/>
      <c r="FZ191" s="97"/>
      <c r="GA191" s="97"/>
      <c r="GB191" s="97"/>
      <c r="GC191" s="97"/>
      <c r="GD191" s="97"/>
      <c r="GE191" s="97"/>
      <c r="GF191" s="97"/>
      <c r="GG191" s="97"/>
      <c r="GH191" s="97"/>
      <c r="GI191" s="97"/>
      <c r="GJ191" s="97"/>
      <c r="GK191" s="97"/>
      <c r="GL191" s="97"/>
      <c r="GM191" s="97"/>
      <c r="GN191" s="97"/>
      <c r="GO191" s="97"/>
      <c r="GP191" s="97"/>
      <c r="GQ191" s="97"/>
      <c r="GR191" s="97"/>
      <c r="GS191" s="97"/>
      <c r="GT191" s="97"/>
      <c r="GU191" s="97"/>
      <c r="GV191" s="97"/>
      <c r="GW191" s="97"/>
      <c r="GX191" s="97"/>
      <c r="GY191" s="97"/>
      <c r="GZ191" s="97"/>
      <c r="HA191" s="97"/>
      <c r="HB191" s="97"/>
      <c r="HC191" s="97"/>
      <c r="HD191" s="97"/>
      <c r="HE191" s="97"/>
      <c r="HF191" s="97"/>
      <c r="HG191" s="97"/>
      <c r="HH191" s="97"/>
      <c r="HI191" s="97"/>
      <c r="HJ191" s="97"/>
      <c r="HK191" s="97"/>
      <c r="HL191" s="97"/>
      <c r="HM191" s="97"/>
      <c r="HN191" s="97"/>
      <c r="HO191" s="97"/>
      <c r="HP191" s="97"/>
      <c r="HQ191" s="97"/>
      <c r="HR191" s="97"/>
      <c r="HS191" s="97"/>
      <c r="HT191" s="97"/>
      <c r="HU191" s="97"/>
      <c r="HV191" s="97"/>
      <c r="HW191" s="97"/>
      <c r="HX191" s="97"/>
      <c r="HY191" s="97"/>
      <c r="HZ191" s="97"/>
      <c r="IA191" s="97"/>
      <c r="IB191" s="97"/>
      <c r="IC191" s="97"/>
      <c r="ID191" s="97"/>
      <c r="IE191" s="97"/>
      <c r="IF191" s="97"/>
      <c r="IG191" s="97"/>
      <c r="IH191" s="97"/>
      <c r="II191" s="97"/>
      <c r="IJ191" s="97"/>
      <c r="IK191" s="97"/>
      <c r="IL191" s="97"/>
      <c r="IM191" s="97"/>
      <c r="IN191" s="97"/>
      <c r="IO191" s="97"/>
      <c r="IP191" s="97"/>
      <c r="IQ191" s="97"/>
      <c r="IR191" s="97"/>
      <c r="IS191" s="97"/>
      <c r="IT191" s="97"/>
      <c r="IU191" s="125"/>
      <c r="IV191" s="125"/>
    </row>
    <row r="192" spans="1:256" s="143" customFormat="1" ht="13.5" x14ac:dyDescent="0.25">
      <c r="A192" s="121" t="s">
        <v>282</v>
      </c>
      <c r="B192" s="123" t="s">
        <v>280</v>
      </c>
      <c r="C192" s="134" t="s">
        <v>43</v>
      </c>
      <c r="D192" s="134" t="s">
        <v>43</v>
      </c>
      <c r="E192" s="134" t="s">
        <v>148</v>
      </c>
      <c r="F192" s="134" t="s">
        <v>32</v>
      </c>
      <c r="G192" s="124">
        <v>9904.41</v>
      </c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7"/>
      <c r="BS192" s="97"/>
      <c r="BT192" s="97"/>
      <c r="BU192" s="97"/>
      <c r="BV192" s="97"/>
      <c r="BW192" s="97"/>
      <c r="BX192" s="97"/>
      <c r="BY192" s="97"/>
      <c r="BZ192" s="97"/>
      <c r="CA192" s="97"/>
      <c r="CB192" s="97"/>
      <c r="CC192" s="97"/>
      <c r="CD192" s="97"/>
      <c r="CE192" s="97"/>
      <c r="CF192" s="97"/>
      <c r="CG192" s="97"/>
      <c r="CH192" s="97"/>
      <c r="CI192" s="97"/>
      <c r="CJ192" s="97"/>
      <c r="CK192" s="97"/>
      <c r="CL192" s="97"/>
      <c r="CM192" s="97"/>
      <c r="CN192" s="97"/>
      <c r="CO192" s="97"/>
      <c r="CP192" s="97"/>
      <c r="CQ192" s="97"/>
      <c r="CR192" s="97"/>
      <c r="CS192" s="97"/>
      <c r="CT192" s="97"/>
      <c r="CU192" s="97"/>
      <c r="CV192" s="97"/>
      <c r="CW192" s="97"/>
      <c r="CX192" s="97"/>
      <c r="CY192" s="97"/>
      <c r="CZ192" s="97"/>
      <c r="DA192" s="97"/>
      <c r="DB192" s="97"/>
      <c r="DC192" s="97"/>
      <c r="DD192" s="97"/>
      <c r="DE192" s="97"/>
      <c r="DF192" s="97"/>
      <c r="DG192" s="97"/>
      <c r="DH192" s="97"/>
      <c r="DI192" s="97"/>
      <c r="DJ192" s="97"/>
      <c r="DK192" s="97"/>
      <c r="DL192" s="97"/>
      <c r="DM192" s="97"/>
      <c r="DN192" s="97"/>
      <c r="DO192" s="97"/>
      <c r="DP192" s="97"/>
      <c r="DQ192" s="97"/>
      <c r="DR192" s="97"/>
      <c r="DS192" s="97"/>
      <c r="DT192" s="97"/>
      <c r="DU192" s="97"/>
      <c r="DV192" s="97"/>
      <c r="DW192" s="97"/>
      <c r="DX192" s="97"/>
      <c r="DY192" s="97"/>
      <c r="DZ192" s="97"/>
      <c r="EA192" s="97"/>
      <c r="EB192" s="97"/>
      <c r="EC192" s="97"/>
      <c r="ED192" s="97"/>
      <c r="EE192" s="97"/>
      <c r="EF192" s="97"/>
      <c r="EG192" s="97"/>
      <c r="EH192" s="97"/>
      <c r="EI192" s="97"/>
      <c r="EJ192" s="97"/>
      <c r="EK192" s="97"/>
      <c r="EL192" s="97"/>
      <c r="EM192" s="97"/>
      <c r="EN192" s="97"/>
      <c r="EO192" s="97"/>
      <c r="EP192" s="97"/>
      <c r="EQ192" s="97"/>
      <c r="ER192" s="97"/>
      <c r="ES192" s="97"/>
      <c r="ET192" s="97"/>
      <c r="EU192" s="97"/>
      <c r="EV192" s="97"/>
      <c r="EW192" s="97"/>
      <c r="EX192" s="97"/>
      <c r="EY192" s="97"/>
      <c r="EZ192" s="97"/>
      <c r="FA192" s="97"/>
      <c r="FB192" s="97"/>
      <c r="FC192" s="97"/>
      <c r="FD192" s="97"/>
      <c r="FE192" s="97"/>
      <c r="FF192" s="97"/>
      <c r="FG192" s="97"/>
      <c r="FH192" s="97"/>
      <c r="FI192" s="97"/>
      <c r="FJ192" s="97"/>
      <c r="FK192" s="97"/>
      <c r="FL192" s="97"/>
      <c r="FM192" s="97"/>
      <c r="FN192" s="97"/>
      <c r="FO192" s="97"/>
      <c r="FP192" s="97"/>
      <c r="FQ192" s="97"/>
      <c r="FR192" s="97"/>
      <c r="FS192" s="97"/>
      <c r="FT192" s="97"/>
      <c r="FU192" s="97"/>
      <c r="FV192" s="97"/>
      <c r="FW192" s="97"/>
      <c r="FX192" s="97"/>
      <c r="FY192" s="97"/>
      <c r="FZ192" s="97"/>
      <c r="GA192" s="97"/>
      <c r="GB192" s="97"/>
      <c r="GC192" s="97"/>
      <c r="GD192" s="97"/>
      <c r="GE192" s="97"/>
      <c r="GF192" s="97"/>
      <c r="GG192" s="97"/>
      <c r="GH192" s="97"/>
      <c r="GI192" s="97"/>
      <c r="GJ192" s="97"/>
      <c r="GK192" s="97"/>
      <c r="GL192" s="97"/>
      <c r="GM192" s="97"/>
      <c r="GN192" s="97"/>
      <c r="GO192" s="97"/>
      <c r="GP192" s="97"/>
      <c r="GQ192" s="97"/>
      <c r="GR192" s="97"/>
      <c r="GS192" s="97"/>
      <c r="GT192" s="97"/>
      <c r="GU192" s="97"/>
      <c r="GV192" s="97"/>
      <c r="GW192" s="97"/>
      <c r="GX192" s="97"/>
      <c r="GY192" s="97"/>
      <c r="GZ192" s="97"/>
      <c r="HA192" s="97"/>
      <c r="HB192" s="97"/>
      <c r="HC192" s="97"/>
      <c r="HD192" s="97"/>
      <c r="HE192" s="97"/>
      <c r="HF192" s="97"/>
      <c r="HG192" s="97"/>
      <c r="HH192" s="97"/>
      <c r="HI192" s="97"/>
      <c r="HJ192" s="97"/>
      <c r="HK192" s="97"/>
      <c r="HL192" s="97"/>
      <c r="HM192" s="97"/>
      <c r="HN192" s="97"/>
      <c r="HO192" s="97"/>
      <c r="HP192" s="97"/>
      <c r="HQ192" s="97"/>
      <c r="HR192" s="97"/>
      <c r="HS192" s="97"/>
      <c r="HT192" s="97"/>
      <c r="HU192" s="97"/>
      <c r="HV192" s="97"/>
      <c r="HW192" s="97"/>
      <c r="HX192" s="97"/>
      <c r="HY192" s="97"/>
      <c r="HZ192" s="97"/>
      <c r="IA192" s="97"/>
      <c r="IB192" s="97"/>
      <c r="IC192" s="97"/>
      <c r="ID192" s="97"/>
      <c r="IE192" s="97"/>
      <c r="IF192" s="97"/>
      <c r="IG192" s="97"/>
      <c r="IH192" s="97"/>
      <c r="II192" s="97"/>
      <c r="IJ192" s="97"/>
      <c r="IK192" s="97"/>
      <c r="IL192" s="97"/>
      <c r="IM192" s="97"/>
      <c r="IN192" s="97"/>
      <c r="IO192" s="97"/>
      <c r="IP192" s="97"/>
      <c r="IQ192" s="97"/>
      <c r="IR192" s="97"/>
      <c r="IS192" s="97"/>
      <c r="IT192" s="97"/>
      <c r="IU192" s="151"/>
      <c r="IV192" s="151"/>
    </row>
    <row r="193" spans="1:256" s="143" customFormat="1" ht="26.25" x14ac:dyDescent="0.25">
      <c r="A193" s="121" t="s">
        <v>76</v>
      </c>
      <c r="B193" s="123" t="s">
        <v>280</v>
      </c>
      <c r="C193" s="134" t="s">
        <v>43</v>
      </c>
      <c r="D193" s="134" t="s">
        <v>43</v>
      </c>
      <c r="E193" s="134" t="s">
        <v>148</v>
      </c>
      <c r="F193" s="134" t="s">
        <v>77</v>
      </c>
      <c r="G193" s="124">
        <v>2303.35</v>
      </c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  <c r="BU193" s="97"/>
      <c r="BV193" s="97"/>
      <c r="BW193" s="97"/>
      <c r="BX193" s="97"/>
      <c r="BY193" s="97"/>
      <c r="BZ193" s="97"/>
      <c r="CA193" s="97"/>
      <c r="CB193" s="97"/>
      <c r="CC193" s="97"/>
      <c r="CD193" s="97"/>
      <c r="CE193" s="97"/>
      <c r="CF193" s="97"/>
      <c r="CG193" s="97"/>
      <c r="CH193" s="97"/>
      <c r="CI193" s="97"/>
      <c r="CJ193" s="97"/>
      <c r="CK193" s="97"/>
      <c r="CL193" s="97"/>
      <c r="CM193" s="97"/>
      <c r="CN193" s="97"/>
      <c r="CO193" s="97"/>
      <c r="CP193" s="97"/>
      <c r="CQ193" s="97"/>
      <c r="CR193" s="97"/>
      <c r="CS193" s="97"/>
      <c r="CT193" s="97"/>
      <c r="CU193" s="97"/>
      <c r="CV193" s="97"/>
      <c r="CW193" s="97"/>
      <c r="CX193" s="97"/>
      <c r="CY193" s="97"/>
      <c r="CZ193" s="97"/>
      <c r="DA193" s="97"/>
      <c r="DB193" s="97"/>
      <c r="DC193" s="97"/>
      <c r="DD193" s="97"/>
      <c r="DE193" s="97"/>
      <c r="DF193" s="97"/>
      <c r="DG193" s="97"/>
      <c r="DH193" s="97"/>
      <c r="DI193" s="97"/>
      <c r="DJ193" s="97"/>
      <c r="DK193" s="97"/>
      <c r="DL193" s="97"/>
      <c r="DM193" s="97"/>
      <c r="DN193" s="97"/>
      <c r="DO193" s="97"/>
      <c r="DP193" s="97"/>
      <c r="DQ193" s="97"/>
      <c r="DR193" s="97"/>
      <c r="DS193" s="97"/>
      <c r="DT193" s="97"/>
      <c r="DU193" s="97"/>
      <c r="DV193" s="97"/>
      <c r="DW193" s="97"/>
      <c r="DX193" s="97"/>
      <c r="DY193" s="97"/>
      <c r="DZ193" s="97"/>
      <c r="EA193" s="97"/>
      <c r="EB193" s="97"/>
      <c r="EC193" s="97"/>
      <c r="ED193" s="97"/>
      <c r="EE193" s="97"/>
      <c r="EF193" s="97"/>
      <c r="EG193" s="97"/>
      <c r="EH193" s="97"/>
      <c r="EI193" s="97"/>
      <c r="EJ193" s="97"/>
      <c r="EK193" s="97"/>
      <c r="EL193" s="97"/>
      <c r="EM193" s="97"/>
      <c r="EN193" s="97"/>
      <c r="EO193" s="97"/>
      <c r="EP193" s="97"/>
      <c r="EQ193" s="97"/>
      <c r="ER193" s="97"/>
      <c r="ES193" s="97"/>
      <c r="ET193" s="97"/>
      <c r="EU193" s="97"/>
      <c r="EV193" s="97"/>
      <c r="EW193" s="97"/>
      <c r="EX193" s="97"/>
      <c r="EY193" s="97"/>
      <c r="EZ193" s="97"/>
      <c r="FA193" s="97"/>
      <c r="FB193" s="97"/>
      <c r="FC193" s="97"/>
      <c r="FD193" s="97"/>
      <c r="FE193" s="97"/>
      <c r="FF193" s="97"/>
      <c r="FG193" s="97"/>
      <c r="FH193" s="97"/>
      <c r="FI193" s="97"/>
      <c r="FJ193" s="97"/>
      <c r="FK193" s="97"/>
      <c r="FL193" s="97"/>
      <c r="FM193" s="97"/>
      <c r="FN193" s="97"/>
      <c r="FO193" s="97"/>
      <c r="FP193" s="97"/>
      <c r="FQ193" s="97"/>
      <c r="FR193" s="97"/>
      <c r="FS193" s="97"/>
      <c r="FT193" s="97"/>
      <c r="FU193" s="97"/>
      <c r="FV193" s="97"/>
      <c r="FW193" s="97"/>
      <c r="FX193" s="97"/>
      <c r="FY193" s="97"/>
      <c r="FZ193" s="97"/>
      <c r="GA193" s="97"/>
      <c r="GB193" s="97"/>
      <c r="GC193" s="97"/>
      <c r="GD193" s="97"/>
      <c r="GE193" s="97"/>
      <c r="GF193" s="97"/>
      <c r="GG193" s="97"/>
      <c r="GH193" s="97"/>
      <c r="GI193" s="97"/>
      <c r="GJ193" s="97"/>
      <c r="GK193" s="97"/>
      <c r="GL193" s="97"/>
      <c r="GM193" s="97"/>
      <c r="GN193" s="97"/>
      <c r="GO193" s="97"/>
      <c r="GP193" s="97"/>
      <c r="GQ193" s="97"/>
      <c r="GR193" s="97"/>
      <c r="GS193" s="97"/>
      <c r="GT193" s="97"/>
      <c r="GU193" s="97"/>
      <c r="GV193" s="97"/>
      <c r="GW193" s="97"/>
      <c r="GX193" s="97"/>
      <c r="GY193" s="97"/>
      <c r="GZ193" s="97"/>
      <c r="HA193" s="97"/>
      <c r="HB193" s="97"/>
      <c r="HC193" s="97"/>
      <c r="HD193" s="97"/>
      <c r="HE193" s="97"/>
      <c r="HF193" s="97"/>
      <c r="HG193" s="97"/>
      <c r="HH193" s="97"/>
      <c r="HI193" s="97"/>
      <c r="HJ193" s="97"/>
      <c r="HK193" s="97"/>
      <c r="HL193" s="97"/>
      <c r="HM193" s="97"/>
      <c r="HN193" s="97"/>
      <c r="HO193" s="97"/>
      <c r="HP193" s="97"/>
      <c r="HQ193" s="97"/>
      <c r="HR193" s="97"/>
      <c r="HS193" s="97"/>
      <c r="HT193" s="97"/>
      <c r="HU193" s="97"/>
      <c r="HV193" s="97"/>
      <c r="HW193" s="97"/>
      <c r="HX193" s="97"/>
      <c r="HY193" s="97"/>
      <c r="HZ193" s="97"/>
      <c r="IA193" s="97"/>
      <c r="IB193" s="97"/>
      <c r="IC193" s="97"/>
      <c r="ID193" s="97"/>
      <c r="IE193" s="97"/>
      <c r="IF193" s="97"/>
      <c r="IG193" s="97"/>
      <c r="IH193" s="97"/>
      <c r="II193" s="97"/>
      <c r="IJ193" s="97"/>
      <c r="IK193" s="97"/>
      <c r="IL193" s="97"/>
      <c r="IM193" s="97"/>
      <c r="IN193" s="97"/>
      <c r="IO193" s="97"/>
      <c r="IP193" s="97"/>
      <c r="IQ193" s="97"/>
      <c r="IR193" s="97"/>
      <c r="IS193" s="97"/>
      <c r="IT193" s="97"/>
      <c r="IU193" s="151"/>
      <c r="IV193" s="151"/>
    </row>
    <row r="194" spans="1:256" s="151" customFormat="1" ht="26.25" x14ac:dyDescent="0.25">
      <c r="A194" s="126" t="s">
        <v>309</v>
      </c>
      <c r="B194" s="128" t="s">
        <v>280</v>
      </c>
      <c r="C194" s="128" t="s">
        <v>43</v>
      </c>
      <c r="D194" s="128" t="s">
        <v>43</v>
      </c>
      <c r="E194" s="131" t="s">
        <v>150</v>
      </c>
      <c r="F194" s="131"/>
      <c r="G194" s="129">
        <f>SUM(G195)</f>
        <v>3692.24</v>
      </c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  <c r="BX194" s="92"/>
      <c r="BY194" s="92"/>
      <c r="BZ194" s="92"/>
      <c r="CA194" s="92"/>
      <c r="CB194" s="92"/>
      <c r="CC194" s="92"/>
      <c r="CD194" s="92"/>
      <c r="CE194" s="92"/>
      <c r="CF194" s="92"/>
      <c r="CG194" s="92"/>
      <c r="CH194" s="92"/>
      <c r="CI194" s="92"/>
      <c r="CJ194" s="92"/>
      <c r="CK194" s="92"/>
      <c r="CL194" s="92"/>
      <c r="CM194" s="92"/>
      <c r="CN194" s="92"/>
      <c r="CO194" s="92"/>
      <c r="CP194" s="92"/>
      <c r="CQ194" s="92"/>
      <c r="CR194" s="92"/>
      <c r="CS194" s="92"/>
      <c r="CT194" s="92"/>
      <c r="CU194" s="92"/>
      <c r="CV194" s="92"/>
      <c r="CW194" s="92"/>
      <c r="CX194" s="92"/>
      <c r="CY194" s="92"/>
      <c r="CZ194" s="92"/>
      <c r="DA194" s="92"/>
      <c r="DB194" s="92"/>
      <c r="DC194" s="92"/>
      <c r="DD194" s="92"/>
      <c r="DE194" s="92"/>
      <c r="DF194" s="92"/>
      <c r="DG194" s="92"/>
      <c r="DH194" s="92"/>
      <c r="DI194" s="92"/>
      <c r="DJ194" s="92"/>
      <c r="DK194" s="92"/>
      <c r="DL194" s="92"/>
      <c r="DM194" s="92"/>
      <c r="DN194" s="92"/>
      <c r="DO194" s="92"/>
      <c r="DP194" s="92"/>
      <c r="DQ194" s="92"/>
      <c r="DR194" s="92"/>
      <c r="DS194" s="92"/>
      <c r="DT194" s="92"/>
      <c r="DU194" s="92"/>
      <c r="DV194" s="92"/>
      <c r="DW194" s="92"/>
      <c r="DX194" s="92"/>
      <c r="DY194" s="92"/>
      <c r="DZ194" s="92"/>
      <c r="EA194" s="92"/>
      <c r="EB194" s="92"/>
      <c r="EC194" s="92"/>
      <c r="ED194" s="92"/>
      <c r="EE194" s="92"/>
      <c r="EF194" s="92"/>
      <c r="EG194" s="92"/>
      <c r="EH194" s="92"/>
      <c r="EI194" s="92"/>
      <c r="EJ194" s="92"/>
      <c r="EK194" s="92"/>
      <c r="EL194" s="92"/>
      <c r="EM194" s="92"/>
      <c r="EN194" s="92"/>
      <c r="EO194" s="92"/>
      <c r="EP194" s="92"/>
      <c r="EQ194" s="92"/>
      <c r="ER194" s="92"/>
      <c r="ES194" s="92"/>
      <c r="ET194" s="92"/>
      <c r="EU194" s="92"/>
      <c r="EV194" s="92"/>
      <c r="EW194" s="92"/>
      <c r="EX194" s="92"/>
      <c r="EY194" s="92"/>
      <c r="EZ194" s="92"/>
      <c r="FA194" s="92"/>
      <c r="FB194" s="92"/>
      <c r="FC194" s="92"/>
      <c r="FD194" s="92"/>
      <c r="FE194" s="92"/>
      <c r="FF194" s="92"/>
      <c r="FG194" s="92"/>
      <c r="FH194" s="92"/>
      <c r="FI194" s="92"/>
      <c r="FJ194" s="92"/>
      <c r="FK194" s="92"/>
      <c r="FL194" s="92"/>
      <c r="FM194" s="92"/>
      <c r="FN194" s="92"/>
      <c r="FO194" s="92"/>
      <c r="FP194" s="92"/>
      <c r="FQ194" s="92"/>
      <c r="FR194" s="92"/>
      <c r="FS194" s="92"/>
      <c r="FT194" s="92"/>
      <c r="FU194" s="92"/>
      <c r="FV194" s="92"/>
      <c r="FW194" s="92"/>
      <c r="FX194" s="92"/>
      <c r="FY194" s="92"/>
      <c r="FZ194" s="92"/>
      <c r="GA194" s="92"/>
      <c r="GB194" s="92"/>
      <c r="GC194" s="92"/>
      <c r="GD194" s="92"/>
      <c r="GE194" s="92"/>
      <c r="GF194" s="92"/>
      <c r="GG194" s="92"/>
      <c r="GH194" s="92"/>
      <c r="GI194" s="92"/>
      <c r="GJ194" s="92"/>
      <c r="GK194" s="92"/>
      <c r="GL194" s="92"/>
      <c r="GM194" s="92"/>
      <c r="GN194" s="92"/>
      <c r="GO194" s="92"/>
      <c r="GP194" s="92"/>
      <c r="GQ194" s="92"/>
      <c r="GR194" s="92"/>
      <c r="GS194" s="92"/>
      <c r="GT194" s="92"/>
      <c r="GU194" s="92"/>
      <c r="GV194" s="92"/>
      <c r="GW194" s="92"/>
      <c r="GX194" s="92"/>
      <c r="GY194" s="92"/>
      <c r="GZ194" s="92"/>
      <c r="HA194" s="92"/>
      <c r="HB194" s="92"/>
      <c r="HC194" s="92"/>
      <c r="HD194" s="92"/>
      <c r="HE194" s="92"/>
      <c r="HF194" s="92"/>
      <c r="HG194" s="92"/>
      <c r="HH194" s="92"/>
      <c r="HI194" s="92"/>
      <c r="HJ194" s="92"/>
      <c r="HK194" s="92"/>
      <c r="HL194" s="92"/>
      <c r="HM194" s="92"/>
      <c r="HN194" s="92"/>
      <c r="HO194" s="92"/>
      <c r="HP194" s="92"/>
      <c r="HQ194" s="92"/>
      <c r="HR194" s="92"/>
      <c r="HS194" s="92"/>
      <c r="HT194" s="92"/>
      <c r="HU194" s="92"/>
      <c r="HV194" s="92"/>
      <c r="HW194" s="92"/>
      <c r="HX194" s="92"/>
      <c r="HY194" s="92"/>
      <c r="HZ194" s="92"/>
      <c r="IA194" s="92"/>
      <c r="IB194" s="92"/>
      <c r="IC194" s="92"/>
      <c r="ID194" s="92"/>
      <c r="IE194" s="92"/>
      <c r="IF194" s="92"/>
      <c r="IG194" s="92"/>
      <c r="IH194" s="92"/>
      <c r="II194" s="92"/>
      <c r="IJ194" s="92"/>
      <c r="IK194" s="92"/>
      <c r="IL194" s="92"/>
      <c r="IM194" s="92"/>
      <c r="IN194" s="92"/>
      <c r="IO194" s="92"/>
      <c r="IP194" s="92"/>
      <c r="IQ194" s="92"/>
      <c r="IR194" s="92"/>
      <c r="IS194" s="92"/>
      <c r="IT194" s="92"/>
      <c r="IU194" s="97"/>
      <c r="IV194" s="97"/>
    </row>
    <row r="195" spans="1:256" s="125" customFormat="1" x14ac:dyDescent="0.2">
      <c r="A195" s="121" t="s">
        <v>282</v>
      </c>
      <c r="B195" s="123" t="s">
        <v>280</v>
      </c>
      <c r="C195" s="123" t="s">
        <v>43</v>
      </c>
      <c r="D195" s="123" t="s">
        <v>43</v>
      </c>
      <c r="E195" s="134" t="s">
        <v>150</v>
      </c>
      <c r="F195" s="134" t="s">
        <v>32</v>
      </c>
      <c r="G195" s="124">
        <v>3692.24</v>
      </c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  <c r="BX195" s="92"/>
      <c r="BY195" s="92"/>
      <c r="BZ195" s="92"/>
      <c r="CA195" s="92"/>
      <c r="CB195" s="92"/>
      <c r="CC195" s="92"/>
      <c r="CD195" s="92"/>
      <c r="CE195" s="92"/>
      <c r="CF195" s="92"/>
      <c r="CG195" s="92"/>
      <c r="CH195" s="92"/>
      <c r="CI195" s="92"/>
      <c r="CJ195" s="92"/>
      <c r="CK195" s="92"/>
      <c r="CL195" s="92"/>
      <c r="CM195" s="92"/>
      <c r="CN195" s="92"/>
      <c r="CO195" s="92"/>
      <c r="CP195" s="92"/>
      <c r="CQ195" s="92"/>
      <c r="CR195" s="92"/>
      <c r="CS195" s="92"/>
      <c r="CT195" s="92"/>
      <c r="CU195" s="92"/>
      <c r="CV195" s="92"/>
      <c r="CW195" s="92"/>
      <c r="CX195" s="92"/>
      <c r="CY195" s="92"/>
      <c r="CZ195" s="92"/>
      <c r="DA195" s="92"/>
      <c r="DB195" s="92"/>
      <c r="DC195" s="92"/>
      <c r="DD195" s="92"/>
      <c r="DE195" s="92"/>
      <c r="DF195" s="92"/>
      <c r="DG195" s="92"/>
      <c r="DH195" s="92"/>
      <c r="DI195" s="92"/>
      <c r="DJ195" s="92"/>
      <c r="DK195" s="92"/>
      <c r="DL195" s="92"/>
      <c r="DM195" s="92"/>
      <c r="DN195" s="92"/>
      <c r="DO195" s="92"/>
      <c r="DP195" s="92"/>
      <c r="DQ195" s="92"/>
      <c r="DR195" s="92"/>
      <c r="DS195" s="92"/>
      <c r="DT195" s="92"/>
      <c r="DU195" s="92"/>
      <c r="DV195" s="92"/>
      <c r="DW195" s="92"/>
      <c r="DX195" s="92"/>
      <c r="DY195" s="92"/>
      <c r="DZ195" s="92"/>
      <c r="EA195" s="92"/>
      <c r="EB195" s="92"/>
      <c r="EC195" s="92"/>
      <c r="ED195" s="92"/>
      <c r="EE195" s="92"/>
      <c r="EF195" s="92"/>
      <c r="EG195" s="92"/>
      <c r="EH195" s="92"/>
      <c r="EI195" s="92"/>
      <c r="EJ195" s="92"/>
      <c r="EK195" s="92"/>
      <c r="EL195" s="92"/>
      <c r="EM195" s="92"/>
      <c r="EN195" s="92"/>
      <c r="EO195" s="92"/>
      <c r="EP195" s="92"/>
      <c r="EQ195" s="92"/>
      <c r="ER195" s="92"/>
      <c r="ES195" s="92"/>
      <c r="ET195" s="92"/>
      <c r="EU195" s="92"/>
      <c r="EV195" s="92"/>
      <c r="EW195" s="92"/>
      <c r="EX195" s="92"/>
      <c r="EY195" s="92"/>
      <c r="EZ195" s="92"/>
      <c r="FA195" s="92"/>
      <c r="FB195" s="92"/>
      <c r="FC195" s="92"/>
      <c r="FD195" s="92"/>
      <c r="FE195" s="92"/>
      <c r="FF195" s="92"/>
      <c r="FG195" s="92"/>
      <c r="FH195" s="92"/>
      <c r="FI195" s="92"/>
      <c r="FJ195" s="92"/>
      <c r="FK195" s="92"/>
      <c r="FL195" s="92"/>
      <c r="FM195" s="92"/>
      <c r="FN195" s="92"/>
      <c r="FO195" s="92"/>
      <c r="FP195" s="92"/>
      <c r="FQ195" s="92"/>
      <c r="FR195" s="92"/>
      <c r="FS195" s="92"/>
      <c r="FT195" s="92"/>
      <c r="FU195" s="92"/>
      <c r="FV195" s="92"/>
      <c r="FW195" s="92"/>
      <c r="FX195" s="92"/>
      <c r="FY195" s="92"/>
      <c r="FZ195" s="92"/>
      <c r="GA195" s="92"/>
      <c r="GB195" s="92"/>
      <c r="GC195" s="92"/>
      <c r="GD195" s="92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92"/>
      <c r="HE195" s="92"/>
      <c r="HF195" s="92"/>
      <c r="HG195" s="92"/>
      <c r="HH195" s="92"/>
      <c r="HI195" s="92"/>
      <c r="HJ195" s="92"/>
      <c r="HK195" s="92"/>
      <c r="HL195" s="92"/>
      <c r="HM195" s="92"/>
      <c r="HN195" s="92"/>
      <c r="HO195" s="92"/>
      <c r="HP195" s="92"/>
      <c r="HQ195" s="92"/>
      <c r="HR195" s="92"/>
      <c r="HS195" s="92"/>
      <c r="HT195" s="92"/>
      <c r="HU195" s="92"/>
      <c r="HV195" s="92"/>
      <c r="HW195" s="92"/>
      <c r="HX195" s="92"/>
      <c r="HY195" s="92"/>
      <c r="HZ195" s="92"/>
      <c r="IA195" s="92"/>
      <c r="IB195" s="92"/>
      <c r="IC195" s="92"/>
      <c r="ID195" s="92"/>
      <c r="IE195" s="92"/>
      <c r="IF195" s="92"/>
      <c r="IG195" s="92"/>
      <c r="IH195" s="92"/>
      <c r="II195" s="92"/>
      <c r="IJ195" s="92"/>
      <c r="IK195" s="92"/>
      <c r="IL195" s="92"/>
      <c r="IM195" s="92"/>
      <c r="IN195" s="92"/>
      <c r="IO195" s="92"/>
      <c r="IP195" s="92"/>
      <c r="IQ195" s="92"/>
      <c r="IR195" s="92"/>
      <c r="IS195" s="92"/>
      <c r="IT195" s="92"/>
      <c r="IU195" s="97"/>
      <c r="IV195" s="97"/>
    </row>
    <row r="196" spans="1:256" ht="14.25" x14ac:dyDescent="0.2">
      <c r="A196" s="137" t="s">
        <v>151</v>
      </c>
      <c r="B196" s="138" t="s">
        <v>280</v>
      </c>
      <c r="C196" s="109" t="s">
        <v>152</v>
      </c>
      <c r="D196" s="109"/>
      <c r="E196" s="109"/>
      <c r="F196" s="109"/>
      <c r="G196" s="110">
        <f>SUM(G202+G197)</f>
        <v>4745</v>
      </c>
    </row>
    <row r="197" spans="1:256" ht="14.25" x14ac:dyDescent="0.2">
      <c r="A197" s="137" t="s">
        <v>403</v>
      </c>
      <c r="B197" s="138" t="s">
        <v>280</v>
      </c>
      <c r="C197" s="109" t="s">
        <v>152</v>
      </c>
      <c r="D197" s="109" t="s">
        <v>19</v>
      </c>
      <c r="E197" s="109"/>
      <c r="F197" s="109"/>
      <c r="G197" s="110">
        <f>SUM(G198+G200)</f>
        <v>4600</v>
      </c>
    </row>
    <row r="198" spans="1:256" ht="25.5" x14ac:dyDescent="0.2">
      <c r="A198" s="126" t="s">
        <v>154</v>
      </c>
      <c r="B198" s="127" t="s">
        <v>280</v>
      </c>
      <c r="C198" s="131" t="s">
        <v>152</v>
      </c>
      <c r="D198" s="131" t="s">
        <v>19</v>
      </c>
      <c r="E198" s="131" t="s">
        <v>155</v>
      </c>
      <c r="F198" s="112"/>
      <c r="G198" s="129">
        <f>SUM(G199)</f>
        <v>46</v>
      </c>
    </row>
    <row r="199" spans="1:256" x14ac:dyDescent="0.2">
      <c r="A199" s="121" t="s">
        <v>282</v>
      </c>
      <c r="B199" s="134" t="s">
        <v>280</v>
      </c>
      <c r="C199" s="134" t="s">
        <v>152</v>
      </c>
      <c r="D199" s="134" t="s">
        <v>19</v>
      </c>
      <c r="E199" s="134" t="s">
        <v>155</v>
      </c>
      <c r="F199" s="134" t="s">
        <v>32</v>
      </c>
      <c r="G199" s="124">
        <v>46</v>
      </c>
    </row>
    <row r="200" spans="1:256" x14ac:dyDescent="0.2">
      <c r="A200" s="111" t="s">
        <v>401</v>
      </c>
      <c r="B200" s="113" t="s">
        <v>280</v>
      </c>
      <c r="C200" s="112" t="s">
        <v>152</v>
      </c>
      <c r="D200" s="112" t="s">
        <v>19</v>
      </c>
      <c r="E200" s="112" t="s">
        <v>402</v>
      </c>
      <c r="F200" s="112"/>
      <c r="G200" s="114">
        <f>SUM(G201)</f>
        <v>4554</v>
      </c>
    </row>
    <row r="201" spans="1:256" x14ac:dyDescent="0.2">
      <c r="A201" s="121" t="s">
        <v>282</v>
      </c>
      <c r="B201" s="123" t="s">
        <v>280</v>
      </c>
      <c r="C201" s="134" t="s">
        <v>152</v>
      </c>
      <c r="D201" s="134" t="s">
        <v>19</v>
      </c>
      <c r="E201" s="134" t="s">
        <v>402</v>
      </c>
      <c r="F201" s="134" t="s">
        <v>32</v>
      </c>
      <c r="G201" s="124">
        <v>4554</v>
      </c>
    </row>
    <row r="202" spans="1:256" x14ac:dyDescent="0.2">
      <c r="A202" s="111" t="s">
        <v>153</v>
      </c>
      <c r="B202" s="172">
        <v>510</v>
      </c>
      <c r="C202" s="113" t="s">
        <v>152</v>
      </c>
      <c r="D202" s="113" t="s">
        <v>43</v>
      </c>
      <c r="E202" s="113"/>
      <c r="F202" s="113"/>
      <c r="G202" s="114">
        <f>SUM(G203)</f>
        <v>145</v>
      </c>
    </row>
    <row r="203" spans="1:256" ht="13.5" x14ac:dyDescent="0.25">
      <c r="A203" s="116" t="s">
        <v>66</v>
      </c>
      <c r="B203" s="173">
        <v>510</v>
      </c>
      <c r="C203" s="118" t="s">
        <v>152</v>
      </c>
      <c r="D203" s="118" t="s">
        <v>43</v>
      </c>
      <c r="E203" s="113"/>
      <c r="F203" s="113"/>
      <c r="G203" s="119">
        <f>SUM(G204)</f>
        <v>145</v>
      </c>
    </row>
    <row r="204" spans="1:256" ht="25.5" x14ac:dyDescent="0.2">
      <c r="A204" s="126" t="s">
        <v>154</v>
      </c>
      <c r="B204" s="127" t="s">
        <v>280</v>
      </c>
      <c r="C204" s="131" t="s">
        <v>152</v>
      </c>
      <c r="D204" s="131" t="s">
        <v>43</v>
      </c>
      <c r="E204" s="131" t="s">
        <v>155</v>
      </c>
      <c r="F204" s="131"/>
      <c r="G204" s="129">
        <f>SUM(G206+G205)</f>
        <v>145</v>
      </c>
    </row>
    <row r="205" spans="1:256" x14ac:dyDescent="0.2">
      <c r="A205" s="121" t="s">
        <v>282</v>
      </c>
      <c r="B205" s="134" t="s">
        <v>280</v>
      </c>
      <c r="C205" s="134" t="s">
        <v>152</v>
      </c>
      <c r="D205" s="134" t="s">
        <v>43</v>
      </c>
      <c r="E205" s="134" t="s">
        <v>155</v>
      </c>
      <c r="F205" s="134" t="s">
        <v>32</v>
      </c>
      <c r="G205" s="129">
        <v>16.54</v>
      </c>
    </row>
    <row r="206" spans="1:256" x14ac:dyDescent="0.2">
      <c r="A206" s="121" t="s">
        <v>290</v>
      </c>
      <c r="B206" s="134" t="s">
        <v>280</v>
      </c>
      <c r="C206" s="134" t="s">
        <v>152</v>
      </c>
      <c r="D206" s="134" t="s">
        <v>43</v>
      </c>
      <c r="E206" s="134" t="s">
        <v>155</v>
      </c>
      <c r="F206" s="134" t="s">
        <v>75</v>
      </c>
      <c r="G206" s="124">
        <v>128.46</v>
      </c>
    </row>
    <row r="207" spans="1:256" ht="15.75" x14ac:dyDescent="0.25">
      <c r="A207" s="107" t="s">
        <v>156</v>
      </c>
      <c r="B207" s="174" t="s">
        <v>280</v>
      </c>
      <c r="C207" s="153" t="s">
        <v>157</v>
      </c>
      <c r="D207" s="153"/>
      <c r="E207" s="153"/>
      <c r="F207" s="153"/>
      <c r="G207" s="154">
        <f>SUM(G208+G221+G258+G269+G251)</f>
        <v>555859.91</v>
      </c>
    </row>
    <row r="208" spans="1:256" x14ac:dyDescent="0.2">
      <c r="A208" s="175" t="s">
        <v>158</v>
      </c>
      <c r="B208" s="113" t="s">
        <v>280</v>
      </c>
      <c r="C208" s="112" t="s">
        <v>157</v>
      </c>
      <c r="D208" s="112" t="s">
        <v>17</v>
      </c>
      <c r="E208" s="112"/>
      <c r="F208" s="112"/>
      <c r="G208" s="114">
        <f>SUM(G209+G212+G214+G216+G219)</f>
        <v>177734.61000000002</v>
      </c>
    </row>
    <row r="209" spans="1:254" x14ac:dyDescent="0.2">
      <c r="A209" s="126" t="s">
        <v>173</v>
      </c>
      <c r="B209" s="147" t="s">
        <v>280</v>
      </c>
      <c r="C209" s="131" t="s">
        <v>157</v>
      </c>
      <c r="D209" s="131" t="s">
        <v>17</v>
      </c>
      <c r="E209" s="131" t="s">
        <v>160</v>
      </c>
      <c r="F209" s="131"/>
      <c r="G209" s="129">
        <f>SUM(G211+G210)</f>
        <v>50352.75</v>
      </c>
    </row>
    <row r="210" spans="1:254" x14ac:dyDescent="0.2">
      <c r="A210" s="121" t="s">
        <v>282</v>
      </c>
      <c r="B210" s="134" t="s">
        <v>280</v>
      </c>
      <c r="C210" s="134" t="s">
        <v>157</v>
      </c>
      <c r="D210" s="134" t="s">
        <v>17</v>
      </c>
      <c r="E210" s="134" t="s">
        <v>160</v>
      </c>
      <c r="F210" s="134" t="s">
        <v>32</v>
      </c>
      <c r="G210" s="124">
        <v>180.15</v>
      </c>
    </row>
    <row r="211" spans="1:254" s="92" customFormat="1" ht="25.5" x14ac:dyDescent="0.2">
      <c r="A211" s="121" t="s">
        <v>76</v>
      </c>
      <c r="B211" s="134" t="s">
        <v>280</v>
      </c>
      <c r="C211" s="134" t="s">
        <v>157</v>
      </c>
      <c r="D211" s="134" t="s">
        <v>17</v>
      </c>
      <c r="E211" s="134" t="s">
        <v>160</v>
      </c>
      <c r="F211" s="134" t="s">
        <v>77</v>
      </c>
      <c r="G211" s="124">
        <v>50172.6</v>
      </c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  <c r="CC211" s="97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97"/>
      <c r="CQ211" s="97"/>
      <c r="CR211" s="97"/>
      <c r="CS211" s="97"/>
      <c r="CT211" s="97"/>
      <c r="CU211" s="97"/>
      <c r="CV211" s="97"/>
      <c r="CW211" s="97"/>
      <c r="CX211" s="97"/>
      <c r="CY211" s="97"/>
      <c r="CZ211" s="97"/>
      <c r="DA211" s="97"/>
      <c r="DB211" s="97"/>
      <c r="DC211" s="97"/>
      <c r="DD211" s="97"/>
      <c r="DE211" s="97"/>
      <c r="DF211" s="97"/>
      <c r="DG211" s="97"/>
      <c r="DH211" s="97"/>
      <c r="DI211" s="97"/>
      <c r="DJ211" s="97"/>
      <c r="DK211" s="97"/>
      <c r="DL211" s="97"/>
      <c r="DM211" s="97"/>
      <c r="DN211" s="97"/>
      <c r="DO211" s="97"/>
      <c r="DP211" s="97"/>
      <c r="DQ211" s="97"/>
      <c r="DR211" s="97"/>
      <c r="DS211" s="97"/>
      <c r="DT211" s="97"/>
      <c r="DU211" s="97"/>
      <c r="DV211" s="97"/>
      <c r="DW211" s="97"/>
      <c r="DX211" s="97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97"/>
      <c r="EK211" s="97"/>
      <c r="EL211" s="97"/>
      <c r="EM211" s="97"/>
      <c r="EN211" s="97"/>
      <c r="EO211" s="97"/>
      <c r="EP211" s="97"/>
      <c r="EQ211" s="97"/>
      <c r="ER211" s="97"/>
      <c r="ES211" s="97"/>
      <c r="ET211" s="97"/>
      <c r="EU211" s="97"/>
      <c r="EV211" s="97"/>
      <c r="EW211" s="97"/>
      <c r="EX211" s="97"/>
      <c r="EY211" s="97"/>
      <c r="EZ211" s="97"/>
      <c r="FA211" s="97"/>
      <c r="FB211" s="97"/>
      <c r="FC211" s="97"/>
      <c r="FD211" s="97"/>
      <c r="FE211" s="97"/>
      <c r="FF211" s="97"/>
      <c r="FG211" s="97"/>
      <c r="FH211" s="97"/>
      <c r="FI211" s="97"/>
      <c r="FJ211" s="97"/>
      <c r="FK211" s="97"/>
      <c r="FL211" s="97"/>
      <c r="FM211" s="97"/>
      <c r="FN211" s="97"/>
      <c r="FO211" s="97"/>
      <c r="FP211" s="97"/>
      <c r="FQ211" s="97"/>
      <c r="FR211" s="97"/>
      <c r="FS211" s="97"/>
      <c r="FT211" s="97"/>
      <c r="FU211" s="97"/>
      <c r="FV211" s="97"/>
      <c r="FW211" s="97"/>
      <c r="FX211" s="97"/>
      <c r="FY211" s="97"/>
      <c r="FZ211" s="97"/>
      <c r="GA211" s="97"/>
      <c r="GB211" s="97"/>
      <c r="GC211" s="97"/>
      <c r="GD211" s="97"/>
      <c r="GE211" s="97"/>
      <c r="GF211" s="97"/>
      <c r="GG211" s="97"/>
      <c r="GH211" s="97"/>
      <c r="GI211" s="97"/>
      <c r="GJ211" s="97"/>
      <c r="GK211" s="97"/>
      <c r="GL211" s="97"/>
      <c r="GM211" s="97"/>
      <c r="GN211" s="97"/>
      <c r="GO211" s="97"/>
      <c r="GP211" s="97"/>
      <c r="GQ211" s="97"/>
      <c r="GR211" s="97"/>
      <c r="GS211" s="97"/>
      <c r="GT211" s="97"/>
      <c r="GU211" s="97"/>
      <c r="GV211" s="97"/>
      <c r="GW211" s="97"/>
      <c r="GX211" s="97"/>
      <c r="GY211" s="97"/>
      <c r="GZ211" s="97"/>
      <c r="HA211" s="97"/>
      <c r="HB211" s="97"/>
      <c r="HC211" s="97"/>
      <c r="HD211" s="97"/>
      <c r="HE211" s="97"/>
      <c r="HF211" s="97"/>
      <c r="HG211" s="97"/>
      <c r="HH211" s="97"/>
      <c r="HI211" s="97"/>
      <c r="HJ211" s="97"/>
      <c r="HK211" s="97"/>
      <c r="HL211" s="97"/>
      <c r="HM211" s="97"/>
      <c r="HN211" s="97"/>
      <c r="HO211" s="97"/>
      <c r="HP211" s="97"/>
      <c r="HQ211" s="97"/>
      <c r="HR211" s="97"/>
      <c r="HS211" s="97"/>
      <c r="HT211" s="97"/>
      <c r="HU211" s="97"/>
      <c r="HV211" s="97"/>
      <c r="HW211" s="97"/>
      <c r="HX211" s="97"/>
      <c r="HY211" s="97"/>
      <c r="HZ211" s="97"/>
      <c r="IA211" s="97"/>
      <c r="IB211" s="97"/>
      <c r="IC211" s="97"/>
      <c r="ID211" s="97"/>
      <c r="IE211" s="97"/>
      <c r="IF211" s="97"/>
      <c r="IG211" s="97"/>
      <c r="IH211" s="97"/>
      <c r="II211" s="97"/>
      <c r="IJ211" s="97"/>
      <c r="IK211" s="97"/>
      <c r="IL211" s="97"/>
      <c r="IM211" s="97"/>
      <c r="IN211" s="97"/>
      <c r="IO211" s="97"/>
      <c r="IP211" s="97"/>
      <c r="IQ211" s="97"/>
      <c r="IR211" s="97"/>
      <c r="IS211" s="97"/>
      <c r="IT211" s="97"/>
    </row>
    <row r="212" spans="1:254" s="125" customFormat="1" ht="63.75" x14ac:dyDescent="0.2">
      <c r="A212" s="170" t="s">
        <v>310</v>
      </c>
      <c r="B212" s="128" t="s">
        <v>280</v>
      </c>
      <c r="C212" s="131" t="s">
        <v>157</v>
      </c>
      <c r="D212" s="131" t="s">
        <v>17</v>
      </c>
      <c r="E212" s="131" t="s">
        <v>162</v>
      </c>
      <c r="F212" s="131"/>
      <c r="G212" s="129">
        <f>SUM(G213)</f>
        <v>120317.88</v>
      </c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  <c r="CC212" s="97"/>
      <c r="CD212" s="97"/>
      <c r="CE212" s="97"/>
      <c r="CF212" s="97"/>
      <c r="CG212" s="97"/>
      <c r="CH212" s="97"/>
      <c r="CI212" s="97"/>
      <c r="CJ212" s="97"/>
      <c r="CK212" s="97"/>
      <c r="CL212" s="97"/>
      <c r="CM212" s="97"/>
      <c r="CN212" s="97"/>
      <c r="CO212" s="97"/>
      <c r="CP212" s="97"/>
      <c r="CQ212" s="97"/>
      <c r="CR212" s="97"/>
      <c r="CS212" s="97"/>
      <c r="CT212" s="97"/>
      <c r="CU212" s="97"/>
      <c r="CV212" s="97"/>
      <c r="CW212" s="97"/>
      <c r="CX212" s="97"/>
      <c r="CY212" s="97"/>
      <c r="CZ212" s="97"/>
      <c r="DA212" s="97"/>
      <c r="DB212" s="97"/>
      <c r="DC212" s="97"/>
      <c r="DD212" s="97"/>
      <c r="DE212" s="97"/>
      <c r="DF212" s="97"/>
      <c r="DG212" s="97"/>
      <c r="DH212" s="97"/>
      <c r="DI212" s="97"/>
      <c r="DJ212" s="97"/>
      <c r="DK212" s="97"/>
      <c r="DL212" s="97"/>
      <c r="DM212" s="97"/>
      <c r="DN212" s="97"/>
      <c r="DO212" s="97"/>
      <c r="DP212" s="97"/>
      <c r="DQ212" s="97"/>
      <c r="DR212" s="97"/>
      <c r="DS212" s="97"/>
      <c r="DT212" s="97"/>
      <c r="DU212" s="97"/>
      <c r="DV212" s="97"/>
      <c r="DW212" s="97"/>
      <c r="DX212" s="97"/>
      <c r="DY212" s="97"/>
      <c r="DZ212" s="97"/>
      <c r="EA212" s="97"/>
      <c r="EB212" s="97"/>
      <c r="EC212" s="97"/>
      <c r="ED212" s="97"/>
      <c r="EE212" s="97"/>
      <c r="EF212" s="97"/>
      <c r="EG212" s="97"/>
      <c r="EH212" s="97"/>
      <c r="EI212" s="97"/>
      <c r="EJ212" s="97"/>
      <c r="EK212" s="97"/>
      <c r="EL212" s="97"/>
      <c r="EM212" s="97"/>
      <c r="EN212" s="97"/>
      <c r="EO212" s="97"/>
      <c r="EP212" s="97"/>
      <c r="EQ212" s="97"/>
      <c r="ER212" s="97"/>
      <c r="ES212" s="97"/>
      <c r="ET212" s="97"/>
      <c r="EU212" s="97"/>
      <c r="EV212" s="97"/>
      <c r="EW212" s="97"/>
      <c r="EX212" s="97"/>
      <c r="EY212" s="97"/>
      <c r="EZ212" s="97"/>
      <c r="FA212" s="97"/>
      <c r="FB212" s="97"/>
      <c r="FC212" s="97"/>
      <c r="FD212" s="97"/>
      <c r="FE212" s="97"/>
      <c r="FF212" s="97"/>
      <c r="FG212" s="97"/>
      <c r="FH212" s="97"/>
      <c r="FI212" s="97"/>
      <c r="FJ212" s="97"/>
      <c r="FK212" s="97"/>
      <c r="FL212" s="97"/>
      <c r="FM212" s="97"/>
      <c r="FN212" s="97"/>
      <c r="FO212" s="97"/>
      <c r="FP212" s="97"/>
      <c r="FQ212" s="97"/>
      <c r="FR212" s="97"/>
      <c r="FS212" s="97"/>
      <c r="FT212" s="97"/>
      <c r="FU212" s="97"/>
      <c r="FV212" s="97"/>
      <c r="FW212" s="97"/>
      <c r="FX212" s="97"/>
      <c r="FY212" s="97"/>
      <c r="FZ212" s="97"/>
      <c r="GA212" s="97"/>
      <c r="GB212" s="97"/>
      <c r="GC212" s="97"/>
      <c r="GD212" s="97"/>
      <c r="GE212" s="97"/>
      <c r="GF212" s="97"/>
      <c r="GG212" s="97"/>
      <c r="GH212" s="97"/>
      <c r="GI212" s="97"/>
      <c r="GJ212" s="97"/>
      <c r="GK212" s="97"/>
      <c r="GL212" s="97"/>
      <c r="GM212" s="97"/>
      <c r="GN212" s="97"/>
      <c r="GO212" s="97"/>
      <c r="GP212" s="97"/>
      <c r="GQ212" s="97"/>
      <c r="GR212" s="97"/>
      <c r="GS212" s="97"/>
      <c r="GT212" s="97"/>
      <c r="GU212" s="97"/>
      <c r="GV212" s="97"/>
      <c r="GW212" s="97"/>
      <c r="GX212" s="97"/>
      <c r="GY212" s="97"/>
      <c r="GZ212" s="97"/>
      <c r="HA212" s="97"/>
      <c r="HB212" s="97"/>
      <c r="HC212" s="97"/>
      <c r="HD212" s="97"/>
      <c r="HE212" s="97"/>
      <c r="HF212" s="97"/>
      <c r="HG212" s="97"/>
      <c r="HH212" s="97"/>
      <c r="HI212" s="97"/>
      <c r="HJ212" s="97"/>
      <c r="HK212" s="97"/>
      <c r="HL212" s="97"/>
      <c r="HM212" s="97"/>
      <c r="HN212" s="97"/>
      <c r="HO212" s="97"/>
      <c r="HP212" s="97"/>
      <c r="HQ212" s="97"/>
      <c r="HR212" s="97"/>
      <c r="HS212" s="97"/>
      <c r="HT212" s="97"/>
      <c r="HU212" s="97"/>
      <c r="HV212" s="97"/>
      <c r="HW212" s="97"/>
      <c r="HX212" s="97"/>
      <c r="HY212" s="97"/>
      <c r="HZ212" s="97"/>
      <c r="IA212" s="97"/>
      <c r="IB212" s="97"/>
      <c r="IC212" s="97"/>
      <c r="ID212" s="97"/>
      <c r="IE212" s="97"/>
      <c r="IF212" s="97"/>
      <c r="IG212" s="97"/>
      <c r="IH212" s="97"/>
      <c r="II212" s="97"/>
      <c r="IJ212" s="97"/>
      <c r="IK212" s="97"/>
      <c r="IL212" s="97"/>
      <c r="IM212" s="97"/>
      <c r="IN212" s="97"/>
      <c r="IO212" s="97"/>
      <c r="IP212" s="97"/>
      <c r="IQ212" s="97"/>
      <c r="IR212" s="97"/>
      <c r="IS212" s="97"/>
      <c r="IT212" s="97"/>
    </row>
    <row r="213" spans="1:254" s="125" customFormat="1" ht="25.5" x14ac:dyDescent="0.2">
      <c r="A213" s="121" t="s">
        <v>76</v>
      </c>
      <c r="B213" s="123" t="s">
        <v>280</v>
      </c>
      <c r="C213" s="134" t="s">
        <v>157</v>
      </c>
      <c r="D213" s="134" t="s">
        <v>17</v>
      </c>
      <c r="E213" s="134" t="s">
        <v>162</v>
      </c>
      <c r="F213" s="134" t="s">
        <v>77</v>
      </c>
      <c r="G213" s="124">
        <v>120317.88</v>
      </c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7"/>
      <c r="BS213" s="97"/>
      <c r="BT213" s="97"/>
      <c r="BU213" s="97"/>
      <c r="BV213" s="97"/>
      <c r="BW213" s="97"/>
      <c r="BX213" s="97"/>
      <c r="BY213" s="97"/>
      <c r="BZ213" s="97"/>
      <c r="CA213" s="97"/>
      <c r="CB213" s="97"/>
      <c r="CC213" s="97"/>
      <c r="CD213" s="97"/>
      <c r="CE213" s="97"/>
      <c r="CF213" s="97"/>
      <c r="CG213" s="97"/>
      <c r="CH213" s="97"/>
      <c r="CI213" s="97"/>
      <c r="CJ213" s="97"/>
      <c r="CK213" s="97"/>
      <c r="CL213" s="97"/>
      <c r="CM213" s="97"/>
      <c r="CN213" s="97"/>
      <c r="CO213" s="97"/>
      <c r="CP213" s="97"/>
      <c r="CQ213" s="97"/>
      <c r="CR213" s="97"/>
      <c r="CS213" s="97"/>
      <c r="CT213" s="97"/>
      <c r="CU213" s="97"/>
      <c r="CV213" s="97"/>
      <c r="CW213" s="97"/>
      <c r="CX213" s="97"/>
      <c r="CY213" s="97"/>
      <c r="CZ213" s="97"/>
      <c r="DA213" s="97"/>
      <c r="DB213" s="97"/>
      <c r="DC213" s="97"/>
      <c r="DD213" s="97"/>
      <c r="DE213" s="97"/>
      <c r="DF213" s="97"/>
      <c r="DG213" s="97"/>
      <c r="DH213" s="97"/>
      <c r="DI213" s="97"/>
      <c r="DJ213" s="97"/>
      <c r="DK213" s="97"/>
      <c r="DL213" s="97"/>
      <c r="DM213" s="97"/>
      <c r="DN213" s="97"/>
      <c r="DO213" s="97"/>
      <c r="DP213" s="97"/>
      <c r="DQ213" s="97"/>
      <c r="DR213" s="97"/>
      <c r="DS213" s="97"/>
      <c r="DT213" s="97"/>
      <c r="DU213" s="97"/>
      <c r="DV213" s="97"/>
      <c r="DW213" s="97"/>
      <c r="DX213" s="97"/>
      <c r="DY213" s="97"/>
      <c r="DZ213" s="97"/>
      <c r="EA213" s="97"/>
      <c r="EB213" s="97"/>
      <c r="EC213" s="97"/>
      <c r="ED213" s="97"/>
      <c r="EE213" s="97"/>
      <c r="EF213" s="97"/>
      <c r="EG213" s="97"/>
      <c r="EH213" s="97"/>
      <c r="EI213" s="97"/>
      <c r="EJ213" s="97"/>
      <c r="EK213" s="97"/>
      <c r="EL213" s="97"/>
      <c r="EM213" s="97"/>
      <c r="EN213" s="97"/>
      <c r="EO213" s="97"/>
      <c r="EP213" s="97"/>
      <c r="EQ213" s="97"/>
      <c r="ER213" s="97"/>
      <c r="ES213" s="97"/>
      <c r="ET213" s="97"/>
      <c r="EU213" s="97"/>
      <c r="EV213" s="97"/>
      <c r="EW213" s="97"/>
      <c r="EX213" s="97"/>
      <c r="EY213" s="97"/>
      <c r="EZ213" s="97"/>
      <c r="FA213" s="97"/>
      <c r="FB213" s="97"/>
      <c r="FC213" s="97"/>
      <c r="FD213" s="97"/>
      <c r="FE213" s="97"/>
      <c r="FF213" s="97"/>
      <c r="FG213" s="97"/>
      <c r="FH213" s="97"/>
      <c r="FI213" s="97"/>
      <c r="FJ213" s="97"/>
      <c r="FK213" s="97"/>
      <c r="FL213" s="97"/>
      <c r="FM213" s="97"/>
      <c r="FN213" s="97"/>
      <c r="FO213" s="97"/>
      <c r="FP213" s="97"/>
      <c r="FQ213" s="97"/>
      <c r="FR213" s="97"/>
      <c r="FS213" s="97"/>
      <c r="FT213" s="97"/>
      <c r="FU213" s="97"/>
      <c r="FV213" s="97"/>
      <c r="FW213" s="97"/>
      <c r="FX213" s="97"/>
      <c r="FY213" s="97"/>
      <c r="FZ213" s="97"/>
      <c r="GA213" s="97"/>
      <c r="GB213" s="97"/>
      <c r="GC213" s="97"/>
      <c r="GD213" s="97"/>
      <c r="GE213" s="97"/>
      <c r="GF213" s="97"/>
      <c r="GG213" s="97"/>
      <c r="GH213" s="97"/>
      <c r="GI213" s="97"/>
      <c r="GJ213" s="97"/>
      <c r="GK213" s="97"/>
      <c r="GL213" s="97"/>
      <c r="GM213" s="97"/>
      <c r="GN213" s="97"/>
      <c r="GO213" s="97"/>
      <c r="GP213" s="97"/>
      <c r="GQ213" s="97"/>
      <c r="GR213" s="97"/>
      <c r="GS213" s="97"/>
      <c r="GT213" s="97"/>
      <c r="GU213" s="97"/>
      <c r="GV213" s="97"/>
      <c r="GW213" s="97"/>
      <c r="GX213" s="97"/>
      <c r="GY213" s="97"/>
      <c r="GZ213" s="97"/>
      <c r="HA213" s="97"/>
      <c r="HB213" s="97"/>
      <c r="HC213" s="97"/>
      <c r="HD213" s="97"/>
      <c r="HE213" s="97"/>
      <c r="HF213" s="97"/>
      <c r="HG213" s="97"/>
      <c r="HH213" s="97"/>
      <c r="HI213" s="97"/>
      <c r="HJ213" s="97"/>
      <c r="HK213" s="97"/>
      <c r="HL213" s="97"/>
      <c r="HM213" s="97"/>
      <c r="HN213" s="97"/>
      <c r="HO213" s="97"/>
      <c r="HP213" s="97"/>
      <c r="HQ213" s="97"/>
      <c r="HR213" s="97"/>
      <c r="HS213" s="97"/>
      <c r="HT213" s="97"/>
      <c r="HU213" s="97"/>
      <c r="HV213" s="97"/>
      <c r="HW213" s="97"/>
      <c r="HX213" s="97"/>
      <c r="HY213" s="97"/>
      <c r="HZ213" s="97"/>
      <c r="IA213" s="97"/>
      <c r="IB213" s="97"/>
      <c r="IC213" s="97"/>
      <c r="ID213" s="97"/>
      <c r="IE213" s="97"/>
      <c r="IF213" s="97"/>
      <c r="IG213" s="97"/>
      <c r="IH213" s="97"/>
      <c r="II213" s="97"/>
      <c r="IJ213" s="97"/>
      <c r="IK213" s="97"/>
      <c r="IL213" s="97"/>
      <c r="IM213" s="97"/>
      <c r="IN213" s="97"/>
      <c r="IO213" s="97"/>
      <c r="IP213" s="97"/>
      <c r="IQ213" s="97"/>
      <c r="IR213" s="97"/>
      <c r="IS213" s="97"/>
      <c r="IT213" s="97"/>
    </row>
    <row r="214" spans="1:254" s="125" customFormat="1" x14ac:dyDescent="0.2">
      <c r="A214" s="126" t="s">
        <v>288</v>
      </c>
      <c r="B214" s="128" t="s">
        <v>280</v>
      </c>
      <c r="C214" s="131" t="s">
        <v>157</v>
      </c>
      <c r="D214" s="131" t="s">
        <v>17</v>
      </c>
      <c r="E214" s="131" t="s">
        <v>69</v>
      </c>
      <c r="F214" s="131"/>
      <c r="G214" s="129">
        <f>SUM(G215)</f>
        <v>716.23</v>
      </c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7"/>
      <c r="BS214" s="97"/>
      <c r="BT214" s="97"/>
      <c r="BU214" s="97"/>
      <c r="BV214" s="97"/>
      <c r="BW214" s="97"/>
      <c r="BX214" s="97"/>
      <c r="BY214" s="97"/>
      <c r="BZ214" s="97"/>
      <c r="CA214" s="97"/>
      <c r="CB214" s="97"/>
      <c r="CC214" s="97"/>
      <c r="CD214" s="97"/>
      <c r="CE214" s="97"/>
      <c r="CF214" s="97"/>
      <c r="CG214" s="97"/>
      <c r="CH214" s="97"/>
      <c r="CI214" s="97"/>
      <c r="CJ214" s="97"/>
      <c r="CK214" s="97"/>
      <c r="CL214" s="97"/>
      <c r="CM214" s="97"/>
      <c r="CN214" s="97"/>
      <c r="CO214" s="97"/>
      <c r="CP214" s="97"/>
      <c r="CQ214" s="97"/>
      <c r="CR214" s="97"/>
      <c r="CS214" s="97"/>
      <c r="CT214" s="97"/>
      <c r="CU214" s="97"/>
      <c r="CV214" s="97"/>
      <c r="CW214" s="97"/>
      <c r="CX214" s="97"/>
      <c r="CY214" s="97"/>
      <c r="CZ214" s="97"/>
      <c r="DA214" s="97"/>
      <c r="DB214" s="97"/>
      <c r="DC214" s="97"/>
      <c r="DD214" s="97"/>
      <c r="DE214" s="97"/>
      <c r="DF214" s="97"/>
      <c r="DG214" s="97"/>
      <c r="DH214" s="97"/>
      <c r="DI214" s="97"/>
      <c r="DJ214" s="97"/>
      <c r="DK214" s="97"/>
      <c r="DL214" s="97"/>
      <c r="DM214" s="97"/>
      <c r="DN214" s="97"/>
      <c r="DO214" s="97"/>
      <c r="DP214" s="97"/>
      <c r="DQ214" s="97"/>
      <c r="DR214" s="97"/>
      <c r="DS214" s="97"/>
      <c r="DT214" s="97"/>
      <c r="DU214" s="97"/>
      <c r="DV214" s="97"/>
      <c r="DW214" s="97"/>
      <c r="DX214" s="97"/>
      <c r="DY214" s="97"/>
      <c r="DZ214" s="97"/>
      <c r="EA214" s="97"/>
      <c r="EB214" s="97"/>
      <c r="EC214" s="97"/>
      <c r="ED214" s="97"/>
      <c r="EE214" s="97"/>
      <c r="EF214" s="97"/>
      <c r="EG214" s="97"/>
      <c r="EH214" s="97"/>
      <c r="EI214" s="97"/>
      <c r="EJ214" s="97"/>
      <c r="EK214" s="97"/>
      <c r="EL214" s="97"/>
      <c r="EM214" s="97"/>
      <c r="EN214" s="97"/>
      <c r="EO214" s="97"/>
      <c r="EP214" s="97"/>
      <c r="EQ214" s="97"/>
      <c r="ER214" s="97"/>
      <c r="ES214" s="97"/>
      <c r="ET214" s="97"/>
      <c r="EU214" s="97"/>
      <c r="EV214" s="97"/>
      <c r="EW214" s="97"/>
      <c r="EX214" s="97"/>
      <c r="EY214" s="97"/>
      <c r="EZ214" s="97"/>
      <c r="FA214" s="97"/>
      <c r="FB214" s="97"/>
      <c r="FC214" s="97"/>
      <c r="FD214" s="97"/>
      <c r="FE214" s="97"/>
      <c r="FF214" s="97"/>
      <c r="FG214" s="97"/>
      <c r="FH214" s="97"/>
      <c r="FI214" s="97"/>
      <c r="FJ214" s="97"/>
      <c r="FK214" s="97"/>
      <c r="FL214" s="97"/>
      <c r="FM214" s="97"/>
      <c r="FN214" s="97"/>
      <c r="FO214" s="97"/>
      <c r="FP214" s="97"/>
      <c r="FQ214" s="97"/>
      <c r="FR214" s="97"/>
      <c r="FS214" s="97"/>
      <c r="FT214" s="97"/>
      <c r="FU214" s="97"/>
      <c r="FV214" s="97"/>
      <c r="FW214" s="97"/>
      <c r="FX214" s="97"/>
      <c r="FY214" s="97"/>
      <c r="FZ214" s="97"/>
      <c r="GA214" s="97"/>
      <c r="GB214" s="97"/>
      <c r="GC214" s="97"/>
      <c r="GD214" s="97"/>
      <c r="GE214" s="97"/>
      <c r="GF214" s="97"/>
      <c r="GG214" s="97"/>
      <c r="GH214" s="97"/>
      <c r="GI214" s="97"/>
      <c r="GJ214" s="97"/>
      <c r="GK214" s="97"/>
      <c r="GL214" s="97"/>
      <c r="GM214" s="97"/>
      <c r="GN214" s="97"/>
      <c r="GO214" s="97"/>
      <c r="GP214" s="97"/>
      <c r="GQ214" s="97"/>
      <c r="GR214" s="97"/>
      <c r="GS214" s="97"/>
      <c r="GT214" s="97"/>
      <c r="GU214" s="97"/>
      <c r="GV214" s="97"/>
      <c r="GW214" s="97"/>
      <c r="GX214" s="97"/>
      <c r="GY214" s="97"/>
      <c r="GZ214" s="97"/>
      <c r="HA214" s="97"/>
      <c r="HB214" s="97"/>
      <c r="HC214" s="97"/>
      <c r="HD214" s="97"/>
      <c r="HE214" s="97"/>
      <c r="HF214" s="97"/>
      <c r="HG214" s="97"/>
      <c r="HH214" s="97"/>
      <c r="HI214" s="97"/>
      <c r="HJ214" s="97"/>
      <c r="HK214" s="97"/>
      <c r="HL214" s="97"/>
      <c r="HM214" s="97"/>
      <c r="HN214" s="97"/>
      <c r="HO214" s="97"/>
      <c r="HP214" s="97"/>
      <c r="HQ214" s="97"/>
      <c r="HR214" s="97"/>
      <c r="HS214" s="97"/>
      <c r="HT214" s="97"/>
      <c r="HU214" s="97"/>
      <c r="HV214" s="97"/>
      <c r="HW214" s="97"/>
      <c r="HX214" s="97"/>
      <c r="HY214" s="97"/>
      <c r="HZ214" s="97"/>
      <c r="IA214" s="97"/>
      <c r="IB214" s="97"/>
      <c r="IC214" s="97"/>
      <c r="ID214" s="97"/>
      <c r="IE214" s="97"/>
      <c r="IF214" s="97"/>
      <c r="IG214" s="97"/>
      <c r="IH214" s="97"/>
      <c r="II214" s="97"/>
      <c r="IJ214" s="97"/>
      <c r="IK214" s="97"/>
      <c r="IL214" s="97"/>
      <c r="IM214" s="97"/>
      <c r="IN214" s="97"/>
      <c r="IO214" s="97"/>
      <c r="IP214" s="97"/>
      <c r="IQ214" s="97"/>
      <c r="IR214" s="97"/>
      <c r="IS214" s="97"/>
      <c r="IT214" s="97"/>
    </row>
    <row r="215" spans="1:254" ht="25.5" x14ac:dyDescent="0.2">
      <c r="A215" s="121" t="s">
        <v>76</v>
      </c>
      <c r="B215" s="123" t="s">
        <v>280</v>
      </c>
      <c r="C215" s="134" t="s">
        <v>157</v>
      </c>
      <c r="D215" s="134" t="s">
        <v>17</v>
      </c>
      <c r="E215" s="134" t="s">
        <v>69</v>
      </c>
      <c r="F215" s="134" t="s">
        <v>77</v>
      </c>
      <c r="G215" s="124">
        <v>716.23</v>
      </c>
    </row>
    <row r="216" spans="1:254" s="92" customFormat="1" ht="25.5" x14ac:dyDescent="0.2">
      <c r="A216" s="200" t="s">
        <v>163</v>
      </c>
      <c r="B216" s="128" t="s">
        <v>280</v>
      </c>
      <c r="C216" s="131" t="s">
        <v>157</v>
      </c>
      <c r="D216" s="131" t="s">
        <v>17</v>
      </c>
      <c r="E216" s="131" t="s">
        <v>166</v>
      </c>
      <c r="F216" s="131"/>
      <c r="G216" s="129">
        <f>SUM(G218+G217)</f>
        <v>1957.4099999999999</v>
      </c>
    </row>
    <row r="217" spans="1:254" x14ac:dyDescent="0.2">
      <c r="A217" s="121" t="s">
        <v>282</v>
      </c>
      <c r="B217" s="123" t="s">
        <v>280</v>
      </c>
      <c r="C217" s="134" t="s">
        <v>157</v>
      </c>
      <c r="D217" s="134" t="s">
        <v>17</v>
      </c>
      <c r="E217" s="134" t="s">
        <v>166</v>
      </c>
      <c r="F217" s="134" t="s">
        <v>32</v>
      </c>
      <c r="G217" s="124">
        <v>1361.76</v>
      </c>
    </row>
    <row r="218" spans="1:254" s="92" customFormat="1" ht="25.5" x14ac:dyDescent="0.2">
      <c r="A218" s="121" t="s">
        <v>76</v>
      </c>
      <c r="B218" s="123" t="s">
        <v>280</v>
      </c>
      <c r="C218" s="134" t="s">
        <v>157</v>
      </c>
      <c r="D218" s="134" t="s">
        <v>17</v>
      </c>
      <c r="E218" s="134" t="s">
        <v>166</v>
      </c>
      <c r="F218" s="134" t="s">
        <v>77</v>
      </c>
      <c r="G218" s="124">
        <v>595.65</v>
      </c>
    </row>
    <row r="219" spans="1:254" s="92" customFormat="1" x14ac:dyDescent="0.2">
      <c r="A219" s="126" t="s">
        <v>401</v>
      </c>
      <c r="B219" s="128" t="s">
        <v>280</v>
      </c>
      <c r="C219" s="131" t="s">
        <v>157</v>
      </c>
      <c r="D219" s="131" t="s">
        <v>17</v>
      </c>
      <c r="E219" s="131" t="s">
        <v>402</v>
      </c>
      <c r="F219" s="131"/>
      <c r="G219" s="129">
        <f>SUM(G220)</f>
        <v>4390.34</v>
      </c>
    </row>
    <row r="220" spans="1:254" s="92" customFormat="1" ht="25.5" x14ac:dyDescent="0.2">
      <c r="A220" s="121" t="s">
        <v>76</v>
      </c>
      <c r="B220" s="123" t="s">
        <v>280</v>
      </c>
      <c r="C220" s="134" t="s">
        <v>157</v>
      </c>
      <c r="D220" s="134" t="s">
        <v>17</v>
      </c>
      <c r="E220" s="134" t="s">
        <v>402</v>
      </c>
      <c r="F220" s="134" t="s">
        <v>77</v>
      </c>
      <c r="G220" s="124">
        <v>4390.34</v>
      </c>
    </row>
    <row r="221" spans="1:254" s="125" customFormat="1" x14ac:dyDescent="0.2">
      <c r="A221" s="175" t="s">
        <v>165</v>
      </c>
      <c r="B221" s="113" t="s">
        <v>280</v>
      </c>
      <c r="C221" s="112" t="s">
        <v>157</v>
      </c>
      <c r="D221" s="112" t="s">
        <v>19</v>
      </c>
      <c r="E221" s="112"/>
      <c r="F221" s="112"/>
      <c r="G221" s="114">
        <f>SUM(G236+G238+G243+G245+G247+G241+G222+G225+G229+G227+G231+G249+G234)</f>
        <v>320974.45</v>
      </c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  <c r="AV221" s="97"/>
      <c r="AW221" s="97"/>
      <c r="AX221" s="97"/>
      <c r="AY221" s="97"/>
      <c r="AZ221" s="97"/>
      <c r="BA221" s="97"/>
      <c r="BB221" s="97"/>
      <c r="BC221" s="97"/>
      <c r="BD221" s="97"/>
      <c r="BE221" s="97"/>
      <c r="BF221" s="97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7"/>
      <c r="BV221" s="97"/>
      <c r="BW221" s="97"/>
      <c r="BX221" s="97"/>
      <c r="BY221" s="97"/>
      <c r="BZ221" s="97"/>
      <c r="CA221" s="97"/>
      <c r="CB221" s="97"/>
      <c r="CC221" s="97"/>
      <c r="CD221" s="97"/>
      <c r="CE221" s="97"/>
      <c r="CF221" s="97"/>
      <c r="CG221" s="97"/>
      <c r="CH221" s="97"/>
      <c r="CI221" s="97"/>
      <c r="CJ221" s="97"/>
      <c r="CK221" s="97"/>
      <c r="CL221" s="97"/>
      <c r="CM221" s="97"/>
      <c r="CN221" s="97"/>
      <c r="CO221" s="97"/>
      <c r="CP221" s="97"/>
      <c r="CQ221" s="97"/>
      <c r="CR221" s="97"/>
      <c r="CS221" s="97"/>
      <c r="CT221" s="97"/>
      <c r="CU221" s="97"/>
      <c r="CV221" s="97"/>
      <c r="CW221" s="97"/>
      <c r="CX221" s="97"/>
      <c r="CY221" s="97"/>
      <c r="CZ221" s="97"/>
      <c r="DA221" s="97"/>
      <c r="DB221" s="97"/>
      <c r="DC221" s="97"/>
      <c r="DD221" s="97"/>
      <c r="DE221" s="97"/>
      <c r="DF221" s="97"/>
      <c r="DG221" s="97"/>
      <c r="DH221" s="97"/>
      <c r="DI221" s="97"/>
      <c r="DJ221" s="97"/>
      <c r="DK221" s="97"/>
      <c r="DL221" s="97"/>
      <c r="DM221" s="97"/>
      <c r="DN221" s="97"/>
      <c r="DO221" s="97"/>
      <c r="DP221" s="97"/>
      <c r="DQ221" s="97"/>
      <c r="DR221" s="97"/>
      <c r="DS221" s="97"/>
      <c r="DT221" s="97"/>
      <c r="DU221" s="97"/>
      <c r="DV221" s="97"/>
      <c r="DW221" s="97"/>
      <c r="DX221" s="97"/>
      <c r="DY221" s="97"/>
      <c r="DZ221" s="97"/>
      <c r="EA221" s="97"/>
      <c r="EB221" s="97"/>
      <c r="EC221" s="97"/>
      <c r="ED221" s="97"/>
      <c r="EE221" s="97"/>
      <c r="EF221" s="97"/>
      <c r="EG221" s="97"/>
      <c r="EH221" s="97"/>
      <c r="EI221" s="97"/>
      <c r="EJ221" s="97"/>
      <c r="EK221" s="97"/>
      <c r="EL221" s="97"/>
      <c r="EM221" s="97"/>
      <c r="EN221" s="97"/>
      <c r="EO221" s="97"/>
      <c r="EP221" s="97"/>
      <c r="EQ221" s="97"/>
      <c r="ER221" s="97"/>
      <c r="ES221" s="97"/>
      <c r="ET221" s="97"/>
      <c r="EU221" s="97"/>
      <c r="EV221" s="97"/>
      <c r="EW221" s="97"/>
      <c r="EX221" s="97"/>
      <c r="EY221" s="97"/>
      <c r="EZ221" s="97"/>
      <c r="FA221" s="97"/>
      <c r="FB221" s="97"/>
      <c r="FC221" s="97"/>
      <c r="FD221" s="97"/>
      <c r="FE221" s="97"/>
      <c r="FF221" s="97"/>
      <c r="FG221" s="97"/>
      <c r="FH221" s="97"/>
      <c r="FI221" s="97"/>
      <c r="FJ221" s="97"/>
      <c r="FK221" s="97"/>
      <c r="FL221" s="97"/>
      <c r="FM221" s="97"/>
      <c r="FN221" s="97"/>
      <c r="FO221" s="97"/>
      <c r="FP221" s="97"/>
      <c r="FQ221" s="97"/>
      <c r="FR221" s="97"/>
      <c r="FS221" s="97"/>
      <c r="FT221" s="97"/>
      <c r="FU221" s="97"/>
      <c r="FV221" s="97"/>
      <c r="FW221" s="97"/>
      <c r="FX221" s="97"/>
      <c r="FY221" s="97"/>
      <c r="FZ221" s="97"/>
      <c r="GA221" s="97"/>
      <c r="GB221" s="97"/>
      <c r="GC221" s="97"/>
      <c r="GD221" s="97"/>
      <c r="GE221" s="97"/>
      <c r="GF221" s="97"/>
      <c r="GG221" s="97"/>
      <c r="GH221" s="97"/>
      <c r="GI221" s="97"/>
      <c r="GJ221" s="97"/>
      <c r="GK221" s="97"/>
      <c r="GL221" s="97"/>
      <c r="GM221" s="97"/>
      <c r="GN221" s="97"/>
      <c r="GO221" s="97"/>
      <c r="GP221" s="97"/>
      <c r="GQ221" s="97"/>
      <c r="GR221" s="97"/>
      <c r="GS221" s="97"/>
      <c r="GT221" s="97"/>
      <c r="GU221" s="97"/>
      <c r="GV221" s="97"/>
      <c r="GW221" s="97"/>
      <c r="GX221" s="97"/>
      <c r="GY221" s="97"/>
      <c r="GZ221" s="97"/>
      <c r="HA221" s="97"/>
      <c r="HB221" s="97"/>
      <c r="HC221" s="97"/>
      <c r="HD221" s="97"/>
      <c r="HE221" s="97"/>
      <c r="HF221" s="97"/>
      <c r="HG221" s="97"/>
      <c r="HH221" s="97"/>
      <c r="HI221" s="97"/>
      <c r="HJ221" s="97"/>
      <c r="HK221" s="97"/>
      <c r="HL221" s="97"/>
      <c r="HM221" s="97"/>
      <c r="HN221" s="97"/>
      <c r="HO221" s="97"/>
      <c r="HP221" s="97"/>
      <c r="HQ221" s="97"/>
      <c r="HR221" s="97"/>
      <c r="HS221" s="97"/>
      <c r="HT221" s="97"/>
      <c r="HU221" s="97"/>
      <c r="HV221" s="97"/>
      <c r="HW221" s="97"/>
      <c r="HX221" s="97"/>
      <c r="HY221" s="97"/>
      <c r="HZ221" s="97"/>
      <c r="IA221" s="97"/>
      <c r="IB221" s="97"/>
      <c r="IC221" s="97"/>
      <c r="ID221" s="97"/>
      <c r="IE221" s="97"/>
      <c r="IF221" s="97"/>
      <c r="IG221" s="97"/>
      <c r="IH221" s="97"/>
      <c r="II221" s="97"/>
      <c r="IJ221" s="97"/>
      <c r="IK221" s="97"/>
      <c r="IL221" s="97"/>
      <c r="IM221" s="97"/>
      <c r="IN221" s="97"/>
      <c r="IO221" s="97"/>
      <c r="IP221" s="97"/>
      <c r="IQ221" s="97"/>
      <c r="IR221" s="97"/>
      <c r="IS221" s="97"/>
      <c r="IT221" s="97"/>
    </row>
    <row r="222" spans="1:254" s="125" customFormat="1" ht="25.5" x14ac:dyDescent="0.2">
      <c r="A222" s="149" t="s">
        <v>163</v>
      </c>
      <c r="B222" s="123" t="s">
        <v>280</v>
      </c>
      <c r="C222" s="134" t="s">
        <v>157</v>
      </c>
      <c r="D222" s="134" t="s">
        <v>19</v>
      </c>
      <c r="E222" s="134" t="s">
        <v>166</v>
      </c>
      <c r="F222" s="134"/>
      <c r="G222" s="124">
        <f>SUM(G224+G223)</f>
        <v>1539.49</v>
      </c>
    </row>
    <row r="223" spans="1:254" s="92" customFormat="1" x14ac:dyDescent="0.2">
      <c r="A223" s="126" t="s">
        <v>282</v>
      </c>
      <c r="B223" s="128" t="s">
        <v>280</v>
      </c>
      <c r="C223" s="131" t="s">
        <v>157</v>
      </c>
      <c r="D223" s="131" t="s">
        <v>19</v>
      </c>
      <c r="E223" s="131" t="s">
        <v>166</v>
      </c>
      <c r="F223" s="131" t="s">
        <v>32</v>
      </c>
      <c r="G223" s="129">
        <v>1083.6600000000001</v>
      </c>
    </row>
    <row r="224" spans="1:254" s="125" customFormat="1" ht="25.5" x14ac:dyDescent="0.2">
      <c r="A224" s="126" t="s">
        <v>76</v>
      </c>
      <c r="B224" s="128" t="s">
        <v>280</v>
      </c>
      <c r="C224" s="131" t="s">
        <v>157</v>
      </c>
      <c r="D224" s="131" t="s">
        <v>19</v>
      </c>
      <c r="E224" s="131" t="s">
        <v>166</v>
      </c>
      <c r="F224" s="131" t="s">
        <v>77</v>
      </c>
      <c r="G224" s="129">
        <v>455.83</v>
      </c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7"/>
      <c r="BS224" s="97"/>
      <c r="BT224" s="97"/>
      <c r="BU224" s="97"/>
      <c r="BV224" s="97"/>
      <c r="BW224" s="97"/>
      <c r="BX224" s="97"/>
      <c r="BY224" s="97"/>
      <c r="BZ224" s="97"/>
      <c r="CA224" s="97"/>
      <c r="CB224" s="97"/>
      <c r="CC224" s="97"/>
      <c r="CD224" s="97"/>
      <c r="CE224" s="97"/>
      <c r="CF224" s="97"/>
      <c r="CG224" s="97"/>
      <c r="CH224" s="97"/>
      <c r="CI224" s="97"/>
      <c r="CJ224" s="97"/>
      <c r="CK224" s="97"/>
      <c r="CL224" s="97"/>
      <c r="CM224" s="97"/>
      <c r="CN224" s="97"/>
      <c r="CO224" s="97"/>
      <c r="CP224" s="97"/>
      <c r="CQ224" s="97"/>
      <c r="CR224" s="97"/>
      <c r="CS224" s="97"/>
      <c r="CT224" s="97"/>
      <c r="CU224" s="97"/>
      <c r="CV224" s="97"/>
      <c r="CW224" s="97"/>
      <c r="CX224" s="97"/>
      <c r="CY224" s="97"/>
      <c r="CZ224" s="97"/>
      <c r="DA224" s="97"/>
      <c r="DB224" s="97"/>
      <c r="DC224" s="97"/>
      <c r="DD224" s="97"/>
      <c r="DE224" s="97"/>
      <c r="DF224" s="97"/>
      <c r="DG224" s="97"/>
      <c r="DH224" s="97"/>
      <c r="DI224" s="97"/>
      <c r="DJ224" s="97"/>
      <c r="DK224" s="97"/>
      <c r="DL224" s="97"/>
      <c r="DM224" s="97"/>
      <c r="DN224" s="97"/>
      <c r="DO224" s="97"/>
      <c r="DP224" s="97"/>
      <c r="DQ224" s="97"/>
      <c r="DR224" s="97"/>
      <c r="DS224" s="97"/>
      <c r="DT224" s="97"/>
      <c r="DU224" s="97"/>
      <c r="DV224" s="97"/>
      <c r="DW224" s="97"/>
      <c r="DX224" s="97"/>
      <c r="DY224" s="97"/>
      <c r="DZ224" s="97"/>
      <c r="EA224" s="97"/>
      <c r="EB224" s="97"/>
      <c r="EC224" s="97"/>
      <c r="ED224" s="97"/>
      <c r="EE224" s="97"/>
      <c r="EF224" s="97"/>
      <c r="EG224" s="97"/>
      <c r="EH224" s="97"/>
      <c r="EI224" s="97"/>
      <c r="EJ224" s="97"/>
      <c r="EK224" s="97"/>
      <c r="EL224" s="97"/>
      <c r="EM224" s="97"/>
      <c r="EN224" s="97"/>
      <c r="EO224" s="97"/>
      <c r="EP224" s="97"/>
      <c r="EQ224" s="97"/>
      <c r="ER224" s="97"/>
      <c r="ES224" s="97"/>
      <c r="ET224" s="97"/>
      <c r="EU224" s="97"/>
      <c r="EV224" s="97"/>
      <c r="EW224" s="97"/>
      <c r="EX224" s="97"/>
      <c r="EY224" s="97"/>
      <c r="EZ224" s="97"/>
      <c r="FA224" s="97"/>
      <c r="FB224" s="97"/>
      <c r="FC224" s="97"/>
      <c r="FD224" s="97"/>
      <c r="FE224" s="97"/>
      <c r="FF224" s="97"/>
      <c r="FG224" s="97"/>
      <c r="FH224" s="97"/>
      <c r="FI224" s="97"/>
      <c r="FJ224" s="97"/>
      <c r="FK224" s="97"/>
      <c r="FL224" s="97"/>
      <c r="FM224" s="97"/>
      <c r="FN224" s="97"/>
      <c r="FO224" s="97"/>
      <c r="FP224" s="97"/>
      <c r="FQ224" s="97"/>
      <c r="FR224" s="97"/>
      <c r="FS224" s="97"/>
      <c r="FT224" s="97"/>
      <c r="FU224" s="97"/>
      <c r="FV224" s="97"/>
      <c r="FW224" s="97"/>
      <c r="FX224" s="97"/>
      <c r="FY224" s="97"/>
      <c r="FZ224" s="97"/>
      <c r="GA224" s="97"/>
      <c r="GB224" s="97"/>
      <c r="GC224" s="97"/>
      <c r="GD224" s="97"/>
      <c r="GE224" s="97"/>
      <c r="GF224" s="97"/>
      <c r="GG224" s="97"/>
      <c r="GH224" s="97"/>
      <c r="GI224" s="97"/>
      <c r="GJ224" s="97"/>
      <c r="GK224" s="97"/>
      <c r="GL224" s="97"/>
      <c r="GM224" s="97"/>
      <c r="GN224" s="97"/>
      <c r="GO224" s="97"/>
      <c r="GP224" s="97"/>
      <c r="GQ224" s="97"/>
      <c r="GR224" s="97"/>
      <c r="GS224" s="97"/>
      <c r="GT224" s="97"/>
      <c r="GU224" s="97"/>
      <c r="GV224" s="97"/>
      <c r="GW224" s="97"/>
      <c r="GX224" s="97"/>
      <c r="GY224" s="97"/>
      <c r="GZ224" s="97"/>
      <c r="HA224" s="97"/>
      <c r="HB224" s="97"/>
      <c r="HC224" s="97"/>
      <c r="HD224" s="97"/>
      <c r="HE224" s="97"/>
      <c r="HF224" s="97"/>
      <c r="HG224" s="97"/>
      <c r="HH224" s="97"/>
      <c r="HI224" s="97"/>
      <c r="HJ224" s="97"/>
      <c r="HK224" s="97"/>
      <c r="HL224" s="97"/>
      <c r="HM224" s="97"/>
      <c r="HN224" s="97"/>
      <c r="HO224" s="97"/>
      <c r="HP224" s="97"/>
      <c r="HQ224" s="97"/>
      <c r="HR224" s="97"/>
      <c r="HS224" s="97"/>
      <c r="HT224" s="97"/>
      <c r="HU224" s="97"/>
      <c r="HV224" s="97"/>
      <c r="HW224" s="97"/>
      <c r="HX224" s="97"/>
      <c r="HY224" s="97"/>
      <c r="HZ224" s="97"/>
      <c r="IA224" s="97"/>
      <c r="IB224" s="97"/>
      <c r="IC224" s="97"/>
      <c r="ID224" s="97"/>
      <c r="IE224" s="97"/>
      <c r="IF224" s="97"/>
      <c r="IG224" s="97"/>
      <c r="IH224" s="97"/>
      <c r="II224" s="97"/>
      <c r="IJ224" s="97"/>
      <c r="IK224" s="97"/>
      <c r="IL224" s="97"/>
      <c r="IM224" s="97"/>
      <c r="IN224" s="97"/>
      <c r="IO224" s="97"/>
      <c r="IP224" s="97"/>
      <c r="IQ224" s="97"/>
      <c r="IR224" s="97"/>
      <c r="IS224" s="97"/>
      <c r="IT224" s="97"/>
    </row>
    <row r="225" spans="1:254" s="125" customFormat="1" ht="25.5" x14ac:dyDescent="0.2">
      <c r="A225" s="176" t="s">
        <v>167</v>
      </c>
      <c r="B225" s="128" t="s">
        <v>280</v>
      </c>
      <c r="C225" s="131" t="s">
        <v>157</v>
      </c>
      <c r="D225" s="131" t="s">
        <v>19</v>
      </c>
      <c r="E225" s="131" t="s">
        <v>311</v>
      </c>
      <c r="F225" s="131"/>
      <c r="G225" s="129">
        <f>SUM(G226)</f>
        <v>2231.13</v>
      </c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7"/>
      <c r="BS225" s="97"/>
      <c r="BT225" s="97"/>
      <c r="BU225" s="97"/>
      <c r="BV225" s="97"/>
      <c r="BW225" s="97"/>
      <c r="BX225" s="97"/>
      <c r="BY225" s="97"/>
      <c r="BZ225" s="97"/>
      <c r="CA225" s="97"/>
      <c r="CB225" s="97"/>
      <c r="CC225" s="97"/>
      <c r="CD225" s="97"/>
      <c r="CE225" s="97"/>
      <c r="CF225" s="97"/>
      <c r="CG225" s="97"/>
      <c r="CH225" s="97"/>
      <c r="CI225" s="97"/>
      <c r="CJ225" s="97"/>
      <c r="CK225" s="97"/>
      <c r="CL225" s="97"/>
      <c r="CM225" s="97"/>
      <c r="CN225" s="97"/>
      <c r="CO225" s="97"/>
      <c r="CP225" s="97"/>
      <c r="CQ225" s="97"/>
      <c r="CR225" s="97"/>
      <c r="CS225" s="97"/>
      <c r="CT225" s="97"/>
      <c r="CU225" s="97"/>
      <c r="CV225" s="97"/>
      <c r="CW225" s="97"/>
      <c r="CX225" s="97"/>
      <c r="CY225" s="97"/>
      <c r="CZ225" s="97"/>
      <c r="DA225" s="97"/>
      <c r="DB225" s="97"/>
      <c r="DC225" s="97"/>
      <c r="DD225" s="97"/>
      <c r="DE225" s="97"/>
      <c r="DF225" s="97"/>
      <c r="DG225" s="97"/>
      <c r="DH225" s="97"/>
      <c r="DI225" s="97"/>
      <c r="DJ225" s="97"/>
      <c r="DK225" s="97"/>
      <c r="DL225" s="97"/>
      <c r="DM225" s="97"/>
      <c r="DN225" s="97"/>
      <c r="DO225" s="97"/>
      <c r="DP225" s="97"/>
      <c r="DQ225" s="97"/>
      <c r="DR225" s="97"/>
      <c r="DS225" s="97"/>
      <c r="DT225" s="97"/>
      <c r="DU225" s="97"/>
      <c r="DV225" s="97"/>
      <c r="DW225" s="97"/>
      <c r="DX225" s="97"/>
      <c r="DY225" s="97"/>
      <c r="DZ225" s="97"/>
      <c r="EA225" s="97"/>
      <c r="EB225" s="97"/>
      <c r="EC225" s="97"/>
      <c r="ED225" s="97"/>
      <c r="EE225" s="97"/>
      <c r="EF225" s="97"/>
      <c r="EG225" s="97"/>
      <c r="EH225" s="97"/>
      <c r="EI225" s="97"/>
      <c r="EJ225" s="97"/>
      <c r="EK225" s="97"/>
      <c r="EL225" s="97"/>
      <c r="EM225" s="97"/>
      <c r="EN225" s="97"/>
      <c r="EO225" s="97"/>
      <c r="EP225" s="97"/>
      <c r="EQ225" s="97"/>
      <c r="ER225" s="97"/>
      <c r="ES225" s="97"/>
      <c r="ET225" s="97"/>
      <c r="EU225" s="97"/>
      <c r="EV225" s="97"/>
      <c r="EW225" s="97"/>
      <c r="EX225" s="97"/>
      <c r="EY225" s="97"/>
      <c r="EZ225" s="97"/>
      <c r="FA225" s="97"/>
      <c r="FB225" s="97"/>
      <c r="FC225" s="97"/>
      <c r="FD225" s="97"/>
      <c r="FE225" s="97"/>
      <c r="FF225" s="97"/>
      <c r="FG225" s="97"/>
      <c r="FH225" s="97"/>
      <c r="FI225" s="97"/>
      <c r="FJ225" s="97"/>
      <c r="FK225" s="97"/>
      <c r="FL225" s="97"/>
      <c r="FM225" s="97"/>
      <c r="FN225" s="97"/>
      <c r="FO225" s="97"/>
      <c r="FP225" s="97"/>
      <c r="FQ225" s="97"/>
      <c r="FR225" s="97"/>
      <c r="FS225" s="97"/>
      <c r="FT225" s="97"/>
      <c r="FU225" s="97"/>
      <c r="FV225" s="97"/>
      <c r="FW225" s="97"/>
      <c r="FX225" s="97"/>
      <c r="FY225" s="97"/>
      <c r="FZ225" s="97"/>
      <c r="GA225" s="97"/>
      <c r="GB225" s="97"/>
      <c r="GC225" s="97"/>
      <c r="GD225" s="97"/>
      <c r="GE225" s="97"/>
      <c r="GF225" s="97"/>
      <c r="GG225" s="97"/>
      <c r="GH225" s="97"/>
      <c r="GI225" s="97"/>
      <c r="GJ225" s="97"/>
      <c r="GK225" s="97"/>
      <c r="GL225" s="97"/>
      <c r="GM225" s="97"/>
      <c r="GN225" s="97"/>
      <c r="GO225" s="97"/>
      <c r="GP225" s="97"/>
      <c r="GQ225" s="97"/>
      <c r="GR225" s="97"/>
      <c r="GS225" s="97"/>
      <c r="GT225" s="97"/>
      <c r="GU225" s="97"/>
      <c r="GV225" s="97"/>
      <c r="GW225" s="97"/>
      <c r="GX225" s="97"/>
      <c r="GY225" s="97"/>
      <c r="GZ225" s="97"/>
      <c r="HA225" s="97"/>
      <c r="HB225" s="97"/>
      <c r="HC225" s="97"/>
      <c r="HD225" s="97"/>
      <c r="HE225" s="97"/>
      <c r="HF225" s="97"/>
      <c r="HG225" s="97"/>
      <c r="HH225" s="97"/>
      <c r="HI225" s="97"/>
      <c r="HJ225" s="97"/>
      <c r="HK225" s="97"/>
      <c r="HL225" s="97"/>
      <c r="HM225" s="97"/>
      <c r="HN225" s="97"/>
      <c r="HO225" s="97"/>
      <c r="HP225" s="97"/>
      <c r="HQ225" s="97"/>
      <c r="HR225" s="97"/>
      <c r="HS225" s="97"/>
      <c r="HT225" s="97"/>
      <c r="HU225" s="97"/>
      <c r="HV225" s="97"/>
      <c r="HW225" s="97"/>
      <c r="HX225" s="97"/>
      <c r="HY225" s="97"/>
      <c r="HZ225" s="97"/>
      <c r="IA225" s="97"/>
      <c r="IB225" s="97"/>
      <c r="IC225" s="97"/>
      <c r="ID225" s="97"/>
      <c r="IE225" s="97"/>
      <c r="IF225" s="97"/>
      <c r="IG225" s="97"/>
      <c r="IH225" s="97"/>
      <c r="II225" s="97"/>
      <c r="IJ225" s="97"/>
      <c r="IK225" s="97"/>
      <c r="IL225" s="97"/>
      <c r="IM225" s="97"/>
      <c r="IN225" s="97"/>
      <c r="IO225" s="97"/>
      <c r="IP225" s="97"/>
      <c r="IQ225" s="97"/>
      <c r="IR225" s="97"/>
      <c r="IS225" s="97"/>
      <c r="IT225" s="97"/>
    </row>
    <row r="226" spans="1:254" s="125" customFormat="1" ht="25.5" x14ac:dyDescent="0.2">
      <c r="A226" s="126" t="s">
        <v>76</v>
      </c>
      <c r="B226" s="128" t="s">
        <v>280</v>
      </c>
      <c r="C226" s="131" t="s">
        <v>157</v>
      </c>
      <c r="D226" s="131" t="s">
        <v>19</v>
      </c>
      <c r="E226" s="131" t="s">
        <v>311</v>
      </c>
      <c r="F226" s="131" t="s">
        <v>77</v>
      </c>
      <c r="G226" s="129">
        <v>2231.13</v>
      </c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97"/>
      <c r="BF226" s="97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7"/>
      <c r="BS226" s="97"/>
      <c r="BT226" s="97"/>
      <c r="BU226" s="97"/>
      <c r="BV226" s="97"/>
      <c r="BW226" s="97"/>
      <c r="BX226" s="97"/>
      <c r="BY226" s="97"/>
      <c r="BZ226" s="97"/>
      <c r="CA226" s="97"/>
      <c r="CB226" s="97"/>
      <c r="CC226" s="97"/>
      <c r="CD226" s="97"/>
      <c r="CE226" s="97"/>
      <c r="CF226" s="97"/>
      <c r="CG226" s="97"/>
      <c r="CH226" s="97"/>
      <c r="CI226" s="97"/>
      <c r="CJ226" s="97"/>
      <c r="CK226" s="97"/>
      <c r="CL226" s="97"/>
      <c r="CM226" s="97"/>
      <c r="CN226" s="97"/>
      <c r="CO226" s="97"/>
      <c r="CP226" s="97"/>
      <c r="CQ226" s="97"/>
      <c r="CR226" s="97"/>
      <c r="CS226" s="97"/>
      <c r="CT226" s="97"/>
      <c r="CU226" s="97"/>
      <c r="CV226" s="97"/>
      <c r="CW226" s="97"/>
      <c r="CX226" s="97"/>
      <c r="CY226" s="97"/>
      <c r="CZ226" s="97"/>
      <c r="DA226" s="97"/>
      <c r="DB226" s="97"/>
      <c r="DC226" s="97"/>
      <c r="DD226" s="97"/>
      <c r="DE226" s="97"/>
      <c r="DF226" s="97"/>
      <c r="DG226" s="97"/>
      <c r="DH226" s="97"/>
      <c r="DI226" s="97"/>
      <c r="DJ226" s="97"/>
      <c r="DK226" s="97"/>
      <c r="DL226" s="97"/>
      <c r="DM226" s="97"/>
      <c r="DN226" s="97"/>
      <c r="DO226" s="97"/>
      <c r="DP226" s="97"/>
      <c r="DQ226" s="97"/>
      <c r="DR226" s="97"/>
      <c r="DS226" s="97"/>
      <c r="DT226" s="97"/>
      <c r="DU226" s="97"/>
      <c r="DV226" s="97"/>
      <c r="DW226" s="97"/>
      <c r="DX226" s="97"/>
      <c r="DY226" s="97"/>
      <c r="DZ226" s="97"/>
      <c r="EA226" s="97"/>
      <c r="EB226" s="97"/>
      <c r="EC226" s="97"/>
      <c r="ED226" s="97"/>
      <c r="EE226" s="97"/>
      <c r="EF226" s="97"/>
      <c r="EG226" s="97"/>
      <c r="EH226" s="97"/>
      <c r="EI226" s="97"/>
      <c r="EJ226" s="97"/>
      <c r="EK226" s="97"/>
      <c r="EL226" s="97"/>
      <c r="EM226" s="97"/>
      <c r="EN226" s="97"/>
      <c r="EO226" s="97"/>
      <c r="EP226" s="97"/>
      <c r="EQ226" s="97"/>
      <c r="ER226" s="97"/>
      <c r="ES226" s="97"/>
      <c r="ET226" s="97"/>
      <c r="EU226" s="97"/>
      <c r="EV226" s="97"/>
      <c r="EW226" s="97"/>
      <c r="EX226" s="97"/>
      <c r="EY226" s="97"/>
      <c r="EZ226" s="97"/>
      <c r="FA226" s="97"/>
      <c r="FB226" s="97"/>
      <c r="FC226" s="97"/>
      <c r="FD226" s="97"/>
      <c r="FE226" s="97"/>
      <c r="FF226" s="97"/>
      <c r="FG226" s="97"/>
      <c r="FH226" s="97"/>
      <c r="FI226" s="97"/>
      <c r="FJ226" s="97"/>
      <c r="FK226" s="97"/>
      <c r="FL226" s="97"/>
      <c r="FM226" s="97"/>
      <c r="FN226" s="97"/>
      <c r="FO226" s="97"/>
      <c r="FP226" s="97"/>
      <c r="FQ226" s="97"/>
      <c r="FR226" s="97"/>
      <c r="FS226" s="97"/>
      <c r="FT226" s="97"/>
      <c r="FU226" s="97"/>
      <c r="FV226" s="97"/>
      <c r="FW226" s="97"/>
      <c r="FX226" s="97"/>
      <c r="FY226" s="97"/>
      <c r="FZ226" s="97"/>
      <c r="GA226" s="97"/>
      <c r="GB226" s="97"/>
      <c r="GC226" s="97"/>
      <c r="GD226" s="97"/>
      <c r="GE226" s="97"/>
      <c r="GF226" s="97"/>
      <c r="GG226" s="97"/>
      <c r="GH226" s="97"/>
      <c r="GI226" s="97"/>
      <c r="GJ226" s="97"/>
      <c r="GK226" s="97"/>
      <c r="GL226" s="97"/>
      <c r="GM226" s="97"/>
      <c r="GN226" s="97"/>
      <c r="GO226" s="97"/>
      <c r="GP226" s="97"/>
      <c r="GQ226" s="97"/>
      <c r="GR226" s="97"/>
      <c r="GS226" s="97"/>
      <c r="GT226" s="97"/>
      <c r="GU226" s="97"/>
      <c r="GV226" s="97"/>
      <c r="GW226" s="97"/>
      <c r="GX226" s="97"/>
      <c r="GY226" s="97"/>
      <c r="GZ226" s="97"/>
      <c r="HA226" s="97"/>
      <c r="HB226" s="97"/>
      <c r="HC226" s="97"/>
      <c r="HD226" s="97"/>
      <c r="HE226" s="97"/>
      <c r="HF226" s="97"/>
      <c r="HG226" s="97"/>
      <c r="HH226" s="97"/>
      <c r="HI226" s="97"/>
      <c r="HJ226" s="97"/>
      <c r="HK226" s="97"/>
      <c r="HL226" s="97"/>
      <c r="HM226" s="97"/>
      <c r="HN226" s="97"/>
      <c r="HO226" s="97"/>
      <c r="HP226" s="97"/>
      <c r="HQ226" s="97"/>
      <c r="HR226" s="97"/>
      <c r="HS226" s="97"/>
      <c r="HT226" s="97"/>
      <c r="HU226" s="97"/>
      <c r="HV226" s="97"/>
      <c r="HW226" s="97"/>
      <c r="HX226" s="97"/>
      <c r="HY226" s="97"/>
      <c r="HZ226" s="97"/>
      <c r="IA226" s="97"/>
      <c r="IB226" s="97"/>
      <c r="IC226" s="97"/>
      <c r="ID226" s="97"/>
      <c r="IE226" s="97"/>
      <c r="IF226" s="97"/>
      <c r="IG226" s="97"/>
      <c r="IH226" s="97"/>
      <c r="II226" s="97"/>
      <c r="IJ226" s="97"/>
      <c r="IK226" s="97"/>
      <c r="IL226" s="97"/>
      <c r="IM226" s="97"/>
      <c r="IN226" s="97"/>
      <c r="IO226" s="97"/>
      <c r="IP226" s="97"/>
      <c r="IQ226" s="97"/>
      <c r="IR226" s="97"/>
      <c r="IS226" s="97"/>
      <c r="IT226" s="97"/>
    </row>
    <row r="227" spans="1:254" s="92" customFormat="1" ht="25.5" x14ac:dyDescent="0.2">
      <c r="A227" s="126" t="s">
        <v>336</v>
      </c>
      <c r="B227" s="128" t="s">
        <v>280</v>
      </c>
      <c r="C227" s="131" t="s">
        <v>157</v>
      </c>
      <c r="D227" s="131" t="s">
        <v>19</v>
      </c>
      <c r="E227" s="131" t="s">
        <v>337</v>
      </c>
      <c r="F227" s="131"/>
      <c r="G227" s="129">
        <f>SUM(G228)</f>
        <v>12733.56</v>
      </c>
    </row>
    <row r="228" spans="1:254" s="125" customFormat="1" ht="25.5" x14ac:dyDescent="0.2">
      <c r="A228" s="121" t="s">
        <v>76</v>
      </c>
      <c r="B228" s="123" t="s">
        <v>280</v>
      </c>
      <c r="C228" s="134" t="s">
        <v>157</v>
      </c>
      <c r="D228" s="134" t="s">
        <v>19</v>
      </c>
      <c r="E228" s="134" t="s">
        <v>337</v>
      </c>
      <c r="F228" s="134" t="s">
        <v>77</v>
      </c>
      <c r="G228" s="124">
        <v>12733.56</v>
      </c>
    </row>
    <row r="229" spans="1:254" s="125" customFormat="1" ht="25.5" x14ac:dyDescent="0.2">
      <c r="A229" s="176" t="s">
        <v>167</v>
      </c>
      <c r="B229" s="128" t="s">
        <v>280</v>
      </c>
      <c r="C229" s="131" t="s">
        <v>157</v>
      </c>
      <c r="D229" s="131" t="s">
        <v>19</v>
      </c>
      <c r="E229" s="131" t="s">
        <v>335</v>
      </c>
      <c r="F229" s="131"/>
      <c r="G229" s="129">
        <f>SUM(G230)</f>
        <v>17771.48</v>
      </c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7"/>
      <c r="BS229" s="97"/>
      <c r="BT229" s="97"/>
      <c r="BU229" s="97"/>
      <c r="BV229" s="97"/>
      <c r="BW229" s="97"/>
      <c r="BX229" s="97"/>
      <c r="BY229" s="97"/>
      <c r="BZ229" s="97"/>
      <c r="CA229" s="97"/>
      <c r="CB229" s="97"/>
      <c r="CC229" s="97"/>
      <c r="CD229" s="97"/>
      <c r="CE229" s="97"/>
      <c r="CF229" s="97"/>
      <c r="CG229" s="97"/>
      <c r="CH229" s="97"/>
      <c r="CI229" s="97"/>
      <c r="CJ229" s="97"/>
      <c r="CK229" s="97"/>
      <c r="CL229" s="97"/>
      <c r="CM229" s="97"/>
      <c r="CN229" s="97"/>
      <c r="CO229" s="97"/>
      <c r="CP229" s="97"/>
      <c r="CQ229" s="97"/>
      <c r="CR229" s="97"/>
      <c r="CS229" s="97"/>
      <c r="CT229" s="97"/>
      <c r="CU229" s="97"/>
      <c r="CV229" s="97"/>
      <c r="CW229" s="97"/>
      <c r="CX229" s="97"/>
      <c r="CY229" s="97"/>
      <c r="CZ229" s="97"/>
      <c r="DA229" s="97"/>
      <c r="DB229" s="97"/>
      <c r="DC229" s="97"/>
      <c r="DD229" s="97"/>
      <c r="DE229" s="97"/>
      <c r="DF229" s="97"/>
      <c r="DG229" s="97"/>
      <c r="DH229" s="97"/>
      <c r="DI229" s="97"/>
      <c r="DJ229" s="97"/>
      <c r="DK229" s="97"/>
      <c r="DL229" s="97"/>
      <c r="DM229" s="97"/>
      <c r="DN229" s="97"/>
      <c r="DO229" s="97"/>
      <c r="DP229" s="97"/>
      <c r="DQ229" s="97"/>
      <c r="DR229" s="97"/>
      <c r="DS229" s="97"/>
      <c r="DT229" s="97"/>
      <c r="DU229" s="97"/>
      <c r="DV229" s="97"/>
      <c r="DW229" s="97"/>
      <c r="DX229" s="97"/>
      <c r="DY229" s="97"/>
      <c r="DZ229" s="97"/>
      <c r="EA229" s="97"/>
      <c r="EB229" s="97"/>
      <c r="EC229" s="97"/>
      <c r="ED229" s="97"/>
      <c r="EE229" s="97"/>
      <c r="EF229" s="97"/>
      <c r="EG229" s="97"/>
      <c r="EH229" s="97"/>
      <c r="EI229" s="97"/>
      <c r="EJ229" s="97"/>
      <c r="EK229" s="97"/>
      <c r="EL229" s="97"/>
      <c r="EM229" s="97"/>
      <c r="EN229" s="97"/>
      <c r="EO229" s="97"/>
      <c r="EP229" s="97"/>
      <c r="EQ229" s="97"/>
      <c r="ER229" s="97"/>
      <c r="ES229" s="97"/>
      <c r="ET229" s="97"/>
      <c r="EU229" s="97"/>
      <c r="EV229" s="97"/>
      <c r="EW229" s="97"/>
      <c r="EX229" s="97"/>
      <c r="EY229" s="97"/>
      <c r="EZ229" s="97"/>
      <c r="FA229" s="97"/>
      <c r="FB229" s="97"/>
      <c r="FC229" s="97"/>
      <c r="FD229" s="97"/>
      <c r="FE229" s="97"/>
      <c r="FF229" s="97"/>
      <c r="FG229" s="97"/>
      <c r="FH229" s="97"/>
      <c r="FI229" s="97"/>
      <c r="FJ229" s="97"/>
      <c r="FK229" s="97"/>
      <c r="FL229" s="97"/>
      <c r="FM229" s="97"/>
      <c r="FN229" s="97"/>
      <c r="FO229" s="97"/>
      <c r="FP229" s="97"/>
      <c r="FQ229" s="97"/>
      <c r="FR229" s="97"/>
      <c r="FS229" s="97"/>
      <c r="FT229" s="97"/>
      <c r="FU229" s="97"/>
      <c r="FV229" s="97"/>
      <c r="FW229" s="97"/>
      <c r="FX229" s="97"/>
      <c r="FY229" s="97"/>
      <c r="FZ229" s="97"/>
      <c r="GA229" s="97"/>
      <c r="GB229" s="97"/>
      <c r="GC229" s="97"/>
      <c r="GD229" s="97"/>
      <c r="GE229" s="97"/>
      <c r="GF229" s="97"/>
      <c r="GG229" s="97"/>
      <c r="GH229" s="97"/>
      <c r="GI229" s="97"/>
      <c r="GJ229" s="97"/>
      <c r="GK229" s="97"/>
      <c r="GL229" s="97"/>
      <c r="GM229" s="97"/>
      <c r="GN229" s="97"/>
      <c r="GO229" s="97"/>
      <c r="GP229" s="97"/>
      <c r="GQ229" s="97"/>
      <c r="GR229" s="97"/>
      <c r="GS229" s="97"/>
      <c r="GT229" s="97"/>
      <c r="GU229" s="97"/>
      <c r="GV229" s="97"/>
      <c r="GW229" s="97"/>
      <c r="GX229" s="97"/>
      <c r="GY229" s="97"/>
      <c r="GZ229" s="97"/>
      <c r="HA229" s="97"/>
      <c r="HB229" s="97"/>
      <c r="HC229" s="97"/>
      <c r="HD229" s="97"/>
      <c r="HE229" s="97"/>
      <c r="HF229" s="97"/>
      <c r="HG229" s="97"/>
      <c r="HH229" s="97"/>
      <c r="HI229" s="97"/>
      <c r="HJ229" s="97"/>
      <c r="HK229" s="97"/>
      <c r="HL229" s="97"/>
      <c r="HM229" s="97"/>
      <c r="HN229" s="97"/>
      <c r="HO229" s="97"/>
      <c r="HP229" s="97"/>
      <c r="HQ229" s="97"/>
      <c r="HR229" s="97"/>
      <c r="HS229" s="97"/>
      <c r="HT229" s="97"/>
      <c r="HU229" s="97"/>
      <c r="HV229" s="97"/>
      <c r="HW229" s="97"/>
      <c r="HX229" s="97"/>
      <c r="HY229" s="97"/>
      <c r="HZ229" s="97"/>
      <c r="IA229" s="97"/>
      <c r="IB229" s="97"/>
      <c r="IC229" s="97"/>
      <c r="ID229" s="97"/>
      <c r="IE229" s="97"/>
      <c r="IF229" s="97"/>
      <c r="IG229" s="97"/>
      <c r="IH229" s="97"/>
      <c r="II229" s="97"/>
      <c r="IJ229" s="97"/>
      <c r="IK229" s="97"/>
      <c r="IL229" s="97"/>
      <c r="IM229" s="97"/>
      <c r="IN229" s="97"/>
      <c r="IO229" s="97"/>
      <c r="IP229" s="97"/>
      <c r="IQ229" s="97"/>
      <c r="IR229" s="97"/>
      <c r="IS229" s="97"/>
      <c r="IT229" s="97"/>
    </row>
    <row r="230" spans="1:254" s="125" customFormat="1" ht="20.45" customHeight="1" x14ac:dyDescent="0.2">
      <c r="A230" s="126" t="s">
        <v>76</v>
      </c>
      <c r="B230" s="128" t="s">
        <v>280</v>
      </c>
      <c r="C230" s="131" t="s">
        <v>157</v>
      </c>
      <c r="D230" s="131" t="s">
        <v>19</v>
      </c>
      <c r="E230" s="131" t="s">
        <v>335</v>
      </c>
      <c r="F230" s="131" t="s">
        <v>77</v>
      </c>
      <c r="G230" s="129">
        <v>17771.48</v>
      </c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97"/>
      <c r="CB230" s="97"/>
      <c r="CC230" s="97"/>
      <c r="CD230" s="97"/>
      <c r="CE230" s="97"/>
      <c r="CF230" s="97"/>
      <c r="CG230" s="97"/>
      <c r="CH230" s="97"/>
      <c r="CI230" s="97"/>
      <c r="CJ230" s="97"/>
      <c r="CK230" s="97"/>
      <c r="CL230" s="97"/>
      <c r="CM230" s="97"/>
      <c r="CN230" s="97"/>
      <c r="CO230" s="97"/>
      <c r="CP230" s="97"/>
      <c r="CQ230" s="97"/>
      <c r="CR230" s="97"/>
      <c r="CS230" s="97"/>
      <c r="CT230" s="97"/>
      <c r="CU230" s="97"/>
      <c r="CV230" s="97"/>
      <c r="CW230" s="97"/>
      <c r="CX230" s="97"/>
      <c r="CY230" s="97"/>
      <c r="CZ230" s="97"/>
      <c r="DA230" s="97"/>
      <c r="DB230" s="97"/>
      <c r="DC230" s="97"/>
      <c r="DD230" s="97"/>
      <c r="DE230" s="97"/>
      <c r="DF230" s="97"/>
      <c r="DG230" s="97"/>
      <c r="DH230" s="97"/>
      <c r="DI230" s="97"/>
      <c r="DJ230" s="97"/>
      <c r="DK230" s="97"/>
      <c r="DL230" s="97"/>
      <c r="DM230" s="97"/>
      <c r="DN230" s="97"/>
      <c r="DO230" s="97"/>
      <c r="DP230" s="97"/>
      <c r="DQ230" s="97"/>
      <c r="DR230" s="97"/>
      <c r="DS230" s="97"/>
      <c r="DT230" s="97"/>
      <c r="DU230" s="97"/>
      <c r="DV230" s="97"/>
      <c r="DW230" s="97"/>
      <c r="DX230" s="97"/>
      <c r="DY230" s="97"/>
      <c r="DZ230" s="97"/>
      <c r="EA230" s="97"/>
      <c r="EB230" s="97"/>
      <c r="EC230" s="97"/>
      <c r="ED230" s="97"/>
      <c r="EE230" s="97"/>
      <c r="EF230" s="97"/>
      <c r="EG230" s="97"/>
      <c r="EH230" s="97"/>
      <c r="EI230" s="97"/>
      <c r="EJ230" s="97"/>
      <c r="EK230" s="97"/>
      <c r="EL230" s="97"/>
      <c r="EM230" s="97"/>
      <c r="EN230" s="97"/>
      <c r="EO230" s="97"/>
      <c r="EP230" s="97"/>
      <c r="EQ230" s="97"/>
      <c r="ER230" s="97"/>
      <c r="ES230" s="97"/>
      <c r="ET230" s="97"/>
      <c r="EU230" s="97"/>
      <c r="EV230" s="97"/>
      <c r="EW230" s="97"/>
      <c r="EX230" s="97"/>
      <c r="EY230" s="97"/>
      <c r="EZ230" s="97"/>
      <c r="FA230" s="97"/>
      <c r="FB230" s="97"/>
      <c r="FC230" s="97"/>
      <c r="FD230" s="97"/>
      <c r="FE230" s="97"/>
      <c r="FF230" s="97"/>
      <c r="FG230" s="97"/>
      <c r="FH230" s="97"/>
      <c r="FI230" s="97"/>
      <c r="FJ230" s="97"/>
      <c r="FK230" s="97"/>
      <c r="FL230" s="97"/>
      <c r="FM230" s="97"/>
      <c r="FN230" s="97"/>
      <c r="FO230" s="97"/>
      <c r="FP230" s="97"/>
      <c r="FQ230" s="97"/>
      <c r="FR230" s="97"/>
      <c r="FS230" s="97"/>
      <c r="FT230" s="97"/>
      <c r="FU230" s="97"/>
      <c r="FV230" s="97"/>
      <c r="FW230" s="97"/>
      <c r="FX230" s="97"/>
      <c r="FY230" s="97"/>
      <c r="FZ230" s="97"/>
      <c r="GA230" s="97"/>
      <c r="GB230" s="97"/>
      <c r="GC230" s="97"/>
      <c r="GD230" s="97"/>
      <c r="GE230" s="97"/>
      <c r="GF230" s="97"/>
      <c r="GG230" s="97"/>
      <c r="GH230" s="97"/>
      <c r="GI230" s="97"/>
      <c r="GJ230" s="97"/>
      <c r="GK230" s="97"/>
      <c r="GL230" s="97"/>
      <c r="GM230" s="97"/>
      <c r="GN230" s="97"/>
      <c r="GO230" s="97"/>
      <c r="GP230" s="97"/>
      <c r="GQ230" s="97"/>
      <c r="GR230" s="97"/>
      <c r="GS230" s="97"/>
      <c r="GT230" s="97"/>
      <c r="GU230" s="97"/>
      <c r="GV230" s="97"/>
      <c r="GW230" s="97"/>
      <c r="GX230" s="97"/>
      <c r="GY230" s="97"/>
      <c r="GZ230" s="97"/>
      <c r="HA230" s="97"/>
      <c r="HB230" s="97"/>
      <c r="HC230" s="97"/>
      <c r="HD230" s="97"/>
      <c r="HE230" s="97"/>
      <c r="HF230" s="97"/>
      <c r="HG230" s="97"/>
      <c r="HH230" s="97"/>
      <c r="HI230" s="97"/>
      <c r="HJ230" s="97"/>
      <c r="HK230" s="97"/>
      <c r="HL230" s="97"/>
      <c r="HM230" s="97"/>
      <c r="HN230" s="97"/>
      <c r="HO230" s="97"/>
      <c r="HP230" s="97"/>
      <c r="HQ230" s="97"/>
      <c r="HR230" s="97"/>
      <c r="HS230" s="97"/>
      <c r="HT230" s="97"/>
      <c r="HU230" s="97"/>
      <c r="HV230" s="97"/>
      <c r="HW230" s="97"/>
      <c r="HX230" s="97"/>
      <c r="HY230" s="97"/>
      <c r="HZ230" s="97"/>
      <c r="IA230" s="97"/>
      <c r="IB230" s="97"/>
      <c r="IC230" s="97"/>
      <c r="ID230" s="97"/>
      <c r="IE230" s="97"/>
      <c r="IF230" s="97"/>
      <c r="IG230" s="97"/>
      <c r="IH230" s="97"/>
      <c r="II230" s="97"/>
      <c r="IJ230" s="97"/>
      <c r="IK230" s="97"/>
      <c r="IL230" s="97"/>
      <c r="IM230" s="97"/>
      <c r="IN230" s="97"/>
      <c r="IO230" s="97"/>
      <c r="IP230" s="97"/>
      <c r="IQ230" s="97"/>
      <c r="IR230" s="97"/>
      <c r="IS230" s="97"/>
      <c r="IT230" s="97"/>
    </row>
    <row r="231" spans="1:254" s="125" customFormat="1" ht="50.25" customHeight="1" x14ac:dyDescent="0.2">
      <c r="A231" s="121" t="s">
        <v>404</v>
      </c>
      <c r="B231" s="123" t="s">
        <v>280</v>
      </c>
      <c r="C231" s="134" t="s">
        <v>157</v>
      </c>
      <c r="D231" s="134" t="s">
        <v>19</v>
      </c>
      <c r="E231" s="134" t="s">
        <v>405</v>
      </c>
      <c r="F231" s="134"/>
      <c r="G231" s="124">
        <f>SUM(G232+G233)</f>
        <v>8470.86</v>
      </c>
    </row>
    <row r="232" spans="1:254" s="92" customFormat="1" x14ac:dyDescent="0.2">
      <c r="A232" s="126" t="s">
        <v>282</v>
      </c>
      <c r="B232" s="128" t="s">
        <v>280</v>
      </c>
      <c r="C232" s="131" t="s">
        <v>157</v>
      </c>
      <c r="D232" s="131" t="s">
        <v>19</v>
      </c>
      <c r="E232" s="131" t="s">
        <v>405</v>
      </c>
      <c r="F232" s="131" t="s">
        <v>32</v>
      </c>
      <c r="G232" s="129">
        <v>2018.8</v>
      </c>
    </row>
    <row r="233" spans="1:254" s="92" customFormat="1" ht="23.45" customHeight="1" x14ac:dyDescent="0.2">
      <c r="A233" s="126" t="s">
        <v>76</v>
      </c>
      <c r="B233" s="128" t="s">
        <v>280</v>
      </c>
      <c r="C233" s="131" t="s">
        <v>157</v>
      </c>
      <c r="D233" s="131" t="s">
        <v>19</v>
      </c>
      <c r="E233" s="131" t="s">
        <v>405</v>
      </c>
      <c r="F233" s="131" t="s">
        <v>77</v>
      </c>
      <c r="G233" s="129">
        <v>6452.06</v>
      </c>
    </row>
    <row r="234" spans="1:254" s="92" customFormat="1" ht="38.450000000000003" customHeight="1" x14ac:dyDescent="0.2">
      <c r="A234" s="126" t="s">
        <v>451</v>
      </c>
      <c r="B234" s="128" t="s">
        <v>280</v>
      </c>
      <c r="C234" s="131" t="s">
        <v>157</v>
      </c>
      <c r="D234" s="131" t="s">
        <v>19</v>
      </c>
      <c r="E234" s="131" t="s">
        <v>452</v>
      </c>
      <c r="F234" s="131"/>
      <c r="G234" s="129">
        <f>SUM(G235)</f>
        <v>100</v>
      </c>
    </row>
    <row r="235" spans="1:254" s="92" customFormat="1" ht="23.45" customHeight="1" x14ac:dyDescent="0.2">
      <c r="A235" s="126" t="s">
        <v>76</v>
      </c>
      <c r="B235" s="128" t="s">
        <v>280</v>
      </c>
      <c r="C235" s="131" t="s">
        <v>157</v>
      </c>
      <c r="D235" s="131" t="s">
        <v>19</v>
      </c>
      <c r="E235" s="131" t="s">
        <v>452</v>
      </c>
      <c r="F235" s="131" t="s">
        <v>77</v>
      </c>
      <c r="G235" s="129">
        <v>100</v>
      </c>
    </row>
    <row r="236" spans="1:254" s="92" customFormat="1" x14ac:dyDescent="0.2">
      <c r="A236" s="121" t="s">
        <v>312</v>
      </c>
      <c r="B236" s="123" t="s">
        <v>280</v>
      </c>
      <c r="C236" s="123" t="s">
        <v>157</v>
      </c>
      <c r="D236" s="123" t="s">
        <v>19</v>
      </c>
      <c r="E236" s="123" t="s">
        <v>69</v>
      </c>
      <c r="F236" s="123"/>
      <c r="G236" s="161">
        <f>SUM(G237)</f>
        <v>323.52</v>
      </c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  <c r="BU236" s="125"/>
      <c r="BV236" s="125"/>
      <c r="BW236" s="125"/>
      <c r="BX236" s="125"/>
      <c r="BY236" s="125"/>
      <c r="BZ236" s="125"/>
      <c r="CA236" s="125"/>
      <c r="CB236" s="125"/>
      <c r="CC236" s="125"/>
      <c r="CD236" s="125"/>
      <c r="CE236" s="125"/>
      <c r="CF236" s="125"/>
      <c r="CG236" s="125"/>
      <c r="CH236" s="125"/>
      <c r="CI236" s="125"/>
      <c r="CJ236" s="125"/>
      <c r="CK236" s="125"/>
      <c r="CL236" s="125"/>
      <c r="CM236" s="125"/>
      <c r="CN236" s="125"/>
      <c r="CO236" s="125"/>
      <c r="CP236" s="125"/>
      <c r="CQ236" s="125"/>
      <c r="CR236" s="125"/>
      <c r="CS236" s="125"/>
      <c r="CT236" s="125"/>
      <c r="CU236" s="125"/>
      <c r="CV236" s="125"/>
      <c r="CW236" s="125"/>
      <c r="CX236" s="125"/>
      <c r="CY236" s="125"/>
      <c r="CZ236" s="125"/>
      <c r="DA236" s="125"/>
      <c r="DB236" s="125"/>
      <c r="DC236" s="125"/>
      <c r="DD236" s="125"/>
      <c r="DE236" s="125"/>
      <c r="DF236" s="125"/>
      <c r="DG236" s="125"/>
      <c r="DH236" s="125"/>
      <c r="DI236" s="125"/>
      <c r="DJ236" s="125"/>
      <c r="DK236" s="125"/>
      <c r="DL236" s="125"/>
      <c r="DM236" s="125"/>
      <c r="DN236" s="125"/>
      <c r="DO236" s="125"/>
      <c r="DP236" s="125"/>
      <c r="DQ236" s="125"/>
      <c r="DR236" s="125"/>
      <c r="DS236" s="125"/>
      <c r="DT236" s="125"/>
      <c r="DU236" s="125"/>
      <c r="DV236" s="125"/>
      <c r="DW236" s="125"/>
      <c r="DX236" s="125"/>
      <c r="DY236" s="125"/>
      <c r="DZ236" s="125"/>
      <c r="EA236" s="125"/>
      <c r="EB236" s="125"/>
      <c r="EC236" s="125"/>
      <c r="ED236" s="125"/>
      <c r="EE236" s="125"/>
      <c r="EF236" s="125"/>
      <c r="EG236" s="125"/>
      <c r="EH236" s="125"/>
      <c r="EI236" s="125"/>
      <c r="EJ236" s="125"/>
      <c r="EK236" s="125"/>
      <c r="EL236" s="125"/>
      <c r="EM236" s="125"/>
      <c r="EN236" s="125"/>
      <c r="EO236" s="125"/>
      <c r="EP236" s="125"/>
      <c r="EQ236" s="125"/>
      <c r="ER236" s="125"/>
      <c r="ES236" s="125"/>
      <c r="ET236" s="125"/>
      <c r="EU236" s="125"/>
      <c r="EV236" s="125"/>
      <c r="EW236" s="125"/>
      <c r="EX236" s="125"/>
      <c r="EY236" s="125"/>
      <c r="EZ236" s="125"/>
      <c r="FA236" s="125"/>
      <c r="FB236" s="125"/>
      <c r="FC236" s="125"/>
      <c r="FD236" s="125"/>
      <c r="FE236" s="125"/>
      <c r="FF236" s="125"/>
      <c r="FG236" s="125"/>
      <c r="FH236" s="125"/>
      <c r="FI236" s="125"/>
      <c r="FJ236" s="125"/>
      <c r="FK236" s="125"/>
      <c r="FL236" s="125"/>
      <c r="FM236" s="125"/>
      <c r="FN236" s="125"/>
      <c r="FO236" s="125"/>
      <c r="FP236" s="125"/>
      <c r="FQ236" s="125"/>
      <c r="FR236" s="125"/>
      <c r="FS236" s="125"/>
      <c r="FT236" s="125"/>
      <c r="FU236" s="125"/>
      <c r="FV236" s="125"/>
      <c r="FW236" s="125"/>
      <c r="FX236" s="125"/>
      <c r="FY236" s="125"/>
      <c r="FZ236" s="125"/>
      <c r="GA236" s="125"/>
      <c r="GB236" s="125"/>
      <c r="GC236" s="125"/>
      <c r="GD236" s="125"/>
      <c r="GE236" s="125"/>
      <c r="GF236" s="125"/>
      <c r="GG236" s="125"/>
      <c r="GH236" s="125"/>
      <c r="GI236" s="125"/>
      <c r="GJ236" s="125"/>
      <c r="GK236" s="125"/>
      <c r="GL236" s="125"/>
      <c r="GM236" s="125"/>
      <c r="GN236" s="125"/>
      <c r="GO236" s="125"/>
      <c r="GP236" s="125"/>
      <c r="GQ236" s="125"/>
      <c r="GR236" s="125"/>
      <c r="GS236" s="125"/>
      <c r="GT236" s="125"/>
      <c r="GU236" s="125"/>
      <c r="GV236" s="125"/>
      <c r="GW236" s="125"/>
      <c r="GX236" s="125"/>
      <c r="GY236" s="125"/>
      <c r="GZ236" s="125"/>
      <c r="HA236" s="125"/>
      <c r="HB236" s="125"/>
      <c r="HC236" s="125"/>
      <c r="HD236" s="125"/>
      <c r="HE236" s="125"/>
      <c r="HF236" s="125"/>
      <c r="HG236" s="125"/>
      <c r="HH236" s="125"/>
      <c r="HI236" s="125"/>
      <c r="HJ236" s="125"/>
      <c r="HK236" s="125"/>
      <c r="HL236" s="125"/>
      <c r="HM236" s="125"/>
      <c r="HN236" s="125"/>
      <c r="HO236" s="125"/>
      <c r="HP236" s="125"/>
      <c r="HQ236" s="125"/>
      <c r="HR236" s="125"/>
      <c r="HS236" s="125"/>
      <c r="HT236" s="125"/>
      <c r="HU236" s="125"/>
      <c r="HV236" s="125"/>
      <c r="HW236" s="125"/>
      <c r="HX236" s="125"/>
      <c r="HY236" s="125"/>
      <c r="HZ236" s="125"/>
      <c r="IA236" s="125"/>
      <c r="IB236" s="125"/>
      <c r="IC236" s="125"/>
      <c r="ID236" s="125"/>
      <c r="IE236" s="125"/>
      <c r="IF236" s="125"/>
      <c r="IG236" s="125"/>
      <c r="IH236" s="125"/>
      <c r="II236" s="125"/>
      <c r="IJ236" s="125"/>
      <c r="IK236" s="125"/>
      <c r="IL236" s="125"/>
      <c r="IM236" s="125"/>
      <c r="IN236" s="125"/>
      <c r="IO236" s="125"/>
      <c r="IP236" s="125"/>
      <c r="IQ236" s="125"/>
      <c r="IR236" s="125"/>
      <c r="IS236" s="125"/>
      <c r="IT236" s="125"/>
    </row>
    <row r="237" spans="1:254" ht="21" customHeight="1" x14ac:dyDescent="0.2">
      <c r="A237" s="126" t="s">
        <v>76</v>
      </c>
      <c r="B237" s="128" t="s">
        <v>280</v>
      </c>
      <c r="C237" s="128" t="s">
        <v>157</v>
      </c>
      <c r="D237" s="128" t="s">
        <v>19</v>
      </c>
      <c r="E237" s="128" t="s">
        <v>69</v>
      </c>
      <c r="F237" s="128" t="s">
        <v>77</v>
      </c>
      <c r="G237" s="169">
        <v>323.52</v>
      </c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  <c r="BX237" s="92"/>
      <c r="BY237" s="92"/>
      <c r="BZ237" s="92"/>
      <c r="CA237" s="92"/>
      <c r="CB237" s="92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  <c r="FF237" s="92"/>
      <c r="FG237" s="92"/>
      <c r="FH237" s="92"/>
      <c r="FI237" s="92"/>
      <c r="FJ237" s="92"/>
      <c r="FK237" s="92"/>
      <c r="FL237" s="92"/>
      <c r="FM237" s="92"/>
      <c r="FN237" s="92"/>
      <c r="FO237" s="92"/>
      <c r="FP237" s="92"/>
      <c r="FQ237" s="92"/>
      <c r="FR237" s="92"/>
      <c r="FS237" s="92"/>
      <c r="FT237" s="92"/>
      <c r="FU237" s="92"/>
      <c r="FV237" s="92"/>
      <c r="FW237" s="92"/>
      <c r="FX237" s="92"/>
      <c r="FY237" s="92"/>
      <c r="FZ237" s="92"/>
      <c r="GA237" s="92"/>
      <c r="GB237" s="92"/>
      <c r="GC237" s="92"/>
      <c r="GD237" s="92"/>
      <c r="GE237" s="92"/>
      <c r="GF237" s="92"/>
      <c r="GG237" s="92"/>
      <c r="GH237" s="92"/>
      <c r="GI237" s="92"/>
      <c r="GJ237" s="92"/>
      <c r="GK237" s="92"/>
      <c r="GL237" s="92"/>
      <c r="GM237" s="92"/>
      <c r="GN237" s="92"/>
      <c r="GO237" s="92"/>
      <c r="GP237" s="92"/>
      <c r="GQ237" s="92"/>
      <c r="GR237" s="92"/>
      <c r="GS237" s="92"/>
      <c r="GT237" s="92"/>
      <c r="GU237" s="92"/>
      <c r="GV237" s="92"/>
      <c r="GW237" s="92"/>
      <c r="GX237" s="92"/>
      <c r="GY237" s="92"/>
      <c r="GZ237" s="92"/>
      <c r="HA237" s="92"/>
      <c r="HB237" s="92"/>
      <c r="HC237" s="92"/>
      <c r="HD237" s="92"/>
      <c r="HE237" s="92"/>
      <c r="HF237" s="92"/>
      <c r="HG237" s="92"/>
      <c r="HH237" s="92"/>
      <c r="HI237" s="92"/>
      <c r="HJ237" s="92"/>
      <c r="HK237" s="92"/>
      <c r="HL237" s="92"/>
      <c r="HM237" s="92"/>
      <c r="HN237" s="92"/>
      <c r="HO237" s="92"/>
      <c r="HP237" s="92"/>
      <c r="HQ237" s="92"/>
      <c r="HR237" s="92"/>
      <c r="HS237" s="92"/>
      <c r="HT237" s="92"/>
      <c r="HU237" s="92"/>
      <c r="HV237" s="92"/>
      <c r="HW237" s="92"/>
      <c r="HX237" s="92"/>
      <c r="HY237" s="92"/>
      <c r="HZ237" s="92"/>
      <c r="IA237" s="92"/>
      <c r="IB237" s="92"/>
      <c r="IC237" s="92"/>
      <c r="ID237" s="92"/>
      <c r="IE237" s="92"/>
      <c r="IF237" s="92"/>
      <c r="IG237" s="92"/>
      <c r="IH237" s="92"/>
      <c r="II237" s="92"/>
      <c r="IJ237" s="92"/>
      <c r="IK237" s="92"/>
      <c r="IL237" s="92"/>
      <c r="IM237" s="92"/>
      <c r="IN237" s="92"/>
      <c r="IO237" s="92"/>
      <c r="IP237" s="92"/>
      <c r="IQ237" s="92"/>
      <c r="IR237" s="92"/>
      <c r="IS237" s="92"/>
      <c r="IT237" s="92"/>
    </row>
    <row r="238" spans="1:254" x14ac:dyDescent="0.2">
      <c r="A238" s="177" t="s">
        <v>159</v>
      </c>
      <c r="B238" s="123" t="s">
        <v>280</v>
      </c>
      <c r="C238" s="134" t="s">
        <v>157</v>
      </c>
      <c r="D238" s="134" t="s">
        <v>19</v>
      </c>
      <c r="E238" s="134" t="s">
        <v>169</v>
      </c>
      <c r="F238" s="134"/>
      <c r="G238" s="124">
        <f>SUM(G240+G239)</f>
        <v>50322.27</v>
      </c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  <c r="BO238" s="125"/>
      <c r="BP238" s="125"/>
      <c r="BQ238" s="125"/>
      <c r="BR238" s="125"/>
      <c r="BS238" s="125"/>
      <c r="BT238" s="125"/>
      <c r="BU238" s="125"/>
      <c r="BV238" s="125"/>
      <c r="BW238" s="125"/>
      <c r="BX238" s="125"/>
      <c r="BY238" s="125"/>
      <c r="BZ238" s="125"/>
      <c r="CA238" s="125"/>
      <c r="CB238" s="125"/>
      <c r="CC238" s="125"/>
      <c r="CD238" s="125"/>
      <c r="CE238" s="125"/>
      <c r="CF238" s="125"/>
      <c r="CG238" s="125"/>
      <c r="CH238" s="125"/>
      <c r="CI238" s="125"/>
      <c r="CJ238" s="125"/>
      <c r="CK238" s="125"/>
      <c r="CL238" s="125"/>
      <c r="CM238" s="125"/>
      <c r="CN238" s="125"/>
      <c r="CO238" s="125"/>
      <c r="CP238" s="125"/>
      <c r="CQ238" s="125"/>
      <c r="CR238" s="125"/>
      <c r="CS238" s="125"/>
      <c r="CT238" s="125"/>
      <c r="CU238" s="125"/>
      <c r="CV238" s="125"/>
      <c r="CW238" s="125"/>
      <c r="CX238" s="125"/>
      <c r="CY238" s="125"/>
      <c r="CZ238" s="125"/>
      <c r="DA238" s="125"/>
      <c r="DB238" s="125"/>
      <c r="DC238" s="125"/>
      <c r="DD238" s="125"/>
      <c r="DE238" s="125"/>
      <c r="DF238" s="125"/>
      <c r="DG238" s="125"/>
      <c r="DH238" s="125"/>
      <c r="DI238" s="125"/>
      <c r="DJ238" s="125"/>
      <c r="DK238" s="125"/>
      <c r="DL238" s="125"/>
      <c r="DM238" s="125"/>
      <c r="DN238" s="125"/>
      <c r="DO238" s="125"/>
      <c r="DP238" s="125"/>
      <c r="DQ238" s="125"/>
      <c r="DR238" s="125"/>
      <c r="DS238" s="125"/>
      <c r="DT238" s="125"/>
      <c r="DU238" s="125"/>
      <c r="DV238" s="125"/>
      <c r="DW238" s="125"/>
      <c r="DX238" s="125"/>
      <c r="DY238" s="125"/>
      <c r="DZ238" s="125"/>
      <c r="EA238" s="125"/>
      <c r="EB238" s="125"/>
      <c r="EC238" s="125"/>
      <c r="ED238" s="125"/>
      <c r="EE238" s="125"/>
      <c r="EF238" s="125"/>
      <c r="EG238" s="125"/>
      <c r="EH238" s="125"/>
      <c r="EI238" s="125"/>
      <c r="EJ238" s="125"/>
      <c r="EK238" s="125"/>
      <c r="EL238" s="125"/>
      <c r="EM238" s="125"/>
      <c r="EN238" s="125"/>
      <c r="EO238" s="125"/>
      <c r="EP238" s="125"/>
      <c r="EQ238" s="125"/>
      <c r="ER238" s="125"/>
      <c r="ES238" s="125"/>
      <c r="ET238" s="125"/>
      <c r="EU238" s="125"/>
      <c r="EV238" s="125"/>
      <c r="EW238" s="125"/>
      <c r="EX238" s="125"/>
      <c r="EY238" s="125"/>
      <c r="EZ238" s="125"/>
      <c r="FA238" s="125"/>
      <c r="FB238" s="125"/>
      <c r="FC238" s="125"/>
      <c r="FD238" s="125"/>
      <c r="FE238" s="125"/>
      <c r="FF238" s="125"/>
      <c r="FG238" s="125"/>
      <c r="FH238" s="125"/>
      <c r="FI238" s="125"/>
      <c r="FJ238" s="125"/>
      <c r="FK238" s="125"/>
      <c r="FL238" s="125"/>
      <c r="FM238" s="125"/>
      <c r="FN238" s="125"/>
      <c r="FO238" s="125"/>
      <c r="FP238" s="125"/>
      <c r="FQ238" s="125"/>
      <c r="FR238" s="125"/>
      <c r="FS238" s="125"/>
      <c r="FT238" s="125"/>
      <c r="FU238" s="125"/>
      <c r="FV238" s="125"/>
      <c r="FW238" s="125"/>
      <c r="FX238" s="125"/>
      <c r="FY238" s="125"/>
      <c r="FZ238" s="125"/>
      <c r="GA238" s="125"/>
      <c r="GB238" s="125"/>
      <c r="GC238" s="125"/>
      <c r="GD238" s="125"/>
      <c r="GE238" s="125"/>
      <c r="GF238" s="125"/>
      <c r="GG238" s="125"/>
      <c r="GH238" s="125"/>
      <c r="GI238" s="125"/>
      <c r="GJ238" s="125"/>
      <c r="GK238" s="125"/>
      <c r="GL238" s="125"/>
      <c r="GM238" s="125"/>
      <c r="GN238" s="125"/>
      <c r="GO238" s="125"/>
      <c r="GP238" s="125"/>
      <c r="GQ238" s="125"/>
      <c r="GR238" s="125"/>
      <c r="GS238" s="125"/>
      <c r="GT238" s="125"/>
      <c r="GU238" s="125"/>
      <c r="GV238" s="125"/>
      <c r="GW238" s="125"/>
      <c r="GX238" s="125"/>
      <c r="GY238" s="125"/>
      <c r="GZ238" s="125"/>
      <c r="HA238" s="125"/>
      <c r="HB238" s="125"/>
      <c r="HC238" s="125"/>
      <c r="HD238" s="125"/>
      <c r="HE238" s="125"/>
      <c r="HF238" s="125"/>
      <c r="HG238" s="125"/>
      <c r="HH238" s="125"/>
      <c r="HI238" s="125"/>
      <c r="HJ238" s="125"/>
      <c r="HK238" s="125"/>
      <c r="HL238" s="125"/>
      <c r="HM238" s="125"/>
      <c r="HN238" s="125"/>
      <c r="HO238" s="125"/>
      <c r="HP238" s="125"/>
      <c r="HQ238" s="125"/>
      <c r="HR238" s="125"/>
      <c r="HS238" s="125"/>
      <c r="HT238" s="125"/>
      <c r="HU238" s="125"/>
      <c r="HV238" s="125"/>
      <c r="HW238" s="125"/>
      <c r="HX238" s="125"/>
      <c r="HY238" s="125"/>
      <c r="HZ238" s="125"/>
      <c r="IA238" s="125"/>
      <c r="IB238" s="125"/>
      <c r="IC238" s="125"/>
      <c r="ID238" s="125"/>
      <c r="IE238" s="125"/>
      <c r="IF238" s="125"/>
      <c r="IG238" s="125"/>
      <c r="IH238" s="125"/>
      <c r="II238" s="125"/>
      <c r="IJ238" s="125"/>
      <c r="IK238" s="125"/>
      <c r="IL238" s="125"/>
      <c r="IM238" s="125"/>
      <c r="IN238" s="125"/>
      <c r="IO238" s="125"/>
      <c r="IP238" s="125"/>
      <c r="IQ238" s="125"/>
      <c r="IR238" s="125"/>
      <c r="IS238" s="125"/>
      <c r="IT238" s="125"/>
    </row>
    <row r="239" spans="1:254" x14ac:dyDescent="0.2">
      <c r="A239" s="126" t="s">
        <v>282</v>
      </c>
      <c r="B239" s="131" t="s">
        <v>280</v>
      </c>
      <c r="C239" s="131" t="s">
        <v>157</v>
      </c>
      <c r="D239" s="131" t="s">
        <v>19</v>
      </c>
      <c r="E239" s="131" t="s">
        <v>169</v>
      </c>
      <c r="F239" s="131" t="s">
        <v>32</v>
      </c>
      <c r="G239" s="129">
        <v>216.35</v>
      </c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  <c r="BO239" s="125"/>
      <c r="BP239" s="125"/>
      <c r="BQ239" s="125"/>
      <c r="BR239" s="125"/>
      <c r="BS239" s="125"/>
      <c r="BT239" s="125"/>
      <c r="BU239" s="125"/>
      <c r="BV239" s="125"/>
      <c r="BW239" s="125"/>
      <c r="BX239" s="125"/>
      <c r="BY239" s="125"/>
      <c r="BZ239" s="125"/>
      <c r="CA239" s="125"/>
      <c r="CB239" s="125"/>
      <c r="CC239" s="125"/>
      <c r="CD239" s="125"/>
      <c r="CE239" s="125"/>
      <c r="CF239" s="125"/>
      <c r="CG239" s="125"/>
      <c r="CH239" s="125"/>
      <c r="CI239" s="125"/>
      <c r="CJ239" s="125"/>
      <c r="CK239" s="125"/>
      <c r="CL239" s="125"/>
      <c r="CM239" s="125"/>
      <c r="CN239" s="125"/>
      <c r="CO239" s="125"/>
      <c r="CP239" s="125"/>
      <c r="CQ239" s="125"/>
      <c r="CR239" s="125"/>
      <c r="CS239" s="125"/>
      <c r="CT239" s="125"/>
      <c r="CU239" s="125"/>
      <c r="CV239" s="125"/>
      <c r="CW239" s="125"/>
      <c r="CX239" s="125"/>
      <c r="CY239" s="125"/>
      <c r="CZ239" s="125"/>
      <c r="DA239" s="125"/>
      <c r="DB239" s="125"/>
      <c r="DC239" s="125"/>
      <c r="DD239" s="125"/>
      <c r="DE239" s="125"/>
      <c r="DF239" s="125"/>
      <c r="DG239" s="125"/>
      <c r="DH239" s="125"/>
      <c r="DI239" s="125"/>
      <c r="DJ239" s="125"/>
      <c r="DK239" s="125"/>
      <c r="DL239" s="125"/>
      <c r="DM239" s="125"/>
      <c r="DN239" s="125"/>
      <c r="DO239" s="125"/>
      <c r="DP239" s="125"/>
      <c r="DQ239" s="125"/>
      <c r="DR239" s="125"/>
      <c r="DS239" s="125"/>
      <c r="DT239" s="125"/>
      <c r="DU239" s="125"/>
      <c r="DV239" s="125"/>
      <c r="DW239" s="125"/>
      <c r="DX239" s="125"/>
      <c r="DY239" s="125"/>
      <c r="DZ239" s="125"/>
      <c r="EA239" s="125"/>
      <c r="EB239" s="125"/>
      <c r="EC239" s="125"/>
      <c r="ED239" s="125"/>
      <c r="EE239" s="125"/>
      <c r="EF239" s="125"/>
      <c r="EG239" s="125"/>
      <c r="EH239" s="125"/>
      <c r="EI239" s="125"/>
      <c r="EJ239" s="125"/>
      <c r="EK239" s="125"/>
      <c r="EL239" s="125"/>
      <c r="EM239" s="125"/>
      <c r="EN239" s="125"/>
      <c r="EO239" s="125"/>
      <c r="EP239" s="125"/>
      <c r="EQ239" s="125"/>
      <c r="ER239" s="125"/>
      <c r="ES239" s="125"/>
      <c r="ET239" s="125"/>
      <c r="EU239" s="125"/>
      <c r="EV239" s="125"/>
      <c r="EW239" s="125"/>
      <c r="EX239" s="125"/>
      <c r="EY239" s="125"/>
      <c r="EZ239" s="125"/>
      <c r="FA239" s="125"/>
      <c r="FB239" s="125"/>
      <c r="FC239" s="125"/>
      <c r="FD239" s="125"/>
      <c r="FE239" s="125"/>
      <c r="FF239" s="125"/>
      <c r="FG239" s="125"/>
      <c r="FH239" s="125"/>
      <c r="FI239" s="125"/>
      <c r="FJ239" s="125"/>
      <c r="FK239" s="125"/>
      <c r="FL239" s="125"/>
      <c r="FM239" s="125"/>
      <c r="FN239" s="125"/>
      <c r="FO239" s="125"/>
      <c r="FP239" s="125"/>
      <c r="FQ239" s="125"/>
      <c r="FR239" s="125"/>
      <c r="FS239" s="125"/>
      <c r="FT239" s="125"/>
      <c r="FU239" s="125"/>
      <c r="FV239" s="125"/>
      <c r="FW239" s="125"/>
      <c r="FX239" s="125"/>
      <c r="FY239" s="125"/>
      <c r="FZ239" s="125"/>
      <c r="GA239" s="125"/>
      <c r="GB239" s="125"/>
      <c r="GC239" s="125"/>
      <c r="GD239" s="125"/>
      <c r="GE239" s="125"/>
      <c r="GF239" s="125"/>
      <c r="GG239" s="125"/>
      <c r="GH239" s="125"/>
      <c r="GI239" s="125"/>
      <c r="GJ239" s="125"/>
      <c r="GK239" s="125"/>
      <c r="GL239" s="125"/>
      <c r="GM239" s="125"/>
      <c r="GN239" s="125"/>
      <c r="GO239" s="125"/>
      <c r="GP239" s="125"/>
      <c r="GQ239" s="125"/>
      <c r="GR239" s="125"/>
      <c r="GS239" s="125"/>
      <c r="GT239" s="125"/>
      <c r="GU239" s="125"/>
      <c r="GV239" s="125"/>
      <c r="GW239" s="125"/>
      <c r="GX239" s="125"/>
      <c r="GY239" s="125"/>
      <c r="GZ239" s="125"/>
      <c r="HA239" s="125"/>
      <c r="HB239" s="125"/>
      <c r="HC239" s="125"/>
      <c r="HD239" s="125"/>
      <c r="HE239" s="125"/>
      <c r="HF239" s="125"/>
      <c r="HG239" s="125"/>
      <c r="HH239" s="125"/>
      <c r="HI239" s="125"/>
      <c r="HJ239" s="125"/>
      <c r="HK239" s="125"/>
      <c r="HL239" s="125"/>
      <c r="HM239" s="125"/>
      <c r="HN239" s="125"/>
      <c r="HO239" s="125"/>
      <c r="HP239" s="125"/>
      <c r="HQ239" s="125"/>
      <c r="HR239" s="125"/>
      <c r="HS239" s="125"/>
      <c r="HT239" s="125"/>
      <c r="HU239" s="125"/>
      <c r="HV239" s="125"/>
      <c r="HW239" s="125"/>
      <c r="HX239" s="125"/>
      <c r="HY239" s="125"/>
      <c r="HZ239" s="125"/>
      <c r="IA239" s="125"/>
      <c r="IB239" s="125"/>
      <c r="IC239" s="125"/>
      <c r="ID239" s="125"/>
      <c r="IE239" s="125"/>
      <c r="IF239" s="125"/>
      <c r="IG239" s="125"/>
      <c r="IH239" s="125"/>
      <c r="II239" s="125"/>
      <c r="IJ239" s="125"/>
      <c r="IK239" s="125"/>
      <c r="IL239" s="125"/>
      <c r="IM239" s="125"/>
      <c r="IN239" s="125"/>
      <c r="IO239" s="125"/>
      <c r="IP239" s="125"/>
      <c r="IQ239" s="125"/>
      <c r="IR239" s="125"/>
      <c r="IS239" s="125"/>
      <c r="IT239" s="125"/>
    </row>
    <row r="240" spans="1:254" ht="21" customHeight="1" x14ac:dyDescent="0.2">
      <c r="A240" s="126" t="s">
        <v>76</v>
      </c>
      <c r="B240" s="131" t="s">
        <v>280</v>
      </c>
      <c r="C240" s="131" t="s">
        <v>157</v>
      </c>
      <c r="D240" s="131" t="s">
        <v>19</v>
      </c>
      <c r="E240" s="131" t="s">
        <v>169</v>
      </c>
      <c r="F240" s="131" t="s">
        <v>77</v>
      </c>
      <c r="G240" s="129">
        <v>50105.919999999998</v>
      </c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  <c r="BX240" s="92"/>
      <c r="BY240" s="92"/>
      <c r="BZ240" s="92"/>
      <c r="CA240" s="92"/>
      <c r="CB240" s="92"/>
      <c r="CC240" s="92"/>
      <c r="CD240" s="92"/>
      <c r="CE240" s="92"/>
      <c r="CF240" s="92"/>
      <c r="CG240" s="92"/>
      <c r="CH240" s="92"/>
      <c r="CI240" s="92"/>
      <c r="CJ240" s="92"/>
      <c r="CK240" s="92"/>
      <c r="CL240" s="92"/>
      <c r="CM240" s="92"/>
      <c r="CN240" s="92"/>
      <c r="CO240" s="92"/>
      <c r="CP240" s="92"/>
      <c r="CQ240" s="92"/>
      <c r="CR240" s="92"/>
      <c r="CS240" s="92"/>
      <c r="CT240" s="92"/>
      <c r="CU240" s="92"/>
      <c r="CV240" s="92"/>
      <c r="CW240" s="92"/>
      <c r="CX240" s="92"/>
      <c r="CY240" s="92"/>
      <c r="CZ240" s="92"/>
      <c r="DA240" s="92"/>
      <c r="DB240" s="92"/>
      <c r="DC240" s="92"/>
      <c r="DD240" s="92"/>
      <c r="DE240" s="92"/>
      <c r="DF240" s="92"/>
      <c r="DG240" s="92"/>
      <c r="DH240" s="92"/>
      <c r="DI240" s="92"/>
      <c r="DJ240" s="92"/>
      <c r="DK240" s="92"/>
      <c r="DL240" s="92"/>
      <c r="DM240" s="92"/>
      <c r="DN240" s="92"/>
      <c r="DO240" s="92"/>
      <c r="DP240" s="92"/>
      <c r="DQ240" s="92"/>
      <c r="DR240" s="92"/>
      <c r="DS240" s="92"/>
      <c r="DT240" s="92"/>
      <c r="DU240" s="92"/>
      <c r="DV240" s="92"/>
      <c r="DW240" s="92"/>
      <c r="DX240" s="92"/>
      <c r="DY240" s="92"/>
      <c r="DZ240" s="92"/>
      <c r="EA240" s="92"/>
      <c r="EB240" s="92"/>
      <c r="EC240" s="92"/>
      <c r="ED240" s="92"/>
      <c r="EE240" s="92"/>
      <c r="EF240" s="92"/>
      <c r="EG240" s="92"/>
      <c r="EH240" s="92"/>
      <c r="EI240" s="92"/>
      <c r="EJ240" s="92"/>
      <c r="EK240" s="92"/>
      <c r="EL240" s="92"/>
      <c r="EM240" s="92"/>
      <c r="EN240" s="92"/>
      <c r="EO240" s="92"/>
      <c r="EP240" s="92"/>
      <c r="EQ240" s="92"/>
      <c r="ER240" s="92"/>
      <c r="ES240" s="92"/>
      <c r="ET240" s="92"/>
      <c r="EU240" s="92"/>
      <c r="EV240" s="92"/>
      <c r="EW240" s="92"/>
      <c r="EX240" s="92"/>
      <c r="EY240" s="92"/>
      <c r="EZ240" s="92"/>
      <c r="FA240" s="92"/>
      <c r="FB240" s="92"/>
      <c r="FC240" s="92"/>
      <c r="FD240" s="92"/>
      <c r="FE240" s="92"/>
      <c r="FF240" s="92"/>
      <c r="FG240" s="92"/>
      <c r="FH240" s="92"/>
      <c r="FI240" s="92"/>
      <c r="FJ240" s="92"/>
      <c r="FK240" s="92"/>
      <c r="FL240" s="92"/>
      <c r="FM240" s="92"/>
      <c r="FN240" s="92"/>
      <c r="FO240" s="92"/>
      <c r="FP240" s="92"/>
      <c r="FQ240" s="92"/>
      <c r="FR240" s="92"/>
      <c r="FS240" s="92"/>
      <c r="FT240" s="92"/>
      <c r="FU240" s="92"/>
      <c r="FV240" s="92"/>
      <c r="FW240" s="92"/>
      <c r="FX240" s="92"/>
      <c r="FY240" s="92"/>
      <c r="FZ240" s="92"/>
      <c r="GA240" s="92"/>
      <c r="GB240" s="92"/>
      <c r="GC240" s="92"/>
      <c r="GD240" s="92"/>
      <c r="GE240" s="92"/>
      <c r="GF240" s="92"/>
      <c r="GG240" s="92"/>
      <c r="GH240" s="92"/>
      <c r="GI240" s="92"/>
      <c r="GJ240" s="92"/>
      <c r="GK240" s="92"/>
      <c r="GL240" s="92"/>
      <c r="GM240" s="92"/>
      <c r="GN240" s="92"/>
      <c r="GO240" s="92"/>
      <c r="GP240" s="92"/>
      <c r="GQ240" s="92"/>
      <c r="GR240" s="92"/>
      <c r="GS240" s="92"/>
      <c r="GT240" s="92"/>
      <c r="GU240" s="92"/>
      <c r="GV240" s="92"/>
      <c r="GW240" s="92"/>
      <c r="GX240" s="92"/>
      <c r="GY240" s="92"/>
      <c r="GZ240" s="92"/>
      <c r="HA240" s="92"/>
      <c r="HB240" s="92"/>
      <c r="HC240" s="92"/>
      <c r="HD240" s="92"/>
      <c r="HE240" s="92"/>
      <c r="HF240" s="92"/>
      <c r="HG240" s="92"/>
      <c r="HH240" s="92"/>
      <c r="HI240" s="92"/>
      <c r="HJ240" s="92"/>
      <c r="HK240" s="92"/>
      <c r="HL240" s="92"/>
      <c r="HM240" s="92"/>
      <c r="HN240" s="92"/>
      <c r="HO240" s="92"/>
      <c r="HP240" s="92"/>
      <c r="HQ240" s="92"/>
      <c r="HR240" s="92"/>
      <c r="HS240" s="92"/>
      <c r="HT240" s="92"/>
      <c r="HU240" s="92"/>
      <c r="HV240" s="92"/>
      <c r="HW240" s="92"/>
      <c r="HX240" s="92"/>
      <c r="HY240" s="92"/>
      <c r="HZ240" s="92"/>
      <c r="IA240" s="92"/>
      <c r="IB240" s="92"/>
      <c r="IC240" s="92"/>
      <c r="ID240" s="92"/>
      <c r="IE240" s="92"/>
      <c r="IF240" s="92"/>
      <c r="IG240" s="92"/>
      <c r="IH240" s="92"/>
      <c r="II240" s="92"/>
      <c r="IJ240" s="92"/>
      <c r="IK240" s="92"/>
      <c r="IL240" s="92"/>
      <c r="IM240" s="92"/>
      <c r="IN240" s="92"/>
      <c r="IO240" s="92"/>
      <c r="IP240" s="92"/>
      <c r="IQ240" s="92"/>
      <c r="IR240" s="92"/>
      <c r="IS240" s="92"/>
      <c r="IT240" s="92"/>
    </row>
    <row r="241" spans="1:254" ht="25.5" x14ac:dyDescent="0.2">
      <c r="A241" s="121" t="s">
        <v>170</v>
      </c>
      <c r="B241" s="134" t="s">
        <v>280</v>
      </c>
      <c r="C241" s="134" t="s">
        <v>157</v>
      </c>
      <c r="D241" s="134" t="s">
        <v>19</v>
      </c>
      <c r="E241" s="134" t="s">
        <v>171</v>
      </c>
      <c r="F241" s="134"/>
      <c r="G241" s="124">
        <f>SUM(G242)</f>
        <v>12220.27</v>
      </c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  <c r="BO241" s="125"/>
      <c r="BP241" s="125"/>
      <c r="BQ241" s="125"/>
      <c r="BR241" s="125"/>
      <c r="BS241" s="125"/>
      <c r="BT241" s="125"/>
      <c r="BU241" s="125"/>
      <c r="BV241" s="125"/>
      <c r="BW241" s="125"/>
      <c r="BX241" s="125"/>
      <c r="BY241" s="125"/>
      <c r="BZ241" s="125"/>
      <c r="CA241" s="125"/>
      <c r="CB241" s="125"/>
      <c r="CC241" s="125"/>
      <c r="CD241" s="125"/>
      <c r="CE241" s="125"/>
      <c r="CF241" s="125"/>
      <c r="CG241" s="125"/>
      <c r="CH241" s="125"/>
      <c r="CI241" s="125"/>
      <c r="CJ241" s="125"/>
      <c r="CK241" s="125"/>
      <c r="CL241" s="125"/>
      <c r="CM241" s="125"/>
      <c r="CN241" s="125"/>
      <c r="CO241" s="125"/>
      <c r="CP241" s="125"/>
      <c r="CQ241" s="125"/>
      <c r="CR241" s="125"/>
      <c r="CS241" s="125"/>
      <c r="CT241" s="125"/>
      <c r="CU241" s="125"/>
      <c r="CV241" s="125"/>
      <c r="CW241" s="125"/>
      <c r="CX241" s="125"/>
      <c r="CY241" s="125"/>
      <c r="CZ241" s="125"/>
      <c r="DA241" s="125"/>
      <c r="DB241" s="125"/>
      <c r="DC241" s="125"/>
      <c r="DD241" s="125"/>
      <c r="DE241" s="125"/>
      <c r="DF241" s="125"/>
      <c r="DG241" s="125"/>
      <c r="DH241" s="125"/>
      <c r="DI241" s="125"/>
      <c r="DJ241" s="125"/>
      <c r="DK241" s="125"/>
      <c r="DL241" s="125"/>
      <c r="DM241" s="125"/>
      <c r="DN241" s="125"/>
      <c r="DO241" s="125"/>
      <c r="DP241" s="125"/>
      <c r="DQ241" s="125"/>
      <c r="DR241" s="125"/>
      <c r="DS241" s="125"/>
      <c r="DT241" s="125"/>
      <c r="DU241" s="125"/>
      <c r="DV241" s="125"/>
      <c r="DW241" s="125"/>
      <c r="DX241" s="125"/>
      <c r="DY241" s="125"/>
      <c r="DZ241" s="125"/>
      <c r="EA241" s="125"/>
      <c r="EB241" s="125"/>
      <c r="EC241" s="125"/>
      <c r="ED241" s="125"/>
      <c r="EE241" s="125"/>
      <c r="EF241" s="125"/>
      <c r="EG241" s="125"/>
      <c r="EH241" s="125"/>
      <c r="EI241" s="125"/>
      <c r="EJ241" s="125"/>
      <c r="EK241" s="125"/>
      <c r="EL241" s="125"/>
      <c r="EM241" s="125"/>
      <c r="EN241" s="125"/>
      <c r="EO241" s="125"/>
      <c r="EP241" s="125"/>
      <c r="EQ241" s="125"/>
      <c r="ER241" s="125"/>
      <c r="ES241" s="125"/>
      <c r="ET241" s="125"/>
      <c r="EU241" s="125"/>
      <c r="EV241" s="125"/>
      <c r="EW241" s="125"/>
      <c r="EX241" s="125"/>
      <c r="EY241" s="125"/>
      <c r="EZ241" s="125"/>
      <c r="FA241" s="125"/>
      <c r="FB241" s="125"/>
      <c r="FC241" s="125"/>
      <c r="FD241" s="125"/>
      <c r="FE241" s="125"/>
      <c r="FF241" s="125"/>
      <c r="FG241" s="125"/>
      <c r="FH241" s="125"/>
      <c r="FI241" s="125"/>
      <c r="FJ241" s="125"/>
      <c r="FK241" s="125"/>
      <c r="FL241" s="125"/>
      <c r="FM241" s="125"/>
      <c r="FN241" s="125"/>
      <c r="FO241" s="125"/>
      <c r="FP241" s="125"/>
      <c r="FQ241" s="125"/>
      <c r="FR241" s="125"/>
      <c r="FS241" s="125"/>
      <c r="FT241" s="125"/>
      <c r="FU241" s="125"/>
      <c r="FV241" s="125"/>
      <c r="FW241" s="125"/>
      <c r="FX241" s="125"/>
      <c r="FY241" s="125"/>
      <c r="FZ241" s="125"/>
      <c r="GA241" s="125"/>
      <c r="GB241" s="125"/>
      <c r="GC241" s="125"/>
      <c r="GD241" s="125"/>
      <c r="GE241" s="125"/>
      <c r="GF241" s="125"/>
      <c r="GG241" s="125"/>
      <c r="GH241" s="125"/>
      <c r="GI241" s="125"/>
      <c r="GJ241" s="125"/>
      <c r="GK241" s="125"/>
      <c r="GL241" s="125"/>
      <c r="GM241" s="125"/>
      <c r="GN241" s="125"/>
      <c r="GO241" s="125"/>
      <c r="GP241" s="125"/>
      <c r="GQ241" s="125"/>
      <c r="GR241" s="125"/>
      <c r="GS241" s="125"/>
      <c r="GT241" s="125"/>
      <c r="GU241" s="125"/>
      <c r="GV241" s="125"/>
      <c r="GW241" s="125"/>
      <c r="GX241" s="125"/>
      <c r="GY241" s="125"/>
      <c r="GZ241" s="125"/>
      <c r="HA241" s="125"/>
      <c r="HB241" s="125"/>
      <c r="HC241" s="125"/>
      <c r="HD241" s="125"/>
      <c r="HE241" s="125"/>
      <c r="HF241" s="125"/>
      <c r="HG241" s="125"/>
      <c r="HH241" s="125"/>
      <c r="HI241" s="125"/>
      <c r="HJ241" s="125"/>
      <c r="HK241" s="125"/>
      <c r="HL241" s="125"/>
      <c r="HM241" s="125"/>
      <c r="HN241" s="125"/>
      <c r="HO241" s="125"/>
      <c r="HP241" s="125"/>
      <c r="HQ241" s="125"/>
      <c r="HR241" s="125"/>
      <c r="HS241" s="125"/>
      <c r="HT241" s="125"/>
      <c r="HU241" s="125"/>
      <c r="HV241" s="125"/>
      <c r="HW241" s="125"/>
      <c r="HX241" s="125"/>
      <c r="HY241" s="125"/>
      <c r="HZ241" s="125"/>
      <c r="IA241" s="125"/>
      <c r="IB241" s="125"/>
      <c r="IC241" s="125"/>
      <c r="ID241" s="125"/>
      <c r="IE241" s="125"/>
      <c r="IF241" s="125"/>
      <c r="IG241" s="125"/>
      <c r="IH241" s="125"/>
      <c r="II241" s="125"/>
      <c r="IJ241" s="125"/>
      <c r="IK241" s="125"/>
      <c r="IL241" s="125"/>
      <c r="IM241" s="125"/>
      <c r="IN241" s="125"/>
      <c r="IO241" s="125"/>
      <c r="IP241" s="125"/>
      <c r="IQ241" s="125"/>
      <c r="IR241" s="125"/>
      <c r="IS241" s="125"/>
      <c r="IT241" s="125"/>
    </row>
    <row r="242" spans="1:254" s="143" customFormat="1" ht="21" customHeight="1" x14ac:dyDescent="0.2">
      <c r="A242" s="126" t="s">
        <v>76</v>
      </c>
      <c r="B242" s="131" t="s">
        <v>280</v>
      </c>
      <c r="C242" s="131" t="s">
        <v>157</v>
      </c>
      <c r="D242" s="131" t="s">
        <v>19</v>
      </c>
      <c r="E242" s="131" t="s">
        <v>171</v>
      </c>
      <c r="F242" s="131" t="s">
        <v>77</v>
      </c>
      <c r="G242" s="129">
        <v>12220.27</v>
      </c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  <c r="BX242" s="92"/>
      <c r="BY242" s="92"/>
      <c r="BZ242" s="92"/>
      <c r="CA242" s="92"/>
      <c r="CB242" s="92"/>
      <c r="CC242" s="92"/>
      <c r="CD242" s="92"/>
      <c r="CE242" s="92"/>
      <c r="CF242" s="92"/>
      <c r="CG242" s="92"/>
      <c r="CH242" s="92"/>
      <c r="CI242" s="92"/>
      <c r="CJ242" s="92"/>
      <c r="CK242" s="92"/>
      <c r="CL242" s="92"/>
      <c r="CM242" s="92"/>
      <c r="CN242" s="92"/>
      <c r="CO242" s="92"/>
      <c r="CP242" s="92"/>
      <c r="CQ242" s="92"/>
      <c r="CR242" s="92"/>
      <c r="CS242" s="92"/>
      <c r="CT242" s="92"/>
      <c r="CU242" s="92"/>
      <c r="CV242" s="92"/>
      <c r="CW242" s="92"/>
      <c r="CX242" s="92"/>
      <c r="CY242" s="92"/>
      <c r="CZ242" s="92"/>
      <c r="DA242" s="92"/>
      <c r="DB242" s="92"/>
      <c r="DC242" s="92"/>
      <c r="DD242" s="92"/>
      <c r="DE242" s="92"/>
      <c r="DF242" s="92"/>
      <c r="DG242" s="92"/>
      <c r="DH242" s="92"/>
      <c r="DI242" s="92"/>
      <c r="DJ242" s="92"/>
      <c r="DK242" s="92"/>
      <c r="DL242" s="92"/>
      <c r="DM242" s="92"/>
      <c r="DN242" s="92"/>
      <c r="DO242" s="92"/>
      <c r="DP242" s="92"/>
      <c r="DQ242" s="92"/>
      <c r="DR242" s="92"/>
      <c r="DS242" s="92"/>
      <c r="DT242" s="92"/>
      <c r="DU242" s="92"/>
      <c r="DV242" s="92"/>
      <c r="DW242" s="92"/>
      <c r="DX242" s="92"/>
      <c r="DY242" s="92"/>
      <c r="DZ242" s="92"/>
      <c r="EA242" s="92"/>
      <c r="EB242" s="92"/>
      <c r="EC242" s="92"/>
      <c r="ED242" s="92"/>
      <c r="EE242" s="92"/>
      <c r="EF242" s="92"/>
      <c r="EG242" s="92"/>
      <c r="EH242" s="92"/>
      <c r="EI242" s="92"/>
      <c r="EJ242" s="92"/>
      <c r="EK242" s="92"/>
      <c r="EL242" s="92"/>
      <c r="EM242" s="92"/>
      <c r="EN242" s="92"/>
      <c r="EO242" s="92"/>
      <c r="EP242" s="92"/>
      <c r="EQ242" s="92"/>
      <c r="ER242" s="92"/>
      <c r="ES242" s="92"/>
      <c r="ET242" s="92"/>
      <c r="EU242" s="92"/>
      <c r="EV242" s="92"/>
      <c r="EW242" s="92"/>
      <c r="EX242" s="92"/>
      <c r="EY242" s="92"/>
      <c r="EZ242" s="92"/>
      <c r="FA242" s="92"/>
      <c r="FB242" s="92"/>
      <c r="FC242" s="92"/>
      <c r="FD242" s="92"/>
      <c r="FE242" s="92"/>
      <c r="FF242" s="92"/>
      <c r="FG242" s="92"/>
      <c r="FH242" s="92"/>
      <c r="FI242" s="92"/>
      <c r="FJ242" s="92"/>
      <c r="FK242" s="92"/>
      <c r="FL242" s="92"/>
      <c r="FM242" s="92"/>
      <c r="FN242" s="92"/>
      <c r="FO242" s="92"/>
      <c r="FP242" s="92"/>
      <c r="FQ242" s="92"/>
      <c r="FR242" s="92"/>
      <c r="FS242" s="92"/>
      <c r="FT242" s="92"/>
      <c r="FU242" s="92"/>
      <c r="FV242" s="92"/>
      <c r="FW242" s="92"/>
      <c r="FX242" s="92"/>
      <c r="FY242" s="92"/>
      <c r="FZ242" s="92"/>
      <c r="GA242" s="92"/>
      <c r="GB242" s="92"/>
      <c r="GC242" s="92"/>
      <c r="GD242" s="92"/>
      <c r="GE242" s="92"/>
      <c r="GF242" s="92"/>
      <c r="GG242" s="92"/>
      <c r="GH242" s="92"/>
      <c r="GI242" s="92"/>
      <c r="GJ242" s="92"/>
      <c r="GK242" s="92"/>
      <c r="GL242" s="92"/>
      <c r="GM242" s="92"/>
      <c r="GN242" s="92"/>
      <c r="GO242" s="92"/>
      <c r="GP242" s="92"/>
      <c r="GQ242" s="92"/>
      <c r="GR242" s="92"/>
      <c r="GS242" s="92"/>
      <c r="GT242" s="92"/>
      <c r="GU242" s="92"/>
      <c r="GV242" s="92"/>
      <c r="GW242" s="92"/>
      <c r="GX242" s="92"/>
      <c r="GY242" s="92"/>
      <c r="GZ242" s="92"/>
      <c r="HA242" s="92"/>
      <c r="HB242" s="92"/>
      <c r="HC242" s="92"/>
      <c r="HD242" s="92"/>
      <c r="HE242" s="92"/>
      <c r="HF242" s="92"/>
      <c r="HG242" s="92"/>
      <c r="HH242" s="92"/>
      <c r="HI242" s="92"/>
      <c r="HJ242" s="92"/>
      <c r="HK242" s="92"/>
      <c r="HL242" s="92"/>
      <c r="HM242" s="92"/>
      <c r="HN242" s="92"/>
      <c r="HO242" s="92"/>
      <c r="HP242" s="92"/>
      <c r="HQ242" s="92"/>
      <c r="HR242" s="92"/>
      <c r="HS242" s="92"/>
      <c r="HT242" s="92"/>
      <c r="HU242" s="92"/>
      <c r="HV242" s="92"/>
      <c r="HW242" s="92"/>
      <c r="HX242" s="92"/>
      <c r="HY242" s="92"/>
      <c r="HZ242" s="92"/>
      <c r="IA242" s="92"/>
      <c r="IB242" s="92"/>
      <c r="IC242" s="92"/>
      <c r="ID242" s="92"/>
      <c r="IE242" s="92"/>
      <c r="IF242" s="92"/>
      <c r="IG242" s="92"/>
      <c r="IH242" s="92"/>
      <c r="II242" s="92"/>
      <c r="IJ242" s="92"/>
      <c r="IK242" s="92"/>
      <c r="IL242" s="92"/>
      <c r="IM242" s="92"/>
      <c r="IN242" s="92"/>
      <c r="IO242" s="92"/>
      <c r="IP242" s="92"/>
      <c r="IQ242" s="92"/>
      <c r="IR242" s="92"/>
      <c r="IS242" s="92"/>
      <c r="IT242" s="92"/>
    </row>
    <row r="243" spans="1:254" s="143" customFormat="1" ht="63.75" x14ac:dyDescent="0.2">
      <c r="A243" s="178" t="s">
        <v>310</v>
      </c>
      <c r="B243" s="123" t="s">
        <v>280</v>
      </c>
      <c r="C243" s="134" t="s">
        <v>157</v>
      </c>
      <c r="D243" s="134" t="s">
        <v>19</v>
      </c>
      <c r="E243" s="134" t="s">
        <v>172</v>
      </c>
      <c r="F243" s="134"/>
      <c r="G243" s="124">
        <f>SUM(G244)</f>
        <v>119168.78</v>
      </c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  <c r="BO243" s="125"/>
      <c r="BP243" s="125"/>
      <c r="BQ243" s="125"/>
      <c r="BR243" s="125"/>
      <c r="BS243" s="125"/>
      <c r="BT243" s="125"/>
      <c r="BU243" s="125"/>
      <c r="BV243" s="125"/>
      <c r="BW243" s="125"/>
      <c r="BX243" s="125"/>
      <c r="BY243" s="125"/>
      <c r="BZ243" s="125"/>
      <c r="CA243" s="125"/>
      <c r="CB243" s="125"/>
      <c r="CC243" s="125"/>
      <c r="CD243" s="125"/>
      <c r="CE243" s="125"/>
      <c r="CF243" s="125"/>
      <c r="CG243" s="125"/>
      <c r="CH243" s="125"/>
      <c r="CI243" s="125"/>
      <c r="CJ243" s="125"/>
      <c r="CK243" s="125"/>
      <c r="CL243" s="125"/>
      <c r="CM243" s="125"/>
      <c r="CN243" s="125"/>
      <c r="CO243" s="125"/>
      <c r="CP243" s="125"/>
      <c r="CQ243" s="125"/>
      <c r="CR243" s="125"/>
      <c r="CS243" s="125"/>
      <c r="CT243" s="125"/>
      <c r="CU243" s="125"/>
      <c r="CV243" s="125"/>
      <c r="CW243" s="125"/>
      <c r="CX243" s="125"/>
      <c r="CY243" s="125"/>
      <c r="CZ243" s="125"/>
      <c r="DA243" s="125"/>
      <c r="DB243" s="125"/>
      <c r="DC243" s="125"/>
      <c r="DD243" s="125"/>
      <c r="DE243" s="125"/>
      <c r="DF243" s="125"/>
      <c r="DG243" s="125"/>
      <c r="DH243" s="125"/>
      <c r="DI243" s="125"/>
      <c r="DJ243" s="125"/>
      <c r="DK243" s="125"/>
      <c r="DL243" s="125"/>
      <c r="DM243" s="125"/>
      <c r="DN243" s="125"/>
      <c r="DO243" s="125"/>
      <c r="DP243" s="125"/>
      <c r="DQ243" s="125"/>
      <c r="DR243" s="125"/>
      <c r="DS243" s="125"/>
      <c r="DT243" s="125"/>
      <c r="DU243" s="125"/>
      <c r="DV243" s="125"/>
      <c r="DW243" s="125"/>
      <c r="DX243" s="125"/>
      <c r="DY243" s="125"/>
      <c r="DZ243" s="125"/>
      <c r="EA243" s="125"/>
      <c r="EB243" s="125"/>
      <c r="EC243" s="125"/>
      <c r="ED243" s="125"/>
      <c r="EE243" s="125"/>
      <c r="EF243" s="125"/>
      <c r="EG243" s="125"/>
      <c r="EH243" s="125"/>
      <c r="EI243" s="125"/>
      <c r="EJ243" s="125"/>
      <c r="EK243" s="125"/>
      <c r="EL243" s="125"/>
      <c r="EM243" s="125"/>
      <c r="EN243" s="125"/>
      <c r="EO243" s="125"/>
      <c r="EP243" s="125"/>
      <c r="EQ243" s="125"/>
      <c r="ER243" s="125"/>
      <c r="ES243" s="125"/>
      <c r="ET243" s="125"/>
      <c r="EU243" s="125"/>
      <c r="EV243" s="125"/>
      <c r="EW243" s="125"/>
      <c r="EX243" s="125"/>
      <c r="EY243" s="125"/>
      <c r="EZ243" s="125"/>
      <c r="FA243" s="125"/>
      <c r="FB243" s="125"/>
      <c r="FC243" s="125"/>
      <c r="FD243" s="125"/>
      <c r="FE243" s="125"/>
      <c r="FF243" s="125"/>
      <c r="FG243" s="125"/>
      <c r="FH243" s="125"/>
      <c r="FI243" s="125"/>
      <c r="FJ243" s="125"/>
      <c r="FK243" s="125"/>
      <c r="FL243" s="125"/>
      <c r="FM243" s="125"/>
      <c r="FN243" s="125"/>
      <c r="FO243" s="125"/>
      <c r="FP243" s="125"/>
      <c r="FQ243" s="125"/>
      <c r="FR243" s="125"/>
      <c r="FS243" s="125"/>
      <c r="FT243" s="125"/>
      <c r="FU243" s="125"/>
      <c r="FV243" s="125"/>
      <c r="FW243" s="125"/>
      <c r="FX243" s="125"/>
      <c r="FY243" s="125"/>
      <c r="FZ243" s="125"/>
      <c r="GA243" s="125"/>
      <c r="GB243" s="125"/>
      <c r="GC243" s="125"/>
      <c r="GD243" s="125"/>
      <c r="GE243" s="125"/>
      <c r="GF243" s="125"/>
      <c r="GG243" s="125"/>
      <c r="GH243" s="125"/>
      <c r="GI243" s="125"/>
      <c r="GJ243" s="125"/>
      <c r="GK243" s="125"/>
      <c r="GL243" s="125"/>
      <c r="GM243" s="125"/>
      <c r="GN243" s="125"/>
      <c r="GO243" s="125"/>
      <c r="GP243" s="125"/>
      <c r="GQ243" s="125"/>
      <c r="GR243" s="125"/>
      <c r="GS243" s="125"/>
      <c r="GT243" s="125"/>
      <c r="GU243" s="125"/>
      <c r="GV243" s="125"/>
      <c r="GW243" s="125"/>
      <c r="GX243" s="125"/>
      <c r="GY243" s="125"/>
      <c r="GZ243" s="125"/>
      <c r="HA243" s="125"/>
      <c r="HB243" s="125"/>
      <c r="HC243" s="125"/>
      <c r="HD243" s="125"/>
      <c r="HE243" s="125"/>
      <c r="HF243" s="125"/>
      <c r="HG243" s="125"/>
      <c r="HH243" s="125"/>
      <c r="HI243" s="125"/>
      <c r="HJ243" s="125"/>
      <c r="HK243" s="125"/>
      <c r="HL243" s="125"/>
      <c r="HM243" s="125"/>
      <c r="HN243" s="125"/>
      <c r="HO243" s="125"/>
      <c r="HP243" s="125"/>
      <c r="HQ243" s="125"/>
      <c r="HR243" s="125"/>
      <c r="HS243" s="125"/>
      <c r="HT243" s="125"/>
      <c r="HU243" s="125"/>
      <c r="HV243" s="125"/>
      <c r="HW243" s="125"/>
      <c r="HX243" s="125"/>
      <c r="HY243" s="125"/>
      <c r="HZ243" s="125"/>
      <c r="IA243" s="125"/>
      <c r="IB243" s="125"/>
      <c r="IC243" s="125"/>
      <c r="ID243" s="125"/>
      <c r="IE243" s="125"/>
      <c r="IF243" s="125"/>
      <c r="IG243" s="125"/>
      <c r="IH243" s="125"/>
      <c r="II243" s="125"/>
      <c r="IJ243" s="125"/>
      <c r="IK243" s="125"/>
      <c r="IL243" s="125"/>
      <c r="IM243" s="125"/>
      <c r="IN243" s="125"/>
      <c r="IO243" s="125"/>
      <c r="IP243" s="125"/>
      <c r="IQ243" s="125"/>
      <c r="IR243" s="125"/>
      <c r="IS243" s="125"/>
      <c r="IT243" s="125"/>
    </row>
    <row r="244" spans="1:254" s="143" customFormat="1" ht="21" customHeight="1" x14ac:dyDescent="0.2">
      <c r="A244" s="126" t="s">
        <v>76</v>
      </c>
      <c r="B244" s="128" t="s">
        <v>280</v>
      </c>
      <c r="C244" s="131" t="s">
        <v>157</v>
      </c>
      <c r="D244" s="131" t="s">
        <v>19</v>
      </c>
      <c r="E244" s="131" t="s">
        <v>172</v>
      </c>
      <c r="F244" s="131" t="s">
        <v>77</v>
      </c>
      <c r="G244" s="129">
        <v>119168.78</v>
      </c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  <c r="BX244" s="92"/>
      <c r="BY244" s="92"/>
      <c r="BZ244" s="92"/>
      <c r="CA244" s="92"/>
      <c r="CB244" s="92"/>
      <c r="CC244" s="92"/>
      <c r="CD244" s="92"/>
      <c r="CE244" s="92"/>
      <c r="CF244" s="92"/>
      <c r="CG244" s="92"/>
      <c r="CH244" s="92"/>
      <c r="CI244" s="92"/>
      <c r="CJ244" s="92"/>
      <c r="CK244" s="92"/>
      <c r="CL244" s="92"/>
      <c r="CM244" s="92"/>
      <c r="CN244" s="92"/>
      <c r="CO244" s="92"/>
      <c r="CP244" s="92"/>
      <c r="CQ244" s="92"/>
      <c r="CR244" s="92"/>
      <c r="CS244" s="92"/>
      <c r="CT244" s="92"/>
      <c r="CU244" s="92"/>
      <c r="CV244" s="92"/>
      <c r="CW244" s="92"/>
      <c r="CX244" s="92"/>
      <c r="CY244" s="92"/>
      <c r="CZ244" s="92"/>
      <c r="DA244" s="92"/>
      <c r="DB244" s="92"/>
      <c r="DC244" s="92"/>
      <c r="DD244" s="92"/>
      <c r="DE244" s="92"/>
      <c r="DF244" s="92"/>
      <c r="DG244" s="92"/>
      <c r="DH244" s="92"/>
      <c r="DI244" s="92"/>
      <c r="DJ244" s="92"/>
      <c r="DK244" s="92"/>
      <c r="DL244" s="92"/>
      <c r="DM244" s="92"/>
      <c r="DN244" s="92"/>
      <c r="DO244" s="92"/>
      <c r="DP244" s="92"/>
      <c r="DQ244" s="92"/>
      <c r="DR244" s="92"/>
      <c r="DS244" s="92"/>
      <c r="DT244" s="92"/>
      <c r="DU244" s="92"/>
      <c r="DV244" s="92"/>
      <c r="DW244" s="92"/>
      <c r="DX244" s="92"/>
      <c r="DY244" s="92"/>
      <c r="DZ244" s="92"/>
      <c r="EA244" s="92"/>
      <c r="EB244" s="92"/>
      <c r="EC244" s="92"/>
      <c r="ED244" s="92"/>
      <c r="EE244" s="92"/>
      <c r="EF244" s="92"/>
      <c r="EG244" s="92"/>
      <c r="EH244" s="92"/>
      <c r="EI244" s="92"/>
      <c r="EJ244" s="92"/>
      <c r="EK244" s="92"/>
      <c r="EL244" s="92"/>
      <c r="EM244" s="92"/>
      <c r="EN244" s="92"/>
      <c r="EO244" s="92"/>
      <c r="EP244" s="92"/>
      <c r="EQ244" s="92"/>
      <c r="ER244" s="92"/>
      <c r="ES244" s="92"/>
      <c r="ET244" s="92"/>
      <c r="EU244" s="92"/>
      <c r="EV244" s="92"/>
      <c r="EW244" s="92"/>
      <c r="EX244" s="92"/>
      <c r="EY244" s="92"/>
      <c r="EZ244" s="92"/>
      <c r="FA244" s="92"/>
      <c r="FB244" s="92"/>
      <c r="FC244" s="92"/>
      <c r="FD244" s="92"/>
      <c r="FE244" s="92"/>
      <c r="FF244" s="92"/>
      <c r="FG244" s="92"/>
      <c r="FH244" s="92"/>
      <c r="FI244" s="92"/>
      <c r="FJ244" s="92"/>
      <c r="FK244" s="92"/>
      <c r="FL244" s="92"/>
      <c r="FM244" s="92"/>
      <c r="FN244" s="92"/>
      <c r="FO244" s="92"/>
      <c r="FP244" s="92"/>
      <c r="FQ244" s="92"/>
      <c r="FR244" s="92"/>
      <c r="FS244" s="92"/>
      <c r="FT244" s="92"/>
      <c r="FU244" s="92"/>
      <c r="FV244" s="92"/>
      <c r="FW244" s="92"/>
      <c r="FX244" s="92"/>
      <c r="FY244" s="92"/>
      <c r="FZ244" s="92"/>
      <c r="GA244" s="92"/>
      <c r="GB244" s="92"/>
      <c r="GC244" s="92"/>
      <c r="GD244" s="92"/>
      <c r="GE244" s="92"/>
      <c r="GF244" s="92"/>
      <c r="GG244" s="92"/>
      <c r="GH244" s="92"/>
      <c r="GI244" s="92"/>
      <c r="GJ244" s="92"/>
      <c r="GK244" s="92"/>
      <c r="GL244" s="92"/>
      <c r="GM244" s="92"/>
      <c r="GN244" s="92"/>
      <c r="GO244" s="92"/>
      <c r="GP244" s="92"/>
      <c r="GQ244" s="92"/>
      <c r="GR244" s="92"/>
      <c r="GS244" s="92"/>
      <c r="GT244" s="92"/>
      <c r="GU244" s="92"/>
      <c r="GV244" s="92"/>
      <c r="GW244" s="92"/>
      <c r="GX244" s="92"/>
      <c r="GY244" s="92"/>
      <c r="GZ244" s="92"/>
      <c r="HA244" s="92"/>
      <c r="HB244" s="92"/>
      <c r="HC244" s="92"/>
      <c r="HD244" s="92"/>
      <c r="HE244" s="92"/>
      <c r="HF244" s="92"/>
      <c r="HG244" s="92"/>
      <c r="HH244" s="92"/>
      <c r="HI244" s="92"/>
      <c r="HJ244" s="92"/>
      <c r="HK244" s="92"/>
      <c r="HL244" s="92"/>
      <c r="HM244" s="92"/>
      <c r="HN244" s="92"/>
      <c r="HO244" s="92"/>
      <c r="HP244" s="92"/>
      <c r="HQ244" s="92"/>
      <c r="HR244" s="92"/>
      <c r="HS244" s="92"/>
      <c r="HT244" s="92"/>
      <c r="HU244" s="92"/>
      <c r="HV244" s="92"/>
      <c r="HW244" s="92"/>
      <c r="HX244" s="92"/>
      <c r="HY244" s="92"/>
      <c r="HZ244" s="92"/>
      <c r="IA244" s="92"/>
      <c r="IB244" s="92"/>
      <c r="IC244" s="92"/>
      <c r="ID244" s="92"/>
      <c r="IE244" s="92"/>
      <c r="IF244" s="92"/>
      <c r="IG244" s="92"/>
      <c r="IH244" s="92"/>
      <c r="II244" s="92"/>
      <c r="IJ244" s="92"/>
      <c r="IK244" s="92"/>
      <c r="IL244" s="92"/>
      <c r="IM244" s="92"/>
      <c r="IN244" s="92"/>
      <c r="IO244" s="92"/>
      <c r="IP244" s="92"/>
      <c r="IQ244" s="92"/>
      <c r="IR244" s="92"/>
      <c r="IS244" s="92"/>
      <c r="IT244" s="92"/>
    </row>
    <row r="245" spans="1:254" s="143" customFormat="1" x14ac:dyDescent="0.2">
      <c r="A245" s="177" t="s">
        <v>173</v>
      </c>
      <c r="B245" s="123" t="s">
        <v>280</v>
      </c>
      <c r="C245" s="134" t="s">
        <v>157</v>
      </c>
      <c r="D245" s="134" t="s">
        <v>174</v>
      </c>
      <c r="E245" s="134" t="s">
        <v>175</v>
      </c>
      <c r="F245" s="134"/>
      <c r="G245" s="124">
        <f>SUM(G246)</f>
        <v>29669.53</v>
      </c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  <c r="CB245" s="97"/>
      <c r="CC245" s="97"/>
      <c r="CD245" s="97"/>
      <c r="CE245" s="97"/>
      <c r="CF245" s="97"/>
      <c r="CG245" s="97"/>
      <c r="CH245" s="97"/>
      <c r="CI245" s="97"/>
      <c r="CJ245" s="97"/>
      <c r="CK245" s="97"/>
      <c r="CL245" s="97"/>
      <c r="CM245" s="97"/>
      <c r="CN245" s="97"/>
      <c r="CO245" s="97"/>
      <c r="CP245" s="97"/>
      <c r="CQ245" s="97"/>
      <c r="CR245" s="97"/>
      <c r="CS245" s="97"/>
      <c r="CT245" s="97"/>
      <c r="CU245" s="97"/>
      <c r="CV245" s="97"/>
      <c r="CW245" s="97"/>
      <c r="CX245" s="97"/>
      <c r="CY245" s="97"/>
      <c r="CZ245" s="97"/>
      <c r="DA245" s="97"/>
      <c r="DB245" s="97"/>
      <c r="DC245" s="97"/>
      <c r="DD245" s="97"/>
      <c r="DE245" s="97"/>
      <c r="DF245" s="97"/>
      <c r="DG245" s="97"/>
      <c r="DH245" s="97"/>
      <c r="DI245" s="97"/>
      <c r="DJ245" s="97"/>
      <c r="DK245" s="97"/>
      <c r="DL245" s="97"/>
      <c r="DM245" s="97"/>
      <c r="DN245" s="97"/>
      <c r="DO245" s="97"/>
      <c r="DP245" s="97"/>
      <c r="DQ245" s="97"/>
      <c r="DR245" s="97"/>
      <c r="DS245" s="97"/>
      <c r="DT245" s="97"/>
      <c r="DU245" s="97"/>
      <c r="DV245" s="97"/>
      <c r="DW245" s="97"/>
      <c r="DX245" s="97"/>
      <c r="DY245" s="97"/>
      <c r="DZ245" s="97"/>
      <c r="EA245" s="97"/>
      <c r="EB245" s="97"/>
      <c r="EC245" s="97"/>
      <c r="ED245" s="97"/>
      <c r="EE245" s="97"/>
      <c r="EF245" s="97"/>
      <c r="EG245" s="97"/>
      <c r="EH245" s="97"/>
      <c r="EI245" s="97"/>
      <c r="EJ245" s="97"/>
      <c r="EK245" s="97"/>
      <c r="EL245" s="97"/>
      <c r="EM245" s="97"/>
      <c r="EN245" s="97"/>
      <c r="EO245" s="97"/>
      <c r="EP245" s="97"/>
      <c r="EQ245" s="97"/>
      <c r="ER245" s="97"/>
      <c r="ES245" s="97"/>
      <c r="ET245" s="97"/>
      <c r="EU245" s="97"/>
      <c r="EV245" s="97"/>
      <c r="EW245" s="97"/>
      <c r="EX245" s="97"/>
      <c r="EY245" s="97"/>
      <c r="EZ245" s="97"/>
      <c r="FA245" s="97"/>
      <c r="FB245" s="97"/>
      <c r="FC245" s="97"/>
      <c r="FD245" s="97"/>
      <c r="FE245" s="97"/>
      <c r="FF245" s="97"/>
      <c r="FG245" s="97"/>
      <c r="FH245" s="97"/>
      <c r="FI245" s="97"/>
      <c r="FJ245" s="97"/>
      <c r="FK245" s="97"/>
      <c r="FL245" s="97"/>
      <c r="FM245" s="97"/>
      <c r="FN245" s="97"/>
      <c r="FO245" s="97"/>
      <c r="FP245" s="97"/>
      <c r="FQ245" s="97"/>
      <c r="FR245" s="97"/>
      <c r="FS245" s="97"/>
      <c r="FT245" s="97"/>
      <c r="FU245" s="97"/>
      <c r="FV245" s="97"/>
      <c r="FW245" s="97"/>
      <c r="FX245" s="97"/>
      <c r="FY245" s="97"/>
      <c r="FZ245" s="97"/>
      <c r="GA245" s="97"/>
      <c r="GB245" s="97"/>
      <c r="GC245" s="97"/>
      <c r="GD245" s="97"/>
      <c r="GE245" s="97"/>
      <c r="GF245" s="97"/>
      <c r="GG245" s="97"/>
      <c r="GH245" s="97"/>
      <c r="GI245" s="97"/>
      <c r="GJ245" s="97"/>
      <c r="GK245" s="97"/>
      <c r="GL245" s="97"/>
      <c r="GM245" s="97"/>
      <c r="GN245" s="97"/>
      <c r="GO245" s="97"/>
      <c r="GP245" s="97"/>
      <c r="GQ245" s="97"/>
      <c r="GR245" s="97"/>
      <c r="GS245" s="97"/>
      <c r="GT245" s="97"/>
      <c r="GU245" s="97"/>
      <c r="GV245" s="97"/>
      <c r="GW245" s="97"/>
      <c r="GX245" s="97"/>
      <c r="GY245" s="97"/>
      <c r="GZ245" s="97"/>
      <c r="HA245" s="97"/>
      <c r="HB245" s="97"/>
      <c r="HC245" s="97"/>
      <c r="HD245" s="97"/>
      <c r="HE245" s="97"/>
      <c r="HF245" s="97"/>
      <c r="HG245" s="97"/>
      <c r="HH245" s="97"/>
      <c r="HI245" s="97"/>
      <c r="HJ245" s="97"/>
      <c r="HK245" s="97"/>
      <c r="HL245" s="97"/>
      <c r="HM245" s="97"/>
      <c r="HN245" s="97"/>
      <c r="HO245" s="97"/>
      <c r="HP245" s="97"/>
      <c r="HQ245" s="97"/>
      <c r="HR245" s="97"/>
      <c r="HS245" s="97"/>
      <c r="HT245" s="97"/>
      <c r="HU245" s="97"/>
      <c r="HV245" s="97"/>
      <c r="HW245" s="97"/>
      <c r="HX245" s="97"/>
      <c r="HY245" s="97"/>
      <c r="HZ245" s="97"/>
      <c r="IA245" s="97"/>
      <c r="IB245" s="97"/>
      <c r="IC245" s="97"/>
      <c r="ID245" s="97"/>
      <c r="IE245" s="97"/>
      <c r="IF245" s="97"/>
      <c r="IG245" s="97"/>
      <c r="IH245" s="97"/>
      <c r="II245" s="97"/>
      <c r="IJ245" s="97"/>
      <c r="IK245" s="97"/>
      <c r="IL245" s="97"/>
      <c r="IM245" s="97"/>
      <c r="IN245" s="97"/>
      <c r="IO245" s="97"/>
      <c r="IP245" s="97"/>
      <c r="IQ245" s="97"/>
      <c r="IR245" s="97"/>
      <c r="IS245" s="97"/>
      <c r="IT245" s="97"/>
    </row>
    <row r="246" spans="1:254" ht="19.149999999999999" customHeight="1" x14ac:dyDescent="0.2">
      <c r="A246" s="126" t="s">
        <v>76</v>
      </c>
      <c r="B246" s="128" t="s">
        <v>280</v>
      </c>
      <c r="C246" s="128" t="s">
        <v>157</v>
      </c>
      <c r="D246" s="128" t="s">
        <v>19</v>
      </c>
      <c r="E246" s="128" t="s">
        <v>175</v>
      </c>
      <c r="F246" s="128" t="s">
        <v>77</v>
      </c>
      <c r="G246" s="129">
        <v>29669.53</v>
      </c>
    </row>
    <row r="247" spans="1:254" ht="63.75" x14ac:dyDescent="0.2">
      <c r="A247" s="178" t="s">
        <v>310</v>
      </c>
      <c r="B247" s="127" t="s">
        <v>280</v>
      </c>
      <c r="C247" s="128" t="s">
        <v>157</v>
      </c>
      <c r="D247" s="128" t="s">
        <v>19</v>
      </c>
      <c r="E247" s="128" t="s">
        <v>176</v>
      </c>
      <c r="F247" s="128"/>
      <c r="G247" s="169">
        <f>SUM(G248)</f>
        <v>61666.05</v>
      </c>
    </row>
    <row r="248" spans="1:254" ht="18.600000000000001" customHeight="1" x14ac:dyDescent="0.2">
      <c r="A248" s="126" t="s">
        <v>76</v>
      </c>
      <c r="B248" s="134" t="s">
        <v>280</v>
      </c>
      <c r="C248" s="123" t="s">
        <v>157</v>
      </c>
      <c r="D248" s="123" t="s">
        <v>19</v>
      </c>
      <c r="E248" s="123" t="s">
        <v>176</v>
      </c>
      <c r="F248" s="123" t="s">
        <v>77</v>
      </c>
      <c r="G248" s="161">
        <v>61666.05</v>
      </c>
    </row>
    <row r="249" spans="1:254" x14ac:dyDescent="0.2">
      <c r="A249" s="126" t="s">
        <v>401</v>
      </c>
      <c r="B249" s="128" t="s">
        <v>280</v>
      </c>
      <c r="C249" s="131" t="s">
        <v>157</v>
      </c>
      <c r="D249" s="131" t="s">
        <v>19</v>
      </c>
      <c r="E249" s="131" t="s">
        <v>402</v>
      </c>
      <c r="F249" s="131"/>
      <c r="G249" s="169">
        <f>SUM(G250)</f>
        <v>4757.51</v>
      </c>
    </row>
    <row r="250" spans="1:254" ht="25.5" x14ac:dyDescent="0.2">
      <c r="A250" s="121" t="s">
        <v>76</v>
      </c>
      <c r="B250" s="123" t="s">
        <v>280</v>
      </c>
      <c r="C250" s="134" t="s">
        <v>157</v>
      </c>
      <c r="D250" s="134" t="s">
        <v>19</v>
      </c>
      <c r="E250" s="134" t="s">
        <v>402</v>
      </c>
      <c r="F250" s="134" t="s">
        <v>77</v>
      </c>
      <c r="G250" s="161">
        <v>4757.51</v>
      </c>
    </row>
    <row r="251" spans="1:254" s="151" customFormat="1" ht="13.5" x14ac:dyDescent="0.25">
      <c r="A251" s="111" t="s">
        <v>177</v>
      </c>
      <c r="B251" s="113" t="s">
        <v>280</v>
      </c>
      <c r="C251" s="113" t="s">
        <v>157</v>
      </c>
      <c r="D251" s="113" t="s">
        <v>26</v>
      </c>
      <c r="E251" s="112"/>
      <c r="F251" s="112"/>
      <c r="G251" s="114">
        <f>SUM(G252+G254+G256)</f>
        <v>50115.25</v>
      </c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143"/>
      <c r="BI251" s="143"/>
      <c r="BJ251" s="143"/>
      <c r="BK251" s="143"/>
      <c r="BL251" s="143"/>
      <c r="BM251" s="143"/>
      <c r="BN251" s="143"/>
      <c r="BO251" s="143"/>
      <c r="BP251" s="143"/>
      <c r="BQ251" s="143"/>
      <c r="BR251" s="143"/>
      <c r="BS251" s="143"/>
      <c r="BT251" s="143"/>
      <c r="BU251" s="143"/>
      <c r="BV251" s="143"/>
      <c r="BW251" s="143"/>
      <c r="BX251" s="143"/>
      <c r="BY251" s="143"/>
      <c r="BZ251" s="143"/>
      <c r="CA251" s="143"/>
      <c r="CB251" s="143"/>
      <c r="CC251" s="143"/>
      <c r="CD251" s="143"/>
      <c r="CE251" s="143"/>
      <c r="CF251" s="143"/>
      <c r="CG251" s="143"/>
      <c r="CH251" s="143"/>
      <c r="CI251" s="143"/>
      <c r="CJ251" s="143"/>
      <c r="CK251" s="143"/>
      <c r="CL251" s="143"/>
      <c r="CM251" s="143"/>
      <c r="CN251" s="143"/>
      <c r="CO251" s="143"/>
      <c r="CP251" s="143"/>
      <c r="CQ251" s="143"/>
      <c r="CR251" s="143"/>
      <c r="CS251" s="143"/>
      <c r="CT251" s="143"/>
      <c r="CU251" s="143"/>
      <c r="CV251" s="143"/>
      <c r="CW251" s="143"/>
      <c r="CX251" s="143"/>
      <c r="CY251" s="143"/>
      <c r="CZ251" s="143"/>
      <c r="DA251" s="143"/>
      <c r="DB251" s="143"/>
      <c r="DC251" s="143"/>
      <c r="DD251" s="143"/>
      <c r="DE251" s="143"/>
      <c r="DF251" s="143"/>
      <c r="DG251" s="143"/>
      <c r="DH251" s="143"/>
      <c r="DI251" s="143"/>
      <c r="DJ251" s="143"/>
      <c r="DK251" s="143"/>
      <c r="DL251" s="143"/>
      <c r="DM251" s="143"/>
      <c r="DN251" s="143"/>
      <c r="DO251" s="143"/>
      <c r="DP251" s="143"/>
      <c r="DQ251" s="143"/>
      <c r="DR251" s="143"/>
      <c r="DS251" s="143"/>
      <c r="DT251" s="143"/>
      <c r="DU251" s="143"/>
      <c r="DV251" s="143"/>
      <c r="DW251" s="143"/>
      <c r="DX251" s="143"/>
      <c r="DY251" s="143"/>
      <c r="DZ251" s="143"/>
      <c r="EA251" s="143"/>
      <c r="EB251" s="143"/>
      <c r="EC251" s="143"/>
      <c r="ED251" s="143"/>
      <c r="EE251" s="143"/>
      <c r="EF251" s="143"/>
      <c r="EG251" s="143"/>
      <c r="EH251" s="143"/>
      <c r="EI251" s="143"/>
      <c r="EJ251" s="143"/>
      <c r="EK251" s="143"/>
      <c r="EL251" s="143"/>
      <c r="EM251" s="143"/>
      <c r="EN251" s="143"/>
      <c r="EO251" s="143"/>
      <c r="EP251" s="143"/>
      <c r="EQ251" s="143"/>
      <c r="ER251" s="143"/>
      <c r="ES251" s="143"/>
      <c r="ET251" s="143"/>
      <c r="EU251" s="143"/>
      <c r="EV251" s="143"/>
      <c r="EW251" s="143"/>
      <c r="EX251" s="143"/>
      <c r="EY251" s="143"/>
      <c r="EZ251" s="143"/>
      <c r="FA251" s="143"/>
      <c r="FB251" s="143"/>
      <c r="FC251" s="143"/>
      <c r="FD251" s="143"/>
      <c r="FE251" s="143"/>
      <c r="FF251" s="143"/>
      <c r="FG251" s="143"/>
      <c r="FH251" s="143"/>
      <c r="FI251" s="143"/>
      <c r="FJ251" s="143"/>
      <c r="FK251" s="143"/>
      <c r="FL251" s="143"/>
      <c r="FM251" s="143"/>
      <c r="FN251" s="143"/>
      <c r="FO251" s="143"/>
      <c r="FP251" s="143"/>
      <c r="FQ251" s="143"/>
      <c r="FR251" s="143"/>
      <c r="FS251" s="143"/>
      <c r="FT251" s="143"/>
      <c r="FU251" s="143"/>
      <c r="FV251" s="143"/>
      <c r="FW251" s="143"/>
      <c r="FX251" s="143"/>
      <c r="FY251" s="143"/>
      <c r="FZ251" s="143"/>
      <c r="GA251" s="143"/>
      <c r="GB251" s="143"/>
      <c r="GC251" s="143"/>
      <c r="GD251" s="143"/>
      <c r="GE251" s="143"/>
      <c r="GF251" s="143"/>
      <c r="GG251" s="143"/>
      <c r="GH251" s="143"/>
      <c r="GI251" s="143"/>
      <c r="GJ251" s="143"/>
      <c r="GK251" s="143"/>
      <c r="GL251" s="143"/>
      <c r="GM251" s="143"/>
      <c r="GN251" s="143"/>
      <c r="GO251" s="143"/>
      <c r="GP251" s="143"/>
      <c r="GQ251" s="143"/>
      <c r="GR251" s="143"/>
      <c r="GS251" s="143"/>
      <c r="GT251" s="143"/>
      <c r="GU251" s="143"/>
      <c r="GV251" s="143"/>
      <c r="GW251" s="143"/>
      <c r="GX251" s="143"/>
      <c r="GY251" s="143"/>
      <c r="GZ251" s="143"/>
      <c r="HA251" s="143"/>
      <c r="HB251" s="143"/>
      <c r="HC251" s="143"/>
      <c r="HD251" s="143"/>
      <c r="HE251" s="143"/>
      <c r="HF251" s="143"/>
      <c r="HG251" s="143"/>
      <c r="HH251" s="143"/>
      <c r="HI251" s="143"/>
      <c r="HJ251" s="143"/>
      <c r="HK251" s="143"/>
      <c r="HL251" s="143"/>
      <c r="HM251" s="143"/>
      <c r="HN251" s="143"/>
      <c r="HO251" s="143"/>
      <c r="HP251" s="143"/>
      <c r="HQ251" s="143"/>
      <c r="HR251" s="143"/>
      <c r="HS251" s="143"/>
      <c r="HT251" s="143"/>
      <c r="HU251" s="143"/>
      <c r="HV251" s="143"/>
      <c r="HW251" s="143"/>
      <c r="HX251" s="143"/>
      <c r="HY251" s="143"/>
      <c r="HZ251" s="143"/>
      <c r="IA251" s="143"/>
      <c r="IB251" s="143"/>
      <c r="IC251" s="143"/>
      <c r="ID251" s="143"/>
      <c r="IE251" s="143"/>
      <c r="IF251" s="143"/>
      <c r="IG251" s="143"/>
      <c r="IH251" s="143"/>
      <c r="II251" s="143"/>
      <c r="IJ251" s="143"/>
      <c r="IK251" s="143"/>
      <c r="IL251" s="143"/>
      <c r="IM251" s="143"/>
      <c r="IN251" s="143"/>
      <c r="IO251" s="143"/>
      <c r="IP251" s="143"/>
      <c r="IQ251" s="143"/>
      <c r="IR251" s="143"/>
      <c r="IS251" s="143"/>
      <c r="IT251" s="143"/>
    </row>
    <row r="252" spans="1:254" x14ac:dyDescent="0.2">
      <c r="A252" s="177" t="s">
        <v>173</v>
      </c>
      <c r="B252" s="179">
        <v>510</v>
      </c>
      <c r="C252" s="123" t="s">
        <v>157</v>
      </c>
      <c r="D252" s="123" t="s">
        <v>26</v>
      </c>
      <c r="E252" s="134" t="s">
        <v>178</v>
      </c>
      <c r="F252" s="134"/>
      <c r="G252" s="124">
        <f>SUM(G253)</f>
        <v>48239.85</v>
      </c>
    </row>
    <row r="253" spans="1:254" ht="25.5" x14ac:dyDescent="0.2">
      <c r="A253" s="126" t="s">
        <v>76</v>
      </c>
      <c r="B253" s="180">
        <v>510</v>
      </c>
      <c r="C253" s="128" t="s">
        <v>157</v>
      </c>
      <c r="D253" s="128" t="s">
        <v>26</v>
      </c>
      <c r="E253" s="128" t="s">
        <v>178</v>
      </c>
      <c r="F253" s="128" t="s">
        <v>77</v>
      </c>
      <c r="G253" s="129">
        <v>48239.85</v>
      </c>
    </row>
    <row r="254" spans="1:254" s="125" customFormat="1" x14ac:dyDescent="0.2">
      <c r="A254" s="121" t="s">
        <v>288</v>
      </c>
      <c r="B254" s="147" t="s">
        <v>280</v>
      </c>
      <c r="C254" s="181" t="s">
        <v>157</v>
      </c>
      <c r="D254" s="181" t="s">
        <v>26</v>
      </c>
      <c r="E254" s="181" t="s">
        <v>69</v>
      </c>
      <c r="F254" s="181"/>
      <c r="G254" s="182">
        <f>SUM(G255)</f>
        <v>222.54</v>
      </c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7"/>
      <c r="BS254" s="97"/>
      <c r="BT254" s="97"/>
      <c r="BU254" s="97"/>
      <c r="BV254" s="97"/>
      <c r="BW254" s="97"/>
      <c r="BX254" s="97"/>
      <c r="BY254" s="97"/>
      <c r="BZ254" s="97"/>
      <c r="CA254" s="97"/>
      <c r="CB254" s="97"/>
      <c r="CC254" s="97"/>
      <c r="CD254" s="97"/>
      <c r="CE254" s="97"/>
      <c r="CF254" s="97"/>
      <c r="CG254" s="97"/>
      <c r="CH254" s="97"/>
      <c r="CI254" s="97"/>
      <c r="CJ254" s="97"/>
      <c r="CK254" s="97"/>
      <c r="CL254" s="97"/>
      <c r="CM254" s="97"/>
      <c r="CN254" s="97"/>
      <c r="CO254" s="97"/>
      <c r="CP254" s="97"/>
      <c r="CQ254" s="97"/>
      <c r="CR254" s="97"/>
      <c r="CS254" s="97"/>
      <c r="CT254" s="97"/>
      <c r="CU254" s="97"/>
      <c r="CV254" s="97"/>
      <c r="CW254" s="97"/>
      <c r="CX254" s="97"/>
      <c r="CY254" s="97"/>
      <c r="CZ254" s="97"/>
      <c r="DA254" s="97"/>
      <c r="DB254" s="97"/>
      <c r="DC254" s="97"/>
      <c r="DD254" s="97"/>
      <c r="DE254" s="97"/>
      <c r="DF254" s="97"/>
      <c r="DG254" s="97"/>
      <c r="DH254" s="97"/>
      <c r="DI254" s="97"/>
      <c r="DJ254" s="97"/>
      <c r="DK254" s="97"/>
      <c r="DL254" s="97"/>
      <c r="DM254" s="97"/>
      <c r="DN254" s="97"/>
      <c r="DO254" s="97"/>
      <c r="DP254" s="97"/>
      <c r="DQ254" s="97"/>
      <c r="DR254" s="97"/>
      <c r="DS254" s="97"/>
      <c r="DT254" s="97"/>
      <c r="DU254" s="97"/>
      <c r="DV254" s="97"/>
      <c r="DW254" s="97"/>
      <c r="DX254" s="97"/>
      <c r="DY254" s="97"/>
      <c r="DZ254" s="97"/>
      <c r="EA254" s="97"/>
      <c r="EB254" s="97"/>
      <c r="EC254" s="97"/>
      <c r="ED254" s="97"/>
      <c r="EE254" s="97"/>
      <c r="EF254" s="97"/>
      <c r="EG254" s="97"/>
      <c r="EH254" s="97"/>
      <c r="EI254" s="97"/>
      <c r="EJ254" s="97"/>
      <c r="EK254" s="97"/>
      <c r="EL254" s="97"/>
      <c r="EM254" s="97"/>
      <c r="EN254" s="97"/>
      <c r="EO254" s="97"/>
      <c r="EP254" s="97"/>
      <c r="EQ254" s="97"/>
      <c r="ER254" s="97"/>
      <c r="ES254" s="97"/>
      <c r="ET254" s="97"/>
      <c r="EU254" s="97"/>
      <c r="EV254" s="97"/>
      <c r="EW254" s="97"/>
      <c r="EX254" s="97"/>
      <c r="EY254" s="97"/>
      <c r="EZ254" s="97"/>
      <c r="FA254" s="97"/>
      <c r="FB254" s="97"/>
      <c r="FC254" s="97"/>
      <c r="FD254" s="97"/>
      <c r="FE254" s="97"/>
      <c r="FF254" s="97"/>
      <c r="FG254" s="97"/>
      <c r="FH254" s="97"/>
      <c r="FI254" s="97"/>
      <c r="FJ254" s="97"/>
      <c r="FK254" s="97"/>
      <c r="FL254" s="97"/>
      <c r="FM254" s="97"/>
      <c r="FN254" s="97"/>
      <c r="FO254" s="97"/>
      <c r="FP254" s="97"/>
      <c r="FQ254" s="97"/>
      <c r="FR254" s="97"/>
      <c r="FS254" s="97"/>
      <c r="FT254" s="97"/>
      <c r="FU254" s="97"/>
      <c r="FV254" s="97"/>
      <c r="FW254" s="97"/>
      <c r="FX254" s="97"/>
      <c r="FY254" s="97"/>
      <c r="FZ254" s="97"/>
      <c r="GA254" s="97"/>
      <c r="GB254" s="97"/>
      <c r="GC254" s="97"/>
      <c r="GD254" s="97"/>
      <c r="GE254" s="97"/>
      <c r="GF254" s="97"/>
      <c r="GG254" s="97"/>
      <c r="GH254" s="97"/>
      <c r="GI254" s="97"/>
      <c r="GJ254" s="97"/>
      <c r="GK254" s="97"/>
      <c r="GL254" s="97"/>
      <c r="GM254" s="97"/>
      <c r="GN254" s="97"/>
      <c r="GO254" s="97"/>
      <c r="GP254" s="97"/>
      <c r="GQ254" s="97"/>
      <c r="GR254" s="97"/>
      <c r="GS254" s="97"/>
      <c r="GT254" s="97"/>
      <c r="GU254" s="97"/>
      <c r="GV254" s="97"/>
      <c r="GW254" s="97"/>
      <c r="GX254" s="97"/>
      <c r="GY254" s="97"/>
      <c r="GZ254" s="97"/>
      <c r="HA254" s="97"/>
      <c r="HB254" s="97"/>
      <c r="HC254" s="97"/>
      <c r="HD254" s="97"/>
      <c r="HE254" s="97"/>
      <c r="HF254" s="97"/>
      <c r="HG254" s="97"/>
      <c r="HH254" s="97"/>
      <c r="HI254" s="97"/>
      <c r="HJ254" s="97"/>
      <c r="HK254" s="97"/>
      <c r="HL254" s="97"/>
      <c r="HM254" s="97"/>
      <c r="HN254" s="97"/>
      <c r="HO254" s="97"/>
      <c r="HP254" s="97"/>
      <c r="HQ254" s="97"/>
      <c r="HR254" s="97"/>
      <c r="HS254" s="97"/>
      <c r="HT254" s="97"/>
      <c r="HU254" s="97"/>
      <c r="HV254" s="97"/>
      <c r="HW254" s="97"/>
      <c r="HX254" s="97"/>
      <c r="HY254" s="97"/>
      <c r="HZ254" s="97"/>
      <c r="IA254" s="97"/>
      <c r="IB254" s="97"/>
      <c r="IC254" s="97"/>
      <c r="ID254" s="97"/>
      <c r="IE254" s="97"/>
      <c r="IF254" s="97"/>
      <c r="IG254" s="97"/>
      <c r="IH254" s="97"/>
      <c r="II254" s="97"/>
      <c r="IJ254" s="97"/>
      <c r="IK254" s="97"/>
      <c r="IL254" s="97"/>
      <c r="IM254" s="97"/>
      <c r="IN254" s="97"/>
      <c r="IO254" s="97"/>
      <c r="IP254" s="97"/>
      <c r="IQ254" s="97"/>
      <c r="IR254" s="97"/>
      <c r="IS254" s="97"/>
      <c r="IT254" s="97"/>
    </row>
    <row r="255" spans="1:254" ht="25.5" x14ac:dyDescent="0.2">
      <c r="A255" s="126" t="s">
        <v>76</v>
      </c>
      <c r="B255" s="147" t="s">
        <v>280</v>
      </c>
      <c r="C255" s="183" t="s">
        <v>157</v>
      </c>
      <c r="D255" s="183" t="s">
        <v>26</v>
      </c>
      <c r="E255" s="183" t="s">
        <v>69</v>
      </c>
      <c r="F255" s="183" t="s">
        <v>77</v>
      </c>
      <c r="G255" s="184">
        <v>222.54</v>
      </c>
    </row>
    <row r="256" spans="1:254" x14ac:dyDescent="0.2">
      <c r="A256" s="126" t="s">
        <v>401</v>
      </c>
      <c r="B256" s="128" t="s">
        <v>280</v>
      </c>
      <c r="C256" s="131" t="s">
        <v>157</v>
      </c>
      <c r="D256" s="131" t="s">
        <v>26</v>
      </c>
      <c r="E256" s="131" t="s">
        <v>402</v>
      </c>
      <c r="F256" s="131"/>
      <c r="G256" s="184">
        <f>SUM(G257)</f>
        <v>1652.86</v>
      </c>
    </row>
    <row r="257" spans="1:254" ht="25.5" x14ac:dyDescent="0.2">
      <c r="A257" s="121" t="s">
        <v>76</v>
      </c>
      <c r="B257" s="123" t="s">
        <v>280</v>
      </c>
      <c r="C257" s="134" t="s">
        <v>157</v>
      </c>
      <c r="D257" s="134" t="s">
        <v>26</v>
      </c>
      <c r="E257" s="134" t="s">
        <v>402</v>
      </c>
      <c r="F257" s="134" t="s">
        <v>77</v>
      </c>
      <c r="G257" s="184">
        <v>1652.86</v>
      </c>
    </row>
    <row r="258" spans="1:254" x14ac:dyDescent="0.2">
      <c r="A258" s="175" t="s">
        <v>313</v>
      </c>
      <c r="B258" s="113" t="s">
        <v>280</v>
      </c>
      <c r="C258" s="112" t="s">
        <v>157</v>
      </c>
      <c r="D258" s="112" t="s">
        <v>157</v>
      </c>
      <c r="E258" s="112"/>
      <c r="F258" s="112"/>
      <c r="G258" s="114">
        <f>SUM(G261+G259+G267)</f>
        <v>6585.6</v>
      </c>
    </row>
    <row r="259" spans="1:254" s="92" customFormat="1" ht="13.5" x14ac:dyDescent="0.25">
      <c r="A259" s="156" t="s">
        <v>314</v>
      </c>
      <c r="B259" s="132" t="s">
        <v>280</v>
      </c>
      <c r="C259" s="132" t="s">
        <v>157</v>
      </c>
      <c r="D259" s="132" t="s">
        <v>157</v>
      </c>
      <c r="E259" s="132" t="s">
        <v>186</v>
      </c>
      <c r="F259" s="132"/>
      <c r="G259" s="119">
        <f>SUM(G260)</f>
        <v>5114.34</v>
      </c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A259" s="97"/>
      <c r="BB259" s="97"/>
      <c r="BC259" s="97"/>
      <c r="BD259" s="97"/>
      <c r="BE259" s="97"/>
      <c r="BF259" s="97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7"/>
      <c r="BS259" s="97"/>
      <c r="BT259" s="97"/>
      <c r="BU259" s="97"/>
      <c r="BV259" s="97"/>
      <c r="BW259" s="97"/>
      <c r="BX259" s="97"/>
      <c r="BY259" s="97"/>
      <c r="BZ259" s="97"/>
      <c r="CA259" s="97"/>
      <c r="CB259" s="97"/>
      <c r="CC259" s="97"/>
      <c r="CD259" s="97"/>
      <c r="CE259" s="97"/>
      <c r="CF259" s="97"/>
      <c r="CG259" s="97"/>
      <c r="CH259" s="97"/>
      <c r="CI259" s="97"/>
      <c r="CJ259" s="97"/>
      <c r="CK259" s="97"/>
      <c r="CL259" s="97"/>
      <c r="CM259" s="97"/>
      <c r="CN259" s="97"/>
      <c r="CO259" s="97"/>
      <c r="CP259" s="97"/>
      <c r="CQ259" s="97"/>
      <c r="CR259" s="97"/>
      <c r="CS259" s="97"/>
      <c r="CT259" s="97"/>
      <c r="CU259" s="97"/>
      <c r="CV259" s="97"/>
      <c r="CW259" s="97"/>
      <c r="CX259" s="97"/>
      <c r="CY259" s="97"/>
      <c r="CZ259" s="97"/>
      <c r="DA259" s="97"/>
      <c r="DB259" s="97"/>
      <c r="DC259" s="97"/>
      <c r="DD259" s="97"/>
      <c r="DE259" s="97"/>
      <c r="DF259" s="97"/>
      <c r="DG259" s="97"/>
      <c r="DH259" s="97"/>
      <c r="DI259" s="97"/>
      <c r="DJ259" s="97"/>
      <c r="DK259" s="97"/>
      <c r="DL259" s="97"/>
      <c r="DM259" s="97"/>
      <c r="DN259" s="97"/>
      <c r="DO259" s="97"/>
      <c r="DP259" s="97"/>
      <c r="DQ259" s="97"/>
      <c r="DR259" s="97"/>
      <c r="DS259" s="97"/>
      <c r="DT259" s="97"/>
      <c r="DU259" s="97"/>
      <c r="DV259" s="97"/>
      <c r="DW259" s="97"/>
      <c r="DX259" s="97"/>
      <c r="DY259" s="97"/>
      <c r="DZ259" s="97"/>
      <c r="EA259" s="97"/>
      <c r="EB259" s="97"/>
      <c r="EC259" s="97"/>
      <c r="ED259" s="97"/>
      <c r="EE259" s="97"/>
      <c r="EF259" s="97"/>
      <c r="EG259" s="97"/>
      <c r="EH259" s="97"/>
      <c r="EI259" s="97"/>
      <c r="EJ259" s="97"/>
      <c r="EK259" s="97"/>
      <c r="EL259" s="97"/>
      <c r="EM259" s="97"/>
      <c r="EN259" s="97"/>
      <c r="EO259" s="97"/>
      <c r="EP259" s="97"/>
      <c r="EQ259" s="97"/>
      <c r="ER259" s="97"/>
      <c r="ES259" s="97"/>
      <c r="ET259" s="97"/>
      <c r="EU259" s="97"/>
      <c r="EV259" s="97"/>
      <c r="EW259" s="97"/>
      <c r="EX259" s="97"/>
      <c r="EY259" s="97"/>
      <c r="EZ259" s="97"/>
      <c r="FA259" s="97"/>
      <c r="FB259" s="97"/>
      <c r="FC259" s="97"/>
      <c r="FD259" s="97"/>
      <c r="FE259" s="97"/>
      <c r="FF259" s="97"/>
      <c r="FG259" s="97"/>
      <c r="FH259" s="97"/>
      <c r="FI259" s="97"/>
      <c r="FJ259" s="97"/>
      <c r="FK259" s="97"/>
      <c r="FL259" s="97"/>
      <c r="FM259" s="97"/>
      <c r="FN259" s="97"/>
      <c r="FO259" s="97"/>
      <c r="FP259" s="97"/>
      <c r="FQ259" s="97"/>
      <c r="FR259" s="97"/>
      <c r="FS259" s="97"/>
      <c r="FT259" s="97"/>
      <c r="FU259" s="97"/>
      <c r="FV259" s="97"/>
      <c r="FW259" s="97"/>
      <c r="FX259" s="97"/>
      <c r="FY259" s="97"/>
      <c r="FZ259" s="97"/>
      <c r="GA259" s="97"/>
      <c r="GB259" s="97"/>
      <c r="GC259" s="97"/>
      <c r="GD259" s="97"/>
      <c r="GE259" s="97"/>
      <c r="GF259" s="97"/>
      <c r="GG259" s="97"/>
      <c r="GH259" s="97"/>
      <c r="GI259" s="97"/>
      <c r="GJ259" s="97"/>
      <c r="GK259" s="97"/>
      <c r="GL259" s="97"/>
      <c r="GM259" s="97"/>
      <c r="GN259" s="97"/>
      <c r="GO259" s="97"/>
      <c r="GP259" s="97"/>
      <c r="GQ259" s="97"/>
      <c r="GR259" s="97"/>
      <c r="GS259" s="97"/>
      <c r="GT259" s="97"/>
      <c r="GU259" s="97"/>
      <c r="GV259" s="97"/>
      <c r="GW259" s="97"/>
      <c r="GX259" s="97"/>
      <c r="GY259" s="97"/>
      <c r="GZ259" s="97"/>
      <c r="HA259" s="97"/>
      <c r="HB259" s="97"/>
      <c r="HC259" s="97"/>
      <c r="HD259" s="97"/>
      <c r="HE259" s="97"/>
      <c r="HF259" s="97"/>
      <c r="HG259" s="97"/>
      <c r="HH259" s="97"/>
      <c r="HI259" s="97"/>
      <c r="HJ259" s="97"/>
      <c r="HK259" s="97"/>
      <c r="HL259" s="97"/>
      <c r="HM259" s="97"/>
      <c r="HN259" s="97"/>
      <c r="HO259" s="97"/>
      <c r="HP259" s="97"/>
      <c r="HQ259" s="97"/>
      <c r="HR259" s="97"/>
      <c r="HS259" s="97"/>
      <c r="HT259" s="97"/>
      <c r="HU259" s="97"/>
      <c r="HV259" s="97"/>
      <c r="HW259" s="97"/>
      <c r="HX259" s="97"/>
      <c r="HY259" s="97"/>
      <c r="HZ259" s="97"/>
      <c r="IA259" s="97"/>
      <c r="IB259" s="97"/>
      <c r="IC259" s="97"/>
      <c r="ID259" s="97"/>
      <c r="IE259" s="97"/>
      <c r="IF259" s="97"/>
      <c r="IG259" s="97"/>
      <c r="IH259" s="97"/>
      <c r="II259" s="97"/>
      <c r="IJ259" s="97"/>
      <c r="IK259" s="97"/>
      <c r="IL259" s="97"/>
      <c r="IM259" s="97"/>
      <c r="IN259" s="97"/>
      <c r="IO259" s="97"/>
      <c r="IP259" s="97"/>
      <c r="IQ259" s="97"/>
      <c r="IR259" s="97"/>
      <c r="IS259" s="97"/>
      <c r="IT259" s="97"/>
    </row>
    <row r="260" spans="1:254" s="125" customFormat="1" ht="25.5" x14ac:dyDescent="0.2">
      <c r="A260" s="121" t="s">
        <v>76</v>
      </c>
      <c r="B260" s="134" t="s">
        <v>280</v>
      </c>
      <c r="C260" s="134" t="s">
        <v>157</v>
      </c>
      <c r="D260" s="134" t="s">
        <v>157</v>
      </c>
      <c r="E260" s="134" t="s">
        <v>186</v>
      </c>
      <c r="F260" s="134" t="s">
        <v>77</v>
      </c>
      <c r="G260" s="124">
        <v>5114.34</v>
      </c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7"/>
      <c r="BS260" s="97"/>
      <c r="BT260" s="97"/>
      <c r="BU260" s="97"/>
      <c r="BV260" s="97"/>
      <c r="BW260" s="97"/>
      <c r="BX260" s="97"/>
      <c r="BY260" s="97"/>
      <c r="BZ260" s="97"/>
      <c r="CA260" s="97"/>
      <c r="CB260" s="97"/>
      <c r="CC260" s="97"/>
      <c r="CD260" s="97"/>
      <c r="CE260" s="97"/>
      <c r="CF260" s="97"/>
      <c r="CG260" s="97"/>
      <c r="CH260" s="97"/>
      <c r="CI260" s="97"/>
      <c r="CJ260" s="97"/>
      <c r="CK260" s="97"/>
      <c r="CL260" s="97"/>
      <c r="CM260" s="97"/>
      <c r="CN260" s="97"/>
      <c r="CO260" s="97"/>
      <c r="CP260" s="97"/>
      <c r="CQ260" s="97"/>
      <c r="CR260" s="97"/>
      <c r="CS260" s="97"/>
      <c r="CT260" s="97"/>
      <c r="CU260" s="97"/>
      <c r="CV260" s="97"/>
      <c r="CW260" s="97"/>
      <c r="CX260" s="97"/>
      <c r="CY260" s="97"/>
      <c r="CZ260" s="97"/>
      <c r="DA260" s="97"/>
      <c r="DB260" s="97"/>
      <c r="DC260" s="97"/>
      <c r="DD260" s="97"/>
      <c r="DE260" s="97"/>
      <c r="DF260" s="97"/>
      <c r="DG260" s="97"/>
      <c r="DH260" s="97"/>
      <c r="DI260" s="97"/>
      <c r="DJ260" s="97"/>
      <c r="DK260" s="97"/>
      <c r="DL260" s="97"/>
      <c r="DM260" s="97"/>
      <c r="DN260" s="97"/>
      <c r="DO260" s="97"/>
      <c r="DP260" s="97"/>
      <c r="DQ260" s="97"/>
      <c r="DR260" s="97"/>
      <c r="DS260" s="97"/>
      <c r="DT260" s="97"/>
      <c r="DU260" s="97"/>
      <c r="DV260" s="97"/>
      <c r="DW260" s="97"/>
      <c r="DX260" s="97"/>
      <c r="DY260" s="97"/>
      <c r="DZ260" s="97"/>
      <c r="EA260" s="97"/>
      <c r="EB260" s="97"/>
      <c r="EC260" s="97"/>
      <c r="ED260" s="97"/>
      <c r="EE260" s="97"/>
      <c r="EF260" s="97"/>
      <c r="EG260" s="97"/>
      <c r="EH260" s="97"/>
      <c r="EI260" s="97"/>
      <c r="EJ260" s="97"/>
      <c r="EK260" s="97"/>
      <c r="EL260" s="97"/>
      <c r="EM260" s="97"/>
      <c r="EN260" s="97"/>
      <c r="EO260" s="97"/>
      <c r="EP260" s="97"/>
      <c r="EQ260" s="97"/>
      <c r="ER260" s="97"/>
      <c r="ES260" s="97"/>
      <c r="ET260" s="97"/>
      <c r="EU260" s="97"/>
      <c r="EV260" s="97"/>
      <c r="EW260" s="97"/>
      <c r="EX260" s="97"/>
      <c r="EY260" s="97"/>
      <c r="EZ260" s="97"/>
      <c r="FA260" s="97"/>
      <c r="FB260" s="97"/>
      <c r="FC260" s="97"/>
      <c r="FD260" s="97"/>
      <c r="FE260" s="97"/>
      <c r="FF260" s="97"/>
      <c r="FG260" s="97"/>
      <c r="FH260" s="97"/>
      <c r="FI260" s="97"/>
      <c r="FJ260" s="97"/>
      <c r="FK260" s="97"/>
      <c r="FL260" s="97"/>
      <c r="FM260" s="97"/>
      <c r="FN260" s="97"/>
      <c r="FO260" s="97"/>
      <c r="FP260" s="97"/>
      <c r="FQ260" s="97"/>
      <c r="FR260" s="97"/>
      <c r="FS260" s="97"/>
      <c r="FT260" s="97"/>
      <c r="FU260" s="97"/>
      <c r="FV260" s="97"/>
      <c r="FW260" s="97"/>
      <c r="FX260" s="97"/>
      <c r="FY260" s="97"/>
      <c r="FZ260" s="97"/>
      <c r="GA260" s="97"/>
      <c r="GB260" s="97"/>
      <c r="GC260" s="97"/>
      <c r="GD260" s="97"/>
      <c r="GE260" s="97"/>
      <c r="GF260" s="97"/>
      <c r="GG260" s="97"/>
      <c r="GH260" s="97"/>
      <c r="GI260" s="97"/>
      <c r="GJ260" s="97"/>
      <c r="GK260" s="97"/>
      <c r="GL260" s="97"/>
      <c r="GM260" s="97"/>
      <c r="GN260" s="97"/>
      <c r="GO260" s="97"/>
      <c r="GP260" s="97"/>
      <c r="GQ260" s="97"/>
      <c r="GR260" s="97"/>
      <c r="GS260" s="97"/>
      <c r="GT260" s="97"/>
      <c r="GU260" s="97"/>
      <c r="GV260" s="97"/>
      <c r="GW260" s="97"/>
      <c r="GX260" s="97"/>
      <c r="GY260" s="97"/>
      <c r="GZ260" s="97"/>
      <c r="HA260" s="97"/>
      <c r="HB260" s="97"/>
      <c r="HC260" s="97"/>
      <c r="HD260" s="97"/>
      <c r="HE260" s="97"/>
      <c r="HF260" s="97"/>
      <c r="HG260" s="97"/>
      <c r="HH260" s="97"/>
      <c r="HI260" s="97"/>
      <c r="HJ260" s="97"/>
      <c r="HK260" s="97"/>
      <c r="HL260" s="97"/>
      <c r="HM260" s="97"/>
      <c r="HN260" s="97"/>
      <c r="HO260" s="97"/>
      <c r="HP260" s="97"/>
      <c r="HQ260" s="97"/>
      <c r="HR260" s="97"/>
      <c r="HS260" s="97"/>
      <c r="HT260" s="97"/>
      <c r="HU260" s="97"/>
      <c r="HV260" s="97"/>
      <c r="HW260" s="97"/>
      <c r="HX260" s="97"/>
      <c r="HY260" s="97"/>
      <c r="HZ260" s="97"/>
      <c r="IA260" s="97"/>
      <c r="IB260" s="97"/>
      <c r="IC260" s="97"/>
      <c r="ID260" s="97"/>
      <c r="IE260" s="97"/>
      <c r="IF260" s="97"/>
      <c r="IG260" s="97"/>
      <c r="IH260" s="97"/>
      <c r="II260" s="97"/>
      <c r="IJ260" s="97"/>
      <c r="IK260" s="97"/>
      <c r="IL260" s="97"/>
      <c r="IM260" s="97"/>
      <c r="IN260" s="97"/>
      <c r="IO260" s="97"/>
      <c r="IP260" s="97"/>
      <c r="IQ260" s="97"/>
      <c r="IR260" s="97"/>
      <c r="IS260" s="97"/>
      <c r="IT260" s="97"/>
    </row>
    <row r="261" spans="1:254" s="125" customFormat="1" ht="13.5" x14ac:dyDescent="0.25">
      <c r="A261" s="116" t="s">
        <v>66</v>
      </c>
      <c r="B261" s="118" t="s">
        <v>280</v>
      </c>
      <c r="C261" s="132" t="s">
        <v>157</v>
      </c>
      <c r="D261" s="132" t="s">
        <v>157</v>
      </c>
      <c r="E261" s="132" t="s">
        <v>67</v>
      </c>
      <c r="F261" s="132"/>
      <c r="G261" s="119">
        <f>SUM(G264+G262)</f>
        <v>1180</v>
      </c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7"/>
      <c r="BS261" s="97"/>
      <c r="BT261" s="97"/>
      <c r="BU261" s="97"/>
      <c r="BV261" s="97"/>
      <c r="BW261" s="97"/>
      <c r="BX261" s="97"/>
      <c r="BY261" s="97"/>
      <c r="BZ261" s="97"/>
      <c r="CA261" s="97"/>
      <c r="CB261" s="97"/>
      <c r="CC261" s="97"/>
      <c r="CD261" s="97"/>
      <c r="CE261" s="97"/>
      <c r="CF261" s="97"/>
      <c r="CG261" s="97"/>
      <c r="CH261" s="97"/>
      <c r="CI261" s="97"/>
      <c r="CJ261" s="97"/>
      <c r="CK261" s="97"/>
      <c r="CL261" s="97"/>
      <c r="CM261" s="97"/>
      <c r="CN261" s="97"/>
      <c r="CO261" s="97"/>
      <c r="CP261" s="97"/>
      <c r="CQ261" s="97"/>
      <c r="CR261" s="97"/>
      <c r="CS261" s="97"/>
      <c r="CT261" s="97"/>
      <c r="CU261" s="97"/>
      <c r="CV261" s="97"/>
      <c r="CW261" s="97"/>
      <c r="CX261" s="97"/>
      <c r="CY261" s="97"/>
      <c r="CZ261" s="97"/>
      <c r="DA261" s="97"/>
      <c r="DB261" s="97"/>
      <c r="DC261" s="97"/>
      <c r="DD261" s="97"/>
      <c r="DE261" s="97"/>
      <c r="DF261" s="97"/>
      <c r="DG261" s="97"/>
      <c r="DH261" s="97"/>
      <c r="DI261" s="97"/>
      <c r="DJ261" s="97"/>
      <c r="DK261" s="97"/>
      <c r="DL261" s="97"/>
      <c r="DM261" s="97"/>
      <c r="DN261" s="97"/>
      <c r="DO261" s="97"/>
      <c r="DP261" s="97"/>
      <c r="DQ261" s="97"/>
      <c r="DR261" s="97"/>
      <c r="DS261" s="97"/>
      <c r="DT261" s="97"/>
      <c r="DU261" s="97"/>
      <c r="DV261" s="97"/>
      <c r="DW261" s="97"/>
      <c r="DX261" s="97"/>
      <c r="DY261" s="97"/>
      <c r="DZ261" s="97"/>
      <c r="EA261" s="97"/>
      <c r="EB261" s="97"/>
      <c r="EC261" s="97"/>
      <c r="ED261" s="97"/>
      <c r="EE261" s="97"/>
      <c r="EF261" s="97"/>
      <c r="EG261" s="97"/>
      <c r="EH261" s="97"/>
      <c r="EI261" s="97"/>
      <c r="EJ261" s="97"/>
      <c r="EK261" s="97"/>
      <c r="EL261" s="97"/>
      <c r="EM261" s="97"/>
      <c r="EN261" s="97"/>
      <c r="EO261" s="97"/>
      <c r="EP261" s="97"/>
      <c r="EQ261" s="97"/>
      <c r="ER261" s="97"/>
      <c r="ES261" s="97"/>
      <c r="ET261" s="97"/>
      <c r="EU261" s="97"/>
      <c r="EV261" s="97"/>
      <c r="EW261" s="97"/>
      <c r="EX261" s="97"/>
      <c r="EY261" s="97"/>
      <c r="EZ261" s="97"/>
      <c r="FA261" s="97"/>
      <c r="FB261" s="97"/>
      <c r="FC261" s="97"/>
      <c r="FD261" s="97"/>
      <c r="FE261" s="97"/>
      <c r="FF261" s="97"/>
      <c r="FG261" s="97"/>
      <c r="FH261" s="97"/>
      <c r="FI261" s="97"/>
      <c r="FJ261" s="97"/>
      <c r="FK261" s="97"/>
      <c r="FL261" s="97"/>
      <c r="FM261" s="97"/>
      <c r="FN261" s="97"/>
      <c r="FO261" s="97"/>
      <c r="FP261" s="97"/>
      <c r="FQ261" s="97"/>
      <c r="FR261" s="97"/>
      <c r="FS261" s="97"/>
      <c r="FT261" s="97"/>
      <c r="FU261" s="97"/>
      <c r="FV261" s="97"/>
      <c r="FW261" s="97"/>
      <c r="FX261" s="97"/>
      <c r="FY261" s="97"/>
      <c r="FZ261" s="97"/>
      <c r="GA261" s="97"/>
      <c r="GB261" s="97"/>
      <c r="GC261" s="97"/>
      <c r="GD261" s="97"/>
      <c r="GE261" s="97"/>
      <c r="GF261" s="97"/>
      <c r="GG261" s="97"/>
      <c r="GH261" s="97"/>
      <c r="GI261" s="97"/>
      <c r="GJ261" s="97"/>
      <c r="GK261" s="97"/>
      <c r="GL261" s="97"/>
      <c r="GM261" s="97"/>
      <c r="GN261" s="97"/>
      <c r="GO261" s="97"/>
      <c r="GP261" s="97"/>
      <c r="GQ261" s="97"/>
      <c r="GR261" s="97"/>
      <c r="GS261" s="97"/>
      <c r="GT261" s="97"/>
      <c r="GU261" s="97"/>
      <c r="GV261" s="97"/>
      <c r="GW261" s="97"/>
      <c r="GX261" s="97"/>
      <c r="GY261" s="97"/>
      <c r="GZ261" s="97"/>
      <c r="HA261" s="97"/>
      <c r="HB261" s="97"/>
      <c r="HC261" s="97"/>
      <c r="HD261" s="97"/>
      <c r="HE261" s="97"/>
      <c r="HF261" s="97"/>
      <c r="HG261" s="97"/>
      <c r="HH261" s="97"/>
      <c r="HI261" s="97"/>
      <c r="HJ261" s="97"/>
      <c r="HK261" s="97"/>
      <c r="HL261" s="97"/>
      <c r="HM261" s="97"/>
      <c r="HN261" s="97"/>
      <c r="HO261" s="97"/>
      <c r="HP261" s="97"/>
      <c r="HQ261" s="97"/>
      <c r="HR261" s="97"/>
      <c r="HS261" s="97"/>
      <c r="HT261" s="97"/>
      <c r="HU261" s="97"/>
      <c r="HV261" s="97"/>
      <c r="HW261" s="97"/>
      <c r="HX261" s="97"/>
      <c r="HY261" s="97"/>
      <c r="HZ261" s="97"/>
      <c r="IA261" s="97"/>
      <c r="IB261" s="97"/>
      <c r="IC261" s="97"/>
      <c r="ID261" s="97"/>
      <c r="IE261" s="97"/>
      <c r="IF261" s="97"/>
      <c r="IG261" s="97"/>
      <c r="IH261" s="97"/>
      <c r="II261" s="97"/>
      <c r="IJ261" s="97"/>
      <c r="IK261" s="97"/>
      <c r="IL261" s="97"/>
      <c r="IM261" s="97"/>
      <c r="IN261" s="97"/>
      <c r="IO261" s="97"/>
      <c r="IP261" s="97"/>
      <c r="IQ261" s="97"/>
      <c r="IR261" s="97"/>
      <c r="IS261" s="97"/>
      <c r="IT261" s="97"/>
    </row>
    <row r="262" spans="1:254" x14ac:dyDescent="0.2">
      <c r="A262" s="170" t="s">
        <v>159</v>
      </c>
      <c r="B262" s="147" t="s">
        <v>280</v>
      </c>
      <c r="C262" s="131" t="s">
        <v>157</v>
      </c>
      <c r="D262" s="131" t="s">
        <v>157</v>
      </c>
      <c r="E262" s="131" t="s">
        <v>187</v>
      </c>
      <c r="F262" s="131"/>
      <c r="G262" s="129">
        <f>SUM(G263)</f>
        <v>1000</v>
      </c>
    </row>
    <row r="263" spans="1:254" ht="25.5" x14ac:dyDescent="0.2">
      <c r="A263" s="121" t="s">
        <v>76</v>
      </c>
      <c r="B263" s="123" t="s">
        <v>280</v>
      </c>
      <c r="C263" s="134" t="s">
        <v>157</v>
      </c>
      <c r="D263" s="134" t="s">
        <v>157</v>
      </c>
      <c r="E263" s="134" t="s">
        <v>187</v>
      </c>
      <c r="F263" s="134" t="s">
        <v>77</v>
      </c>
      <c r="G263" s="124">
        <v>1000</v>
      </c>
    </row>
    <row r="264" spans="1:254" s="125" customFormat="1" x14ac:dyDescent="0.2">
      <c r="A264" s="170" t="s">
        <v>315</v>
      </c>
      <c r="B264" s="128" t="s">
        <v>280</v>
      </c>
      <c r="C264" s="131" t="s">
        <v>157</v>
      </c>
      <c r="D264" s="131" t="s">
        <v>157</v>
      </c>
      <c r="E264" s="128" t="s">
        <v>189</v>
      </c>
      <c r="F264" s="128"/>
      <c r="G264" s="169">
        <f>SUM(G265+G266)</f>
        <v>180</v>
      </c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  <c r="BX264" s="92"/>
      <c r="BY264" s="92"/>
      <c r="BZ264" s="92"/>
      <c r="CA264" s="92"/>
      <c r="CB264" s="92"/>
      <c r="CC264" s="92"/>
      <c r="CD264" s="92"/>
      <c r="CE264" s="92"/>
      <c r="CF264" s="92"/>
      <c r="CG264" s="92"/>
      <c r="CH264" s="92"/>
      <c r="CI264" s="92"/>
      <c r="CJ264" s="92"/>
      <c r="CK264" s="92"/>
      <c r="CL264" s="92"/>
      <c r="CM264" s="92"/>
      <c r="CN264" s="92"/>
      <c r="CO264" s="92"/>
      <c r="CP264" s="92"/>
      <c r="CQ264" s="92"/>
      <c r="CR264" s="92"/>
      <c r="CS264" s="92"/>
      <c r="CT264" s="92"/>
      <c r="CU264" s="92"/>
      <c r="CV264" s="92"/>
      <c r="CW264" s="92"/>
      <c r="CX264" s="92"/>
      <c r="CY264" s="92"/>
      <c r="CZ264" s="92"/>
      <c r="DA264" s="92"/>
      <c r="DB264" s="92"/>
      <c r="DC264" s="92"/>
      <c r="DD264" s="92"/>
      <c r="DE264" s="92"/>
      <c r="DF264" s="92"/>
      <c r="DG264" s="92"/>
      <c r="DH264" s="92"/>
      <c r="DI264" s="92"/>
      <c r="DJ264" s="92"/>
      <c r="DK264" s="92"/>
      <c r="DL264" s="92"/>
      <c r="DM264" s="92"/>
      <c r="DN264" s="92"/>
      <c r="DO264" s="92"/>
      <c r="DP264" s="92"/>
      <c r="DQ264" s="92"/>
      <c r="DR264" s="92"/>
      <c r="DS264" s="92"/>
      <c r="DT264" s="92"/>
      <c r="DU264" s="92"/>
      <c r="DV264" s="92"/>
      <c r="DW264" s="92"/>
      <c r="DX264" s="92"/>
      <c r="DY264" s="92"/>
      <c r="DZ264" s="92"/>
      <c r="EA264" s="92"/>
      <c r="EB264" s="92"/>
      <c r="EC264" s="92"/>
      <c r="ED264" s="92"/>
      <c r="EE264" s="92"/>
      <c r="EF264" s="92"/>
      <c r="EG264" s="92"/>
      <c r="EH264" s="92"/>
      <c r="EI264" s="92"/>
      <c r="EJ264" s="92"/>
      <c r="EK264" s="92"/>
      <c r="EL264" s="92"/>
      <c r="EM264" s="92"/>
      <c r="EN264" s="92"/>
      <c r="EO264" s="92"/>
      <c r="EP264" s="92"/>
      <c r="EQ264" s="92"/>
      <c r="ER264" s="92"/>
      <c r="ES264" s="92"/>
      <c r="ET264" s="92"/>
      <c r="EU264" s="92"/>
      <c r="EV264" s="92"/>
      <c r="EW264" s="92"/>
      <c r="EX264" s="92"/>
      <c r="EY264" s="92"/>
      <c r="EZ264" s="92"/>
      <c r="FA264" s="92"/>
      <c r="FB264" s="92"/>
      <c r="FC264" s="92"/>
      <c r="FD264" s="92"/>
      <c r="FE264" s="92"/>
      <c r="FF264" s="92"/>
      <c r="FG264" s="92"/>
      <c r="FH264" s="92"/>
      <c r="FI264" s="92"/>
      <c r="FJ264" s="92"/>
      <c r="FK264" s="92"/>
      <c r="FL264" s="92"/>
      <c r="FM264" s="92"/>
      <c r="FN264" s="92"/>
      <c r="FO264" s="92"/>
      <c r="FP264" s="92"/>
      <c r="FQ264" s="92"/>
      <c r="FR264" s="92"/>
      <c r="FS264" s="92"/>
      <c r="FT264" s="92"/>
      <c r="FU264" s="92"/>
      <c r="FV264" s="92"/>
      <c r="FW264" s="92"/>
      <c r="FX264" s="92"/>
      <c r="FY264" s="92"/>
      <c r="FZ264" s="92"/>
      <c r="GA264" s="92"/>
      <c r="GB264" s="92"/>
      <c r="GC264" s="92"/>
      <c r="GD264" s="92"/>
      <c r="GE264" s="92"/>
      <c r="GF264" s="92"/>
      <c r="GG264" s="92"/>
      <c r="GH264" s="92"/>
      <c r="GI264" s="92"/>
      <c r="GJ264" s="92"/>
      <c r="GK264" s="92"/>
      <c r="GL264" s="92"/>
      <c r="GM264" s="92"/>
      <c r="GN264" s="92"/>
      <c r="GO264" s="92"/>
      <c r="GP264" s="92"/>
      <c r="GQ264" s="92"/>
      <c r="GR264" s="92"/>
      <c r="GS264" s="92"/>
      <c r="GT264" s="92"/>
      <c r="GU264" s="92"/>
      <c r="GV264" s="92"/>
      <c r="GW264" s="92"/>
      <c r="GX264" s="92"/>
      <c r="GY264" s="92"/>
      <c r="GZ264" s="92"/>
      <c r="HA264" s="92"/>
      <c r="HB264" s="92"/>
      <c r="HC264" s="92"/>
      <c r="HD264" s="92"/>
      <c r="HE264" s="92"/>
      <c r="HF264" s="92"/>
      <c r="HG264" s="92"/>
      <c r="HH264" s="92"/>
      <c r="HI264" s="92"/>
      <c r="HJ264" s="92"/>
      <c r="HK264" s="92"/>
      <c r="HL264" s="92"/>
      <c r="HM264" s="92"/>
      <c r="HN264" s="92"/>
      <c r="HO264" s="92"/>
      <c r="HP264" s="92"/>
      <c r="HQ264" s="92"/>
      <c r="HR264" s="92"/>
      <c r="HS264" s="92"/>
      <c r="HT264" s="92"/>
      <c r="HU264" s="92"/>
      <c r="HV264" s="92"/>
      <c r="HW264" s="92"/>
      <c r="HX264" s="92"/>
      <c r="HY264" s="92"/>
      <c r="HZ264" s="92"/>
      <c r="IA264" s="92"/>
      <c r="IB264" s="92"/>
      <c r="IC264" s="92"/>
      <c r="ID264" s="92"/>
      <c r="IE264" s="92"/>
      <c r="IF264" s="92"/>
      <c r="IG264" s="92"/>
      <c r="IH264" s="92"/>
      <c r="II264" s="92"/>
      <c r="IJ264" s="92"/>
      <c r="IK264" s="92"/>
      <c r="IL264" s="92"/>
      <c r="IM264" s="92"/>
      <c r="IN264" s="92"/>
      <c r="IO264" s="92"/>
      <c r="IP264" s="92"/>
      <c r="IQ264" s="92"/>
      <c r="IR264" s="92"/>
      <c r="IS264" s="92"/>
      <c r="IT264" s="92"/>
    </row>
    <row r="265" spans="1:254" x14ac:dyDescent="0.2">
      <c r="A265" s="121" t="s">
        <v>282</v>
      </c>
      <c r="B265" s="123" t="s">
        <v>280</v>
      </c>
      <c r="C265" s="134" t="s">
        <v>157</v>
      </c>
      <c r="D265" s="134" t="s">
        <v>157</v>
      </c>
      <c r="E265" s="134" t="s">
        <v>189</v>
      </c>
      <c r="F265" s="123" t="s">
        <v>32</v>
      </c>
      <c r="G265" s="161">
        <v>92</v>
      </c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BM265" s="125"/>
      <c r="BN265" s="125"/>
      <c r="BO265" s="125"/>
      <c r="BP265" s="125"/>
      <c r="BQ265" s="125"/>
      <c r="BR265" s="125"/>
      <c r="BS265" s="125"/>
      <c r="BT265" s="125"/>
      <c r="BU265" s="125"/>
      <c r="BV265" s="125"/>
      <c r="BW265" s="125"/>
      <c r="BX265" s="125"/>
      <c r="BY265" s="125"/>
      <c r="BZ265" s="125"/>
      <c r="CA265" s="125"/>
      <c r="CB265" s="125"/>
      <c r="CC265" s="125"/>
      <c r="CD265" s="125"/>
      <c r="CE265" s="125"/>
      <c r="CF265" s="125"/>
      <c r="CG265" s="125"/>
      <c r="CH265" s="125"/>
      <c r="CI265" s="125"/>
      <c r="CJ265" s="125"/>
      <c r="CK265" s="125"/>
      <c r="CL265" s="125"/>
      <c r="CM265" s="125"/>
      <c r="CN265" s="125"/>
      <c r="CO265" s="125"/>
      <c r="CP265" s="125"/>
      <c r="CQ265" s="125"/>
      <c r="CR265" s="125"/>
      <c r="CS265" s="125"/>
      <c r="CT265" s="125"/>
      <c r="CU265" s="125"/>
      <c r="CV265" s="125"/>
      <c r="CW265" s="125"/>
      <c r="CX265" s="125"/>
      <c r="CY265" s="125"/>
      <c r="CZ265" s="125"/>
      <c r="DA265" s="125"/>
      <c r="DB265" s="125"/>
      <c r="DC265" s="125"/>
      <c r="DD265" s="125"/>
      <c r="DE265" s="125"/>
      <c r="DF265" s="125"/>
      <c r="DG265" s="125"/>
      <c r="DH265" s="125"/>
      <c r="DI265" s="125"/>
      <c r="DJ265" s="125"/>
      <c r="DK265" s="125"/>
      <c r="DL265" s="125"/>
      <c r="DM265" s="125"/>
      <c r="DN265" s="125"/>
      <c r="DO265" s="125"/>
      <c r="DP265" s="125"/>
      <c r="DQ265" s="125"/>
      <c r="DR265" s="125"/>
      <c r="DS265" s="125"/>
      <c r="DT265" s="125"/>
      <c r="DU265" s="125"/>
      <c r="DV265" s="125"/>
      <c r="DW265" s="125"/>
      <c r="DX265" s="125"/>
      <c r="DY265" s="125"/>
      <c r="DZ265" s="125"/>
      <c r="EA265" s="125"/>
      <c r="EB265" s="125"/>
      <c r="EC265" s="125"/>
      <c r="ED265" s="125"/>
      <c r="EE265" s="125"/>
      <c r="EF265" s="125"/>
      <c r="EG265" s="125"/>
      <c r="EH265" s="125"/>
      <c r="EI265" s="125"/>
      <c r="EJ265" s="125"/>
      <c r="EK265" s="125"/>
      <c r="EL265" s="125"/>
      <c r="EM265" s="125"/>
      <c r="EN265" s="125"/>
      <c r="EO265" s="125"/>
      <c r="EP265" s="125"/>
      <c r="EQ265" s="125"/>
      <c r="ER265" s="125"/>
      <c r="ES265" s="125"/>
      <c r="ET265" s="125"/>
      <c r="EU265" s="125"/>
      <c r="EV265" s="125"/>
      <c r="EW265" s="125"/>
      <c r="EX265" s="125"/>
      <c r="EY265" s="125"/>
      <c r="EZ265" s="125"/>
      <c r="FA265" s="125"/>
      <c r="FB265" s="125"/>
      <c r="FC265" s="125"/>
      <c r="FD265" s="125"/>
      <c r="FE265" s="125"/>
      <c r="FF265" s="125"/>
      <c r="FG265" s="125"/>
      <c r="FH265" s="125"/>
      <c r="FI265" s="125"/>
      <c r="FJ265" s="125"/>
      <c r="FK265" s="125"/>
      <c r="FL265" s="125"/>
      <c r="FM265" s="125"/>
      <c r="FN265" s="125"/>
      <c r="FO265" s="125"/>
      <c r="FP265" s="125"/>
      <c r="FQ265" s="125"/>
      <c r="FR265" s="125"/>
      <c r="FS265" s="125"/>
      <c r="FT265" s="125"/>
      <c r="FU265" s="125"/>
      <c r="FV265" s="125"/>
      <c r="FW265" s="125"/>
      <c r="FX265" s="125"/>
      <c r="FY265" s="125"/>
      <c r="FZ265" s="125"/>
      <c r="GA265" s="125"/>
      <c r="GB265" s="125"/>
      <c r="GC265" s="125"/>
      <c r="GD265" s="125"/>
      <c r="GE265" s="125"/>
      <c r="GF265" s="125"/>
      <c r="GG265" s="125"/>
      <c r="GH265" s="125"/>
      <c r="GI265" s="125"/>
      <c r="GJ265" s="125"/>
      <c r="GK265" s="125"/>
      <c r="GL265" s="125"/>
      <c r="GM265" s="125"/>
      <c r="GN265" s="125"/>
      <c r="GO265" s="125"/>
      <c r="GP265" s="125"/>
      <c r="GQ265" s="125"/>
      <c r="GR265" s="125"/>
      <c r="GS265" s="125"/>
      <c r="GT265" s="125"/>
      <c r="GU265" s="125"/>
      <c r="GV265" s="125"/>
      <c r="GW265" s="125"/>
      <c r="GX265" s="125"/>
      <c r="GY265" s="125"/>
      <c r="GZ265" s="125"/>
      <c r="HA265" s="125"/>
      <c r="HB265" s="125"/>
      <c r="HC265" s="125"/>
      <c r="HD265" s="125"/>
      <c r="HE265" s="125"/>
      <c r="HF265" s="125"/>
      <c r="HG265" s="125"/>
      <c r="HH265" s="125"/>
      <c r="HI265" s="125"/>
      <c r="HJ265" s="125"/>
      <c r="HK265" s="125"/>
      <c r="HL265" s="125"/>
      <c r="HM265" s="125"/>
      <c r="HN265" s="125"/>
      <c r="HO265" s="125"/>
      <c r="HP265" s="125"/>
      <c r="HQ265" s="125"/>
      <c r="HR265" s="125"/>
      <c r="HS265" s="125"/>
      <c r="HT265" s="125"/>
      <c r="HU265" s="125"/>
      <c r="HV265" s="125"/>
      <c r="HW265" s="125"/>
      <c r="HX265" s="125"/>
      <c r="HY265" s="125"/>
      <c r="HZ265" s="125"/>
      <c r="IA265" s="125"/>
      <c r="IB265" s="125"/>
      <c r="IC265" s="125"/>
      <c r="ID265" s="125"/>
      <c r="IE265" s="125"/>
      <c r="IF265" s="125"/>
      <c r="IG265" s="125"/>
      <c r="IH265" s="125"/>
      <c r="II265" s="125"/>
      <c r="IJ265" s="125"/>
      <c r="IK265" s="125"/>
      <c r="IL265" s="125"/>
      <c r="IM265" s="125"/>
      <c r="IN265" s="125"/>
      <c r="IO265" s="125"/>
      <c r="IP265" s="125"/>
      <c r="IQ265" s="125"/>
      <c r="IR265" s="125"/>
      <c r="IS265" s="125"/>
      <c r="IT265" s="125"/>
    </row>
    <row r="266" spans="1:254" ht="25.5" x14ac:dyDescent="0.2">
      <c r="A266" s="121" t="s">
        <v>76</v>
      </c>
      <c r="B266" s="123" t="s">
        <v>280</v>
      </c>
      <c r="C266" s="134" t="s">
        <v>157</v>
      </c>
      <c r="D266" s="134" t="s">
        <v>157</v>
      </c>
      <c r="E266" s="134" t="s">
        <v>189</v>
      </c>
      <c r="F266" s="123" t="s">
        <v>77</v>
      </c>
      <c r="G266" s="161">
        <v>88</v>
      </c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  <c r="CW266" s="125"/>
      <c r="CX266" s="125"/>
      <c r="CY266" s="125"/>
      <c r="CZ266" s="125"/>
      <c r="DA266" s="125"/>
      <c r="DB266" s="125"/>
      <c r="DC266" s="125"/>
      <c r="DD266" s="125"/>
      <c r="DE266" s="125"/>
      <c r="DF266" s="125"/>
      <c r="DG266" s="125"/>
      <c r="DH266" s="125"/>
      <c r="DI266" s="125"/>
      <c r="DJ266" s="125"/>
      <c r="DK266" s="125"/>
      <c r="DL266" s="125"/>
      <c r="DM266" s="125"/>
      <c r="DN266" s="125"/>
      <c r="DO266" s="125"/>
      <c r="DP266" s="125"/>
      <c r="DQ266" s="125"/>
      <c r="DR266" s="125"/>
      <c r="DS266" s="125"/>
      <c r="DT266" s="125"/>
      <c r="DU266" s="125"/>
      <c r="DV266" s="125"/>
      <c r="DW266" s="125"/>
      <c r="DX266" s="125"/>
      <c r="DY266" s="125"/>
      <c r="DZ266" s="125"/>
      <c r="EA266" s="125"/>
      <c r="EB266" s="125"/>
      <c r="EC266" s="125"/>
      <c r="ED266" s="125"/>
      <c r="EE266" s="125"/>
      <c r="EF266" s="125"/>
      <c r="EG266" s="125"/>
      <c r="EH266" s="125"/>
      <c r="EI266" s="125"/>
      <c r="EJ266" s="125"/>
      <c r="EK266" s="125"/>
      <c r="EL266" s="125"/>
      <c r="EM266" s="125"/>
      <c r="EN266" s="125"/>
      <c r="EO266" s="125"/>
      <c r="EP266" s="125"/>
      <c r="EQ266" s="125"/>
      <c r="ER266" s="125"/>
      <c r="ES266" s="125"/>
      <c r="ET266" s="125"/>
      <c r="EU266" s="125"/>
      <c r="EV266" s="125"/>
      <c r="EW266" s="125"/>
      <c r="EX266" s="125"/>
      <c r="EY266" s="125"/>
      <c r="EZ266" s="125"/>
      <c r="FA266" s="125"/>
      <c r="FB266" s="125"/>
      <c r="FC266" s="125"/>
      <c r="FD266" s="125"/>
      <c r="FE266" s="125"/>
      <c r="FF266" s="125"/>
      <c r="FG266" s="125"/>
      <c r="FH266" s="125"/>
      <c r="FI266" s="125"/>
      <c r="FJ266" s="125"/>
      <c r="FK266" s="125"/>
      <c r="FL266" s="125"/>
      <c r="FM266" s="125"/>
      <c r="FN266" s="125"/>
      <c r="FO266" s="125"/>
      <c r="FP266" s="125"/>
      <c r="FQ266" s="125"/>
      <c r="FR266" s="125"/>
      <c r="FS266" s="125"/>
      <c r="FT266" s="125"/>
      <c r="FU266" s="125"/>
      <c r="FV266" s="125"/>
      <c r="FW266" s="125"/>
      <c r="FX266" s="125"/>
      <c r="FY266" s="125"/>
      <c r="FZ266" s="125"/>
      <c r="GA266" s="125"/>
      <c r="GB266" s="125"/>
      <c r="GC266" s="125"/>
      <c r="GD266" s="125"/>
      <c r="GE266" s="125"/>
      <c r="GF266" s="125"/>
      <c r="GG266" s="125"/>
      <c r="GH266" s="125"/>
      <c r="GI266" s="125"/>
      <c r="GJ266" s="125"/>
      <c r="GK266" s="125"/>
      <c r="GL266" s="125"/>
      <c r="GM266" s="125"/>
      <c r="GN266" s="125"/>
      <c r="GO266" s="125"/>
      <c r="GP266" s="125"/>
      <c r="GQ266" s="125"/>
      <c r="GR266" s="125"/>
      <c r="GS266" s="125"/>
      <c r="GT266" s="125"/>
      <c r="GU266" s="125"/>
      <c r="GV266" s="125"/>
      <c r="GW266" s="125"/>
      <c r="GX266" s="125"/>
      <c r="GY266" s="125"/>
      <c r="GZ266" s="125"/>
      <c r="HA266" s="125"/>
      <c r="HB266" s="125"/>
      <c r="HC266" s="125"/>
      <c r="HD266" s="125"/>
      <c r="HE266" s="125"/>
      <c r="HF266" s="125"/>
      <c r="HG266" s="125"/>
      <c r="HH266" s="125"/>
      <c r="HI266" s="125"/>
      <c r="HJ266" s="125"/>
      <c r="HK266" s="125"/>
      <c r="HL266" s="125"/>
      <c r="HM266" s="125"/>
      <c r="HN266" s="125"/>
      <c r="HO266" s="125"/>
      <c r="HP266" s="125"/>
      <c r="HQ266" s="125"/>
      <c r="HR266" s="125"/>
      <c r="HS266" s="125"/>
      <c r="HT266" s="125"/>
      <c r="HU266" s="125"/>
      <c r="HV266" s="125"/>
      <c r="HW266" s="125"/>
      <c r="HX266" s="125"/>
      <c r="HY266" s="125"/>
      <c r="HZ266" s="125"/>
      <c r="IA266" s="125"/>
      <c r="IB266" s="125"/>
      <c r="IC266" s="125"/>
      <c r="ID266" s="125"/>
      <c r="IE266" s="125"/>
      <c r="IF266" s="125"/>
      <c r="IG266" s="125"/>
      <c r="IH266" s="125"/>
      <c r="II266" s="125"/>
      <c r="IJ266" s="125"/>
      <c r="IK266" s="125"/>
      <c r="IL266" s="125"/>
      <c r="IM266" s="125"/>
      <c r="IN266" s="125"/>
      <c r="IO266" s="125"/>
      <c r="IP266" s="125"/>
      <c r="IQ266" s="125"/>
      <c r="IR266" s="125"/>
      <c r="IS266" s="125"/>
      <c r="IT266" s="125"/>
    </row>
    <row r="267" spans="1:254" x14ac:dyDescent="0.2">
      <c r="A267" s="111" t="s">
        <v>401</v>
      </c>
      <c r="B267" s="113" t="s">
        <v>280</v>
      </c>
      <c r="C267" s="112" t="s">
        <v>157</v>
      </c>
      <c r="D267" s="112" t="s">
        <v>157</v>
      </c>
      <c r="E267" s="112" t="s">
        <v>402</v>
      </c>
      <c r="F267" s="123"/>
      <c r="G267" s="140">
        <f>SUM(G268)</f>
        <v>291.26</v>
      </c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  <c r="CW267" s="125"/>
      <c r="CX267" s="125"/>
      <c r="CY267" s="125"/>
      <c r="CZ267" s="125"/>
      <c r="DA267" s="125"/>
      <c r="DB267" s="125"/>
      <c r="DC267" s="125"/>
      <c r="DD267" s="125"/>
      <c r="DE267" s="125"/>
      <c r="DF267" s="125"/>
      <c r="DG267" s="125"/>
      <c r="DH267" s="125"/>
      <c r="DI267" s="125"/>
      <c r="DJ267" s="125"/>
      <c r="DK267" s="125"/>
      <c r="DL267" s="125"/>
      <c r="DM267" s="125"/>
      <c r="DN267" s="125"/>
      <c r="DO267" s="125"/>
      <c r="DP267" s="125"/>
      <c r="DQ267" s="125"/>
      <c r="DR267" s="125"/>
      <c r="DS267" s="125"/>
      <c r="DT267" s="125"/>
      <c r="DU267" s="125"/>
      <c r="DV267" s="125"/>
      <c r="DW267" s="125"/>
      <c r="DX267" s="125"/>
      <c r="DY267" s="125"/>
      <c r="DZ267" s="125"/>
      <c r="EA267" s="125"/>
      <c r="EB267" s="125"/>
      <c r="EC267" s="125"/>
      <c r="ED267" s="125"/>
      <c r="EE267" s="125"/>
      <c r="EF267" s="125"/>
      <c r="EG267" s="125"/>
      <c r="EH267" s="125"/>
      <c r="EI267" s="125"/>
      <c r="EJ267" s="125"/>
      <c r="EK267" s="125"/>
      <c r="EL267" s="125"/>
      <c r="EM267" s="125"/>
      <c r="EN267" s="125"/>
      <c r="EO267" s="125"/>
      <c r="EP267" s="125"/>
      <c r="EQ267" s="125"/>
      <c r="ER267" s="125"/>
      <c r="ES267" s="125"/>
      <c r="ET267" s="125"/>
      <c r="EU267" s="125"/>
      <c r="EV267" s="125"/>
      <c r="EW267" s="125"/>
      <c r="EX267" s="125"/>
      <c r="EY267" s="125"/>
      <c r="EZ267" s="125"/>
      <c r="FA267" s="125"/>
      <c r="FB267" s="125"/>
      <c r="FC267" s="125"/>
      <c r="FD267" s="125"/>
      <c r="FE267" s="125"/>
      <c r="FF267" s="125"/>
      <c r="FG267" s="125"/>
      <c r="FH267" s="125"/>
      <c r="FI267" s="125"/>
      <c r="FJ267" s="125"/>
      <c r="FK267" s="125"/>
      <c r="FL267" s="125"/>
      <c r="FM267" s="125"/>
      <c r="FN267" s="125"/>
      <c r="FO267" s="125"/>
      <c r="FP267" s="125"/>
      <c r="FQ267" s="125"/>
      <c r="FR267" s="125"/>
      <c r="FS267" s="125"/>
      <c r="FT267" s="125"/>
      <c r="FU267" s="125"/>
      <c r="FV267" s="125"/>
      <c r="FW267" s="125"/>
      <c r="FX267" s="125"/>
      <c r="FY267" s="125"/>
      <c r="FZ267" s="125"/>
      <c r="GA267" s="125"/>
      <c r="GB267" s="125"/>
      <c r="GC267" s="125"/>
      <c r="GD267" s="125"/>
      <c r="GE267" s="125"/>
      <c r="GF267" s="125"/>
      <c r="GG267" s="125"/>
      <c r="GH267" s="125"/>
      <c r="GI267" s="125"/>
      <c r="GJ267" s="125"/>
      <c r="GK267" s="125"/>
      <c r="GL267" s="125"/>
      <c r="GM267" s="125"/>
      <c r="GN267" s="125"/>
      <c r="GO267" s="125"/>
      <c r="GP267" s="125"/>
      <c r="GQ267" s="125"/>
      <c r="GR267" s="125"/>
      <c r="GS267" s="125"/>
      <c r="GT267" s="125"/>
      <c r="GU267" s="125"/>
      <c r="GV267" s="125"/>
      <c r="GW267" s="125"/>
      <c r="GX267" s="125"/>
      <c r="GY267" s="125"/>
      <c r="GZ267" s="125"/>
      <c r="HA267" s="125"/>
      <c r="HB267" s="125"/>
      <c r="HC267" s="125"/>
      <c r="HD267" s="125"/>
      <c r="HE267" s="125"/>
      <c r="HF267" s="125"/>
      <c r="HG267" s="125"/>
      <c r="HH267" s="125"/>
      <c r="HI267" s="125"/>
      <c r="HJ267" s="125"/>
      <c r="HK267" s="125"/>
      <c r="HL267" s="125"/>
      <c r="HM267" s="125"/>
      <c r="HN267" s="125"/>
      <c r="HO267" s="125"/>
      <c r="HP267" s="125"/>
      <c r="HQ267" s="125"/>
      <c r="HR267" s="125"/>
      <c r="HS267" s="125"/>
      <c r="HT267" s="125"/>
      <c r="HU267" s="125"/>
      <c r="HV267" s="125"/>
      <c r="HW267" s="125"/>
      <c r="HX267" s="125"/>
      <c r="HY267" s="125"/>
      <c r="HZ267" s="125"/>
      <c r="IA267" s="125"/>
      <c r="IB267" s="125"/>
      <c r="IC267" s="125"/>
      <c r="ID267" s="125"/>
      <c r="IE267" s="125"/>
      <c r="IF267" s="125"/>
      <c r="IG267" s="125"/>
      <c r="IH267" s="125"/>
      <c r="II267" s="125"/>
      <c r="IJ267" s="125"/>
      <c r="IK267" s="125"/>
      <c r="IL267" s="125"/>
      <c r="IM267" s="125"/>
      <c r="IN267" s="125"/>
      <c r="IO267" s="125"/>
      <c r="IP267" s="125"/>
      <c r="IQ267" s="125"/>
      <c r="IR267" s="125"/>
      <c r="IS267" s="125"/>
      <c r="IT267" s="125"/>
    </row>
    <row r="268" spans="1:254" ht="25.5" x14ac:dyDescent="0.2">
      <c r="A268" s="121" t="s">
        <v>76</v>
      </c>
      <c r="B268" s="123" t="s">
        <v>280</v>
      </c>
      <c r="C268" s="134" t="s">
        <v>157</v>
      </c>
      <c r="D268" s="134" t="s">
        <v>157</v>
      </c>
      <c r="E268" s="134" t="s">
        <v>402</v>
      </c>
      <c r="F268" s="123" t="s">
        <v>77</v>
      </c>
      <c r="G268" s="161">
        <v>291.26</v>
      </c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  <c r="CW268" s="125"/>
      <c r="CX268" s="125"/>
      <c r="CY268" s="125"/>
      <c r="CZ268" s="125"/>
      <c r="DA268" s="125"/>
      <c r="DB268" s="125"/>
      <c r="DC268" s="125"/>
      <c r="DD268" s="125"/>
      <c r="DE268" s="125"/>
      <c r="DF268" s="125"/>
      <c r="DG268" s="125"/>
      <c r="DH268" s="125"/>
      <c r="DI268" s="125"/>
      <c r="DJ268" s="125"/>
      <c r="DK268" s="125"/>
      <c r="DL268" s="125"/>
      <c r="DM268" s="125"/>
      <c r="DN268" s="125"/>
      <c r="DO268" s="125"/>
      <c r="DP268" s="125"/>
      <c r="DQ268" s="125"/>
      <c r="DR268" s="125"/>
      <c r="DS268" s="125"/>
      <c r="DT268" s="125"/>
      <c r="DU268" s="125"/>
      <c r="DV268" s="125"/>
      <c r="DW268" s="125"/>
      <c r="DX268" s="125"/>
      <c r="DY268" s="125"/>
      <c r="DZ268" s="125"/>
      <c r="EA268" s="125"/>
      <c r="EB268" s="125"/>
      <c r="EC268" s="125"/>
      <c r="ED268" s="125"/>
      <c r="EE268" s="125"/>
      <c r="EF268" s="125"/>
      <c r="EG268" s="125"/>
      <c r="EH268" s="125"/>
      <c r="EI268" s="125"/>
      <c r="EJ268" s="125"/>
      <c r="EK268" s="125"/>
      <c r="EL268" s="125"/>
      <c r="EM268" s="125"/>
      <c r="EN268" s="125"/>
      <c r="EO268" s="125"/>
      <c r="EP268" s="125"/>
      <c r="EQ268" s="125"/>
      <c r="ER268" s="125"/>
      <c r="ES268" s="125"/>
      <c r="ET268" s="125"/>
      <c r="EU268" s="125"/>
      <c r="EV268" s="125"/>
      <c r="EW268" s="125"/>
      <c r="EX268" s="125"/>
      <c r="EY268" s="125"/>
      <c r="EZ268" s="125"/>
      <c r="FA268" s="125"/>
      <c r="FB268" s="125"/>
      <c r="FC268" s="125"/>
      <c r="FD268" s="125"/>
      <c r="FE268" s="125"/>
      <c r="FF268" s="125"/>
      <c r="FG268" s="125"/>
      <c r="FH268" s="125"/>
      <c r="FI268" s="125"/>
      <c r="FJ268" s="125"/>
      <c r="FK268" s="125"/>
      <c r="FL268" s="125"/>
      <c r="FM268" s="125"/>
      <c r="FN268" s="125"/>
      <c r="FO268" s="125"/>
      <c r="FP268" s="125"/>
      <c r="FQ268" s="125"/>
      <c r="FR268" s="125"/>
      <c r="FS268" s="125"/>
      <c r="FT268" s="125"/>
      <c r="FU268" s="125"/>
      <c r="FV268" s="125"/>
      <c r="FW268" s="125"/>
      <c r="FX268" s="125"/>
      <c r="FY268" s="125"/>
      <c r="FZ268" s="125"/>
      <c r="GA268" s="125"/>
      <c r="GB268" s="125"/>
      <c r="GC268" s="125"/>
      <c r="GD268" s="125"/>
      <c r="GE268" s="125"/>
      <c r="GF268" s="125"/>
      <c r="GG268" s="125"/>
      <c r="GH268" s="125"/>
      <c r="GI268" s="125"/>
      <c r="GJ268" s="125"/>
      <c r="GK268" s="125"/>
      <c r="GL268" s="125"/>
      <c r="GM268" s="125"/>
      <c r="GN268" s="125"/>
      <c r="GO268" s="125"/>
      <c r="GP268" s="125"/>
      <c r="GQ268" s="125"/>
      <c r="GR268" s="125"/>
      <c r="GS268" s="125"/>
      <c r="GT268" s="125"/>
      <c r="GU268" s="125"/>
      <c r="GV268" s="125"/>
      <c r="GW268" s="125"/>
      <c r="GX268" s="125"/>
      <c r="GY268" s="125"/>
      <c r="GZ268" s="125"/>
      <c r="HA268" s="125"/>
      <c r="HB268" s="125"/>
      <c r="HC268" s="125"/>
      <c r="HD268" s="125"/>
      <c r="HE268" s="125"/>
      <c r="HF268" s="125"/>
      <c r="HG268" s="125"/>
      <c r="HH268" s="125"/>
      <c r="HI268" s="125"/>
      <c r="HJ268" s="125"/>
      <c r="HK268" s="125"/>
      <c r="HL268" s="125"/>
      <c r="HM268" s="125"/>
      <c r="HN268" s="125"/>
      <c r="HO268" s="125"/>
      <c r="HP268" s="125"/>
      <c r="HQ268" s="125"/>
      <c r="HR268" s="125"/>
      <c r="HS268" s="125"/>
      <c r="HT268" s="125"/>
      <c r="HU268" s="125"/>
      <c r="HV268" s="125"/>
      <c r="HW268" s="125"/>
      <c r="HX268" s="125"/>
      <c r="HY268" s="125"/>
      <c r="HZ268" s="125"/>
      <c r="IA268" s="125"/>
      <c r="IB268" s="125"/>
      <c r="IC268" s="125"/>
      <c r="ID268" s="125"/>
      <c r="IE268" s="125"/>
      <c r="IF268" s="125"/>
      <c r="IG268" s="125"/>
      <c r="IH268" s="125"/>
      <c r="II268" s="125"/>
      <c r="IJ268" s="125"/>
      <c r="IK268" s="125"/>
      <c r="IL268" s="125"/>
      <c r="IM268" s="125"/>
      <c r="IN268" s="125"/>
      <c r="IO268" s="125"/>
      <c r="IP268" s="125"/>
      <c r="IQ268" s="125"/>
      <c r="IR268" s="125"/>
      <c r="IS268" s="125"/>
      <c r="IT268" s="125"/>
    </row>
    <row r="269" spans="1:254" x14ac:dyDescent="0.2">
      <c r="A269" s="175" t="s">
        <v>190</v>
      </c>
      <c r="B269" s="113" t="s">
        <v>280</v>
      </c>
      <c r="C269" s="112" t="s">
        <v>157</v>
      </c>
      <c r="D269" s="112" t="s">
        <v>100</v>
      </c>
      <c r="E269" s="112"/>
      <c r="F269" s="112"/>
      <c r="G269" s="114">
        <f>SUM(G270)</f>
        <v>450</v>
      </c>
    </row>
    <row r="270" spans="1:254" ht="13.5" x14ac:dyDescent="0.25">
      <c r="A270" s="116" t="s">
        <v>66</v>
      </c>
      <c r="B270" s="173">
        <v>510</v>
      </c>
      <c r="C270" s="132" t="s">
        <v>157</v>
      </c>
      <c r="D270" s="132" t="s">
        <v>100</v>
      </c>
      <c r="E270" s="118" t="s">
        <v>67</v>
      </c>
      <c r="F270" s="118"/>
      <c r="G270" s="119">
        <f>SUM(G271)</f>
        <v>450</v>
      </c>
    </row>
    <row r="271" spans="1:254" x14ac:dyDescent="0.2">
      <c r="A271" s="170" t="s">
        <v>159</v>
      </c>
      <c r="B271" s="131" t="s">
        <v>280</v>
      </c>
      <c r="C271" s="131" t="s">
        <v>157</v>
      </c>
      <c r="D271" s="131" t="s">
        <v>100</v>
      </c>
      <c r="E271" s="131" t="s">
        <v>187</v>
      </c>
      <c r="F271" s="131"/>
      <c r="G271" s="129">
        <f>SUM(G272+G273)</f>
        <v>450</v>
      </c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  <c r="BX271" s="92"/>
      <c r="BY271" s="92"/>
      <c r="BZ271" s="92"/>
      <c r="CA271" s="92"/>
      <c r="CB271" s="92"/>
      <c r="CC271" s="92"/>
      <c r="CD271" s="92"/>
      <c r="CE271" s="92"/>
      <c r="CF271" s="92"/>
      <c r="CG271" s="92"/>
      <c r="CH271" s="92"/>
      <c r="CI271" s="92"/>
      <c r="CJ271" s="92"/>
      <c r="CK271" s="92"/>
      <c r="CL271" s="92"/>
      <c r="CM271" s="92"/>
      <c r="CN271" s="92"/>
      <c r="CO271" s="92"/>
      <c r="CP271" s="92"/>
      <c r="CQ271" s="92"/>
      <c r="CR271" s="92"/>
      <c r="CS271" s="92"/>
      <c r="CT271" s="92"/>
      <c r="CU271" s="92"/>
      <c r="CV271" s="92"/>
      <c r="CW271" s="92"/>
      <c r="CX271" s="92"/>
      <c r="CY271" s="92"/>
      <c r="CZ271" s="92"/>
      <c r="DA271" s="92"/>
      <c r="DB271" s="92"/>
      <c r="DC271" s="92"/>
      <c r="DD271" s="92"/>
      <c r="DE271" s="92"/>
      <c r="DF271" s="92"/>
      <c r="DG271" s="92"/>
      <c r="DH271" s="92"/>
      <c r="DI271" s="92"/>
      <c r="DJ271" s="92"/>
      <c r="DK271" s="92"/>
      <c r="DL271" s="92"/>
      <c r="DM271" s="92"/>
      <c r="DN271" s="92"/>
      <c r="DO271" s="92"/>
      <c r="DP271" s="92"/>
      <c r="DQ271" s="92"/>
      <c r="DR271" s="92"/>
      <c r="DS271" s="92"/>
      <c r="DT271" s="92"/>
      <c r="DU271" s="92"/>
      <c r="DV271" s="92"/>
      <c r="DW271" s="92"/>
      <c r="DX271" s="92"/>
      <c r="DY271" s="92"/>
      <c r="DZ271" s="92"/>
      <c r="EA271" s="92"/>
      <c r="EB271" s="92"/>
      <c r="EC271" s="92"/>
      <c r="ED271" s="92"/>
      <c r="EE271" s="92"/>
      <c r="EF271" s="92"/>
      <c r="EG271" s="92"/>
      <c r="EH271" s="92"/>
      <c r="EI271" s="92"/>
      <c r="EJ271" s="92"/>
      <c r="EK271" s="92"/>
      <c r="EL271" s="92"/>
      <c r="EM271" s="92"/>
      <c r="EN271" s="92"/>
      <c r="EO271" s="92"/>
      <c r="EP271" s="92"/>
      <c r="EQ271" s="92"/>
      <c r="ER271" s="92"/>
      <c r="ES271" s="92"/>
      <c r="ET271" s="92"/>
      <c r="EU271" s="92"/>
      <c r="EV271" s="92"/>
      <c r="EW271" s="92"/>
      <c r="EX271" s="92"/>
      <c r="EY271" s="92"/>
      <c r="EZ271" s="92"/>
      <c r="FA271" s="92"/>
      <c r="FB271" s="92"/>
      <c r="FC271" s="92"/>
      <c r="FD271" s="92"/>
      <c r="FE271" s="92"/>
      <c r="FF271" s="92"/>
      <c r="FG271" s="92"/>
      <c r="FH271" s="92"/>
      <c r="FI271" s="92"/>
      <c r="FJ271" s="92"/>
      <c r="FK271" s="92"/>
      <c r="FL271" s="92"/>
      <c r="FM271" s="92"/>
      <c r="FN271" s="92"/>
      <c r="FO271" s="92"/>
      <c r="FP271" s="92"/>
      <c r="FQ271" s="92"/>
      <c r="FR271" s="92"/>
      <c r="FS271" s="92"/>
      <c r="FT271" s="92"/>
      <c r="FU271" s="92"/>
      <c r="FV271" s="92"/>
      <c r="FW271" s="92"/>
      <c r="FX271" s="92"/>
      <c r="FY271" s="92"/>
      <c r="FZ271" s="92"/>
      <c r="GA271" s="92"/>
      <c r="GB271" s="92"/>
      <c r="GC271" s="92"/>
      <c r="GD271" s="92"/>
      <c r="GE271" s="92"/>
      <c r="GF271" s="92"/>
      <c r="GG271" s="92"/>
      <c r="GH271" s="92"/>
      <c r="GI271" s="92"/>
      <c r="GJ271" s="92"/>
      <c r="GK271" s="92"/>
      <c r="GL271" s="92"/>
      <c r="GM271" s="92"/>
      <c r="GN271" s="92"/>
      <c r="GO271" s="92"/>
      <c r="GP271" s="92"/>
      <c r="GQ271" s="92"/>
      <c r="GR271" s="92"/>
      <c r="GS271" s="92"/>
      <c r="GT271" s="92"/>
      <c r="GU271" s="92"/>
      <c r="GV271" s="92"/>
      <c r="GW271" s="92"/>
      <c r="GX271" s="92"/>
      <c r="GY271" s="92"/>
      <c r="GZ271" s="92"/>
      <c r="HA271" s="92"/>
      <c r="HB271" s="92"/>
      <c r="HC271" s="92"/>
      <c r="HD271" s="92"/>
      <c r="HE271" s="92"/>
      <c r="HF271" s="92"/>
      <c r="HG271" s="92"/>
      <c r="HH271" s="92"/>
      <c r="HI271" s="92"/>
      <c r="HJ271" s="92"/>
      <c r="HK271" s="92"/>
      <c r="HL271" s="92"/>
      <c r="HM271" s="92"/>
      <c r="HN271" s="92"/>
      <c r="HO271" s="92"/>
      <c r="HP271" s="92"/>
      <c r="HQ271" s="92"/>
      <c r="HR271" s="92"/>
      <c r="HS271" s="92"/>
      <c r="HT271" s="92"/>
      <c r="HU271" s="92"/>
      <c r="HV271" s="92"/>
      <c r="HW271" s="92"/>
      <c r="HX271" s="92"/>
      <c r="HY271" s="92"/>
      <c r="HZ271" s="92"/>
      <c r="IA271" s="92"/>
      <c r="IB271" s="92"/>
      <c r="IC271" s="92"/>
      <c r="ID271" s="92"/>
      <c r="IE271" s="92"/>
      <c r="IF271" s="92"/>
      <c r="IG271" s="92"/>
      <c r="IH271" s="92"/>
      <c r="II271" s="92"/>
      <c r="IJ271" s="92"/>
      <c r="IK271" s="92"/>
      <c r="IL271" s="92"/>
      <c r="IM271" s="92"/>
      <c r="IN271" s="92"/>
      <c r="IO271" s="92"/>
      <c r="IP271" s="92"/>
      <c r="IQ271" s="92"/>
      <c r="IR271" s="92"/>
      <c r="IS271" s="92"/>
      <c r="IT271" s="92"/>
    </row>
    <row r="272" spans="1:254" x14ac:dyDescent="0.2">
      <c r="A272" s="121" t="s">
        <v>282</v>
      </c>
      <c r="B272" s="134" t="s">
        <v>280</v>
      </c>
      <c r="C272" s="134" t="s">
        <v>157</v>
      </c>
      <c r="D272" s="134" t="s">
        <v>100</v>
      </c>
      <c r="E272" s="134" t="s">
        <v>187</v>
      </c>
      <c r="F272" s="134" t="s">
        <v>32</v>
      </c>
      <c r="G272" s="124">
        <v>29.1</v>
      </c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  <c r="BN272" s="125"/>
      <c r="BO272" s="125"/>
      <c r="BP272" s="125"/>
      <c r="BQ272" s="125"/>
      <c r="BR272" s="125"/>
      <c r="BS272" s="125"/>
      <c r="BT272" s="125"/>
      <c r="BU272" s="125"/>
      <c r="BV272" s="125"/>
      <c r="BW272" s="125"/>
      <c r="BX272" s="125"/>
      <c r="BY272" s="125"/>
      <c r="BZ272" s="125"/>
      <c r="CA272" s="125"/>
      <c r="CB272" s="125"/>
      <c r="CC272" s="125"/>
      <c r="CD272" s="125"/>
      <c r="CE272" s="125"/>
      <c r="CF272" s="125"/>
      <c r="CG272" s="125"/>
      <c r="CH272" s="125"/>
      <c r="CI272" s="125"/>
      <c r="CJ272" s="125"/>
      <c r="CK272" s="125"/>
      <c r="CL272" s="125"/>
      <c r="CM272" s="125"/>
      <c r="CN272" s="125"/>
      <c r="CO272" s="125"/>
      <c r="CP272" s="125"/>
      <c r="CQ272" s="125"/>
      <c r="CR272" s="125"/>
      <c r="CS272" s="125"/>
      <c r="CT272" s="125"/>
      <c r="CU272" s="125"/>
      <c r="CV272" s="125"/>
      <c r="CW272" s="125"/>
      <c r="CX272" s="125"/>
      <c r="CY272" s="125"/>
      <c r="CZ272" s="125"/>
      <c r="DA272" s="125"/>
      <c r="DB272" s="125"/>
      <c r="DC272" s="125"/>
      <c r="DD272" s="125"/>
      <c r="DE272" s="125"/>
      <c r="DF272" s="125"/>
      <c r="DG272" s="125"/>
      <c r="DH272" s="125"/>
      <c r="DI272" s="125"/>
      <c r="DJ272" s="125"/>
      <c r="DK272" s="125"/>
      <c r="DL272" s="125"/>
      <c r="DM272" s="125"/>
      <c r="DN272" s="125"/>
      <c r="DO272" s="125"/>
      <c r="DP272" s="125"/>
      <c r="DQ272" s="125"/>
      <c r="DR272" s="125"/>
      <c r="DS272" s="125"/>
      <c r="DT272" s="125"/>
      <c r="DU272" s="125"/>
      <c r="DV272" s="125"/>
      <c r="DW272" s="125"/>
      <c r="DX272" s="125"/>
      <c r="DY272" s="125"/>
      <c r="DZ272" s="125"/>
      <c r="EA272" s="125"/>
      <c r="EB272" s="125"/>
      <c r="EC272" s="125"/>
      <c r="ED272" s="125"/>
      <c r="EE272" s="125"/>
      <c r="EF272" s="125"/>
      <c r="EG272" s="125"/>
      <c r="EH272" s="125"/>
      <c r="EI272" s="125"/>
      <c r="EJ272" s="125"/>
      <c r="EK272" s="125"/>
      <c r="EL272" s="125"/>
      <c r="EM272" s="125"/>
      <c r="EN272" s="125"/>
      <c r="EO272" s="125"/>
      <c r="EP272" s="125"/>
      <c r="EQ272" s="125"/>
      <c r="ER272" s="125"/>
      <c r="ES272" s="125"/>
      <c r="ET272" s="125"/>
      <c r="EU272" s="125"/>
      <c r="EV272" s="125"/>
      <c r="EW272" s="125"/>
      <c r="EX272" s="125"/>
      <c r="EY272" s="125"/>
      <c r="EZ272" s="125"/>
      <c r="FA272" s="125"/>
      <c r="FB272" s="125"/>
      <c r="FC272" s="125"/>
      <c r="FD272" s="125"/>
      <c r="FE272" s="125"/>
      <c r="FF272" s="125"/>
      <c r="FG272" s="125"/>
      <c r="FH272" s="125"/>
      <c r="FI272" s="125"/>
      <c r="FJ272" s="125"/>
      <c r="FK272" s="125"/>
      <c r="FL272" s="125"/>
      <c r="FM272" s="125"/>
      <c r="FN272" s="125"/>
      <c r="FO272" s="125"/>
      <c r="FP272" s="125"/>
      <c r="FQ272" s="125"/>
      <c r="FR272" s="125"/>
      <c r="FS272" s="125"/>
      <c r="FT272" s="125"/>
      <c r="FU272" s="125"/>
      <c r="FV272" s="125"/>
      <c r="FW272" s="125"/>
      <c r="FX272" s="125"/>
      <c r="FY272" s="125"/>
      <c r="FZ272" s="125"/>
      <c r="GA272" s="125"/>
      <c r="GB272" s="125"/>
      <c r="GC272" s="125"/>
      <c r="GD272" s="125"/>
      <c r="GE272" s="125"/>
      <c r="GF272" s="125"/>
      <c r="GG272" s="125"/>
      <c r="GH272" s="125"/>
      <c r="GI272" s="125"/>
      <c r="GJ272" s="125"/>
      <c r="GK272" s="125"/>
      <c r="GL272" s="125"/>
      <c r="GM272" s="125"/>
      <c r="GN272" s="125"/>
      <c r="GO272" s="125"/>
      <c r="GP272" s="125"/>
      <c r="GQ272" s="125"/>
      <c r="GR272" s="125"/>
      <c r="GS272" s="125"/>
      <c r="GT272" s="125"/>
      <c r="GU272" s="125"/>
      <c r="GV272" s="125"/>
      <c r="GW272" s="125"/>
      <c r="GX272" s="125"/>
      <c r="GY272" s="125"/>
      <c r="GZ272" s="125"/>
      <c r="HA272" s="125"/>
      <c r="HB272" s="125"/>
      <c r="HC272" s="125"/>
      <c r="HD272" s="125"/>
      <c r="HE272" s="125"/>
      <c r="HF272" s="125"/>
      <c r="HG272" s="125"/>
      <c r="HH272" s="125"/>
      <c r="HI272" s="125"/>
      <c r="HJ272" s="125"/>
      <c r="HK272" s="125"/>
      <c r="HL272" s="125"/>
      <c r="HM272" s="125"/>
      <c r="HN272" s="125"/>
      <c r="HO272" s="125"/>
      <c r="HP272" s="125"/>
      <c r="HQ272" s="125"/>
      <c r="HR272" s="125"/>
      <c r="HS272" s="125"/>
      <c r="HT272" s="125"/>
      <c r="HU272" s="125"/>
      <c r="HV272" s="125"/>
      <c r="HW272" s="125"/>
      <c r="HX272" s="125"/>
      <c r="HY272" s="125"/>
      <c r="HZ272" s="125"/>
      <c r="IA272" s="125"/>
      <c r="IB272" s="125"/>
      <c r="IC272" s="125"/>
      <c r="ID272" s="125"/>
      <c r="IE272" s="125"/>
      <c r="IF272" s="125"/>
      <c r="IG272" s="125"/>
      <c r="IH272" s="125"/>
      <c r="II272" s="125"/>
      <c r="IJ272" s="125"/>
      <c r="IK272" s="125"/>
      <c r="IL272" s="125"/>
      <c r="IM272" s="125"/>
      <c r="IN272" s="125"/>
      <c r="IO272" s="125"/>
      <c r="IP272" s="125"/>
      <c r="IQ272" s="125"/>
      <c r="IR272" s="125"/>
      <c r="IS272" s="125"/>
      <c r="IT272" s="125"/>
    </row>
    <row r="273" spans="1:254" ht="25.5" x14ac:dyDescent="0.2">
      <c r="A273" s="121" t="s">
        <v>76</v>
      </c>
      <c r="B273" s="134" t="s">
        <v>280</v>
      </c>
      <c r="C273" s="134" t="s">
        <v>157</v>
      </c>
      <c r="D273" s="134" t="s">
        <v>100</v>
      </c>
      <c r="E273" s="134" t="s">
        <v>187</v>
      </c>
      <c r="F273" s="134" t="s">
        <v>77</v>
      </c>
      <c r="G273" s="124">
        <v>420.9</v>
      </c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  <c r="CW273" s="125"/>
      <c r="CX273" s="125"/>
      <c r="CY273" s="125"/>
      <c r="CZ273" s="125"/>
      <c r="DA273" s="125"/>
      <c r="DB273" s="125"/>
      <c r="DC273" s="125"/>
      <c r="DD273" s="125"/>
      <c r="DE273" s="125"/>
      <c r="DF273" s="125"/>
      <c r="DG273" s="125"/>
      <c r="DH273" s="125"/>
      <c r="DI273" s="125"/>
      <c r="DJ273" s="125"/>
      <c r="DK273" s="125"/>
      <c r="DL273" s="125"/>
      <c r="DM273" s="125"/>
      <c r="DN273" s="125"/>
      <c r="DO273" s="125"/>
      <c r="DP273" s="125"/>
      <c r="DQ273" s="125"/>
      <c r="DR273" s="125"/>
      <c r="DS273" s="125"/>
      <c r="DT273" s="125"/>
      <c r="DU273" s="125"/>
      <c r="DV273" s="125"/>
      <c r="DW273" s="125"/>
      <c r="DX273" s="125"/>
      <c r="DY273" s="125"/>
      <c r="DZ273" s="125"/>
      <c r="EA273" s="125"/>
      <c r="EB273" s="125"/>
      <c r="EC273" s="125"/>
      <c r="ED273" s="125"/>
      <c r="EE273" s="125"/>
      <c r="EF273" s="125"/>
      <c r="EG273" s="125"/>
      <c r="EH273" s="125"/>
      <c r="EI273" s="125"/>
      <c r="EJ273" s="125"/>
      <c r="EK273" s="125"/>
      <c r="EL273" s="125"/>
      <c r="EM273" s="125"/>
      <c r="EN273" s="125"/>
      <c r="EO273" s="125"/>
      <c r="EP273" s="125"/>
      <c r="EQ273" s="125"/>
      <c r="ER273" s="125"/>
      <c r="ES273" s="125"/>
      <c r="ET273" s="125"/>
      <c r="EU273" s="125"/>
      <c r="EV273" s="125"/>
      <c r="EW273" s="125"/>
      <c r="EX273" s="125"/>
      <c r="EY273" s="125"/>
      <c r="EZ273" s="125"/>
      <c r="FA273" s="125"/>
      <c r="FB273" s="125"/>
      <c r="FC273" s="125"/>
      <c r="FD273" s="125"/>
      <c r="FE273" s="125"/>
      <c r="FF273" s="125"/>
      <c r="FG273" s="125"/>
      <c r="FH273" s="125"/>
      <c r="FI273" s="125"/>
      <c r="FJ273" s="125"/>
      <c r="FK273" s="125"/>
      <c r="FL273" s="125"/>
      <c r="FM273" s="125"/>
      <c r="FN273" s="125"/>
      <c r="FO273" s="125"/>
      <c r="FP273" s="125"/>
      <c r="FQ273" s="125"/>
      <c r="FR273" s="125"/>
      <c r="FS273" s="125"/>
      <c r="FT273" s="125"/>
      <c r="FU273" s="125"/>
      <c r="FV273" s="125"/>
      <c r="FW273" s="125"/>
      <c r="FX273" s="125"/>
      <c r="FY273" s="125"/>
      <c r="FZ273" s="125"/>
      <c r="GA273" s="125"/>
      <c r="GB273" s="125"/>
      <c r="GC273" s="125"/>
      <c r="GD273" s="125"/>
      <c r="GE273" s="125"/>
      <c r="GF273" s="125"/>
      <c r="GG273" s="125"/>
      <c r="GH273" s="125"/>
      <c r="GI273" s="125"/>
      <c r="GJ273" s="125"/>
      <c r="GK273" s="125"/>
      <c r="GL273" s="125"/>
      <c r="GM273" s="125"/>
      <c r="GN273" s="125"/>
      <c r="GO273" s="125"/>
      <c r="GP273" s="125"/>
      <c r="GQ273" s="125"/>
      <c r="GR273" s="125"/>
      <c r="GS273" s="125"/>
      <c r="GT273" s="125"/>
      <c r="GU273" s="125"/>
      <c r="GV273" s="125"/>
      <c r="GW273" s="125"/>
      <c r="GX273" s="125"/>
      <c r="GY273" s="125"/>
      <c r="GZ273" s="125"/>
      <c r="HA273" s="125"/>
      <c r="HB273" s="125"/>
      <c r="HC273" s="125"/>
      <c r="HD273" s="125"/>
      <c r="HE273" s="125"/>
      <c r="HF273" s="125"/>
      <c r="HG273" s="125"/>
      <c r="HH273" s="125"/>
      <c r="HI273" s="125"/>
      <c r="HJ273" s="125"/>
      <c r="HK273" s="125"/>
      <c r="HL273" s="125"/>
      <c r="HM273" s="125"/>
      <c r="HN273" s="125"/>
      <c r="HO273" s="125"/>
      <c r="HP273" s="125"/>
      <c r="HQ273" s="125"/>
      <c r="HR273" s="125"/>
      <c r="HS273" s="125"/>
      <c r="HT273" s="125"/>
      <c r="HU273" s="125"/>
      <c r="HV273" s="125"/>
      <c r="HW273" s="125"/>
      <c r="HX273" s="125"/>
      <c r="HY273" s="125"/>
      <c r="HZ273" s="125"/>
      <c r="IA273" s="125"/>
      <c r="IB273" s="125"/>
      <c r="IC273" s="125"/>
      <c r="ID273" s="125"/>
      <c r="IE273" s="125"/>
      <c r="IF273" s="125"/>
      <c r="IG273" s="125"/>
      <c r="IH273" s="125"/>
      <c r="II273" s="125"/>
      <c r="IJ273" s="125"/>
      <c r="IK273" s="125"/>
      <c r="IL273" s="125"/>
      <c r="IM273" s="125"/>
      <c r="IN273" s="125"/>
      <c r="IO273" s="125"/>
      <c r="IP273" s="125"/>
      <c r="IQ273" s="125"/>
      <c r="IR273" s="125"/>
      <c r="IS273" s="125"/>
      <c r="IT273" s="125"/>
    </row>
    <row r="274" spans="1:254" ht="15.75" x14ac:dyDescent="0.25">
      <c r="A274" s="157" t="s">
        <v>191</v>
      </c>
      <c r="B274" s="138" t="s">
        <v>280</v>
      </c>
      <c r="C274" s="153" t="s">
        <v>95</v>
      </c>
      <c r="D274" s="153"/>
      <c r="E274" s="153"/>
      <c r="F274" s="153"/>
      <c r="G274" s="154">
        <f>SUM(G275+G297)</f>
        <v>120289.77</v>
      </c>
    </row>
    <row r="275" spans="1:254" s="125" customFormat="1" ht="14.25" x14ac:dyDescent="0.2">
      <c r="A275" s="130" t="s">
        <v>192</v>
      </c>
      <c r="B275" s="113" t="s">
        <v>280</v>
      </c>
      <c r="C275" s="109" t="s">
        <v>95</v>
      </c>
      <c r="D275" s="109" t="s">
        <v>17</v>
      </c>
      <c r="E275" s="109"/>
      <c r="F275" s="109"/>
      <c r="G275" s="110">
        <f>SUM(G288+G278+G286+G276+G282+G284+G280+G295)</f>
        <v>54448.41</v>
      </c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  <c r="AV275" s="97"/>
      <c r="AW275" s="97"/>
      <c r="AX275" s="97"/>
      <c r="AY275" s="97"/>
      <c r="AZ275" s="97"/>
      <c r="BA275" s="97"/>
      <c r="BB275" s="97"/>
      <c r="BC275" s="97"/>
      <c r="BD275" s="97"/>
      <c r="BE275" s="97"/>
      <c r="BF275" s="97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7"/>
      <c r="BS275" s="97"/>
      <c r="BT275" s="97"/>
      <c r="BU275" s="97"/>
      <c r="BV275" s="97"/>
      <c r="BW275" s="97"/>
      <c r="BX275" s="97"/>
      <c r="BY275" s="97"/>
      <c r="BZ275" s="97"/>
      <c r="CA275" s="97"/>
      <c r="CB275" s="97"/>
      <c r="CC275" s="97"/>
      <c r="CD275" s="97"/>
      <c r="CE275" s="97"/>
      <c r="CF275" s="97"/>
      <c r="CG275" s="97"/>
      <c r="CH275" s="97"/>
      <c r="CI275" s="97"/>
      <c r="CJ275" s="97"/>
      <c r="CK275" s="97"/>
      <c r="CL275" s="97"/>
      <c r="CM275" s="97"/>
      <c r="CN275" s="97"/>
      <c r="CO275" s="97"/>
      <c r="CP275" s="97"/>
      <c r="CQ275" s="97"/>
      <c r="CR275" s="97"/>
      <c r="CS275" s="97"/>
      <c r="CT275" s="97"/>
      <c r="CU275" s="97"/>
      <c r="CV275" s="97"/>
      <c r="CW275" s="97"/>
      <c r="CX275" s="97"/>
      <c r="CY275" s="97"/>
      <c r="CZ275" s="97"/>
      <c r="DA275" s="97"/>
      <c r="DB275" s="97"/>
      <c r="DC275" s="97"/>
      <c r="DD275" s="97"/>
      <c r="DE275" s="97"/>
      <c r="DF275" s="97"/>
      <c r="DG275" s="97"/>
      <c r="DH275" s="97"/>
      <c r="DI275" s="97"/>
      <c r="DJ275" s="97"/>
      <c r="DK275" s="97"/>
      <c r="DL275" s="97"/>
      <c r="DM275" s="97"/>
      <c r="DN275" s="97"/>
      <c r="DO275" s="97"/>
      <c r="DP275" s="97"/>
      <c r="DQ275" s="97"/>
      <c r="DR275" s="97"/>
      <c r="DS275" s="97"/>
      <c r="DT275" s="97"/>
      <c r="DU275" s="97"/>
      <c r="DV275" s="97"/>
      <c r="DW275" s="97"/>
      <c r="DX275" s="97"/>
      <c r="DY275" s="97"/>
      <c r="DZ275" s="97"/>
      <c r="EA275" s="97"/>
      <c r="EB275" s="97"/>
      <c r="EC275" s="97"/>
      <c r="ED275" s="97"/>
      <c r="EE275" s="97"/>
      <c r="EF275" s="97"/>
      <c r="EG275" s="97"/>
      <c r="EH275" s="97"/>
      <c r="EI275" s="97"/>
      <c r="EJ275" s="97"/>
      <c r="EK275" s="97"/>
      <c r="EL275" s="97"/>
      <c r="EM275" s="97"/>
      <c r="EN275" s="97"/>
      <c r="EO275" s="97"/>
      <c r="EP275" s="97"/>
      <c r="EQ275" s="97"/>
      <c r="ER275" s="97"/>
      <c r="ES275" s="97"/>
      <c r="ET275" s="97"/>
      <c r="EU275" s="97"/>
      <c r="EV275" s="97"/>
      <c r="EW275" s="97"/>
      <c r="EX275" s="97"/>
      <c r="EY275" s="97"/>
      <c r="EZ275" s="97"/>
      <c r="FA275" s="97"/>
      <c r="FB275" s="97"/>
      <c r="FC275" s="97"/>
      <c r="FD275" s="97"/>
      <c r="FE275" s="97"/>
      <c r="FF275" s="97"/>
      <c r="FG275" s="97"/>
      <c r="FH275" s="97"/>
      <c r="FI275" s="97"/>
      <c r="FJ275" s="97"/>
      <c r="FK275" s="97"/>
      <c r="FL275" s="97"/>
      <c r="FM275" s="97"/>
      <c r="FN275" s="97"/>
      <c r="FO275" s="97"/>
      <c r="FP275" s="97"/>
      <c r="FQ275" s="97"/>
      <c r="FR275" s="97"/>
      <c r="FS275" s="97"/>
      <c r="FT275" s="97"/>
      <c r="FU275" s="97"/>
      <c r="FV275" s="97"/>
      <c r="FW275" s="97"/>
      <c r="FX275" s="97"/>
      <c r="FY275" s="97"/>
      <c r="FZ275" s="97"/>
      <c r="GA275" s="97"/>
      <c r="GB275" s="97"/>
      <c r="GC275" s="97"/>
      <c r="GD275" s="97"/>
      <c r="GE275" s="97"/>
      <c r="GF275" s="97"/>
      <c r="GG275" s="97"/>
      <c r="GH275" s="97"/>
      <c r="GI275" s="97"/>
      <c r="GJ275" s="97"/>
      <c r="GK275" s="97"/>
      <c r="GL275" s="97"/>
      <c r="GM275" s="97"/>
      <c r="GN275" s="97"/>
      <c r="GO275" s="97"/>
      <c r="GP275" s="97"/>
      <c r="GQ275" s="97"/>
      <c r="GR275" s="97"/>
      <c r="GS275" s="97"/>
      <c r="GT275" s="97"/>
      <c r="GU275" s="97"/>
      <c r="GV275" s="97"/>
      <c r="GW275" s="97"/>
      <c r="GX275" s="97"/>
      <c r="GY275" s="97"/>
      <c r="GZ275" s="97"/>
      <c r="HA275" s="97"/>
      <c r="HB275" s="97"/>
      <c r="HC275" s="97"/>
      <c r="HD275" s="97"/>
      <c r="HE275" s="97"/>
      <c r="HF275" s="97"/>
      <c r="HG275" s="97"/>
      <c r="HH275" s="97"/>
      <c r="HI275" s="97"/>
      <c r="HJ275" s="97"/>
      <c r="HK275" s="97"/>
      <c r="HL275" s="97"/>
      <c r="HM275" s="97"/>
      <c r="HN275" s="97"/>
      <c r="HO275" s="97"/>
      <c r="HP275" s="97"/>
      <c r="HQ275" s="97"/>
      <c r="HR275" s="97"/>
      <c r="HS275" s="97"/>
      <c r="HT275" s="97"/>
      <c r="HU275" s="97"/>
      <c r="HV275" s="97"/>
      <c r="HW275" s="97"/>
      <c r="HX275" s="97"/>
      <c r="HY275" s="97"/>
      <c r="HZ275" s="97"/>
      <c r="IA275" s="97"/>
      <c r="IB275" s="97"/>
      <c r="IC275" s="97"/>
      <c r="ID275" s="97"/>
      <c r="IE275" s="97"/>
      <c r="IF275" s="97"/>
      <c r="IG275" s="97"/>
      <c r="IH275" s="97"/>
      <c r="II275" s="97"/>
      <c r="IJ275" s="97"/>
      <c r="IK275" s="97"/>
      <c r="IL275" s="97"/>
      <c r="IM275" s="97"/>
      <c r="IN275" s="97"/>
      <c r="IO275" s="97"/>
      <c r="IP275" s="97"/>
      <c r="IQ275" s="97"/>
      <c r="IR275" s="97"/>
      <c r="IS275" s="97"/>
      <c r="IT275" s="97"/>
    </row>
    <row r="276" spans="1:254" s="125" customFormat="1" ht="13.5" x14ac:dyDescent="0.25">
      <c r="A276" s="116" t="s">
        <v>396</v>
      </c>
      <c r="B276" s="118" t="s">
        <v>280</v>
      </c>
      <c r="C276" s="132" t="s">
        <v>95</v>
      </c>
      <c r="D276" s="132" t="s">
        <v>17</v>
      </c>
      <c r="E276" s="132" t="s">
        <v>413</v>
      </c>
      <c r="F276" s="132"/>
      <c r="G276" s="114">
        <f>SUM(G277)</f>
        <v>569.70000000000005</v>
      </c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  <c r="AV276" s="97"/>
      <c r="AW276" s="97"/>
      <c r="AX276" s="97"/>
      <c r="AY276" s="97"/>
      <c r="AZ276" s="97"/>
      <c r="BA276" s="97"/>
      <c r="BB276" s="97"/>
      <c r="BC276" s="97"/>
      <c r="BD276" s="97"/>
      <c r="BE276" s="97"/>
      <c r="BF276" s="97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7"/>
      <c r="BS276" s="97"/>
      <c r="BT276" s="97"/>
      <c r="BU276" s="97"/>
      <c r="BV276" s="97"/>
      <c r="BW276" s="97"/>
      <c r="BX276" s="97"/>
      <c r="BY276" s="97"/>
      <c r="BZ276" s="97"/>
      <c r="CA276" s="97"/>
      <c r="CB276" s="97"/>
      <c r="CC276" s="97"/>
      <c r="CD276" s="97"/>
      <c r="CE276" s="97"/>
      <c r="CF276" s="97"/>
      <c r="CG276" s="97"/>
      <c r="CH276" s="97"/>
      <c r="CI276" s="97"/>
      <c r="CJ276" s="97"/>
      <c r="CK276" s="97"/>
      <c r="CL276" s="97"/>
      <c r="CM276" s="97"/>
      <c r="CN276" s="97"/>
      <c r="CO276" s="97"/>
      <c r="CP276" s="97"/>
      <c r="CQ276" s="97"/>
      <c r="CR276" s="97"/>
      <c r="CS276" s="97"/>
      <c r="CT276" s="97"/>
      <c r="CU276" s="97"/>
      <c r="CV276" s="97"/>
      <c r="CW276" s="97"/>
      <c r="CX276" s="97"/>
      <c r="CY276" s="97"/>
      <c r="CZ276" s="97"/>
      <c r="DA276" s="97"/>
      <c r="DB276" s="97"/>
      <c r="DC276" s="97"/>
      <c r="DD276" s="97"/>
      <c r="DE276" s="97"/>
      <c r="DF276" s="97"/>
      <c r="DG276" s="97"/>
      <c r="DH276" s="97"/>
      <c r="DI276" s="97"/>
      <c r="DJ276" s="97"/>
      <c r="DK276" s="97"/>
      <c r="DL276" s="97"/>
      <c r="DM276" s="97"/>
      <c r="DN276" s="97"/>
      <c r="DO276" s="97"/>
      <c r="DP276" s="97"/>
      <c r="DQ276" s="97"/>
      <c r="DR276" s="97"/>
      <c r="DS276" s="97"/>
      <c r="DT276" s="97"/>
      <c r="DU276" s="97"/>
      <c r="DV276" s="97"/>
      <c r="DW276" s="97"/>
      <c r="DX276" s="97"/>
      <c r="DY276" s="97"/>
      <c r="DZ276" s="97"/>
      <c r="EA276" s="97"/>
      <c r="EB276" s="97"/>
      <c r="EC276" s="97"/>
      <c r="ED276" s="97"/>
      <c r="EE276" s="97"/>
      <c r="EF276" s="97"/>
      <c r="EG276" s="97"/>
      <c r="EH276" s="97"/>
      <c r="EI276" s="97"/>
      <c r="EJ276" s="97"/>
      <c r="EK276" s="97"/>
      <c r="EL276" s="97"/>
      <c r="EM276" s="97"/>
      <c r="EN276" s="97"/>
      <c r="EO276" s="97"/>
      <c r="EP276" s="97"/>
      <c r="EQ276" s="97"/>
      <c r="ER276" s="97"/>
      <c r="ES276" s="97"/>
      <c r="ET276" s="97"/>
      <c r="EU276" s="97"/>
      <c r="EV276" s="97"/>
      <c r="EW276" s="97"/>
      <c r="EX276" s="97"/>
      <c r="EY276" s="97"/>
      <c r="EZ276" s="97"/>
      <c r="FA276" s="97"/>
      <c r="FB276" s="97"/>
      <c r="FC276" s="97"/>
      <c r="FD276" s="97"/>
      <c r="FE276" s="97"/>
      <c r="FF276" s="97"/>
      <c r="FG276" s="97"/>
      <c r="FH276" s="97"/>
      <c r="FI276" s="97"/>
      <c r="FJ276" s="97"/>
      <c r="FK276" s="97"/>
      <c r="FL276" s="97"/>
      <c r="FM276" s="97"/>
      <c r="FN276" s="97"/>
      <c r="FO276" s="97"/>
      <c r="FP276" s="97"/>
      <c r="FQ276" s="97"/>
      <c r="FR276" s="97"/>
      <c r="FS276" s="97"/>
      <c r="FT276" s="97"/>
      <c r="FU276" s="97"/>
      <c r="FV276" s="97"/>
      <c r="FW276" s="97"/>
      <c r="FX276" s="97"/>
      <c r="FY276" s="97"/>
      <c r="FZ276" s="97"/>
      <c r="GA276" s="97"/>
      <c r="GB276" s="97"/>
      <c r="GC276" s="97"/>
      <c r="GD276" s="97"/>
      <c r="GE276" s="97"/>
      <c r="GF276" s="97"/>
      <c r="GG276" s="97"/>
      <c r="GH276" s="97"/>
      <c r="GI276" s="97"/>
      <c r="GJ276" s="97"/>
      <c r="GK276" s="97"/>
      <c r="GL276" s="97"/>
      <c r="GM276" s="97"/>
      <c r="GN276" s="97"/>
      <c r="GO276" s="97"/>
      <c r="GP276" s="97"/>
      <c r="GQ276" s="97"/>
      <c r="GR276" s="97"/>
      <c r="GS276" s="97"/>
      <c r="GT276" s="97"/>
      <c r="GU276" s="97"/>
      <c r="GV276" s="97"/>
      <c r="GW276" s="97"/>
      <c r="GX276" s="97"/>
      <c r="GY276" s="97"/>
      <c r="GZ276" s="97"/>
      <c r="HA276" s="97"/>
      <c r="HB276" s="97"/>
      <c r="HC276" s="97"/>
      <c r="HD276" s="97"/>
      <c r="HE276" s="97"/>
      <c r="HF276" s="97"/>
      <c r="HG276" s="97"/>
      <c r="HH276" s="97"/>
      <c r="HI276" s="97"/>
      <c r="HJ276" s="97"/>
      <c r="HK276" s="97"/>
      <c r="HL276" s="97"/>
      <c r="HM276" s="97"/>
      <c r="HN276" s="97"/>
      <c r="HO276" s="97"/>
      <c r="HP276" s="97"/>
      <c r="HQ276" s="97"/>
      <c r="HR276" s="97"/>
      <c r="HS276" s="97"/>
      <c r="HT276" s="97"/>
      <c r="HU276" s="97"/>
      <c r="HV276" s="97"/>
      <c r="HW276" s="97"/>
      <c r="HX276" s="97"/>
      <c r="HY276" s="97"/>
      <c r="HZ276" s="97"/>
      <c r="IA276" s="97"/>
      <c r="IB276" s="97"/>
      <c r="IC276" s="97"/>
      <c r="ID276" s="97"/>
      <c r="IE276" s="97"/>
      <c r="IF276" s="97"/>
      <c r="IG276" s="97"/>
      <c r="IH276" s="97"/>
      <c r="II276" s="97"/>
      <c r="IJ276" s="97"/>
      <c r="IK276" s="97"/>
      <c r="IL276" s="97"/>
      <c r="IM276" s="97"/>
      <c r="IN276" s="97"/>
      <c r="IO276" s="97"/>
      <c r="IP276" s="97"/>
      <c r="IQ276" s="97"/>
      <c r="IR276" s="97"/>
      <c r="IS276" s="97"/>
      <c r="IT276" s="97"/>
    </row>
    <row r="277" spans="1:254" s="125" customFormat="1" ht="25.5" x14ac:dyDescent="0.2">
      <c r="A277" s="121" t="s">
        <v>76</v>
      </c>
      <c r="B277" s="123" t="s">
        <v>280</v>
      </c>
      <c r="C277" s="134" t="s">
        <v>95</v>
      </c>
      <c r="D277" s="134" t="s">
        <v>17</v>
      </c>
      <c r="E277" s="134" t="s">
        <v>413</v>
      </c>
      <c r="F277" s="134" t="s">
        <v>77</v>
      </c>
      <c r="G277" s="129">
        <v>569.70000000000005</v>
      </c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  <c r="AV277" s="97"/>
      <c r="AW277" s="97"/>
      <c r="AX277" s="97"/>
      <c r="AY277" s="97"/>
      <c r="AZ277" s="97"/>
      <c r="BA277" s="97"/>
      <c r="BB277" s="97"/>
      <c r="BC277" s="97"/>
      <c r="BD277" s="97"/>
      <c r="BE277" s="97"/>
      <c r="BF277" s="97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7"/>
      <c r="BS277" s="97"/>
      <c r="BT277" s="97"/>
      <c r="BU277" s="97"/>
      <c r="BV277" s="97"/>
      <c r="BW277" s="97"/>
      <c r="BX277" s="97"/>
      <c r="BY277" s="97"/>
      <c r="BZ277" s="97"/>
      <c r="CA277" s="97"/>
      <c r="CB277" s="97"/>
      <c r="CC277" s="97"/>
      <c r="CD277" s="97"/>
      <c r="CE277" s="97"/>
      <c r="CF277" s="97"/>
      <c r="CG277" s="97"/>
      <c r="CH277" s="97"/>
      <c r="CI277" s="97"/>
      <c r="CJ277" s="97"/>
      <c r="CK277" s="97"/>
      <c r="CL277" s="97"/>
      <c r="CM277" s="97"/>
      <c r="CN277" s="97"/>
      <c r="CO277" s="97"/>
      <c r="CP277" s="97"/>
      <c r="CQ277" s="97"/>
      <c r="CR277" s="97"/>
      <c r="CS277" s="97"/>
      <c r="CT277" s="97"/>
      <c r="CU277" s="97"/>
      <c r="CV277" s="97"/>
      <c r="CW277" s="97"/>
      <c r="CX277" s="97"/>
      <c r="CY277" s="97"/>
      <c r="CZ277" s="97"/>
      <c r="DA277" s="97"/>
      <c r="DB277" s="97"/>
      <c r="DC277" s="97"/>
      <c r="DD277" s="97"/>
      <c r="DE277" s="97"/>
      <c r="DF277" s="97"/>
      <c r="DG277" s="97"/>
      <c r="DH277" s="97"/>
      <c r="DI277" s="97"/>
      <c r="DJ277" s="97"/>
      <c r="DK277" s="97"/>
      <c r="DL277" s="97"/>
      <c r="DM277" s="97"/>
      <c r="DN277" s="97"/>
      <c r="DO277" s="97"/>
      <c r="DP277" s="97"/>
      <c r="DQ277" s="97"/>
      <c r="DR277" s="97"/>
      <c r="DS277" s="97"/>
      <c r="DT277" s="97"/>
      <c r="DU277" s="97"/>
      <c r="DV277" s="97"/>
      <c r="DW277" s="97"/>
      <c r="DX277" s="97"/>
      <c r="DY277" s="97"/>
      <c r="DZ277" s="97"/>
      <c r="EA277" s="97"/>
      <c r="EB277" s="97"/>
      <c r="EC277" s="97"/>
      <c r="ED277" s="97"/>
      <c r="EE277" s="97"/>
      <c r="EF277" s="97"/>
      <c r="EG277" s="97"/>
      <c r="EH277" s="97"/>
      <c r="EI277" s="97"/>
      <c r="EJ277" s="97"/>
      <c r="EK277" s="97"/>
      <c r="EL277" s="97"/>
      <c r="EM277" s="97"/>
      <c r="EN277" s="97"/>
      <c r="EO277" s="97"/>
      <c r="EP277" s="97"/>
      <c r="EQ277" s="97"/>
      <c r="ER277" s="97"/>
      <c r="ES277" s="97"/>
      <c r="ET277" s="97"/>
      <c r="EU277" s="97"/>
      <c r="EV277" s="97"/>
      <c r="EW277" s="97"/>
      <c r="EX277" s="97"/>
      <c r="EY277" s="97"/>
      <c r="EZ277" s="97"/>
      <c r="FA277" s="97"/>
      <c r="FB277" s="97"/>
      <c r="FC277" s="97"/>
      <c r="FD277" s="97"/>
      <c r="FE277" s="97"/>
      <c r="FF277" s="97"/>
      <c r="FG277" s="97"/>
      <c r="FH277" s="97"/>
      <c r="FI277" s="97"/>
      <c r="FJ277" s="97"/>
      <c r="FK277" s="97"/>
      <c r="FL277" s="97"/>
      <c r="FM277" s="97"/>
      <c r="FN277" s="97"/>
      <c r="FO277" s="97"/>
      <c r="FP277" s="97"/>
      <c r="FQ277" s="97"/>
      <c r="FR277" s="97"/>
      <c r="FS277" s="97"/>
      <c r="FT277" s="97"/>
      <c r="FU277" s="97"/>
      <c r="FV277" s="97"/>
      <c r="FW277" s="97"/>
      <c r="FX277" s="97"/>
      <c r="FY277" s="97"/>
      <c r="FZ277" s="97"/>
      <c r="GA277" s="97"/>
      <c r="GB277" s="97"/>
      <c r="GC277" s="97"/>
      <c r="GD277" s="97"/>
      <c r="GE277" s="97"/>
      <c r="GF277" s="97"/>
      <c r="GG277" s="97"/>
      <c r="GH277" s="97"/>
      <c r="GI277" s="97"/>
      <c r="GJ277" s="97"/>
      <c r="GK277" s="97"/>
      <c r="GL277" s="97"/>
      <c r="GM277" s="97"/>
      <c r="GN277" s="97"/>
      <c r="GO277" s="97"/>
      <c r="GP277" s="97"/>
      <c r="GQ277" s="97"/>
      <c r="GR277" s="97"/>
      <c r="GS277" s="97"/>
      <c r="GT277" s="97"/>
      <c r="GU277" s="97"/>
      <c r="GV277" s="97"/>
      <c r="GW277" s="97"/>
      <c r="GX277" s="97"/>
      <c r="GY277" s="97"/>
      <c r="GZ277" s="97"/>
      <c r="HA277" s="97"/>
      <c r="HB277" s="97"/>
      <c r="HC277" s="97"/>
      <c r="HD277" s="97"/>
      <c r="HE277" s="97"/>
      <c r="HF277" s="97"/>
      <c r="HG277" s="97"/>
      <c r="HH277" s="97"/>
      <c r="HI277" s="97"/>
      <c r="HJ277" s="97"/>
      <c r="HK277" s="97"/>
      <c r="HL277" s="97"/>
      <c r="HM277" s="97"/>
      <c r="HN277" s="97"/>
      <c r="HO277" s="97"/>
      <c r="HP277" s="97"/>
      <c r="HQ277" s="97"/>
      <c r="HR277" s="97"/>
      <c r="HS277" s="97"/>
      <c r="HT277" s="97"/>
      <c r="HU277" s="97"/>
      <c r="HV277" s="97"/>
      <c r="HW277" s="97"/>
      <c r="HX277" s="97"/>
      <c r="HY277" s="97"/>
      <c r="HZ277" s="97"/>
      <c r="IA277" s="97"/>
      <c r="IB277" s="97"/>
      <c r="IC277" s="97"/>
      <c r="ID277" s="97"/>
      <c r="IE277" s="97"/>
      <c r="IF277" s="97"/>
      <c r="IG277" s="97"/>
      <c r="IH277" s="97"/>
      <c r="II277" s="97"/>
      <c r="IJ277" s="97"/>
      <c r="IK277" s="97"/>
      <c r="IL277" s="97"/>
      <c r="IM277" s="97"/>
      <c r="IN277" s="97"/>
      <c r="IO277" s="97"/>
      <c r="IP277" s="97"/>
      <c r="IQ277" s="97"/>
      <c r="IR277" s="97"/>
      <c r="IS277" s="97"/>
      <c r="IT277" s="97"/>
    </row>
    <row r="278" spans="1:254" s="92" customFormat="1" ht="13.5" x14ac:dyDescent="0.25">
      <c r="A278" s="116" t="s">
        <v>193</v>
      </c>
      <c r="B278" s="118" t="s">
        <v>280</v>
      </c>
      <c r="C278" s="132" t="s">
        <v>95</v>
      </c>
      <c r="D278" s="132" t="s">
        <v>17</v>
      </c>
      <c r="E278" s="132" t="s">
        <v>194</v>
      </c>
      <c r="F278" s="132"/>
      <c r="G278" s="119">
        <f>SUM(G279)</f>
        <v>115.44</v>
      </c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  <c r="CW278" s="125"/>
      <c r="CX278" s="125"/>
      <c r="CY278" s="125"/>
      <c r="CZ278" s="125"/>
      <c r="DA278" s="125"/>
      <c r="DB278" s="125"/>
      <c r="DC278" s="125"/>
      <c r="DD278" s="125"/>
      <c r="DE278" s="125"/>
      <c r="DF278" s="125"/>
      <c r="DG278" s="125"/>
      <c r="DH278" s="125"/>
      <c r="DI278" s="125"/>
      <c r="DJ278" s="125"/>
      <c r="DK278" s="125"/>
      <c r="DL278" s="125"/>
      <c r="DM278" s="125"/>
      <c r="DN278" s="125"/>
      <c r="DO278" s="125"/>
      <c r="DP278" s="125"/>
      <c r="DQ278" s="125"/>
      <c r="DR278" s="125"/>
      <c r="DS278" s="125"/>
      <c r="DT278" s="125"/>
      <c r="DU278" s="125"/>
      <c r="DV278" s="125"/>
      <c r="DW278" s="125"/>
      <c r="DX278" s="125"/>
      <c r="DY278" s="125"/>
      <c r="DZ278" s="125"/>
      <c r="EA278" s="125"/>
      <c r="EB278" s="125"/>
      <c r="EC278" s="125"/>
      <c r="ED278" s="125"/>
      <c r="EE278" s="125"/>
      <c r="EF278" s="125"/>
      <c r="EG278" s="125"/>
      <c r="EH278" s="125"/>
      <c r="EI278" s="125"/>
      <c r="EJ278" s="125"/>
      <c r="EK278" s="125"/>
      <c r="EL278" s="125"/>
      <c r="EM278" s="125"/>
      <c r="EN278" s="125"/>
      <c r="EO278" s="125"/>
      <c r="EP278" s="125"/>
      <c r="EQ278" s="125"/>
      <c r="ER278" s="125"/>
      <c r="ES278" s="125"/>
      <c r="ET278" s="125"/>
      <c r="EU278" s="125"/>
      <c r="EV278" s="125"/>
      <c r="EW278" s="125"/>
      <c r="EX278" s="125"/>
      <c r="EY278" s="125"/>
      <c r="EZ278" s="125"/>
      <c r="FA278" s="125"/>
      <c r="FB278" s="125"/>
      <c r="FC278" s="125"/>
      <c r="FD278" s="125"/>
      <c r="FE278" s="125"/>
      <c r="FF278" s="125"/>
      <c r="FG278" s="125"/>
      <c r="FH278" s="125"/>
      <c r="FI278" s="125"/>
      <c r="FJ278" s="125"/>
      <c r="FK278" s="125"/>
      <c r="FL278" s="125"/>
      <c r="FM278" s="125"/>
      <c r="FN278" s="125"/>
      <c r="FO278" s="125"/>
      <c r="FP278" s="125"/>
      <c r="FQ278" s="125"/>
      <c r="FR278" s="125"/>
      <c r="FS278" s="125"/>
      <c r="FT278" s="125"/>
      <c r="FU278" s="125"/>
      <c r="FV278" s="125"/>
      <c r="FW278" s="125"/>
      <c r="FX278" s="125"/>
      <c r="FY278" s="125"/>
      <c r="FZ278" s="125"/>
      <c r="GA278" s="125"/>
      <c r="GB278" s="125"/>
      <c r="GC278" s="125"/>
      <c r="GD278" s="125"/>
      <c r="GE278" s="125"/>
      <c r="GF278" s="125"/>
      <c r="GG278" s="125"/>
      <c r="GH278" s="125"/>
      <c r="GI278" s="125"/>
      <c r="GJ278" s="125"/>
      <c r="GK278" s="125"/>
      <c r="GL278" s="125"/>
      <c r="GM278" s="125"/>
      <c r="GN278" s="125"/>
      <c r="GO278" s="125"/>
      <c r="GP278" s="125"/>
      <c r="GQ278" s="125"/>
      <c r="GR278" s="125"/>
      <c r="GS278" s="125"/>
      <c r="GT278" s="125"/>
      <c r="GU278" s="125"/>
      <c r="GV278" s="125"/>
      <c r="GW278" s="125"/>
      <c r="GX278" s="125"/>
      <c r="GY278" s="125"/>
      <c r="GZ278" s="125"/>
      <c r="HA278" s="125"/>
      <c r="HB278" s="125"/>
      <c r="HC278" s="125"/>
      <c r="HD278" s="125"/>
      <c r="HE278" s="125"/>
      <c r="HF278" s="125"/>
      <c r="HG278" s="125"/>
      <c r="HH278" s="125"/>
      <c r="HI278" s="125"/>
      <c r="HJ278" s="125"/>
      <c r="HK278" s="125"/>
      <c r="HL278" s="125"/>
      <c r="HM278" s="125"/>
      <c r="HN278" s="125"/>
      <c r="HO278" s="125"/>
      <c r="HP278" s="125"/>
      <c r="HQ278" s="125"/>
      <c r="HR278" s="125"/>
      <c r="HS278" s="125"/>
      <c r="HT278" s="125"/>
      <c r="HU278" s="125"/>
      <c r="HV278" s="125"/>
      <c r="HW278" s="125"/>
      <c r="HX278" s="125"/>
      <c r="HY278" s="125"/>
      <c r="HZ278" s="125"/>
      <c r="IA278" s="125"/>
      <c r="IB278" s="125"/>
      <c r="IC278" s="125"/>
      <c r="ID278" s="125"/>
      <c r="IE278" s="125"/>
      <c r="IF278" s="125"/>
      <c r="IG278" s="125"/>
      <c r="IH278" s="125"/>
      <c r="II278" s="125"/>
      <c r="IJ278" s="125"/>
      <c r="IK278" s="125"/>
      <c r="IL278" s="125"/>
      <c r="IM278" s="125"/>
      <c r="IN278" s="125"/>
      <c r="IO278" s="125"/>
      <c r="IP278" s="125"/>
      <c r="IQ278" s="125"/>
      <c r="IR278" s="125"/>
      <c r="IS278" s="125"/>
      <c r="IT278" s="125"/>
    </row>
    <row r="279" spans="1:254" s="92" customFormat="1" ht="25.5" x14ac:dyDescent="0.2">
      <c r="A279" s="121" t="s">
        <v>76</v>
      </c>
      <c r="B279" s="123" t="s">
        <v>280</v>
      </c>
      <c r="C279" s="134" t="s">
        <v>95</v>
      </c>
      <c r="D279" s="134" t="s">
        <v>17</v>
      </c>
      <c r="E279" s="134" t="s">
        <v>194</v>
      </c>
      <c r="F279" s="134" t="s">
        <v>77</v>
      </c>
      <c r="G279" s="124">
        <v>115.44</v>
      </c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97"/>
      <c r="AX279" s="97"/>
      <c r="AY279" s="97"/>
      <c r="AZ279" s="97"/>
      <c r="BA279" s="97"/>
      <c r="BB279" s="97"/>
      <c r="BC279" s="97"/>
      <c r="BD279" s="97"/>
      <c r="BE279" s="97"/>
      <c r="BF279" s="97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7"/>
      <c r="BS279" s="97"/>
      <c r="BT279" s="97"/>
      <c r="BU279" s="97"/>
      <c r="BV279" s="97"/>
      <c r="BW279" s="97"/>
      <c r="BX279" s="97"/>
      <c r="BY279" s="97"/>
      <c r="BZ279" s="97"/>
      <c r="CA279" s="97"/>
      <c r="CB279" s="97"/>
      <c r="CC279" s="97"/>
      <c r="CD279" s="97"/>
      <c r="CE279" s="97"/>
      <c r="CF279" s="97"/>
      <c r="CG279" s="97"/>
      <c r="CH279" s="97"/>
      <c r="CI279" s="97"/>
      <c r="CJ279" s="97"/>
      <c r="CK279" s="97"/>
      <c r="CL279" s="97"/>
      <c r="CM279" s="97"/>
      <c r="CN279" s="97"/>
      <c r="CO279" s="97"/>
      <c r="CP279" s="97"/>
      <c r="CQ279" s="97"/>
      <c r="CR279" s="97"/>
      <c r="CS279" s="97"/>
      <c r="CT279" s="97"/>
      <c r="CU279" s="97"/>
      <c r="CV279" s="97"/>
      <c r="CW279" s="97"/>
      <c r="CX279" s="97"/>
      <c r="CY279" s="97"/>
      <c r="CZ279" s="97"/>
      <c r="DA279" s="97"/>
      <c r="DB279" s="97"/>
      <c r="DC279" s="97"/>
      <c r="DD279" s="97"/>
      <c r="DE279" s="97"/>
      <c r="DF279" s="97"/>
      <c r="DG279" s="97"/>
      <c r="DH279" s="97"/>
      <c r="DI279" s="97"/>
      <c r="DJ279" s="97"/>
      <c r="DK279" s="97"/>
      <c r="DL279" s="97"/>
      <c r="DM279" s="97"/>
      <c r="DN279" s="97"/>
      <c r="DO279" s="97"/>
      <c r="DP279" s="97"/>
      <c r="DQ279" s="97"/>
      <c r="DR279" s="97"/>
      <c r="DS279" s="97"/>
      <c r="DT279" s="97"/>
      <c r="DU279" s="97"/>
      <c r="DV279" s="97"/>
      <c r="DW279" s="97"/>
      <c r="DX279" s="97"/>
      <c r="DY279" s="97"/>
      <c r="DZ279" s="97"/>
      <c r="EA279" s="97"/>
      <c r="EB279" s="97"/>
      <c r="EC279" s="97"/>
      <c r="ED279" s="97"/>
      <c r="EE279" s="97"/>
      <c r="EF279" s="97"/>
      <c r="EG279" s="97"/>
      <c r="EH279" s="97"/>
      <c r="EI279" s="97"/>
      <c r="EJ279" s="97"/>
      <c r="EK279" s="97"/>
      <c r="EL279" s="97"/>
      <c r="EM279" s="97"/>
      <c r="EN279" s="97"/>
      <c r="EO279" s="97"/>
      <c r="EP279" s="97"/>
      <c r="EQ279" s="97"/>
      <c r="ER279" s="97"/>
      <c r="ES279" s="97"/>
      <c r="ET279" s="97"/>
      <c r="EU279" s="97"/>
      <c r="EV279" s="97"/>
      <c r="EW279" s="97"/>
      <c r="EX279" s="97"/>
      <c r="EY279" s="97"/>
      <c r="EZ279" s="97"/>
      <c r="FA279" s="97"/>
      <c r="FB279" s="97"/>
      <c r="FC279" s="97"/>
      <c r="FD279" s="97"/>
      <c r="FE279" s="97"/>
      <c r="FF279" s="97"/>
      <c r="FG279" s="97"/>
      <c r="FH279" s="97"/>
      <c r="FI279" s="97"/>
      <c r="FJ279" s="97"/>
      <c r="FK279" s="97"/>
      <c r="FL279" s="97"/>
      <c r="FM279" s="97"/>
      <c r="FN279" s="97"/>
      <c r="FO279" s="97"/>
      <c r="FP279" s="97"/>
      <c r="FQ279" s="97"/>
      <c r="FR279" s="97"/>
      <c r="FS279" s="97"/>
      <c r="FT279" s="97"/>
      <c r="FU279" s="97"/>
      <c r="FV279" s="97"/>
      <c r="FW279" s="97"/>
      <c r="FX279" s="97"/>
      <c r="FY279" s="97"/>
      <c r="FZ279" s="97"/>
      <c r="GA279" s="97"/>
      <c r="GB279" s="97"/>
      <c r="GC279" s="97"/>
      <c r="GD279" s="97"/>
      <c r="GE279" s="97"/>
      <c r="GF279" s="97"/>
      <c r="GG279" s="97"/>
      <c r="GH279" s="97"/>
      <c r="GI279" s="97"/>
      <c r="GJ279" s="97"/>
      <c r="GK279" s="97"/>
      <c r="GL279" s="97"/>
      <c r="GM279" s="97"/>
      <c r="GN279" s="97"/>
      <c r="GO279" s="97"/>
      <c r="GP279" s="97"/>
      <c r="GQ279" s="97"/>
      <c r="GR279" s="97"/>
      <c r="GS279" s="97"/>
      <c r="GT279" s="97"/>
      <c r="GU279" s="97"/>
      <c r="GV279" s="97"/>
      <c r="GW279" s="97"/>
      <c r="GX279" s="97"/>
      <c r="GY279" s="97"/>
      <c r="GZ279" s="97"/>
      <c r="HA279" s="97"/>
      <c r="HB279" s="97"/>
      <c r="HC279" s="97"/>
      <c r="HD279" s="97"/>
      <c r="HE279" s="97"/>
      <c r="HF279" s="97"/>
      <c r="HG279" s="97"/>
      <c r="HH279" s="97"/>
      <c r="HI279" s="97"/>
      <c r="HJ279" s="97"/>
      <c r="HK279" s="97"/>
      <c r="HL279" s="97"/>
      <c r="HM279" s="97"/>
      <c r="HN279" s="97"/>
      <c r="HO279" s="97"/>
      <c r="HP279" s="97"/>
      <c r="HQ279" s="97"/>
      <c r="HR279" s="97"/>
      <c r="HS279" s="97"/>
      <c r="HT279" s="97"/>
      <c r="HU279" s="97"/>
      <c r="HV279" s="97"/>
      <c r="HW279" s="97"/>
      <c r="HX279" s="97"/>
      <c r="HY279" s="97"/>
      <c r="HZ279" s="97"/>
      <c r="IA279" s="97"/>
      <c r="IB279" s="97"/>
      <c r="IC279" s="97"/>
      <c r="ID279" s="97"/>
      <c r="IE279" s="97"/>
      <c r="IF279" s="97"/>
      <c r="IG279" s="97"/>
      <c r="IH279" s="97"/>
      <c r="II279" s="97"/>
      <c r="IJ279" s="97"/>
      <c r="IK279" s="97"/>
      <c r="IL279" s="97"/>
      <c r="IM279" s="97"/>
      <c r="IN279" s="97"/>
      <c r="IO279" s="97"/>
      <c r="IP279" s="97"/>
      <c r="IQ279" s="97"/>
      <c r="IR279" s="97"/>
      <c r="IS279" s="97"/>
      <c r="IT279" s="97"/>
    </row>
    <row r="280" spans="1:254" s="92" customFormat="1" ht="13.5" x14ac:dyDescent="0.25">
      <c r="A280" s="116" t="s">
        <v>193</v>
      </c>
      <c r="B280" s="123" t="s">
        <v>280</v>
      </c>
      <c r="C280" s="134" t="s">
        <v>95</v>
      </c>
      <c r="D280" s="134" t="s">
        <v>17</v>
      </c>
      <c r="E280" s="134" t="s">
        <v>446</v>
      </c>
      <c r="F280" s="134"/>
      <c r="G280" s="124">
        <f>SUM(G281)</f>
        <v>209.65</v>
      </c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97"/>
      <c r="BD280" s="97"/>
      <c r="BE280" s="97"/>
      <c r="BF280" s="97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7"/>
      <c r="BS280" s="97"/>
      <c r="BT280" s="97"/>
      <c r="BU280" s="97"/>
      <c r="BV280" s="97"/>
      <c r="BW280" s="97"/>
      <c r="BX280" s="97"/>
      <c r="BY280" s="97"/>
      <c r="BZ280" s="97"/>
      <c r="CA280" s="97"/>
      <c r="CB280" s="97"/>
      <c r="CC280" s="97"/>
      <c r="CD280" s="97"/>
      <c r="CE280" s="97"/>
      <c r="CF280" s="97"/>
      <c r="CG280" s="97"/>
      <c r="CH280" s="97"/>
      <c r="CI280" s="97"/>
      <c r="CJ280" s="97"/>
      <c r="CK280" s="97"/>
      <c r="CL280" s="97"/>
      <c r="CM280" s="97"/>
      <c r="CN280" s="97"/>
      <c r="CO280" s="97"/>
      <c r="CP280" s="97"/>
      <c r="CQ280" s="97"/>
      <c r="CR280" s="97"/>
      <c r="CS280" s="97"/>
      <c r="CT280" s="97"/>
      <c r="CU280" s="97"/>
      <c r="CV280" s="97"/>
      <c r="CW280" s="97"/>
      <c r="CX280" s="97"/>
      <c r="CY280" s="97"/>
      <c r="CZ280" s="97"/>
      <c r="DA280" s="97"/>
      <c r="DB280" s="97"/>
      <c r="DC280" s="97"/>
      <c r="DD280" s="97"/>
      <c r="DE280" s="97"/>
      <c r="DF280" s="97"/>
      <c r="DG280" s="97"/>
      <c r="DH280" s="97"/>
      <c r="DI280" s="97"/>
      <c r="DJ280" s="97"/>
      <c r="DK280" s="97"/>
      <c r="DL280" s="97"/>
      <c r="DM280" s="97"/>
      <c r="DN280" s="97"/>
      <c r="DO280" s="97"/>
      <c r="DP280" s="97"/>
      <c r="DQ280" s="97"/>
      <c r="DR280" s="97"/>
      <c r="DS280" s="97"/>
      <c r="DT280" s="97"/>
      <c r="DU280" s="97"/>
      <c r="DV280" s="97"/>
      <c r="DW280" s="97"/>
      <c r="DX280" s="97"/>
      <c r="DY280" s="97"/>
      <c r="DZ280" s="97"/>
      <c r="EA280" s="97"/>
      <c r="EB280" s="97"/>
      <c r="EC280" s="97"/>
      <c r="ED280" s="97"/>
      <c r="EE280" s="97"/>
      <c r="EF280" s="97"/>
      <c r="EG280" s="97"/>
      <c r="EH280" s="97"/>
      <c r="EI280" s="97"/>
      <c r="EJ280" s="97"/>
      <c r="EK280" s="97"/>
      <c r="EL280" s="97"/>
      <c r="EM280" s="97"/>
      <c r="EN280" s="97"/>
      <c r="EO280" s="97"/>
      <c r="EP280" s="97"/>
      <c r="EQ280" s="97"/>
      <c r="ER280" s="97"/>
      <c r="ES280" s="97"/>
      <c r="ET280" s="97"/>
      <c r="EU280" s="97"/>
      <c r="EV280" s="97"/>
      <c r="EW280" s="97"/>
      <c r="EX280" s="97"/>
      <c r="EY280" s="97"/>
      <c r="EZ280" s="97"/>
      <c r="FA280" s="97"/>
      <c r="FB280" s="97"/>
      <c r="FC280" s="97"/>
      <c r="FD280" s="97"/>
      <c r="FE280" s="97"/>
      <c r="FF280" s="97"/>
      <c r="FG280" s="97"/>
      <c r="FH280" s="97"/>
      <c r="FI280" s="97"/>
      <c r="FJ280" s="97"/>
      <c r="FK280" s="97"/>
      <c r="FL280" s="97"/>
      <c r="FM280" s="97"/>
      <c r="FN280" s="97"/>
      <c r="FO280" s="97"/>
      <c r="FP280" s="97"/>
      <c r="FQ280" s="97"/>
      <c r="FR280" s="97"/>
      <c r="FS280" s="97"/>
      <c r="FT280" s="97"/>
      <c r="FU280" s="97"/>
      <c r="FV280" s="97"/>
      <c r="FW280" s="97"/>
      <c r="FX280" s="97"/>
      <c r="FY280" s="97"/>
      <c r="FZ280" s="97"/>
      <c r="GA280" s="97"/>
      <c r="GB280" s="97"/>
      <c r="GC280" s="97"/>
      <c r="GD280" s="97"/>
      <c r="GE280" s="97"/>
      <c r="GF280" s="97"/>
      <c r="GG280" s="97"/>
      <c r="GH280" s="97"/>
      <c r="GI280" s="97"/>
      <c r="GJ280" s="97"/>
      <c r="GK280" s="97"/>
      <c r="GL280" s="97"/>
      <c r="GM280" s="97"/>
      <c r="GN280" s="97"/>
      <c r="GO280" s="97"/>
      <c r="GP280" s="97"/>
      <c r="GQ280" s="97"/>
      <c r="GR280" s="97"/>
      <c r="GS280" s="97"/>
      <c r="GT280" s="97"/>
      <c r="GU280" s="97"/>
      <c r="GV280" s="97"/>
      <c r="GW280" s="97"/>
      <c r="GX280" s="97"/>
      <c r="GY280" s="97"/>
      <c r="GZ280" s="97"/>
      <c r="HA280" s="97"/>
      <c r="HB280" s="97"/>
      <c r="HC280" s="97"/>
      <c r="HD280" s="97"/>
      <c r="HE280" s="97"/>
      <c r="HF280" s="97"/>
      <c r="HG280" s="97"/>
      <c r="HH280" s="97"/>
      <c r="HI280" s="97"/>
      <c r="HJ280" s="97"/>
      <c r="HK280" s="97"/>
      <c r="HL280" s="97"/>
      <c r="HM280" s="97"/>
      <c r="HN280" s="97"/>
      <c r="HO280" s="97"/>
      <c r="HP280" s="97"/>
      <c r="HQ280" s="97"/>
      <c r="HR280" s="97"/>
      <c r="HS280" s="97"/>
      <c r="HT280" s="97"/>
      <c r="HU280" s="97"/>
      <c r="HV280" s="97"/>
      <c r="HW280" s="97"/>
      <c r="HX280" s="97"/>
      <c r="HY280" s="97"/>
      <c r="HZ280" s="97"/>
      <c r="IA280" s="97"/>
      <c r="IB280" s="97"/>
      <c r="IC280" s="97"/>
      <c r="ID280" s="97"/>
      <c r="IE280" s="97"/>
      <c r="IF280" s="97"/>
      <c r="IG280" s="97"/>
      <c r="IH280" s="97"/>
      <c r="II280" s="97"/>
      <c r="IJ280" s="97"/>
      <c r="IK280" s="97"/>
      <c r="IL280" s="97"/>
      <c r="IM280" s="97"/>
      <c r="IN280" s="97"/>
      <c r="IO280" s="97"/>
      <c r="IP280" s="97"/>
      <c r="IQ280" s="97"/>
      <c r="IR280" s="97"/>
      <c r="IS280" s="97"/>
      <c r="IT280" s="97"/>
    </row>
    <row r="281" spans="1:254" s="92" customFormat="1" ht="25.5" x14ac:dyDescent="0.2">
      <c r="A281" s="121" t="s">
        <v>76</v>
      </c>
      <c r="B281" s="123" t="s">
        <v>280</v>
      </c>
      <c r="C281" s="134" t="s">
        <v>95</v>
      </c>
      <c r="D281" s="134" t="s">
        <v>17</v>
      </c>
      <c r="E281" s="134" t="s">
        <v>446</v>
      </c>
      <c r="F281" s="134" t="s">
        <v>77</v>
      </c>
      <c r="G281" s="124">
        <v>209.65</v>
      </c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A281" s="97"/>
      <c r="BB281" s="97"/>
      <c r="BC281" s="97"/>
      <c r="BD281" s="97"/>
      <c r="BE281" s="97"/>
      <c r="BF281" s="97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7"/>
      <c r="BS281" s="97"/>
      <c r="BT281" s="97"/>
      <c r="BU281" s="97"/>
      <c r="BV281" s="97"/>
      <c r="BW281" s="97"/>
      <c r="BX281" s="97"/>
      <c r="BY281" s="97"/>
      <c r="BZ281" s="97"/>
      <c r="CA281" s="97"/>
      <c r="CB281" s="97"/>
      <c r="CC281" s="97"/>
      <c r="CD281" s="97"/>
      <c r="CE281" s="97"/>
      <c r="CF281" s="97"/>
      <c r="CG281" s="97"/>
      <c r="CH281" s="97"/>
      <c r="CI281" s="97"/>
      <c r="CJ281" s="97"/>
      <c r="CK281" s="97"/>
      <c r="CL281" s="97"/>
      <c r="CM281" s="97"/>
      <c r="CN281" s="97"/>
      <c r="CO281" s="97"/>
      <c r="CP281" s="97"/>
      <c r="CQ281" s="97"/>
      <c r="CR281" s="97"/>
      <c r="CS281" s="97"/>
      <c r="CT281" s="97"/>
      <c r="CU281" s="97"/>
      <c r="CV281" s="97"/>
      <c r="CW281" s="97"/>
      <c r="CX281" s="97"/>
      <c r="CY281" s="97"/>
      <c r="CZ281" s="97"/>
      <c r="DA281" s="97"/>
      <c r="DB281" s="97"/>
      <c r="DC281" s="97"/>
      <c r="DD281" s="97"/>
      <c r="DE281" s="97"/>
      <c r="DF281" s="97"/>
      <c r="DG281" s="97"/>
      <c r="DH281" s="97"/>
      <c r="DI281" s="97"/>
      <c r="DJ281" s="97"/>
      <c r="DK281" s="97"/>
      <c r="DL281" s="97"/>
      <c r="DM281" s="97"/>
      <c r="DN281" s="97"/>
      <c r="DO281" s="97"/>
      <c r="DP281" s="97"/>
      <c r="DQ281" s="97"/>
      <c r="DR281" s="97"/>
      <c r="DS281" s="97"/>
      <c r="DT281" s="97"/>
      <c r="DU281" s="97"/>
      <c r="DV281" s="97"/>
      <c r="DW281" s="97"/>
      <c r="DX281" s="97"/>
      <c r="DY281" s="97"/>
      <c r="DZ281" s="97"/>
      <c r="EA281" s="97"/>
      <c r="EB281" s="97"/>
      <c r="EC281" s="97"/>
      <c r="ED281" s="97"/>
      <c r="EE281" s="97"/>
      <c r="EF281" s="97"/>
      <c r="EG281" s="97"/>
      <c r="EH281" s="97"/>
      <c r="EI281" s="97"/>
      <c r="EJ281" s="97"/>
      <c r="EK281" s="97"/>
      <c r="EL281" s="97"/>
      <c r="EM281" s="97"/>
      <c r="EN281" s="97"/>
      <c r="EO281" s="97"/>
      <c r="EP281" s="97"/>
      <c r="EQ281" s="97"/>
      <c r="ER281" s="97"/>
      <c r="ES281" s="97"/>
      <c r="ET281" s="97"/>
      <c r="EU281" s="97"/>
      <c r="EV281" s="97"/>
      <c r="EW281" s="97"/>
      <c r="EX281" s="97"/>
      <c r="EY281" s="97"/>
      <c r="EZ281" s="97"/>
      <c r="FA281" s="97"/>
      <c r="FB281" s="97"/>
      <c r="FC281" s="97"/>
      <c r="FD281" s="97"/>
      <c r="FE281" s="97"/>
      <c r="FF281" s="97"/>
      <c r="FG281" s="97"/>
      <c r="FH281" s="97"/>
      <c r="FI281" s="97"/>
      <c r="FJ281" s="97"/>
      <c r="FK281" s="97"/>
      <c r="FL281" s="97"/>
      <c r="FM281" s="97"/>
      <c r="FN281" s="97"/>
      <c r="FO281" s="97"/>
      <c r="FP281" s="97"/>
      <c r="FQ281" s="97"/>
      <c r="FR281" s="97"/>
      <c r="FS281" s="97"/>
      <c r="FT281" s="97"/>
      <c r="FU281" s="97"/>
      <c r="FV281" s="97"/>
      <c r="FW281" s="97"/>
      <c r="FX281" s="97"/>
      <c r="FY281" s="97"/>
      <c r="FZ281" s="97"/>
      <c r="GA281" s="97"/>
      <c r="GB281" s="97"/>
      <c r="GC281" s="97"/>
      <c r="GD281" s="97"/>
      <c r="GE281" s="97"/>
      <c r="GF281" s="97"/>
      <c r="GG281" s="97"/>
      <c r="GH281" s="97"/>
      <c r="GI281" s="97"/>
      <c r="GJ281" s="97"/>
      <c r="GK281" s="97"/>
      <c r="GL281" s="97"/>
      <c r="GM281" s="97"/>
      <c r="GN281" s="97"/>
      <c r="GO281" s="97"/>
      <c r="GP281" s="97"/>
      <c r="GQ281" s="97"/>
      <c r="GR281" s="97"/>
      <c r="GS281" s="97"/>
      <c r="GT281" s="97"/>
      <c r="GU281" s="97"/>
      <c r="GV281" s="97"/>
      <c r="GW281" s="97"/>
      <c r="GX281" s="97"/>
      <c r="GY281" s="97"/>
      <c r="GZ281" s="97"/>
      <c r="HA281" s="97"/>
      <c r="HB281" s="97"/>
      <c r="HC281" s="97"/>
      <c r="HD281" s="97"/>
      <c r="HE281" s="97"/>
      <c r="HF281" s="97"/>
      <c r="HG281" s="97"/>
      <c r="HH281" s="97"/>
      <c r="HI281" s="97"/>
      <c r="HJ281" s="97"/>
      <c r="HK281" s="97"/>
      <c r="HL281" s="97"/>
      <c r="HM281" s="97"/>
      <c r="HN281" s="97"/>
      <c r="HO281" s="97"/>
      <c r="HP281" s="97"/>
      <c r="HQ281" s="97"/>
      <c r="HR281" s="97"/>
      <c r="HS281" s="97"/>
      <c r="HT281" s="97"/>
      <c r="HU281" s="97"/>
      <c r="HV281" s="97"/>
      <c r="HW281" s="97"/>
      <c r="HX281" s="97"/>
      <c r="HY281" s="97"/>
      <c r="HZ281" s="97"/>
      <c r="IA281" s="97"/>
      <c r="IB281" s="97"/>
      <c r="IC281" s="97"/>
      <c r="ID281" s="97"/>
      <c r="IE281" s="97"/>
      <c r="IF281" s="97"/>
      <c r="IG281" s="97"/>
      <c r="IH281" s="97"/>
      <c r="II281" s="97"/>
      <c r="IJ281" s="97"/>
      <c r="IK281" s="97"/>
      <c r="IL281" s="97"/>
      <c r="IM281" s="97"/>
      <c r="IN281" s="97"/>
      <c r="IO281" s="97"/>
      <c r="IP281" s="97"/>
      <c r="IQ281" s="97"/>
      <c r="IR281" s="97"/>
      <c r="IS281" s="97"/>
      <c r="IT281" s="97"/>
    </row>
    <row r="282" spans="1:254" s="92" customFormat="1" ht="25.5" x14ac:dyDescent="0.2">
      <c r="A282" s="126" t="s">
        <v>71</v>
      </c>
      <c r="B282" s="131" t="s">
        <v>280</v>
      </c>
      <c r="C282" s="131" t="s">
        <v>95</v>
      </c>
      <c r="D282" s="131" t="s">
        <v>17</v>
      </c>
      <c r="E282" s="131" t="s">
        <v>73</v>
      </c>
      <c r="F282" s="134"/>
      <c r="G282" s="124">
        <f>SUM(G283)</f>
        <v>500</v>
      </c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7"/>
      <c r="AW282" s="97"/>
      <c r="AX282" s="97"/>
      <c r="AY282" s="97"/>
      <c r="AZ282" s="97"/>
      <c r="BA282" s="97"/>
      <c r="BB282" s="97"/>
      <c r="BC282" s="97"/>
      <c r="BD282" s="97"/>
      <c r="BE282" s="97"/>
      <c r="BF282" s="97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7"/>
      <c r="BS282" s="97"/>
      <c r="BT282" s="97"/>
      <c r="BU282" s="97"/>
      <c r="BV282" s="97"/>
      <c r="BW282" s="97"/>
      <c r="BX282" s="97"/>
      <c r="BY282" s="97"/>
      <c r="BZ282" s="97"/>
      <c r="CA282" s="97"/>
      <c r="CB282" s="97"/>
      <c r="CC282" s="97"/>
      <c r="CD282" s="97"/>
      <c r="CE282" s="97"/>
      <c r="CF282" s="97"/>
      <c r="CG282" s="97"/>
      <c r="CH282" s="97"/>
      <c r="CI282" s="97"/>
      <c r="CJ282" s="97"/>
      <c r="CK282" s="97"/>
      <c r="CL282" s="97"/>
      <c r="CM282" s="97"/>
      <c r="CN282" s="97"/>
      <c r="CO282" s="97"/>
      <c r="CP282" s="97"/>
      <c r="CQ282" s="97"/>
      <c r="CR282" s="97"/>
      <c r="CS282" s="97"/>
      <c r="CT282" s="97"/>
      <c r="CU282" s="97"/>
      <c r="CV282" s="97"/>
      <c r="CW282" s="97"/>
      <c r="CX282" s="97"/>
      <c r="CY282" s="97"/>
      <c r="CZ282" s="97"/>
      <c r="DA282" s="97"/>
      <c r="DB282" s="97"/>
      <c r="DC282" s="97"/>
      <c r="DD282" s="97"/>
      <c r="DE282" s="97"/>
      <c r="DF282" s="97"/>
      <c r="DG282" s="97"/>
      <c r="DH282" s="97"/>
      <c r="DI282" s="97"/>
      <c r="DJ282" s="97"/>
      <c r="DK282" s="97"/>
      <c r="DL282" s="97"/>
      <c r="DM282" s="97"/>
      <c r="DN282" s="97"/>
      <c r="DO282" s="97"/>
      <c r="DP282" s="97"/>
      <c r="DQ282" s="97"/>
      <c r="DR282" s="97"/>
      <c r="DS282" s="97"/>
      <c r="DT282" s="97"/>
      <c r="DU282" s="97"/>
      <c r="DV282" s="97"/>
      <c r="DW282" s="97"/>
      <c r="DX282" s="97"/>
      <c r="DY282" s="97"/>
      <c r="DZ282" s="97"/>
      <c r="EA282" s="97"/>
      <c r="EB282" s="97"/>
      <c r="EC282" s="97"/>
      <c r="ED282" s="97"/>
      <c r="EE282" s="97"/>
      <c r="EF282" s="97"/>
      <c r="EG282" s="97"/>
      <c r="EH282" s="97"/>
      <c r="EI282" s="97"/>
      <c r="EJ282" s="97"/>
      <c r="EK282" s="97"/>
      <c r="EL282" s="97"/>
      <c r="EM282" s="97"/>
      <c r="EN282" s="97"/>
      <c r="EO282" s="97"/>
      <c r="EP282" s="97"/>
      <c r="EQ282" s="97"/>
      <c r="ER282" s="97"/>
      <c r="ES282" s="97"/>
      <c r="ET282" s="97"/>
      <c r="EU282" s="97"/>
      <c r="EV282" s="97"/>
      <c r="EW282" s="97"/>
      <c r="EX282" s="97"/>
      <c r="EY282" s="97"/>
      <c r="EZ282" s="97"/>
      <c r="FA282" s="97"/>
      <c r="FB282" s="97"/>
      <c r="FC282" s="97"/>
      <c r="FD282" s="97"/>
      <c r="FE282" s="97"/>
      <c r="FF282" s="97"/>
      <c r="FG282" s="97"/>
      <c r="FH282" s="97"/>
      <c r="FI282" s="97"/>
      <c r="FJ282" s="97"/>
      <c r="FK282" s="97"/>
      <c r="FL282" s="97"/>
      <c r="FM282" s="97"/>
      <c r="FN282" s="97"/>
      <c r="FO282" s="97"/>
      <c r="FP282" s="97"/>
      <c r="FQ282" s="97"/>
      <c r="FR282" s="97"/>
      <c r="FS282" s="97"/>
      <c r="FT282" s="97"/>
      <c r="FU282" s="97"/>
      <c r="FV282" s="97"/>
      <c r="FW282" s="97"/>
      <c r="FX282" s="97"/>
      <c r="FY282" s="97"/>
      <c r="FZ282" s="97"/>
      <c r="GA282" s="97"/>
      <c r="GB282" s="97"/>
      <c r="GC282" s="97"/>
      <c r="GD282" s="97"/>
      <c r="GE282" s="97"/>
      <c r="GF282" s="97"/>
      <c r="GG282" s="97"/>
      <c r="GH282" s="97"/>
      <c r="GI282" s="97"/>
      <c r="GJ282" s="97"/>
      <c r="GK282" s="97"/>
      <c r="GL282" s="97"/>
      <c r="GM282" s="97"/>
      <c r="GN282" s="97"/>
      <c r="GO282" s="97"/>
      <c r="GP282" s="97"/>
      <c r="GQ282" s="97"/>
      <c r="GR282" s="97"/>
      <c r="GS282" s="97"/>
      <c r="GT282" s="97"/>
      <c r="GU282" s="97"/>
      <c r="GV282" s="97"/>
      <c r="GW282" s="97"/>
      <c r="GX282" s="97"/>
      <c r="GY282" s="97"/>
      <c r="GZ282" s="97"/>
      <c r="HA282" s="97"/>
      <c r="HB282" s="97"/>
      <c r="HC282" s="97"/>
      <c r="HD282" s="97"/>
      <c r="HE282" s="97"/>
      <c r="HF282" s="97"/>
      <c r="HG282" s="97"/>
      <c r="HH282" s="97"/>
      <c r="HI282" s="97"/>
      <c r="HJ282" s="97"/>
      <c r="HK282" s="97"/>
      <c r="HL282" s="97"/>
      <c r="HM282" s="97"/>
      <c r="HN282" s="97"/>
      <c r="HO282" s="97"/>
      <c r="HP282" s="97"/>
      <c r="HQ282" s="97"/>
      <c r="HR282" s="97"/>
      <c r="HS282" s="97"/>
      <c r="HT282" s="97"/>
      <c r="HU282" s="97"/>
      <c r="HV282" s="97"/>
      <c r="HW282" s="97"/>
      <c r="HX282" s="97"/>
      <c r="HY282" s="97"/>
      <c r="HZ282" s="97"/>
      <c r="IA282" s="97"/>
      <c r="IB282" s="97"/>
      <c r="IC282" s="97"/>
      <c r="ID282" s="97"/>
      <c r="IE282" s="97"/>
      <c r="IF282" s="97"/>
      <c r="IG282" s="97"/>
      <c r="IH282" s="97"/>
      <c r="II282" s="97"/>
      <c r="IJ282" s="97"/>
      <c r="IK282" s="97"/>
      <c r="IL282" s="97"/>
      <c r="IM282" s="97"/>
      <c r="IN282" s="97"/>
      <c r="IO282" s="97"/>
      <c r="IP282" s="97"/>
      <c r="IQ282" s="97"/>
      <c r="IR282" s="97"/>
      <c r="IS282" s="97"/>
      <c r="IT282" s="97"/>
    </row>
    <row r="283" spans="1:254" s="92" customFormat="1" x14ac:dyDescent="0.2">
      <c r="A283" s="121" t="s">
        <v>290</v>
      </c>
      <c r="B283" s="131" t="s">
        <v>280</v>
      </c>
      <c r="C283" s="131" t="s">
        <v>95</v>
      </c>
      <c r="D283" s="131" t="s">
        <v>17</v>
      </c>
      <c r="E283" s="131" t="s">
        <v>73</v>
      </c>
      <c r="F283" s="134" t="s">
        <v>75</v>
      </c>
      <c r="G283" s="124">
        <v>500</v>
      </c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  <c r="AV283" s="97"/>
      <c r="AW283" s="97"/>
      <c r="AX283" s="97"/>
      <c r="AY283" s="97"/>
      <c r="AZ283" s="97"/>
      <c r="BA283" s="97"/>
      <c r="BB283" s="97"/>
      <c r="BC283" s="97"/>
      <c r="BD283" s="97"/>
      <c r="BE283" s="97"/>
      <c r="BF283" s="97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7"/>
      <c r="BS283" s="97"/>
      <c r="BT283" s="97"/>
      <c r="BU283" s="97"/>
      <c r="BV283" s="97"/>
      <c r="BW283" s="97"/>
      <c r="BX283" s="97"/>
      <c r="BY283" s="97"/>
      <c r="BZ283" s="97"/>
      <c r="CA283" s="97"/>
      <c r="CB283" s="97"/>
      <c r="CC283" s="97"/>
      <c r="CD283" s="97"/>
      <c r="CE283" s="97"/>
      <c r="CF283" s="97"/>
      <c r="CG283" s="97"/>
      <c r="CH283" s="97"/>
      <c r="CI283" s="97"/>
      <c r="CJ283" s="97"/>
      <c r="CK283" s="97"/>
      <c r="CL283" s="97"/>
      <c r="CM283" s="97"/>
      <c r="CN283" s="97"/>
      <c r="CO283" s="97"/>
      <c r="CP283" s="97"/>
      <c r="CQ283" s="97"/>
      <c r="CR283" s="97"/>
      <c r="CS283" s="97"/>
      <c r="CT283" s="97"/>
      <c r="CU283" s="97"/>
      <c r="CV283" s="97"/>
      <c r="CW283" s="97"/>
      <c r="CX283" s="97"/>
      <c r="CY283" s="97"/>
      <c r="CZ283" s="97"/>
      <c r="DA283" s="97"/>
      <c r="DB283" s="97"/>
      <c r="DC283" s="97"/>
      <c r="DD283" s="97"/>
      <c r="DE283" s="97"/>
      <c r="DF283" s="97"/>
      <c r="DG283" s="97"/>
      <c r="DH283" s="97"/>
      <c r="DI283" s="97"/>
      <c r="DJ283" s="97"/>
      <c r="DK283" s="97"/>
      <c r="DL283" s="97"/>
      <c r="DM283" s="97"/>
      <c r="DN283" s="97"/>
      <c r="DO283" s="97"/>
      <c r="DP283" s="97"/>
      <c r="DQ283" s="97"/>
      <c r="DR283" s="97"/>
      <c r="DS283" s="97"/>
      <c r="DT283" s="97"/>
      <c r="DU283" s="97"/>
      <c r="DV283" s="97"/>
      <c r="DW283" s="97"/>
      <c r="DX283" s="97"/>
      <c r="DY283" s="97"/>
      <c r="DZ283" s="97"/>
      <c r="EA283" s="97"/>
      <c r="EB283" s="97"/>
      <c r="EC283" s="97"/>
      <c r="ED283" s="97"/>
      <c r="EE283" s="97"/>
      <c r="EF283" s="97"/>
      <c r="EG283" s="97"/>
      <c r="EH283" s="97"/>
      <c r="EI283" s="97"/>
      <c r="EJ283" s="97"/>
      <c r="EK283" s="97"/>
      <c r="EL283" s="97"/>
      <c r="EM283" s="97"/>
      <c r="EN283" s="97"/>
      <c r="EO283" s="97"/>
      <c r="EP283" s="97"/>
      <c r="EQ283" s="97"/>
      <c r="ER283" s="97"/>
      <c r="ES283" s="97"/>
      <c r="ET283" s="97"/>
      <c r="EU283" s="97"/>
      <c r="EV283" s="97"/>
      <c r="EW283" s="97"/>
      <c r="EX283" s="97"/>
      <c r="EY283" s="97"/>
      <c r="EZ283" s="97"/>
      <c r="FA283" s="97"/>
      <c r="FB283" s="97"/>
      <c r="FC283" s="97"/>
      <c r="FD283" s="97"/>
      <c r="FE283" s="97"/>
      <c r="FF283" s="97"/>
      <c r="FG283" s="97"/>
      <c r="FH283" s="97"/>
      <c r="FI283" s="97"/>
      <c r="FJ283" s="97"/>
      <c r="FK283" s="97"/>
      <c r="FL283" s="97"/>
      <c r="FM283" s="97"/>
      <c r="FN283" s="97"/>
      <c r="FO283" s="97"/>
      <c r="FP283" s="97"/>
      <c r="FQ283" s="97"/>
      <c r="FR283" s="97"/>
      <c r="FS283" s="97"/>
      <c r="FT283" s="97"/>
      <c r="FU283" s="97"/>
      <c r="FV283" s="97"/>
      <c r="FW283" s="97"/>
      <c r="FX283" s="97"/>
      <c r="FY283" s="97"/>
      <c r="FZ283" s="97"/>
      <c r="GA283" s="97"/>
      <c r="GB283" s="97"/>
      <c r="GC283" s="97"/>
      <c r="GD283" s="97"/>
      <c r="GE283" s="97"/>
      <c r="GF283" s="97"/>
      <c r="GG283" s="97"/>
      <c r="GH283" s="97"/>
      <c r="GI283" s="97"/>
      <c r="GJ283" s="97"/>
      <c r="GK283" s="97"/>
      <c r="GL283" s="97"/>
      <c r="GM283" s="97"/>
      <c r="GN283" s="97"/>
      <c r="GO283" s="97"/>
      <c r="GP283" s="97"/>
      <c r="GQ283" s="97"/>
      <c r="GR283" s="97"/>
      <c r="GS283" s="97"/>
      <c r="GT283" s="97"/>
      <c r="GU283" s="97"/>
      <c r="GV283" s="97"/>
      <c r="GW283" s="97"/>
      <c r="GX283" s="97"/>
      <c r="GY283" s="97"/>
      <c r="GZ283" s="97"/>
      <c r="HA283" s="97"/>
      <c r="HB283" s="97"/>
      <c r="HC283" s="97"/>
      <c r="HD283" s="97"/>
      <c r="HE283" s="97"/>
      <c r="HF283" s="97"/>
      <c r="HG283" s="97"/>
      <c r="HH283" s="97"/>
      <c r="HI283" s="97"/>
      <c r="HJ283" s="97"/>
      <c r="HK283" s="97"/>
      <c r="HL283" s="97"/>
      <c r="HM283" s="97"/>
      <c r="HN283" s="97"/>
      <c r="HO283" s="97"/>
      <c r="HP283" s="97"/>
      <c r="HQ283" s="97"/>
      <c r="HR283" s="97"/>
      <c r="HS283" s="97"/>
      <c r="HT283" s="97"/>
      <c r="HU283" s="97"/>
      <c r="HV283" s="97"/>
      <c r="HW283" s="97"/>
      <c r="HX283" s="97"/>
      <c r="HY283" s="97"/>
      <c r="HZ283" s="97"/>
      <c r="IA283" s="97"/>
      <c r="IB283" s="97"/>
      <c r="IC283" s="97"/>
      <c r="ID283" s="97"/>
      <c r="IE283" s="97"/>
      <c r="IF283" s="97"/>
      <c r="IG283" s="97"/>
      <c r="IH283" s="97"/>
      <c r="II283" s="97"/>
      <c r="IJ283" s="97"/>
      <c r="IK283" s="97"/>
      <c r="IL283" s="97"/>
      <c r="IM283" s="97"/>
      <c r="IN283" s="97"/>
      <c r="IO283" s="97"/>
      <c r="IP283" s="97"/>
      <c r="IQ283" s="97"/>
      <c r="IR283" s="97"/>
      <c r="IS283" s="97"/>
      <c r="IT283" s="97"/>
    </row>
    <row r="284" spans="1:254" s="92" customFormat="1" ht="25.5" x14ac:dyDescent="0.2">
      <c r="A284" s="126" t="s">
        <v>71</v>
      </c>
      <c r="B284" s="131" t="s">
        <v>280</v>
      </c>
      <c r="C284" s="131" t="s">
        <v>95</v>
      </c>
      <c r="D284" s="131" t="s">
        <v>17</v>
      </c>
      <c r="E284" s="131" t="s">
        <v>73</v>
      </c>
      <c r="F284" s="134"/>
      <c r="G284" s="124">
        <f>SUM(G285)</f>
        <v>14121.5</v>
      </c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7"/>
      <c r="BS284" s="97"/>
      <c r="BT284" s="97"/>
      <c r="BU284" s="97"/>
      <c r="BV284" s="97"/>
      <c r="BW284" s="97"/>
      <c r="BX284" s="97"/>
      <c r="BY284" s="97"/>
      <c r="BZ284" s="97"/>
      <c r="CA284" s="97"/>
      <c r="CB284" s="97"/>
      <c r="CC284" s="97"/>
      <c r="CD284" s="97"/>
      <c r="CE284" s="97"/>
      <c r="CF284" s="97"/>
      <c r="CG284" s="97"/>
      <c r="CH284" s="97"/>
      <c r="CI284" s="97"/>
      <c r="CJ284" s="97"/>
      <c r="CK284" s="97"/>
      <c r="CL284" s="97"/>
      <c r="CM284" s="97"/>
      <c r="CN284" s="97"/>
      <c r="CO284" s="97"/>
      <c r="CP284" s="97"/>
      <c r="CQ284" s="97"/>
      <c r="CR284" s="97"/>
      <c r="CS284" s="97"/>
      <c r="CT284" s="97"/>
      <c r="CU284" s="97"/>
      <c r="CV284" s="97"/>
      <c r="CW284" s="97"/>
      <c r="CX284" s="97"/>
      <c r="CY284" s="97"/>
      <c r="CZ284" s="97"/>
      <c r="DA284" s="97"/>
      <c r="DB284" s="97"/>
      <c r="DC284" s="97"/>
      <c r="DD284" s="97"/>
      <c r="DE284" s="97"/>
      <c r="DF284" s="97"/>
      <c r="DG284" s="97"/>
      <c r="DH284" s="97"/>
      <c r="DI284" s="97"/>
      <c r="DJ284" s="97"/>
      <c r="DK284" s="97"/>
      <c r="DL284" s="97"/>
      <c r="DM284" s="97"/>
      <c r="DN284" s="97"/>
      <c r="DO284" s="97"/>
      <c r="DP284" s="97"/>
      <c r="DQ284" s="97"/>
      <c r="DR284" s="97"/>
      <c r="DS284" s="97"/>
      <c r="DT284" s="97"/>
      <c r="DU284" s="97"/>
      <c r="DV284" s="97"/>
      <c r="DW284" s="97"/>
      <c r="DX284" s="97"/>
      <c r="DY284" s="97"/>
      <c r="DZ284" s="97"/>
      <c r="EA284" s="97"/>
      <c r="EB284" s="97"/>
      <c r="EC284" s="97"/>
      <c r="ED284" s="97"/>
      <c r="EE284" s="97"/>
      <c r="EF284" s="97"/>
      <c r="EG284" s="97"/>
      <c r="EH284" s="97"/>
      <c r="EI284" s="97"/>
      <c r="EJ284" s="97"/>
      <c r="EK284" s="97"/>
      <c r="EL284" s="97"/>
      <c r="EM284" s="97"/>
      <c r="EN284" s="97"/>
      <c r="EO284" s="97"/>
      <c r="EP284" s="97"/>
      <c r="EQ284" s="97"/>
      <c r="ER284" s="97"/>
      <c r="ES284" s="97"/>
      <c r="ET284" s="97"/>
      <c r="EU284" s="97"/>
      <c r="EV284" s="97"/>
      <c r="EW284" s="97"/>
      <c r="EX284" s="97"/>
      <c r="EY284" s="97"/>
      <c r="EZ284" s="97"/>
      <c r="FA284" s="97"/>
      <c r="FB284" s="97"/>
      <c r="FC284" s="97"/>
      <c r="FD284" s="97"/>
      <c r="FE284" s="97"/>
      <c r="FF284" s="97"/>
      <c r="FG284" s="97"/>
      <c r="FH284" s="97"/>
      <c r="FI284" s="97"/>
      <c r="FJ284" s="97"/>
      <c r="FK284" s="97"/>
      <c r="FL284" s="97"/>
      <c r="FM284" s="97"/>
      <c r="FN284" s="97"/>
      <c r="FO284" s="97"/>
      <c r="FP284" s="97"/>
      <c r="FQ284" s="97"/>
      <c r="FR284" s="97"/>
      <c r="FS284" s="97"/>
      <c r="FT284" s="97"/>
      <c r="FU284" s="97"/>
      <c r="FV284" s="97"/>
      <c r="FW284" s="97"/>
      <c r="FX284" s="97"/>
      <c r="FY284" s="97"/>
      <c r="FZ284" s="97"/>
      <c r="GA284" s="97"/>
      <c r="GB284" s="97"/>
      <c r="GC284" s="97"/>
      <c r="GD284" s="97"/>
      <c r="GE284" s="97"/>
      <c r="GF284" s="97"/>
      <c r="GG284" s="97"/>
      <c r="GH284" s="97"/>
      <c r="GI284" s="97"/>
      <c r="GJ284" s="97"/>
      <c r="GK284" s="97"/>
      <c r="GL284" s="97"/>
      <c r="GM284" s="97"/>
      <c r="GN284" s="97"/>
      <c r="GO284" s="97"/>
      <c r="GP284" s="97"/>
      <c r="GQ284" s="97"/>
      <c r="GR284" s="97"/>
      <c r="GS284" s="97"/>
      <c r="GT284" s="97"/>
      <c r="GU284" s="97"/>
      <c r="GV284" s="97"/>
      <c r="GW284" s="97"/>
      <c r="GX284" s="97"/>
      <c r="GY284" s="97"/>
      <c r="GZ284" s="97"/>
      <c r="HA284" s="97"/>
      <c r="HB284" s="97"/>
      <c r="HC284" s="97"/>
      <c r="HD284" s="97"/>
      <c r="HE284" s="97"/>
      <c r="HF284" s="97"/>
      <c r="HG284" s="97"/>
      <c r="HH284" s="97"/>
      <c r="HI284" s="97"/>
      <c r="HJ284" s="97"/>
      <c r="HK284" s="97"/>
      <c r="HL284" s="97"/>
      <c r="HM284" s="97"/>
      <c r="HN284" s="97"/>
      <c r="HO284" s="97"/>
      <c r="HP284" s="97"/>
      <c r="HQ284" s="97"/>
      <c r="HR284" s="97"/>
      <c r="HS284" s="97"/>
      <c r="HT284" s="97"/>
      <c r="HU284" s="97"/>
      <c r="HV284" s="97"/>
      <c r="HW284" s="97"/>
      <c r="HX284" s="97"/>
      <c r="HY284" s="97"/>
      <c r="HZ284" s="97"/>
      <c r="IA284" s="97"/>
      <c r="IB284" s="97"/>
      <c r="IC284" s="97"/>
      <c r="ID284" s="97"/>
      <c r="IE284" s="97"/>
      <c r="IF284" s="97"/>
      <c r="IG284" s="97"/>
      <c r="IH284" s="97"/>
      <c r="II284" s="97"/>
      <c r="IJ284" s="97"/>
      <c r="IK284" s="97"/>
      <c r="IL284" s="97"/>
      <c r="IM284" s="97"/>
      <c r="IN284" s="97"/>
      <c r="IO284" s="97"/>
      <c r="IP284" s="97"/>
      <c r="IQ284" s="97"/>
      <c r="IR284" s="97"/>
      <c r="IS284" s="97"/>
      <c r="IT284" s="97"/>
    </row>
    <row r="285" spans="1:254" s="92" customFormat="1" x14ac:dyDescent="0.2">
      <c r="A285" s="121" t="s">
        <v>290</v>
      </c>
      <c r="B285" s="127" t="s">
        <v>280</v>
      </c>
      <c r="C285" s="134" t="s">
        <v>17</v>
      </c>
      <c r="D285" s="134" t="s">
        <v>52</v>
      </c>
      <c r="E285" s="134" t="s">
        <v>81</v>
      </c>
      <c r="F285" s="134" t="s">
        <v>75</v>
      </c>
      <c r="G285" s="124">
        <v>14121.5</v>
      </c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7"/>
      <c r="BS285" s="97"/>
      <c r="BT285" s="97"/>
      <c r="BU285" s="97"/>
      <c r="BV285" s="97"/>
      <c r="BW285" s="97"/>
      <c r="BX285" s="97"/>
      <c r="BY285" s="97"/>
      <c r="BZ285" s="97"/>
      <c r="CA285" s="97"/>
      <c r="CB285" s="97"/>
      <c r="CC285" s="97"/>
      <c r="CD285" s="97"/>
      <c r="CE285" s="97"/>
      <c r="CF285" s="97"/>
      <c r="CG285" s="97"/>
      <c r="CH285" s="97"/>
      <c r="CI285" s="97"/>
      <c r="CJ285" s="97"/>
      <c r="CK285" s="97"/>
      <c r="CL285" s="97"/>
      <c r="CM285" s="97"/>
      <c r="CN285" s="97"/>
      <c r="CO285" s="97"/>
      <c r="CP285" s="97"/>
      <c r="CQ285" s="97"/>
      <c r="CR285" s="97"/>
      <c r="CS285" s="97"/>
      <c r="CT285" s="97"/>
      <c r="CU285" s="97"/>
      <c r="CV285" s="97"/>
      <c r="CW285" s="97"/>
      <c r="CX285" s="97"/>
      <c r="CY285" s="97"/>
      <c r="CZ285" s="97"/>
      <c r="DA285" s="97"/>
      <c r="DB285" s="97"/>
      <c r="DC285" s="97"/>
      <c r="DD285" s="97"/>
      <c r="DE285" s="97"/>
      <c r="DF285" s="97"/>
      <c r="DG285" s="97"/>
      <c r="DH285" s="97"/>
      <c r="DI285" s="97"/>
      <c r="DJ285" s="97"/>
      <c r="DK285" s="97"/>
      <c r="DL285" s="97"/>
      <c r="DM285" s="97"/>
      <c r="DN285" s="97"/>
      <c r="DO285" s="97"/>
      <c r="DP285" s="97"/>
      <c r="DQ285" s="97"/>
      <c r="DR285" s="97"/>
      <c r="DS285" s="97"/>
      <c r="DT285" s="97"/>
      <c r="DU285" s="97"/>
      <c r="DV285" s="97"/>
      <c r="DW285" s="97"/>
      <c r="DX285" s="97"/>
      <c r="DY285" s="97"/>
      <c r="DZ285" s="97"/>
      <c r="EA285" s="97"/>
      <c r="EB285" s="97"/>
      <c r="EC285" s="97"/>
      <c r="ED285" s="97"/>
      <c r="EE285" s="97"/>
      <c r="EF285" s="97"/>
      <c r="EG285" s="97"/>
      <c r="EH285" s="97"/>
      <c r="EI285" s="97"/>
      <c r="EJ285" s="97"/>
      <c r="EK285" s="97"/>
      <c r="EL285" s="97"/>
      <c r="EM285" s="97"/>
      <c r="EN285" s="97"/>
      <c r="EO285" s="97"/>
      <c r="EP285" s="97"/>
      <c r="EQ285" s="97"/>
      <c r="ER285" s="97"/>
      <c r="ES285" s="97"/>
      <c r="ET285" s="97"/>
      <c r="EU285" s="97"/>
      <c r="EV285" s="97"/>
      <c r="EW285" s="97"/>
      <c r="EX285" s="97"/>
      <c r="EY285" s="97"/>
      <c r="EZ285" s="97"/>
      <c r="FA285" s="97"/>
      <c r="FB285" s="97"/>
      <c r="FC285" s="97"/>
      <c r="FD285" s="97"/>
      <c r="FE285" s="97"/>
      <c r="FF285" s="97"/>
      <c r="FG285" s="97"/>
      <c r="FH285" s="97"/>
      <c r="FI285" s="97"/>
      <c r="FJ285" s="97"/>
      <c r="FK285" s="97"/>
      <c r="FL285" s="97"/>
      <c r="FM285" s="97"/>
      <c r="FN285" s="97"/>
      <c r="FO285" s="97"/>
      <c r="FP285" s="97"/>
      <c r="FQ285" s="97"/>
      <c r="FR285" s="97"/>
      <c r="FS285" s="97"/>
      <c r="FT285" s="97"/>
      <c r="FU285" s="97"/>
      <c r="FV285" s="97"/>
      <c r="FW285" s="97"/>
      <c r="FX285" s="97"/>
      <c r="FY285" s="97"/>
      <c r="FZ285" s="97"/>
      <c r="GA285" s="97"/>
      <c r="GB285" s="97"/>
      <c r="GC285" s="97"/>
      <c r="GD285" s="97"/>
      <c r="GE285" s="97"/>
      <c r="GF285" s="97"/>
      <c r="GG285" s="97"/>
      <c r="GH285" s="97"/>
      <c r="GI285" s="97"/>
      <c r="GJ285" s="97"/>
      <c r="GK285" s="97"/>
      <c r="GL285" s="97"/>
      <c r="GM285" s="97"/>
      <c r="GN285" s="97"/>
      <c r="GO285" s="97"/>
      <c r="GP285" s="97"/>
      <c r="GQ285" s="97"/>
      <c r="GR285" s="97"/>
      <c r="GS285" s="97"/>
      <c r="GT285" s="97"/>
      <c r="GU285" s="97"/>
      <c r="GV285" s="97"/>
      <c r="GW285" s="97"/>
      <c r="GX285" s="97"/>
      <c r="GY285" s="97"/>
      <c r="GZ285" s="97"/>
      <c r="HA285" s="97"/>
      <c r="HB285" s="97"/>
      <c r="HC285" s="97"/>
      <c r="HD285" s="97"/>
      <c r="HE285" s="97"/>
      <c r="HF285" s="97"/>
      <c r="HG285" s="97"/>
      <c r="HH285" s="97"/>
      <c r="HI285" s="97"/>
      <c r="HJ285" s="97"/>
      <c r="HK285" s="97"/>
      <c r="HL285" s="97"/>
      <c r="HM285" s="97"/>
      <c r="HN285" s="97"/>
      <c r="HO285" s="97"/>
      <c r="HP285" s="97"/>
      <c r="HQ285" s="97"/>
      <c r="HR285" s="97"/>
      <c r="HS285" s="97"/>
      <c r="HT285" s="97"/>
      <c r="HU285" s="97"/>
      <c r="HV285" s="97"/>
      <c r="HW285" s="97"/>
      <c r="HX285" s="97"/>
      <c r="HY285" s="97"/>
      <c r="HZ285" s="97"/>
      <c r="IA285" s="97"/>
      <c r="IB285" s="97"/>
      <c r="IC285" s="97"/>
      <c r="ID285" s="97"/>
      <c r="IE285" s="97"/>
      <c r="IF285" s="97"/>
      <c r="IG285" s="97"/>
      <c r="IH285" s="97"/>
      <c r="II285" s="97"/>
      <c r="IJ285" s="97"/>
      <c r="IK285" s="97"/>
      <c r="IL285" s="97"/>
      <c r="IM285" s="97"/>
      <c r="IN285" s="97"/>
      <c r="IO285" s="97"/>
      <c r="IP285" s="97"/>
      <c r="IQ285" s="97"/>
      <c r="IR285" s="97"/>
      <c r="IS285" s="97"/>
      <c r="IT285" s="97"/>
    </row>
    <row r="286" spans="1:254" s="92" customFormat="1" ht="13.5" x14ac:dyDescent="0.25">
      <c r="A286" s="116" t="s">
        <v>288</v>
      </c>
      <c r="B286" s="118" t="s">
        <v>280</v>
      </c>
      <c r="C286" s="132" t="s">
        <v>95</v>
      </c>
      <c r="D286" s="132" t="s">
        <v>17</v>
      </c>
      <c r="E286" s="132" t="s">
        <v>69</v>
      </c>
      <c r="F286" s="132"/>
      <c r="G286" s="119">
        <f>SUM(G287)</f>
        <v>206</v>
      </c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7"/>
      <c r="BS286" s="97"/>
      <c r="BT286" s="97"/>
      <c r="BU286" s="97"/>
      <c r="BV286" s="97"/>
      <c r="BW286" s="97"/>
      <c r="BX286" s="97"/>
      <c r="BY286" s="97"/>
      <c r="BZ286" s="97"/>
      <c r="CA286" s="97"/>
      <c r="CB286" s="97"/>
      <c r="CC286" s="97"/>
      <c r="CD286" s="97"/>
      <c r="CE286" s="97"/>
      <c r="CF286" s="97"/>
      <c r="CG286" s="97"/>
      <c r="CH286" s="97"/>
      <c r="CI286" s="97"/>
      <c r="CJ286" s="97"/>
      <c r="CK286" s="97"/>
      <c r="CL286" s="97"/>
      <c r="CM286" s="97"/>
      <c r="CN286" s="97"/>
      <c r="CO286" s="97"/>
      <c r="CP286" s="97"/>
      <c r="CQ286" s="97"/>
      <c r="CR286" s="97"/>
      <c r="CS286" s="97"/>
      <c r="CT286" s="97"/>
      <c r="CU286" s="97"/>
      <c r="CV286" s="97"/>
      <c r="CW286" s="97"/>
      <c r="CX286" s="97"/>
      <c r="CY286" s="97"/>
      <c r="CZ286" s="97"/>
      <c r="DA286" s="97"/>
      <c r="DB286" s="97"/>
      <c r="DC286" s="97"/>
      <c r="DD286" s="97"/>
      <c r="DE286" s="97"/>
      <c r="DF286" s="97"/>
      <c r="DG286" s="97"/>
      <c r="DH286" s="97"/>
      <c r="DI286" s="97"/>
      <c r="DJ286" s="97"/>
      <c r="DK286" s="97"/>
      <c r="DL286" s="97"/>
      <c r="DM286" s="97"/>
      <c r="DN286" s="97"/>
      <c r="DO286" s="97"/>
      <c r="DP286" s="97"/>
      <c r="DQ286" s="97"/>
      <c r="DR286" s="97"/>
      <c r="DS286" s="97"/>
      <c r="DT286" s="97"/>
      <c r="DU286" s="97"/>
      <c r="DV286" s="97"/>
      <c r="DW286" s="97"/>
      <c r="DX286" s="97"/>
      <c r="DY286" s="97"/>
      <c r="DZ286" s="97"/>
      <c r="EA286" s="97"/>
      <c r="EB286" s="97"/>
      <c r="EC286" s="97"/>
      <c r="ED286" s="97"/>
      <c r="EE286" s="97"/>
      <c r="EF286" s="97"/>
      <c r="EG286" s="97"/>
      <c r="EH286" s="97"/>
      <c r="EI286" s="97"/>
      <c r="EJ286" s="97"/>
      <c r="EK286" s="97"/>
      <c r="EL286" s="97"/>
      <c r="EM286" s="97"/>
      <c r="EN286" s="97"/>
      <c r="EO286" s="97"/>
      <c r="EP286" s="97"/>
      <c r="EQ286" s="97"/>
      <c r="ER286" s="97"/>
      <c r="ES286" s="97"/>
      <c r="ET286" s="97"/>
      <c r="EU286" s="97"/>
      <c r="EV286" s="97"/>
      <c r="EW286" s="97"/>
      <c r="EX286" s="97"/>
      <c r="EY286" s="97"/>
      <c r="EZ286" s="97"/>
      <c r="FA286" s="97"/>
      <c r="FB286" s="97"/>
      <c r="FC286" s="97"/>
      <c r="FD286" s="97"/>
      <c r="FE286" s="97"/>
      <c r="FF286" s="97"/>
      <c r="FG286" s="97"/>
      <c r="FH286" s="97"/>
      <c r="FI286" s="97"/>
      <c r="FJ286" s="97"/>
      <c r="FK286" s="97"/>
      <c r="FL286" s="97"/>
      <c r="FM286" s="97"/>
      <c r="FN286" s="97"/>
      <c r="FO286" s="97"/>
      <c r="FP286" s="97"/>
      <c r="FQ286" s="97"/>
      <c r="FR286" s="97"/>
      <c r="FS286" s="97"/>
      <c r="FT286" s="97"/>
      <c r="FU286" s="97"/>
      <c r="FV286" s="97"/>
      <c r="FW286" s="97"/>
      <c r="FX286" s="97"/>
      <c r="FY286" s="97"/>
      <c r="FZ286" s="97"/>
      <c r="GA286" s="97"/>
      <c r="GB286" s="97"/>
      <c r="GC286" s="97"/>
      <c r="GD286" s="97"/>
      <c r="GE286" s="97"/>
      <c r="GF286" s="97"/>
      <c r="GG286" s="97"/>
      <c r="GH286" s="97"/>
      <c r="GI286" s="97"/>
      <c r="GJ286" s="97"/>
      <c r="GK286" s="97"/>
      <c r="GL286" s="97"/>
      <c r="GM286" s="97"/>
      <c r="GN286" s="97"/>
      <c r="GO286" s="97"/>
      <c r="GP286" s="97"/>
      <c r="GQ286" s="97"/>
      <c r="GR286" s="97"/>
      <c r="GS286" s="97"/>
      <c r="GT286" s="97"/>
      <c r="GU286" s="97"/>
      <c r="GV286" s="97"/>
      <c r="GW286" s="97"/>
      <c r="GX286" s="97"/>
      <c r="GY286" s="97"/>
      <c r="GZ286" s="97"/>
      <c r="HA286" s="97"/>
      <c r="HB286" s="97"/>
      <c r="HC286" s="97"/>
      <c r="HD286" s="97"/>
      <c r="HE286" s="97"/>
      <c r="HF286" s="97"/>
      <c r="HG286" s="97"/>
      <c r="HH286" s="97"/>
      <c r="HI286" s="97"/>
      <c r="HJ286" s="97"/>
      <c r="HK286" s="97"/>
      <c r="HL286" s="97"/>
      <c r="HM286" s="97"/>
      <c r="HN286" s="97"/>
      <c r="HO286" s="97"/>
      <c r="HP286" s="97"/>
      <c r="HQ286" s="97"/>
      <c r="HR286" s="97"/>
      <c r="HS286" s="97"/>
      <c r="HT286" s="97"/>
      <c r="HU286" s="97"/>
      <c r="HV286" s="97"/>
      <c r="HW286" s="97"/>
      <c r="HX286" s="97"/>
      <c r="HY286" s="97"/>
      <c r="HZ286" s="97"/>
      <c r="IA286" s="97"/>
      <c r="IB286" s="97"/>
      <c r="IC286" s="97"/>
      <c r="ID286" s="97"/>
      <c r="IE286" s="97"/>
      <c r="IF286" s="97"/>
      <c r="IG286" s="97"/>
      <c r="IH286" s="97"/>
      <c r="II286" s="97"/>
      <c r="IJ286" s="97"/>
      <c r="IK286" s="97"/>
      <c r="IL286" s="97"/>
      <c r="IM286" s="97"/>
      <c r="IN286" s="97"/>
      <c r="IO286" s="97"/>
      <c r="IP286" s="97"/>
      <c r="IQ286" s="97"/>
      <c r="IR286" s="97"/>
      <c r="IS286" s="97"/>
      <c r="IT286" s="97"/>
    </row>
    <row r="287" spans="1:254" s="92" customFormat="1" ht="25.5" x14ac:dyDescent="0.2">
      <c r="A287" s="121" t="s">
        <v>76</v>
      </c>
      <c r="B287" s="123" t="s">
        <v>280</v>
      </c>
      <c r="C287" s="134" t="s">
        <v>95</v>
      </c>
      <c r="D287" s="134" t="s">
        <v>17</v>
      </c>
      <c r="E287" s="134" t="s">
        <v>69</v>
      </c>
      <c r="F287" s="134" t="s">
        <v>77</v>
      </c>
      <c r="G287" s="124">
        <v>206</v>
      </c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  <c r="AV287" s="97"/>
      <c r="AW287" s="97"/>
      <c r="AX287" s="97"/>
      <c r="AY287" s="97"/>
      <c r="AZ287" s="97"/>
      <c r="BA287" s="97"/>
      <c r="BB287" s="97"/>
      <c r="BC287" s="97"/>
      <c r="BD287" s="97"/>
      <c r="BE287" s="97"/>
      <c r="BF287" s="97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7"/>
      <c r="BS287" s="97"/>
      <c r="BT287" s="97"/>
      <c r="BU287" s="97"/>
      <c r="BV287" s="97"/>
      <c r="BW287" s="97"/>
      <c r="BX287" s="97"/>
      <c r="BY287" s="97"/>
      <c r="BZ287" s="97"/>
      <c r="CA287" s="97"/>
      <c r="CB287" s="97"/>
      <c r="CC287" s="97"/>
      <c r="CD287" s="97"/>
      <c r="CE287" s="97"/>
      <c r="CF287" s="97"/>
      <c r="CG287" s="97"/>
      <c r="CH287" s="97"/>
      <c r="CI287" s="97"/>
      <c r="CJ287" s="97"/>
      <c r="CK287" s="97"/>
      <c r="CL287" s="97"/>
      <c r="CM287" s="97"/>
      <c r="CN287" s="97"/>
      <c r="CO287" s="97"/>
      <c r="CP287" s="97"/>
      <c r="CQ287" s="97"/>
      <c r="CR287" s="97"/>
      <c r="CS287" s="97"/>
      <c r="CT287" s="97"/>
      <c r="CU287" s="97"/>
      <c r="CV287" s="97"/>
      <c r="CW287" s="97"/>
      <c r="CX287" s="97"/>
      <c r="CY287" s="97"/>
      <c r="CZ287" s="97"/>
      <c r="DA287" s="97"/>
      <c r="DB287" s="97"/>
      <c r="DC287" s="97"/>
      <c r="DD287" s="97"/>
      <c r="DE287" s="97"/>
      <c r="DF287" s="97"/>
      <c r="DG287" s="97"/>
      <c r="DH287" s="97"/>
      <c r="DI287" s="97"/>
      <c r="DJ287" s="97"/>
      <c r="DK287" s="97"/>
      <c r="DL287" s="97"/>
      <c r="DM287" s="97"/>
      <c r="DN287" s="97"/>
      <c r="DO287" s="97"/>
      <c r="DP287" s="97"/>
      <c r="DQ287" s="97"/>
      <c r="DR287" s="97"/>
      <c r="DS287" s="97"/>
      <c r="DT287" s="97"/>
      <c r="DU287" s="97"/>
      <c r="DV287" s="97"/>
      <c r="DW287" s="97"/>
      <c r="DX287" s="97"/>
      <c r="DY287" s="97"/>
      <c r="DZ287" s="97"/>
      <c r="EA287" s="97"/>
      <c r="EB287" s="97"/>
      <c r="EC287" s="97"/>
      <c r="ED287" s="97"/>
      <c r="EE287" s="97"/>
      <c r="EF287" s="97"/>
      <c r="EG287" s="97"/>
      <c r="EH287" s="97"/>
      <c r="EI287" s="97"/>
      <c r="EJ287" s="97"/>
      <c r="EK287" s="97"/>
      <c r="EL287" s="97"/>
      <c r="EM287" s="97"/>
      <c r="EN287" s="97"/>
      <c r="EO287" s="97"/>
      <c r="EP287" s="97"/>
      <c r="EQ287" s="97"/>
      <c r="ER287" s="97"/>
      <c r="ES287" s="97"/>
      <c r="ET287" s="97"/>
      <c r="EU287" s="97"/>
      <c r="EV287" s="97"/>
      <c r="EW287" s="97"/>
      <c r="EX287" s="97"/>
      <c r="EY287" s="97"/>
      <c r="EZ287" s="97"/>
      <c r="FA287" s="97"/>
      <c r="FB287" s="97"/>
      <c r="FC287" s="97"/>
      <c r="FD287" s="97"/>
      <c r="FE287" s="97"/>
      <c r="FF287" s="97"/>
      <c r="FG287" s="97"/>
      <c r="FH287" s="97"/>
      <c r="FI287" s="97"/>
      <c r="FJ287" s="97"/>
      <c r="FK287" s="97"/>
      <c r="FL287" s="97"/>
      <c r="FM287" s="97"/>
      <c r="FN287" s="97"/>
      <c r="FO287" s="97"/>
      <c r="FP287" s="97"/>
      <c r="FQ287" s="97"/>
      <c r="FR287" s="97"/>
      <c r="FS287" s="97"/>
      <c r="FT287" s="97"/>
      <c r="FU287" s="97"/>
      <c r="FV287" s="97"/>
      <c r="FW287" s="97"/>
      <c r="FX287" s="97"/>
      <c r="FY287" s="97"/>
      <c r="FZ287" s="97"/>
      <c r="GA287" s="97"/>
      <c r="GB287" s="97"/>
      <c r="GC287" s="97"/>
      <c r="GD287" s="97"/>
      <c r="GE287" s="97"/>
      <c r="GF287" s="97"/>
      <c r="GG287" s="97"/>
      <c r="GH287" s="97"/>
      <c r="GI287" s="97"/>
      <c r="GJ287" s="97"/>
      <c r="GK287" s="97"/>
      <c r="GL287" s="97"/>
      <c r="GM287" s="97"/>
      <c r="GN287" s="97"/>
      <c r="GO287" s="97"/>
      <c r="GP287" s="97"/>
      <c r="GQ287" s="97"/>
      <c r="GR287" s="97"/>
      <c r="GS287" s="97"/>
      <c r="GT287" s="97"/>
      <c r="GU287" s="97"/>
      <c r="GV287" s="97"/>
      <c r="GW287" s="97"/>
      <c r="GX287" s="97"/>
      <c r="GY287" s="97"/>
      <c r="GZ287" s="97"/>
      <c r="HA287" s="97"/>
      <c r="HB287" s="97"/>
      <c r="HC287" s="97"/>
      <c r="HD287" s="97"/>
      <c r="HE287" s="97"/>
      <c r="HF287" s="97"/>
      <c r="HG287" s="97"/>
      <c r="HH287" s="97"/>
      <c r="HI287" s="97"/>
      <c r="HJ287" s="97"/>
      <c r="HK287" s="97"/>
      <c r="HL287" s="97"/>
      <c r="HM287" s="97"/>
      <c r="HN287" s="97"/>
      <c r="HO287" s="97"/>
      <c r="HP287" s="97"/>
      <c r="HQ287" s="97"/>
      <c r="HR287" s="97"/>
      <c r="HS287" s="97"/>
      <c r="HT287" s="97"/>
      <c r="HU287" s="97"/>
      <c r="HV287" s="97"/>
      <c r="HW287" s="97"/>
      <c r="HX287" s="97"/>
      <c r="HY287" s="97"/>
      <c r="HZ287" s="97"/>
      <c r="IA287" s="97"/>
      <c r="IB287" s="97"/>
      <c r="IC287" s="97"/>
      <c r="ID287" s="97"/>
      <c r="IE287" s="97"/>
      <c r="IF287" s="97"/>
      <c r="IG287" s="97"/>
      <c r="IH287" s="97"/>
      <c r="II287" s="97"/>
      <c r="IJ287" s="97"/>
      <c r="IK287" s="97"/>
      <c r="IL287" s="97"/>
      <c r="IM287" s="97"/>
      <c r="IN287" s="97"/>
      <c r="IO287" s="97"/>
      <c r="IP287" s="97"/>
      <c r="IQ287" s="97"/>
      <c r="IR287" s="97"/>
      <c r="IS287" s="97"/>
      <c r="IT287" s="97"/>
    </row>
    <row r="288" spans="1:254" ht="13.5" x14ac:dyDescent="0.25">
      <c r="A288" s="156" t="s">
        <v>205</v>
      </c>
      <c r="B288" s="118" t="s">
        <v>280</v>
      </c>
      <c r="C288" s="132" t="s">
        <v>95</v>
      </c>
      <c r="D288" s="132" t="s">
        <v>17</v>
      </c>
      <c r="E288" s="132" t="s">
        <v>197</v>
      </c>
      <c r="F288" s="132"/>
      <c r="G288" s="119">
        <f>SUM(G289+G291+G293)</f>
        <v>37713.9</v>
      </c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151"/>
      <c r="AE288" s="151"/>
      <c r="AF288" s="151"/>
      <c r="AG288" s="151"/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  <c r="BI288" s="151"/>
      <c r="BJ288" s="151"/>
      <c r="BK288" s="151"/>
      <c r="BL288" s="151"/>
      <c r="BM288" s="151"/>
      <c r="BN288" s="151"/>
      <c r="BO288" s="151"/>
      <c r="BP288" s="151"/>
      <c r="BQ288" s="151"/>
      <c r="BR288" s="151"/>
      <c r="BS288" s="151"/>
      <c r="BT288" s="151"/>
      <c r="BU288" s="151"/>
      <c r="BV288" s="151"/>
      <c r="BW288" s="151"/>
      <c r="BX288" s="151"/>
      <c r="BY288" s="151"/>
      <c r="BZ288" s="151"/>
      <c r="CA288" s="151"/>
      <c r="CB288" s="151"/>
      <c r="CC288" s="151"/>
      <c r="CD288" s="151"/>
      <c r="CE288" s="151"/>
      <c r="CF288" s="151"/>
      <c r="CG288" s="151"/>
      <c r="CH288" s="151"/>
      <c r="CI288" s="151"/>
      <c r="CJ288" s="151"/>
      <c r="CK288" s="151"/>
      <c r="CL288" s="151"/>
      <c r="CM288" s="151"/>
      <c r="CN288" s="151"/>
      <c r="CO288" s="151"/>
      <c r="CP288" s="151"/>
      <c r="CQ288" s="151"/>
      <c r="CR288" s="151"/>
      <c r="CS288" s="151"/>
      <c r="CT288" s="151"/>
      <c r="CU288" s="151"/>
      <c r="CV288" s="151"/>
      <c r="CW288" s="151"/>
      <c r="CX288" s="151"/>
      <c r="CY288" s="151"/>
      <c r="CZ288" s="151"/>
      <c r="DA288" s="151"/>
      <c r="DB288" s="151"/>
      <c r="DC288" s="151"/>
      <c r="DD288" s="151"/>
      <c r="DE288" s="151"/>
      <c r="DF288" s="151"/>
      <c r="DG288" s="151"/>
      <c r="DH288" s="151"/>
      <c r="DI288" s="151"/>
      <c r="DJ288" s="151"/>
      <c r="DK288" s="151"/>
      <c r="DL288" s="151"/>
      <c r="DM288" s="151"/>
      <c r="DN288" s="151"/>
      <c r="DO288" s="151"/>
      <c r="DP288" s="151"/>
      <c r="DQ288" s="151"/>
      <c r="DR288" s="151"/>
      <c r="DS288" s="151"/>
      <c r="DT288" s="151"/>
      <c r="DU288" s="151"/>
      <c r="DV288" s="151"/>
      <c r="DW288" s="151"/>
      <c r="DX288" s="151"/>
      <c r="DY288" s="151"/>
      <c r="DZ288" s="151"/>
      <c r="EA288" s="151"/>
      <c r="EB288" s="151"/>
      <c r="EC288" s="151"/>
      <c r="ED288" s="151"/>
      <c r="EE288" s="151"/>
      <c r="EF288" s="151"/>
      <c r="EG288" s="151"/>
      <c r="EH288" s="151"/>
      <c r="EI288" s="151"/>
      <c r="EJ288" s="151"/>
      <c r="EK288" s="151"/>
      <c r="EL288" s="151"/>
      <c r="EM288" s="151"/>
      <c r="EN288" s="151"/>
      <c r="EO288" s="151"/>
      <c r="EP288" s="151"/>
      <c r="EQ288" s="151"/>
      <c r="ER288" s="151"/>
      <c r="ES288" s="151"/>
      <c r="ET288" s="151"/>
      <c r="EU288" s="151"/>
      <c r="EV288" s="151"/>
      <c r="EW288" s="151"/>
      <c r="EX288" s="151"/>
      <c r="EY288" s="151"/>
      <c r="EZ288" s="151"/>
      <c r="FA288" s="151"/>
      <c r="FB288" s="151"/>
      <c r="FC288" s="151"/>
      <c r="FD288" s="151"/>
      <c r="FE288" s="151"/>
      <c r="FF288" s="151"/>
      <c r="FG288" s="151"/>
      <c r="FH288" s="151"/>
      <c r="FI288" s="151"/>
      <c r="FJ288" s="151"/>
      <c r="FK288" s="151"/>
      <c r="FL288" s="151"/>
      <c r="FM288" s="151"/>
      <c r="FN288" s="151"/>
      <c r="FO288" s="151"/>
      <c r="FP288" s="151"/>
      <c r="FQ288" s="151"/>
      <c r="FR288" s="151"/>
      <c r="FS288" s="151"/>
      <c r="FT288" s="151"/>
      <c r="FU288" s="151"/>
      <c r="FV288" s="151"/>
      <c r="FW288" s="151"/>
      <c r="FX288" s="151"/>
      <c r="FY288" s="151"/>
      <c r="FZ288" s="151"/>
      <c r="GA288" s="151"/>
      <c r="GB288" s="151"/>
      <c r="GC288" s="151"/>
      <c r="GD288" s="151"/>
      <c r="GE288" s="151"/>
      <c r="GF288" s="151"/>
      <c r="GG288" s="151"/>
      <c r="GH288" s="151"/>
      <c r="GI288" s="151"/>
      <c r="GJ288" s="151"/>
      <c r="GK288" s="151"/>
      <c r="GL288" s="151"/>
      <c r="GM288" s="151"/>
      <c r="GN288" s="151"/>
      <c r="GO288" s="151"/>
      <c r="GP288" s="151"/>
      <c r="GQ288" s="151"/>
      <c r="GR288" s="151"/>
      <c r="GS288" s="151"/>
      <c r="GT288" s="151"/>
      <c r="GU288" s="151"/>
      <c r="GV288" s="151"/>
      <c r="GW288" s="151"/>
      <c r="GX288" s="151"/>
      <c r="GY288" s="151"/>
      <c r="GZ288" s="151"/>
      <c r="HA288" s="151"/>
      <c r="HB288" s="151"/>
      <c r="HC288" s="151"/>
      <c r="HD288" s="151"/>
      <c r="HE288" s="151"/>
      <c r="HF288" s="151"/>
      <c r="HG288" s="151"/>
      <c r="HH288" s="151"/>
      <c r="HI288" s="151"/>
      <c r="HJ288" s="151"/>
      <c r="HK288" s="151"/>
      <c r="HL288" s="151"/>
      <c r="HM288" s="151"/>
      <c r="HN288" s="151"/>
      <c r="HO288" s="151"/>
      <c r="HP288" s="151"/>
      <c r="HQ288" s="151"/>
      <c r="HR288" s="151"/>
      <c r="HS288" s="151"/>
      <c r="HT288" s="151"/>
      <c r="HU288" s="151"/>
      <c r="HV288" s="151"/>
      <c r="HW288" s="151"/>
      <c r="HX288" s="151"/>
      <c r="HY288" s="151"/>
      <c r="HZ288" s="151"/>
      <c r="IA288" s="151"/>
      <c r="IB288" s="151"/>
      <c r="IC288" s="151"/>
      <c r="ID288" s="151"/>
      <c r="IE288" s="151"/>
      <c r="IF288" s="151"/>
      <c r="IG288" s="151"/>
      <c r="IH288" s="151"/>
      <c r="II288" s="151"/>
      <c r="IJ288" s="151"/>
      <c r="IK288" s="151"/>
      <c r="IL288" s="151"/>
      <c r="IM288" s="151"/>
      <c r="IN288" s="151"/>
      <c r="IO288" s="151"/>
      <c r="IP288" s="151"/>
      <c r="IQ288" s="151"/>
      <c r="IR288" s="151"/>
      <c r="IS288" s="151"/>
      <c r="IT288" s="151"/>
    </row>
    <row r="289" spans="1:254" ht="13.5" x14ac:dyDescent="0.25">
      <c r="A289" s="116" t="s">
        <v>198</v>
      </c>
      <c r="B289" s="118" t="s">
        <v>280</v>
      </c>
      <c r="C289" s="132" t="s">
        <v>95</v>
      </c>
      <c r="D289" s="132" t="s">
        <v>17</v>
      </c>
      <c r="E289" s="132" t="s">
        <v>199</v>
      </c>
      <c r="F289" s="132"/>
      <c r="G289" s="119">
        <f>SUM(G290)</f>
        <v>17286.52</v>
      </c>
    </row>
    <row r="290" spans="1:254" s="148" customFormat="1" ht="25.5" x14ac:dyDescent="0.2">
      <c r="A290" s="121" t="s">
        <v>76</v>
      </c>
      <c r="B290" s="134" t="s">
        <v>280</v>
      </c>
      <c r="C290" s="134" t="s">
        <v>95</v>
      </c>
      <c r="D290" s="134" t="s">
        <v>17</v>
      </c>
      <c r="E290" s="134" t="s">
        <v>199</v>
      </c>
      <c r="F290" s="134" t="s">
        <v>77</v>
      </c>
      <c r="G290" s="124">
        <v>17286.52</v>
      </c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  <c r="AV290" s="97"/>
      <c r="AW290" s="97"/>
      <c r="AX290" s="97"/>
      <c r="AY290" s="97"/>
      <c r="AZ290" s="97"/>
      <c r="BA290" s="97"/>
      <c r="BB290" s="97"/>
      <c r="BC290" s="97"/>
      <c r="BD290" s="97"/>
      <c r="BE290" s="97"/>
      <c r="BF290" s="97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7"/>
      <c r="BS290" s="97"/>
      <c r="BT290" s="97"/>
      <c r="BU290" s="97"/>
      <c r="BV290" s="97"/>
      <c r="BW290" s="97"/>
      <c r="BX290" s="97"/>
      <c r="BY290" s="97"/>
      <c r="BZ290" s="97"/>
      <c r="CA290" s="97"/>
      <c r="CB290" s="97"/>
      <c r="CC290" s="97"/>
      <c r="CD290" s="97"/>
      <c r="CE290" s="97"/>
      <c r="CF290" s="97"/>
      <c r="CG290" s="97"/>
      <c r="CH290" s="97"/>
      <c r="CI290" s="97"/>
      <c r="CJ290" s="97"/>
      <c r="CK290" s="97"/>
      <c r="CL290" s="97"/>
      <c r="CM290" s="97"/>
      <c r="CN290" s="97"/>
      <c r="CO290" s="97"/>
      <c r="CP290" s="97"/>
      <c r="CQ290" s="97"/>
      <c r="CR290" s="97"/>
      <c r="CS290" s="97"/>
      <c r="CT290" s="97"/>
      <c r="CU290" s="97"/>
      <c r="CV290" s="97"/>
      <c r="CW290" s="97"/>
      <c r="CX290" s="97"/>
      <c r="CY290" s="97"/>
      <c r="CZ290" s="97"/>
      <c r="DA290" s="97"/>
      <c r="DB290" s="97"/>
      <c r="DC290" s="97"/>
      <c r="DD290" s="97"/>
      <c r="DE290" s="97"/>
      <c r="DF290" s="97"/>
      <c r="DG290" s="97"/>
      <c r="DH290" s="97"/>
      <c r="DI290" s="97"/>
      <c r="DJ290" s="97"/>
      <c r="DK290" s="97"/>
      <c r="DL290" s="97"/>
      <c r="DM290" s="97"/>
      <c r="DN290" s="97"/>
      <c r="DO290" s="97"/>
      <c r="DP290" s="97"/>
      <c r="DQ290" s="97"/>
      <c r="DR290" s="97"/>
      <c r="DS290" s="97"/>
      <c r="DT290" s="97"/>
      <c r="DU290" s="97"/>
      <c r="DV290" s="97"/>
      <c r="DW290" s="97"/>
      <c r="DX290" s="97"/>
      <c r="DY290" s="97"/>
      <c r="DZ290" s="97"/>
      <c r="EA290" s="97"/>
      <c r="EB290" s="97"/>
      <c r="EC290" s="97"/>
      <c r="ED290" s="97"/>
      <c r="EE290" s="97"/>
      <c r="EF290" s="97"/>
      <c r="EG290" s="97"/>
      <c r="EH290" s="97"/>
      <c r="EI290" s="97"/>
      <c r="EJ290" s="97"/>
      <c r="EK290" s="97"/>
      <c r="EL290" s="97"/>
      <c r="EM290" s="97"/>
      <c r="EN290" s="97"/>
      <c r="EO290" s="97"/>
      <c r="EP290" s="97"/>
      <c r="EQ290" s="97"/>
      <c r="ER290" s="97"/>
      <c r="ES290" s="97"/>
      <c r="ET290" s="97"/>
      <c r="EU290" s="97"/>
      <c r="EV290" s="97"/>
      <c r="EW290" s="97"/>
      <c r="EX290" s="97"/>
      <c r="EY290" s="97"/>
      <c r="EZ290" s="97"/>
      <c r="FA290" s="97"/>
      <c r="FB290" s="97"/>
      <c r="FC290" s="97"/>
      <c r="FD290" s="97"/>
      <c r="FE290" s="97"/>
      <c r="FF290" s="97"/>
      <c r="FG290" s="97"/>
      <c r="FH290" s="97"/>
      <c r="FI290" s="97"/>
      <c r="FJ290" s="97"/>
      <c r="FK290" s="97"/>
      <c r="FL290" s="97"/>
      <c r="FM290" s="97"/>
      <c r="FN290" s="97"/>
      <c r="FO290" s="97"/>
      <c r="FP290" s="97"/>
      <c r="FQ290" s="97"/>
      <c r="FR290" s="97"/>
      <c r="FS290" s="97"/>
      <c r="FT290" s="97"/>
      <c r="FU290" s="97"/>
      <c r="FV290" s="97"/>
      <c r="FW290" s="97"/>
      <c r="FX290" s="97"/>
      <c r="FY290" s="97"/>
      <c r="FZ290" s="97"/>
      <c r="GA290" s="97"/>
      <c r="GB290" s="97"/>
      <c r="GC290" s="97"/>
      <c r="GD290" s="97"/>
      <c r="GE290" s="97"/>
      <c r="GF290" s="97"/>
      <c r="GG290" s="97"/>
      <c r="GH290" s="97"/>
      <c r="GI290" s="97"/>
      <c r="GJ290" s="97"/>
      <c r="GK290" s="97"/>
      <c r="GL290" s="97"/>
      <c r="GM290" s="97"/>
      <c r="GN290" s="97"/>
      <c r="GO290" s="97"/>
      <c r="GP290" s="97"/>
      <c r="GQ290" s="97"/>
      <c r="GR290" s="97"/>
      <c r="GS290" s="97"/>
      <c r="GT290" s="97"/>
      <c r="GU290" s="97"/>
      <c r="GV290" s="97"/>
      <c r="GW290" s="97"/>
      <c r="GX290" s="97"/>
      <c r="GY290" s="97"/>
      <c r="GZ290" s="97"/>
      <c r="HA290" s="97"/>
      <c r="HB290" s="97"/>
      <c r="HC290" s="97"/>
      <c r="HD290" s="97"/>
      <c r="HE290" s="97"/>
      <c r="HF290" s="97"/>
      <c r="HG290" s="97"/>
      <c r="HH290" s="97"/>
      <c r="HI290" s="97"/>
      <c r="HJ290" s="97"/>
      <c r="HK290" s="97"/>
      <c r="HL290" s="97"/>
      <c r="HM290" s="97"/>
      <c r="HN290" s="97"/>
      <c r="HO290" s="97"/>
      <c r="HP290" s="97"/>
      <c r="HQ290" s="97"/>
      <c r="HR290" s="97"/>
      <c r="HS290" s="97"/>
      <c r="HT290" s="97"/>
      <c r="HU290" s="97"/>
      <c r="HV290" s="97"/>
      <c r="HW290" s="97"/>
      <c r="HX290" s="97"/>
      <c r="HY290" s="97"/>
      <c r="HZ290" s="97"/>
      <c r="IA290" s="97"/>
      <c r="IB290" s="97"/>
      <c r="IC290" s="97"/>
      <c r="ID290" s="97"/>
      <c r="IE290" s="97"/>
      <c r="IF290" s="97"/>
      <c r="IG290" s="97"/>
      <c r="IH290" s="97"/>
      <c r="II290" s="97"/>
      <c r="IJ290" s="97"/>
      <c r="IK290" s="97"/>
      <c r="IL290" s="97"/>
      <c r="IM290" s="97"/>
      <c r="IN290" s="97"/>
      <c r="IO290" s="97"/>
      <c r="IP290" s="97"/>
      <c r="IQ290" s="97"/>
      <c r="IR290" s="97"/>
      <c r="IS290" s="97"/>
      <c r="IT290" s="97"/>
    </row>
    <row r="291" spans="1:254" ht="13.5" x14ac:dyDescent="0.25">
      <c r="A291" s="116" t="s">
        <v>200</v>
      </c>
      <c r="B291" s="173">
        <v>510</v>
      </c>
      <c r="C291" s="132" t="s">
        <v>95</v>
      </c>
      <c r="D291" s="132" t="s">
        <v>17</v>
      </c>
      <c r="E291" s="132" t="s">
        <v>201</v>
      </c>
      <c r="F291" s="132"/>
      <c r="G291" s="119">
        <f>SUM(G292)</f>
        <v>3100</v>
      </c>
    </row>
    <row r="292" spans="1:254" ht="25.5" x14ac:dyDescent="0.2">
      <c r="A292" s="121" t="s">
        <v>76</v>
      </c>
      <c r="B292" s="123" t="s">
        <v>280</v>
      </c>
      <c r="C292" s="134" t="s">
        <v>95</v>
      </c>
      <c r="D292" s="134" t="s">
        <v>17</v>
      </c>
      <c r="E292" s="134" t="s">
        <v>201</v>
      </c>
      <c r="F292" s="134" t="s">
        <v>77</v>
      </c>
      <c r="G292" s="124">
        <v>3100</v>
      </c>
    </row>
    <row r="293" spans="1:254" ht="13.5" x14ac:dyDescent="0.25">
      <c r="A293" s="116" t="s">
        <v>202</v>
      </c>
      <c r="B293" s="132" t="s">
        <v>280</v>
      </c>
      <c r="C293" s="132" t="s">
        <v>95</v>
      </c>
      <c r="D293" s="132" t="s">
        <v>17</v>
      </c>
      <c r="E293" s="132" t="s">
        <v>203</v>
      </c>
      <c r="F293" s="132"/>
      <c r="G293" s="119">
        <f>SUM(G294)</f>
        <v>17327.38</v>
      </c>
    </row>
    <row r="294" spans="1:254" ht="25.5" x14ac:dyDescent="0.2">
      <c r="A294" s="121" t="s">
        <v>76</v>
      </c>
      <c r="B294" s="179">
        <v>510</v>
      </c>
      <c r="C294" s="134" t="s">
        <v>95</v>
      </c>
      <c r="D294" s="134" t="s">
        <v>17</v>
      </c>
      <c r="E294" s="134" t="s">
        <v>203</v>
      </c>
      <c r="F294" s="134" t="s">
        <v>77</v>
      </c>
      <c r="G294" s="124">
        <v>17327.38</v>
      </c>
    </row>
    <row r="295" spans="1:254" x14ac:dyDescent="0.2">
      <c r="A295" s="121" t="s">
        <v>401</v>
      </c>
      <c r="B295" s="179">
        <v>510</v>
      </c>
      <c r="C295" s="134" t="s">
        <v>95</v>
      </c>
      <c r="D295" s="134" t="s">
        <v>17</v>
      </c>
      <c r="E295" s="134" t="s">
        <v>402</v>
      </c>
      <c r="F295" s="134"/>
      <c r="G295" s="124">
        <f>SUM(G296)</f>
        <v>1012.22</v>
      </c>
    </row>
    <row r="296" spans="1:254" x14ac:dyDescent="0.2">
      <c r="A296" s="121"/>
      <c r="B296" s="179">
        <v>510</v>
      </c>
      <c r="C296" s="134" t="s">
        <v>95</v>
      </c>
      <c r="D296" s="134" t="s">
        <v>17</v>
      </c>
      <c r="E296" s="134" t="s">
        <v>402</v>
      </c>
      <c r="F296" s="134" t="s">
        <v>77</v>
      </c>
      <c r="G296" s="124">
        <v>1012.22</v>
      </c>
    </row>
    <row r="297" spans="1:254" x14ac:dyDescent="0.2">
      <c r="A297" s="185" t="s">
        <v>316</v>
      </c>
      <c r="B297" s="113" t="s">
        <v>280</v>
      </c>
      <c r="C297" s="112" t="s">
        <v>95</v>
      </c>
      <c r="D297" s="112" t="s">
        <v>34</v>
      </c>
      <c r="E297" s="112"/>
      <c r="F297" s="112"/>
      <c r="G297" s="114">
        <f>SUM(G298)</f>
        <v>65841.36</v>
      </c>
    </row>
    <row r="298" spans="1:254" ht="13.5" x14ac:dyDescent="0.25">
      <c r="A298" s="116" t="s">
        <v>66</v>
      </c>
      <c r="B298" s="132" t="s">
        <v>280</v>
      </c>
      <c r="C298" s="132" t="s">
        <v>95</v>
      </c>
      <c r="D298" s="132" t="s">
        <v>34</v>
      </c>
      <c r="E298" s="132" t="s">
        <v>67</v>
      </c>
      <c r="F298" s="132"/>
      <c r="G298" s="119">
        <f>SUM(G299)</f>
        <v>65841.36</v>
      </c>
    </row>
    <row r="299" spans="1:254" s="92" customFormat="1" x14ac:dyDescent="0.2">
      <c r="A299" s="126" t="s">
        <v>205</v>
      </c>
      <c r="B299" s="128" t="s">
        <v>280</v>
      </c>
      <c r="C299" s="131" t="s">
        <v>95</v>
      </c>
      <c r="D299" s="131" t="s">
        <v>34</v>
      </c>
      <c r="E299" s="131" t="s">
        <v>197</v>
      </c>
      <c r="F299" s="131"/>
      <c r="G299" s="129">
        <f>SUM(G300:G308)</f>
        <v>65841.36</v>
      </c>
    </row>
    <row r="300" spans="1:254" s="125" customFormat="1" x14ac:dyDescent="0.2">
      <c r="A300" s="121" t="s">
        <v>282</v>
      </c>
      <c r="B300" s="179">
        <v>510</v>
      </c>
      <c r="C300" s="134" t="s">
        <v>95</v>
      </c>
      <c r="D300" s="134" t="s">
        <v>34</v>
      </c>
      <c r="E300" s="134" t="s">
        <v>206</v>
      </c>
      <c r="F300" s="134" t="s">
        <v>32</v>
      </c>
      <c r="G300" s="124">
        <v>1908.18</v>
      </c>
    </row>
    <row r="301" spans="1:254" s="125" customFormat="1" ht="38.25" x14ac:dyDescent="0.2">
      <c r="A301" s="121" t="s">
        <v>281</v>
      </c>
      <c r="B301" s="179">
        <v>510</v>
      </c>
      <c r="C301" s="134" t="s">
        <v>95</v>
      </c>
      <c r="D301" s="134" t="s">
        <v>34</v>
      </c>
      <c r="E301" s="134" t="s">
        <v>207</v>
      </c>
      <c r="F301" s="134" t="s">
        <v>24</v>
      </c>
      <c r="G301" s="124">
        <v>640.80999999999995</v>
      </c>
    </row>
    <row r="302" spans="1:254" s="125" customFormat="1" x14ac:dyDescent="0.2">
      <c r="A302" s="121" t="s">
        <v>282</v>
      </c>
      <c r="B302" s="179">
        <v>510</v>
      </c>
      <c r="C302" s="134" t="s">
        <v>95</v>
      </c>
      <c r="D302" s="134" t="s">
        <v>34</v>
      </c>
      <c r="E302" s="134" t="s">
        <v>207</v>
      </c>
      <c r="F302" s="134" t="s">
        <v>32</v>
      </c>
      <c r="G302" s="124">
        <v>11036.55</v>
      </c>
    </row>
    <row r="303" spans="1:254" s="162" customFormat="1" x14ac:dyDescent="0.2">
      <c r="A303" s="121" t="s">
        <v>282</v>
      </c>
      <c r="B303" s="179">
        <v>510</v>
      </c>
      <c r="C303" s="134" t="s">
        <v>95</v>
      </c>
      <c r="D303" s="134" t="s">
        <v>34</v>
      </c>
      <c r="E303" s="134" t="s">
        <v>197</v>
      </c>
      <c r="F303" s="134" t="s">
        <v>32</v>
      </c>
      <c r="G303" s="129">
        <v>1190.19</v>
      </c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  <c r="BX303" s="92"/>
      <c r="BY303" s="92"/>
      <c r="BZ303" s="92"/>
      <c r="CA303" s="92"/>
      <c r="CB303" s="92"/>
      <c r="CC303" s="92"/>
      <c r="CD303" s="92"/>
      <c r="CE303" s="92"/>
      <c r="CF303" s="92"/>
      <c r="CG303" s="92"/>
      <c r="CH303" s="92"/>
      <c r="CI303" s="92"/>
      <c r="CJ303" s="92"/>
      <c r="CK303" s="92"/>
      <c r="CL303" s="92"/>
      <c r="CM303" s="92"/>
      <c r="CN303" s="92"/>
      <c r="CO303" s="92"/>
      <c r="CP303" s="92"/>
      <c r="CQ303" s="92"/>
      <c r="CR303" s="92"/>
      <c r="CS303" s="92"/>
      <c r="CT303" s="92"/>
      <c r="CU303" s="92"/>
      <c r="CV303" s="92"/>
      <c r="CW303" s="92"/>
      <c r="CX303" s="92"/>
      <c r="CY303" s="92"/>
      <c r="CZ303" s="92"/>
      <c r="DA303" s="92"/>
      <c r="DB303" s="92"/>
      <c r="DC303" s="92"/>
      <c r="DD303" s="92"/>
      <c r="DE303" s="92"/>
      <c r="DF303" s="92"/>
      <c r="DG303" s="92"/>
      <c r="DH303" s="92"/>
      <c r="DI303" s="92"/>
      <c r="DJ303" s="92"/>
      <c r="DK303" s="92"/>
      <c r="DL303" s="92"/>
      <c r="DM303" s="92"/>
      <c r="DN303" s="92"/>
      <c r="DO303" s="92"/>
      <c r="DP303" s="92"/>
      <c r="DQ303" s="92"/>
      <c r="DR303" s="92"/>
      <c r="DS303" s="92"/>
      <c r="DT303" s="92"/>
      <c r="DU303" s="92"/>
      <c r="DV303" s="92"/>
      <c r="DW303" s="92"/>
      <c r="DX303" s="92"/>
      <c r="DY303" s="92"/>
      <c r="DZ303" s="92"/>
      <c r="EA303" s="92"/>
      <c r="EB303" s="92"/>
      <c r="EC303" s="92"/>
      <c r="ED303" s="92"/>
      <c r="EE303" s="92"/>
      <c r="EF303" s="92"/>
      <c r="EG303" s="92"/>
      <c r="EH303" s="92"/>
      <c r="EI303" s="92"/>
      <c r="EJ303" s="92"/>
      <c r="EK303" s="92"/>
      <c r="EL303" s="92"/>
      <c r="EM303" s="92"/>
      <c r="EN303" s="92"/>
      <c r="EO303" s="92"/>
      <c r="EP303" s="92"/>
      <c r="EQ303" s="92"/>
      <c r="ER303" s="92"/>
      <c r="ES303" s="92"/>
      <c r="ET303" s="92"/>
      <c r="EU303" s="92"/>
      <c r="EV303" s="92"/>
      <c r="EW303" s="92"/>
      <c r="EX303" s="92"/>
      <c r="EY303" s="92"/>
      <c r="EZ303" s="92"/>
      <c r="FA303" s="92"/>
      <c r="FB303" s="92"/>
      <c r="FC303" s="92"/>
      <c r="FD303" s="92"/>
      <c r="FE303" s="92"/>
      <c r="FF303" s="92"/>
      <c r="FG303" s="92"/>
      <c r="FH303" s="92"/>
      <c r="FI303" s="92"/>
      <c r="FJ303" s="92"/>
      <c r="FK303" s="92"/>
      <c r="FL303" s="92"/>
      <c r="FM303" s="92"/>
      <c r="FN303" s="92"/>
      <c r="FO303" s="92"/>
      <c r="FP303" s="92"/>
      <c r="FQ303" s="92"/>
      <c r="FR303" s="92"/>
      <c r="FS303" s="92"/>
      <c r="FT303" s="92"/>
      <c r="FU303" s="92"/>
      <c r="FV303" s="92"/>
      <c r="FW303" s="92"/>
      <c r="FX303" s="92"/>
      <c r="FY303" s="92"/>
      <c r="FZ303" s="92"/>
      <c r="GA303" s="92"/>
      <c r="GB303" s="92"/>
      <c r="GC303" s="92"/>
      <c r="GD303" s="92"/>
      <c r="GE303" s="92"/>
      <c r="GF303" s="92"/>
      <c r="GG303" s="92"/>
      <c r="GH303" s="92"/>
      <c r="GI303" s="92"/>
      <c r="GJ303" s="92"/>
      <c r="GK303" s="92"/>
      <c r="GL303" s="92"/>
      <c r="GM303" s="92"/>
      <c r="GN303" s="92"/>
      <c r="GO303" s="92"/>
      <c r="GP303" s="92"/>
      <c r="GQ303" s="92"/>
      <c r="GR303" s="92"/>
      <c r="GS303" s="92"/>
      <c r="GT303" s="92"/>
      <c r="GU303" s="92"/>
      <c r="GV303" s="92"/>
      <c r="GW303" s="92"/>
      <c r="GX303" s="92"/>
      <c r="GY303" s="92"/>
      <c r="GZ303" s="92"/>
      <c r="HA303" s="92"/>
      <c r="HB303" s="92"/>
      <c r="HC303" s="92"/>
      <c r="HD303" s="92"/>
      <c r="HE303" s="92"/>
      <c r="HF303" s="92"/>
      <c r="HG303" s="92"/>
      <c r="HH303" s="92"/>
      <c r="HI303" s="92"/>
      <c r="HJ303" s="92"/>
      <c r="HK303" s="92"/>
      <c r="HL303" s="92"/>
      <c r="HM303" s="92"/>
      <c r="HN303" s="92"/>
      <c r="HO303" s="92"/>
      <c r="HP303" s="92"/>
      <c r="HQ303" s="92"/>
      <c r="HR303" s="92"/>
      <c r="HS303" s="92"/>
      <c r="HT303" s="92"/>
      <c r="HU303" s="92"/>
      <c r="HV303" s="92"/>
      <c r="HW303" s="92"/>
      <c r="HX303" s="92"/>
      <c r="HY303" s="92"/>
      <c r="HZ303" s="92"/>
      <c r="IA303" s="92"/>
      <c r="IB303" s="92"/>
      <c r="IC303" s="92"/>
      <c r="ID303" s="92"/>
      <c r="IE303" s="92"/>
      <c r="IF303" s="92"/>
      <c r="IG303" s="92"/>
      <c r="IH303" s="92"/>
      <c r="II303" s="92"/>
      <c r="IJ303" s="92"/>
      <c r="IK303" s="92"/>
      <c r="IL303" s="92"/>
      <c r="IM303" s="92"/>
      <c r="IN303" s="92"/>
      <c r="IO303" s="92"/>
      <c r="IP303" s="92"/>
      <c r="IQ303" s="92"/>
      <c r="IR303" s="92"/>
      <c r="IS303" s="92"/>
      <c r="IT303" s="92"/>
    </row>
    <row r="304" spans="1:254" s="162" customFormat="1" ht="25.5" x14ac:dyDescent="0.2">
      <c r="A304" s="121" t="s">
        <v>76</v>
      </c>
      <c r="B304" s="179">
        <v>510</v>
      </c>
      <c r="C304" s="134" t="s">
        <v>95</v>
      </c>
      <c r="D304" s="134" t="s">
        <v>34</v>
      </c>
      <c r="E304" s="134" t="s">
        <v>197</v>
      </c>
      <c r="F304" s="134" t="s">
        <v>77</v>
      </c>
      <c r="G304" s="129">
        <v>536.24</v>
      </c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  <c r="BX304" s="92"/>
      <c r="BY304" s="92"/>
      <c r="BZ304" s="92"/>
      <c r="CA304" s="92"/>
      <c r="CB304" s="92"/>
      <c r="CC304" s="92"/>
      <c r="CD304" s="92"/>
      <c r="CE304" s="92"/>
      <c r="CF304" s="92"/>
      <c r="CG304" s="92"/>
      <c r="CH304" s="92"/>
      <c r="CI304" s="92"/>
      <c r="CJ304" s="92"/>
      <c r="CK304" s="92"/>
      <c r="CL304" s="92"/>
      <c r="CM304" s="92"/>
      <c r="CN304" s="92"/>
      <c r="CO304" s="92"/>
      <c r="CP304" s="92"/>
      <c r="CQ304" s="92"/>
      <c r="CR304" s="92"/>
      <c r="CS304" s="92"/>
      <c r="CT304" s="92"/>
      <c r="CU304" s="92"/>
      <c r="CV304" s="92"/>
      <c r="CW304" s="92"/>
      <c r="CX304" s="92"/>
      <c r="CY304" s="92"/>
      <c r="CZ304" s="92"/>
      <c r="DA304" s="92"/>
      <c r="DB304" s="92"/>
      <c r="DC304" s="92"/>
      <c r="DD304" s="92"/>
      <c r="DE304" s="92"/>
      <c r="DF304" s="92"/>
      <c r="DG304" s="92"/>
      <c r="DH304" s="92"/>
      <c r="DI304" s="92"/>
      <c r="DJ304" s="92"/>
      <c r="DK304" s="92"/>
      <c r="DL304" s="92"/>
      <c r="DM304" s="92"/>
      <c r="DN304" s="92"/>
      <c r="DO304" s="92"/>
      <c r="DP304" s="92"/>
      <c r="DQ304" s="92"/>
      <c r="DR304" s="92"/>
      <c r="DS304" s="92"/>
      <c r="DT304" s="92"/>
      <c r="DU304" s="92"/>
      <c r="DV304" s="92"/>
      <c r="DW304" s="92"/>
      <c r="DX304" s="92"/>
      <c r="DY304" s="92"/>
      <c r="DZ304" s="92"/>
      <c r="EA304" s="92"/>
      <c r="EB304" s="92"/>
      <c r="EC304" s="92"/>
      <c r="ED304" s="92"/>
      <c r="EE304" s="92"/>
      <c r="EF304" s="92"/>
      <c r="EG304" s="92"/>
      <c r="EH304" s="92"/>
      <c r="EI304" s="92"/>
      <c r="EJ304" s="92"/>
      <c r="EK304" s="92"/>
      <c r="EL304" s="92"/>
      <c r="EM304" s="92"/>
      <c r="EN304" s="92"/>
      <c r="EO304" s="92"/>
      <c r="EP304" s="92"/>
      <c r="EQ304" s="92"/>
      <c r="ER304" s="92"/>
      <c r="ES304" s="92"/>
      <c r="ET304" s="92"/>
      <c r="EU304" s="92"/>
      <c r="EV304" s="92"/>
      <c r="EW304" s="92"/>
      <c r="EX304" s="92"/>
      <c r="EY304" s="92"/>
      <c r="EZ304" s="92"/>
      <c r="FA304" s="92"/>
      <c r="FB304" s="92"/>
      <c r="FC304" s="92"/>
      <c r="FD304" s="92"/>
      <c r="FE304" s="92"/>
      <c r="FF304" s="92"/>
      <c r="FG304" s="92"/>
      <c r="FH304" s="92"/>
      <c r="FI304" s="92"/>
      <c r="FJ304" s="92"/>
      <c r="FK304" s="92"/>
      <c r="FL304" s="92"/>
      <c r="FM304" s="92"/>
      <c r="FN304" s="92"/>
      <c r="FO304" s="92"/>
      <c r="FP304" s="92"/>
      <c r="FQ304" s="92"/>
      <c r="FR304" s="92"/>
      <c r="FS304" s="92"/>
      <c r="FT304" s="92"/>
      <c r="FU304" s="92"/>
      <c r="FV304" s="92"/>
      <c r="FW304" s="92"/>
      <c r="FX304" s="92"/>
      <c r="FY304" s="92"/>
      <c r="FZ304" s="92"/>
      <c r="GA304" s="92"/>
      <c r="GB304" s="92"/>
      <c r="GC304" s="92"/>
      <c r="GD304" s="92"/>
      <c r="GE304" s="92"/>
      <c r="GF304" s="92"/>
      <c r="GG304" s="92"/>
      <c r="GH304" s="92"/>
      <c r="GI304" s="92"/>
      <c r="GJ304" s="92"/>
      <c r="GK304" s="92"/>
      <c r="GL304" s="92"/>
      <c r="GM304" s="92"/>
      <c r="GN304" s="92"/>
      <c r="GO304" s="92"/>
      <c r="GP304" s="92"/>
      <c r="GQ304" s="92"/>
      <c r="GR304" s="92"/>
      <c r="GS304" s="92"/>
      <c r="GT304" s="92"/>
      <c r="GU304" s="92"/>
      <c r="GV304" s="92"/>
      <c r="GW304" s="92"/>
      <c r="GX304" s="92"/>
      <c r="GY304" s="92"/>
      <c r="GZ304" s="92"/>
      <c r="HA304" s="92"/>
      <c r="HB304" s="92"/>
      <c r="HC304" s="92"/>
      <c r="HD304" s="92"/>
      <c r="HE304" s="92"/>
      <c r="HF304" s="92"/>
      <c r="HG304" s="92"/>
      <c r="HH304" s="92"/>
      <c r="HI304" s="92"/>
      <c r="HJ304" s="92"/>
      <c r="HK304" s="92"/>
      <c r="HL304" s="92"/>
      <c r="HM304" s="92"/>
      <c r="HN304" s="92"/>
      <c r="HO304" s="92"/>
      <c r="HP304" s="92"/>
      <c r="HQ304" s="92"/>
      <c r="HR304" s="92"/>
      <c r="HS304" s="92"/>
      <c r="HT304" s="92"/>
      <c r="HU304" s="92"/>
      <c r="HV304" s="92"/>
      <c r="HW304" s="92"/>
      <c r="HX304" s="92"/>
      <c r="HY304" s="92"/>
      <c r="HZ304" s="92"/>
      <c r="IA304" s="92"/>
      <c r="IB304" s="92"/>
      <c r="IC304" s="92"/>
      <c r="ID304" s="92"/>
      <c r="IE304" s="92"/>
      <c r="IF304" s="92"/>
      <c r="IG304" s="92"/>
      <c r="IH304" s="92"/>
      <c r="II304" s="92"/>
      <c r="IJ304" s="92"/>
      <c r="IK304" s="92"/>
      <c r="IL304" s="92"/>
      <c r="IM304" s="92"/>
      <c r="IN304" s="92"/>
      <c r="IO304" s="92"/>
      <c r="IP304" s="92"/>
      <c r="IQ304" s="92"/>
      <c r="IR304" s="92"/>
      <c r="IS304" s="92"/>
      <c r="IT304" s="92"/>
    </row>
    <row r="305" spans="1:254" s="162" customFormat="1" ht="38.25" x14ac:dyDescent="0.2">
      <c r="A305" s="121" t="s">
        <v>281</v>
      </c>
      <c r="B305" s="180">
        <v>510</v>
      </c>
      <c r="C305" s="131" t="s">
        <v>95</v>
      </c>
      <c r="D305" s="131" t="s">
        <v>34</v>
      </c>
      <c r="E305" s="131" t="s">
        <v>208</v>
      </c>
      <c r="F305" s="131" t="s">
        <v>24</v>
      </c>
      <c r="G305" s="129">
        <v>331.48</v>
      </c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  <c r="BX305" s="92"/>
      <c r="BY305" s="92"/>
      <c r="BZ305" s="92"/>
      <c r="CA305" s="92"/>
      <c r="CB305" s="92"/>
      <c r="CC305" s="92"/>
      <c r="CD305" s="92"/>
      <c r="CE305" s="92"/>
      <c r="CF305" s="92"/>
      <c r="CG305" s="92"/>
      <c r="CH305" s="92"/>
      <c r="CI305" s="92"/>
      <c r="CJ305" s="92"/>
      <c r="CK305" s="92"/>
      <c r="CL305" s="92"/>
      <c r="CM305" s="92"/>
      <c r="CN305" s="92"/>
      <c r="CO305" s="92"/>
      <c r="CP305" s="92"/>
      <c r="CQ305" s="92"/>
      <c r="CR305" s="92"/>
      <c r="CS305" s="92"/>
      <c r="CT305" s="92"/>
      <c r="CU305" s="92"/>
      <c r="CV305" s="92"/>
      <c r="CW305" s="92"/>
      <c r="CX305" s="92"/>
      <c r="CY305" s="92"/>
      <c r="CZ305" s="92"/>
      <c r="DA305" s="92"/>
      <c r="DB305" s="92"/>
      <c r="DC305" s="92"/>
      <c r="DD305" s="92"/>
      <c r="DE305" s="92"/>
      <c r="DF305" s="92"/>
      <c r="DG305" s="92"/>
      <c r="DH305" s="92"/>
      <c r="DI305" s="92"/>
      <c r="DJ305" s="92"/>
      <c r="DK305" s="92"/>
      <c r="DL305" s="92"/>
      <c r="DM305" s="92"/>
      <c r="DN305" s="92"/>
      <c r="DO305" s="92"/>
      <c r="DP305" s="92"/>
      <c r="DQ305" s="92"/>
      <c r="DR305" s="92"/>
      <c r="DS305" s="92"/>
      <c r="DT305" s="92"/>
      <c r="DU305" s="92"/>
      <c r="DV305" s="92"/>
      <c r="DW305" s="92"/>
      <c r="DX305" s="92"/>
      <c r="DY305" s="92"/>
      <c r="DZ305" s="92"/>
      <c r="EA305" s="92"/>
      <c r="EB305" s="92"/>
      <c r="EC305" s="92"/>
      <c r="ED305" s="92"/>
      <c r="EE305" s="92"/>
      <c r="EF305" s="92"/>
      <c r="EG305" s="92"/>
      <c r="EH305" s="92"/>
      <c r="EI305" s="92"/>
      <c r="EJ305" s="92"/>
      <c r="EK305" s="92"/>
      <c r="EL305" s="92"/>
      <c r="EM305" s="92"/>
      <c r="EN305" s="92"/>
      <c r="EO305" s="92"/>
      <c r="EP305" s="92"/>
      <c r="EQ305" s="92"/>
      <c r="ER305" s="92"/>
      <c r="ES305" s="92"/>
      <c r="ET305" s="92"/>
      <c r="EU305" s="92"/>
      <c r="EV305" s="92"/>
      <c r="EW305" s="92"/>
      <c r="EX305" s="92"/>
      <c r="EY305" s="92"/>
      <c r="EZ305" s="92"/>
      <c r="FA305" s="92"/>
      <c r="FB305" s="92"/>
      <c r="FC305" s="92"/>
      <c r="FD305" s="92"/>
      <c r="FE305" s="92"/>
      <c r="FF305" s="92"/>
      <c r="FG305" s="92"/>
      <c r="FH305" s="92"/>
      <c r="FI305" s="92"/>
      <c r="FJ305" s="92"/>
      <c r="FK305" s="92"/>
      <c r="FL305" s="92"/>
      <c r="FM305" s="92"/>
      <c r="FN305" s="92"/>
      <c r="FO305" s="92"/>
      <c r="FP305" s="92"/>
      <c r="FQ305" s="92"/>
      <c r="FR305" s="92"/>
      <c r="FS305" s="92"/>
      <c r="FT305" s="92"/>
      <c r="FU305" s="92"/>
      <c r="FV305" s="92"/>
      <c r="FW305" s="92"/>
      <c r="FX305" s="92"/>
      <c r="FY305" s="92"/>
      <c r="FZ305" s="92"/>
      <c r="GA305" s="92"/>
      <c r="GB305" s="92"/>
      <c r="GC305" s="92"/>
      <c r="GD305" s="92"/>
      <c r="GE305" s="92"/>
      <c r="GF305" s="92"/>
      <c r="GG305" s="92"/>
      <c r="GH305" s="92"/>
      <c r="GI305" s="92"/>
      <c r="GJ305" s="92"/>
      <c r="GK305" s="92"/>
      <c r="GL305" s="92"/>
      <c r="GM305" s="92"/>
      <c r="GN305" s="92"/>
      <c r="GO305" s="92"/>
      <c r="GP305" s="92"/>
      <c r="GQ305" s="92"/>
      <c r="GR305" s="92"/>
      <c r="GS305" s="92"/>
      <c r="GT305" s="92"/>
      <c r="GU305" s="92"/>
      <c r="GV305" s="92"/>
      <c r="GW305" s="92"/>
      <c r="GX305" s="92"/>
      <c r="GY305" s="92"/>
      <c r="GZ305" s="92"/>
      <c r="HA305" s="92"/>
      <c r="HB305" s="92"/>
      <c r="HC305" s="92"/>
      <c r="HD305" s="92"/>
      <c r="HE305" s="92"/>
      <c r="HF305" s="92"/>
      <c r="HG305" s="92"/>
      <c r="HH305" s="92"/>
      <c r="HI305" s="92"/>
      <c r="HJ305" s="92"/>
      <c r="HK305" s="92"/>
      <c r="HL305" s="92"/>
      <c r="HM305" s="92"/>
      <c r="HN305" s="92"/>
      <c r="HO305" s="92"/>
      <c r="HP305" s="92"/>
      <c r="HQ305" s="92"/>
      <c r="HR305" s="92"/>
      <c r="HS305" s="92"/>
      <c r="HT305" s="92"/>
      <c r="HU305" s="92"/>
      <c r="HV305" s="92"/>
      <c r="HW305" s="92"/>
      <c r="HX305" s="92"/>
      <c r="HY305" s="92"/>
      <c r="HZ305" s="92"/>
      <c r="IA305" s="92"/>
      <c r="IB305" s="92"/>
      <c r="IC305" s="92"/>
      <c r="ID305" s="92"/>
      <c r="IE305" s="92"/>
      <c r="IF305" s="92"/>
      <c r="IG305" s="92"/>
      <c r="IH305" s="92"/>
      <c r="II305" s="92"/>
      <c r="IJ305" s="92"/>
      <c r="IK305" s="92"/>
      <c r="IL305" s="92"/>
      <c r="IM305" s="92"/>
      <c r="IN305" s="92"/>
      <c r="IO305" s="92"/>
      <c r="IP305" s="92"/>
      <c r="IQ305" s="92"/>
      <c r="IR305" s="92"/>
      <c r="IS305" s="92"/>
      <c r="IT305" s="92"/>
    </row>
    <row r="306" spans="1:254" x14ac:dyDescent="0.2">
      <c r="A306" s="121" t="s">
        <v>282</v>
      </c>
      <c r="B306" s="180">
        <v>510</v>
      </c>
      <c r="C306" s="131" t="s">
        <v>95</v>
      </c>
      <c r="D306" s="131" t="s">
        <v>34</v>
      </c>
      <c r="E306" s="131" t="s">
        <v>208</v>
      </c>
      <c r="F306" s="131" t="s">
        <v>32</v>
      </c>
      <c r="G306" s="129">
        <v>2427.86</v>
      </c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  <c r="BX306" s="92"/>
      <c r="BY306" s="92"/>
      <c r="BZ306" s="92"/>
      <c r="CA306" s="92"/>
      <c r="CB306" s="92"/>
      <c r="CC306" s="92"/>
      <c r="CD306" s="92"/>
      <c r="CE306" s="92"/>
      <c r="CF306" s="92"/>
      <c r="CG306" s="92"/>
      <c r="CH306" s="92"/>
      <c r="CI306" s="92"/>
      <c r="CJ306" s="92"/>
      <c r="CK306" s="92"/>
      <c r="CL306" s="92"/>
      <c r="CM306" s="92"/>
      <c r="CN306" s="92"/>
      <c r="CO306" s="92"/>
      <c r="CP306" s="92"/>
      <c r="CQ306" s="92"/>
      <c r="CR306" s="92"/>
      <c r="CS306" s="92"/>
      <c r="CT306" s="92"/>
      <c r="CU306" s="92"/>
      <c r="CV306" s="92"/>
      <c r="CW306" s="92"/>
      <c r="CX306" s="92"/>
      <c r="CY306" s="92"/>
      <c r="CZ306" s="92"/>
      <c r="DA306" s="92"/>
      <c r="DB306" s="92"/>
      <c r="DC306" s="92"/>
      <c r="DD306" s="92"/>
      <c r="DE306" s="92"/>
      <c r="DF306" s="92"/>
      <c r="DG306" s="92"/>
      <c r="DH306" s="92"/>
      <c r="DI306" s="92"/>
      <c r="DJ306" s="92"/>
      <c r="DK306" s="92"/>
      <c r="DL306" s="92"/>
      <c r="DM306" s="92"/>
      <c r="DN306" s="92"/>
      <c r="DO306" s="92"/>
      <c r="DP306" s="92"/>
      <c r="DQ306" s="92"/>
      <c r="DR306" s="92"/>
      <c r="DS306" s="92"/>
      <c r="DT306" s="92"/>
      <c r="DU306" s="92"/>
      <c r="DV306" s="92"/>
      <c r="DW306" s="92"/>
      <c r="DX306" s="92"/>
      <c r="DY306" s="92"/>
      <c r="DZ306" s="92"/>
      <c r="EA306" s="92"/>
      <c r="EB306" s="92"/>
      <c r="EC306" s="92"/>
      <c r="ED306" s="92"/>
      <c r="EE306" s="92"/>
      <c r="EF306" s="92"/>
      <c r="EG306" s="92"/>
      <c r="EH306" s="92"/>
      <c r="EI306" s="92"/>
      <c r="EJ306" s="92"/>
      <c r="EK306" s="92"/>
      <c r="EL306" s="92"/>
      <c r="EM306" s="92"/>
      <c r="EN306" s="92"/>
      <c r="EO306" s="92"/>
      <c r="EP306" s="92"/>
      <c r="EQ306" s="92"/>
      <c r="ER306" s="92"/>
      <c r="ES306" s="92"/>
      <c r="ET306" s="92"/>
      <c r="EU306" s="92"/>
      <c r="EV306" s="92"/>
      <c r="EW306" s="92"/>
      <c r="EX306" s="92"/>
      <c r="EY306" s="92"/>
      <c r="EZ306" s="92"/>
      <c r="FA306" s="92"/>
      <c r="FB306" s="92"/>
      <c r="FC306" s="92"/>
      <c r="FD306" s="92"/>
      <c r="FE306" s="92"/>
      <c r="FF306" s="92"/>
      <c r="FG306" s="92"/>
      <c r="FH306" s="92"/>
      <c r="FI306" s="92"/>
      <c r="FJ306" s="92"/>
      <c r="FK306" s="92"/>
      <c r="FL306" s="92"/>
      <c r="FM306" s="92"/>
      <c r="FN306" s="92"/>
      <c r="FO306" s="92"/>
      <c r="FP306" s="92"/>
      <c r="FQ306" s="92"/>
      <c r="FR306" s="92"/>
      <c r="FS306" s="92"/>
      <c r="FT306" s="92"/>
      <c r="FU306" s="92"/>
      <c r="FV306" s="92"/>
      <c r="FW306" s="92"/>
      <c r="FX306" s="92"/>
      <c r="FY306" s="92"/>
      <c r="FZ306" s="92"/>
      <c r="GA306" s="92"/>
      <c r="GB306" s="92"/>
      <c r="GC306" s="92"/>
      <c r="GD306" s="92"/>
      <c r="GE306" s="92"/>
      <c r="GF306" s="92"/>
      <c r="GG306" s="92"/>
      <c r="GH306" s="92"/>
      <c r="GI306" s="92"/>
      <c r="GJ306" s="92"/>
      <c r="GK306" s="92"/>
      <c r="GL306" s="92"/>
      <c r="GM306" s="92"/>
      <c r="GN306" s="92"/>
      <c r="GO306" s="92"/>
      <c r="GP306" s="92"/>
      <c r="GQ306" s="92"/>
      <c r="GR306" s="92"/>
      <c r="GS306" s="92"/>
      <c r="GT306" s="92"/>
      <c r="GU306" s="92"/>
      <c r="GV306" s="92"/>
      <c r="GW306" s="92"/>
      <c r="GX306" s="92"/>
      <c r="GY306" s="92"/>
      <c r="GZ306" s="92"/>
      <c r="HA306" s="92"/>
      <c r="HB306" s="92"/>
      <c r="HC306" s="92"/>
      <c r="HD306" s="92"/>
      <c r="HE306" s="92"/>
      <c r="HF306" s="92"/>
      <c r="HG306" s="92"/>
      <c r="HH306" s="92"/>
      <c r="HI306" s="92"/>
      <c r="HJ306" s="92"/>
      <c r="HK306" s="92"/>
      <c r="HL306" s="92"/>
      <c r="HM306" s="92"/>
      <c r="HN306" s="92"/>
      <c r="HO306" s="92"/>
      <c r="HP306" s="92"/>
      <c r="HQ306" s="92"/>
      <c r="HR306" s="92"/>
      <c r="HS306" s="92"/>
      <c r="HT306" s="92"/>
      <c r="HU306" s="92"/>
      <c r="HV306" s="92"/>
      <c r="HW306" s="92"/>
      <c r="HX306" s="92"/>
      <c r="HY306" s="92"/>
      <c r="HZ306" s="92"/>
      <c r="IA306" s="92"/>
      <c r="IB306" s="92"/>
      <c r="IC306" s="92"/>
      <c r="ID306" s="92"/>
      <c r="IE306" s="92"/>
      <c r="IF306" s="92"/>
      <c r="IG306" s="92"/>
      <c r="IH306" s="92"/>
      <c r="II306" s="92"/>
      <c r="IJ306" s="92"/>
      <c r="IK306" s="92"/>
      <c r="IL306" s="92"/>
      <c r="IM306" s="92"/>
      <c r="IN306" s="92"/>
      <c r="IO306" s="92"/>
      <c r="IP306" s="92"/>
      <c r="IQ306" s="92"/>
      <c r="IR306" s="92"/>
      <c r="IS306" s="92"/>
      <c r="IT306" s="92"/>
    </row>
    <row r="307" spans="1:254" ht="38.25" x14ac:dyDescent="0.2">
      <c r="A307" s="121" t="s">
        <v>281</v>
      </c>
      <c r="B307" s="180">
        <v>510</v>
      </c>
      <c r="C307" s="131" t="s">
        <v>95</v>
      </c>
      <c r="D307" s="131" t="s">
        <v>34</v>
      </c>
      <c r="E307" s="131" t="s">
        <v>209</v>
      </c>
      <c r="F307" s="131" t="s">
        <v>24</v>
      </c>
      <c r="G307" s="129">
        <v>1320.31</v>
      </c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  <c r="BX307" s="92"/>
      <c r="BY307" s="92"/>
      <c r="BZ307" s="92"/>
      <c r="CA307" s="92"/>
      <c r="CB307" s="92"/>
      <c r="CC307" s="92"/>
      <c r="CD307" s="92"/>
      <c r="CE307" s="92"/>
      <c r="CF307" s="92"/>
      <c r="CG307" s="92"/>
      <c r="CH307" s="92"/>
      <c r="CI307" s="92"/>
      <c r="CJ307" s="92"/>
      <c r="CK307" s="92"/>
      <c r="CL307" s="92"/>
      <c r="CM307" s="92"/>
      <c r="CN307" s="92"/>
      <c r="CO307" s="92"/>
      <c r="CP307" s="92"/>
      <c r="CQ307" s="92"/>
      <c r="CR307" s="92"/>
      <c r="CS307" s="92"/>
      <c r="CT307" s="92"/>
      <c r="CU307" s="92"/>
      <c r="CV307" s="92"/>
      <c r="CW307" s="92"/>
      <c r="CX307" s="92"/>
      <c r="CY307" s="92"/>
      <c r="CZ307" s="92"/>
      <c r="DA307" s="92"/>
      <c r="DB307" s="92"/>
      <c r="DC307" s="92"/>
      <c r="DD307" s="92"/>
      <c r="DE307" s="92"/>
      <c r="DF307" s="92"/>
      <c r="DG307" s="92"/>
      <c r="DH307" s="92"/>
      <c r="DI307" s="92"/>
      <c r="DJ307" s="92"/>
      <c r="DK307" s="92"/>
      <c r="DL307" s="92"/>
      <c r="DM307" s="92"/>
      <c r="DN307" s="92"/>
      <c r="DO307" s="92"/>
      <c r="DP307" s="92"/>
      <c r="DQ307" s="92"/>
      <c r="DR307" s="92"/>
      <c r="DS307" s="92"/>
      <c r="DT307" s="92"/>
      <c r="DU307" s="92"/>
      <c r="DV307" s="92"/>
      <c r="DW307" s="92"/>
      <c r="DX307" s="92"/>
      <c r="DY307" s="92"/>
      <c r="DZ307" s="92"/>
      <c r="EA307" s="92"/>
      <c r="EB307" s="92"/>
      <c r="EC307" s="92"/>
      <c r="ED307" s="92"/>
      <c r="EE307" s="92"/>
      <c r="EF307" s="92"/>
      <c r="EG307" s="92"/>
      <c r="EH307" s="92"/>
      <c r="EI307" s="92"/>
      <c r="EJ307" s="92"/>
      <c r="EK307" s="92"/>
      <c r="EL307" s="92"/>
      <c r="EM307" s="92"/>
      <c r="EN307" s="92"/>
      <c r="EO307" s="92"/>
      <c r="EP307" s="92"/>
      <c r="EQ307" s="92"/>
      <c r="ER307" s="92"/>
      <c r="ES307" s="92"/>
      <c r="ET307" s="92"/>
      <c r="EU307" s="92"/>
      <c r="EV307" s="92"/>
      <c r="EW307" s="92"/>
      <c r="EX307" s="92"/>
      <c r="EY307" s="92"/>
      <c r="EZ307" s="92"/>
      <c r="FA307" s="92"/>
      <c r="FB307" s="92"/>
      <c r="FC307" s="92"/>
      <c r="FD307" s="92"/>
      <c r="FE307" s="92"/>
      <c r="FF307" s="92"/>
      <c r="FG307" s="92"/>
      <c r="FH307" s="92"/>
      <c r="FI307" s="92"/>
      <c r="FJ307" s="92"/>
      <c r="FK307" s="92"/>
      <c r="FL307" s="92"/>
      <c r="FM307" s="92"/>
      <c r="FN307" s="92"/>
      <c r="FO307" s="92"/>
      <c r="FP307" s="92"/>
      <c r="FQ307" s="92"/>
      <c r="FR307" s="92"/>
      <c r="FS307" s="92"/>
      <c r="FT307" s="92"/>
      <c r="FU307" s="92"/>
      <c r="FV307" s="92"/>
      <c r="FW307" s="92"/>
      <c r="FX307" s="92"/>
      <c r="FY307" s="92"/>
      <c r="FZ307" s="92"/>
      <c r="GA307" s="92"/>
      <c r="GB307" s="92"/>
      <c r="GC307" s="92"/>
      <c r="GD307" s="92"/>
      <c r="GE307" s="92"/>
      <c r="GF307" s="92"/>
      <c r="GG307" s="92"/>
      <c r="GH307" s="92"/>
      <c r="GI307" s="92"/>
      <c r="GJ307" s="92"/>
      <c r="GK307" s="92"/>
      <c r="GL307" s="92"/>
      <c r="GM307" s="92"/>
      <c r="GN307" s="92"/>
      <c r="GO307" s="92"/>
      <c r="GP307" s="92"/>
      <c r="GQ307" s="92"/>
      <c r="GR307" s="92"/>
      <c r="GS307" s="92"/>
      <c r="GT307" s="92"/>
      <c r="GU307" s="92"/>
      <c r="GV307" s="92"/>
      <c r="GW307" s="92"/>
      <c r="GX307" s="92"/>
      <c r="GY307" s="92"/>
      <c r="GZ307" s="92"/>
      <c r="HA307" s="92"/>
      <c r="HB307" s="92"/>
      <c r="HC307" s="92"/>
      <c r="HD307" s="92"/>
      <c r="HE307" s="92"/>
      <c r="HF307" s="92"/>
      <c r="HG307" s="92"/>
      <c r="HH307" s="92"/>
      <c r="HI307" s="92"/>
      <c r="HJ307" s="92"/>
      <c r="HK307" s="92"/>
      <c r="HL307" s="92"/>
      <c r="HM307" s="92"/>
      <c r="HN307" s="92"/>
      <c r="HO307" s="92"/>
      <c r="HP307" s="92"/>
      <c r="HQ307" s="92"/>
      <c r="HR307" s="92"/>
      <c r="HS307" s="92"/>
      <c r="HT307" s="92"/>
      <c r="HU307" s="92"/>
      <c r="HV307" s="92"/>
      <c r="HW307" s="92"/>
      <c r="HX307" s="92"/>
      <c r="HY307" s="92"/>
      <c r="HZ307" s="92"/>
      <c r="IA307" s="92"/>
      <c r="IB307" s="92"/>
      <c r="IC307" s="92"/>
      <c r="ID307" s="92"/>
      <c r="IE307" s="92"/>
      <c r="IF307" s="92"/>
      <c r="IG307" s="92"/>
      <c r="IH307" s="92"/>
      <c r="II307" s="92"/>
      <c r="IJ307" s="92"/>
      <c r="IK307" s="92"/>
      <c r="IL307" s="92"/>
      <c r="IM307" s="92"/>
      <c r="IN307" s="92"/>
      <c r="IO307" s="92"/>
      <c r="IP307" s="92"/>
      <c r="IQ307" s="92"/>
      <c r="IR307" s="92"/>
      <c r="IS307" s="92"/>
      <c r="IT307" s="92"/>
    </row>
    <row r="308" spans="1:254" x14ac:dyDescent="0.2">
      <c r="A308" s="121" t="s">
        <v>282</v>
      </c>
      <c r="B308" s="180">
        <v>510</v>
      </c>
      <c r="C308" s="131" t="s">
        <v>95</v>
      </c>
      <c r="D308" s="131" t="s">
        <v>34</v>
      </c>
      <c r="E308" s="131" t="s">
        <v>209</v>
      </c>
      <c r="F308" s="131" t="s">
        <v>32</v>
      </c>
      <c r="G308" s="129">
        <v>46449.74</v>
      </c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  <c r="BX308" s="92"/>
      <c r="BY308" s="92"/>
      <c r="BZ308" s="92"/>
      <c r="CA308" s="92"/>
      <c r="CB308" s="92"/>
      <c r="CC308" s="92"/>
      <c r="CD308" s="92"/>
      <c r="CE308" s="92"/>
      <c r="CF308" s="92"/>
      <c r="CG308" s="92"/>
      <c r="CH308" s="92"/>
      <c r="CI308" s="92"/>
      <c r="CJ308" s="92"/>
      <c r="CK308" s="92"/>
      <c r="CL308" s="92"/>
      <c r="CM308" s="92"/>
      <c r="CN308" s="92"/>
      <c r="CO308" s="92"/>
      <c r="CP308" s="92"/>
      <c r="CQ308" s="92"/>
      <c r="CR308" s="92"/>
      <c r="CS308" s="92"/>
      <c r="CT308" s="92"/>
      <c r="CU308" s="92"/>
      <c r="CV308" s="92"/>
      <c r="CW308" s="92"/>
      <c r="CX308" s="92"/>
      <c r="CY308" s="92"/>
      <c r="CZ308" s="92"/>
      <c r="DA308" s="92"/>
      <c r="DB308" s="92"/>
      <c r="DC308" s="92"/>
      <c r="DD308" s="92"/>
      <c r="DE308" s="92"/>
      <c r="DF308" s="92"/>
      <c r="DG308" s="92"/>
      <c r="DH308" s="92"/>
      <c r="DI308" s="92"/>
      <c r="DJ308" s="92"/>
      <c r="DK308" s="92"/>
      <c r="DL308" s="92"/>
      <c r="DM308" s="92"/>
      <c r="DN308" s="92"/>
      <c r="DO308" s="92"/>
      <c r="DP308" s="92"/>
      <c r="DQ308" s="92"/>
      <c r="DR308" s="92"/>
      <c r="DS308" s="92"/>
      <c r="DT308" s="92"/>
      <c r="DU308" s="92"/>
      <c r="DV308" s="92"/>
      <c r="DW308" s="92"/>
      <c r="DX308" s="92"/>
      <c r="DY308" s="92"/>
      <c r="DZ308" s="92"/>
      <c r="EA308" s="92"/>
      <c r="EB308" s="92"/>
      <c r="EC308" s="92"/>
      <c r="ED308" s="92"/>
      <c r="EE308" s="92"/>
      <c r="EF308" s="92"/>
      <c r="EG308" s="92"/>
      <c r="EH308" s="92"/>
      <c r="EI308" s="92"/>
      <c r="EJ308" s="92"/>
      <c r="EK308" s="92"/>
      <c r="EL308" s="92"/>
      <c r="EM308" s="92"/>
      <c r="EN308" s="92"/>
      <c r="EO308" s="92"/>
      <c r="EP308" s="92"/>
      <c r="EQ308" s="92"/>
      <c r="ER308" s="92"/>
      <c r="ES308" s="92"/>
      <c r="ET308" s="92"/>
      <c r="EU308" s="92"/>
      <c r="EV308" s="92"/>
      <c r="EW308" s="92"/>
      <c r="EX308" s="92"/>
      <c r="EY308" s="92"/>
      <c r="EZ308" s="92"/>
      <c r="FA308" s="92"/>
      <c r="FB308" s="92"/>
      <c r="FC308" s="92"/>
      <c r="FD308" s="92"/>
      <c r="FE308" s="92"/>
      <c r="FF308" s="92"/>
      <c r="FG308" s="92"/>
      <c r="FH308" s="92"/>
      <c r="FI308" s="92"/>
      <c r="FJ308" s="92"/>
      <c r="FK308" s="92"/>
      <c r="FL308" s="92"/>
      <c r="FM308" s="92"/>
      <c r="FN308" s="92"/>
      <c r="FO308" s="92"/>
      <c r="FP308" s="92"/>
      <c r="FQ308" s="92"/>
      <c r="FR308" s="92"/>
      <c r="FS308" s="92"/>
      <c r="FT308" s="92"/>
      <c r="FU308" s="92"/>
      <c r="FV308" s="92"/>
      <c r="FW308" s="92"/>
      <c r="FX308" s="92"/>
      <c r="FY308" s="92"/>
      <c r="FZ308" s="92"/>
      <c r="GA308" s="92"/>
      <c r="GB308" s="92"/>
      <c r="GC308" s="92"/>
      <c r="GD308" s="92"/>
      <c r="GE308" s="92"/>
      <c r="GF308" s="92"/>
      <c r="GG308" s="92"/>
      <c r="GH308" s="92"/>
      <c r="GI308" s="92"/>
      <c r="GJ308" s="92"/>
      <c r="GK308" s="92"/>
      <c r="GL308" s="92"/>
      <c r="GM308" s="92"/>
      <c r="GN308" s="92"/>
      <c r="GO308" s="92"/>
      <c r="GP308" s="92"/>
      <c r="GQ308" s="92"/>
      <c r="GR308" s="92"/>
      <c r="GS308" s="92"/>
      <c r="GT308" s="92"/>
      <c r="GU308" s="92"/>
      <c r="GV308" s="92"/>
      <c r="GW308" s="92"/>
      <c r="GX308" s="92"/>
      <c r="GY308" s="92"/>
      <c r="GZ308" s="92"/>
      <c r="HA308" s="92"/>
      <c r="HB308" s="92"/>
      <c r="HC308" s="92"/>
      <c r="HD308" s="92"/>
      <c r="HE308" s="92"/>
      <c r="HF308" s="92"/>
      <c r="HG308" s="92"/>
      <c r="HH308" s="92"/>
      <c r="HI308" s="92"/>
      <c r="HJ308" s="92"/>
      <c r="HK308" s="92"/>
      <c r="HL308" s="92"/>
      <c r="HM308" s="92"/>
      <c r="HN308" s="92"/>
      <c r="HO308" s="92"/>
      <c r="HP308" s="92"/>
      <c r="HQ308" s="92"/>
      <c r="HR308" s="92"/>
      <c r="HS308" s="92"/>
      <c r="HT308" s="92"/>
      <c r="HU308" s="92"/>
      <c r="HV308" s="92"/>
      <c r="HW308" s="92"/>
      <c r="HX308" s="92"/>
      <c r="HY308" s="92"/>
      <c r="HZ308" s="92"/>
      <c r="IA308" s="92"/>
      <c r="IB308" s="92"/>
      <c r="IC308" s="92"/>
      <c r="ID308" s="92"/>
      <c r="IE308" s="92"/>
      <c r="IF308" s="92"/>
      <c r="IG308" s="92"/>
      <c r="IH308" s="92"/>
      <c r="II308" s="92"/>
      <c r="IJ308" s="92"/>
      <c r="IK308" s="92"/>
      <c r="IL308" s="92"/>
      <c r="IM308" s="92"/>
      <c r="IN308" s="92"/>
      <c r="IO308" s="92"/>
      <c r="IP308" s="92"/>
      <c r="IQ308" s="92"/>
      <c r="IR308" s="92"/>
      <c r="IS308" s="92"/>
      <c r="IT308" s="92"/>
    </row>
    <row r="309" spans="1:254" s="125" customFormat="1" ht="15.75" x14ac:dyDescent="0.25">
      <c r="A309" s="107" t="s">
        <v>210</v>
      </c>
      <c r="B309" s="109" t="s">
        <v>280</v>
      </c>
      <c r="C309" s="153" t="s">
        <v>211</v>
      </c>
      <c r="D309" s="153"/>
      <c r="E309" s="153"/>
      <c r="F309" s="153"/>
      <c r="G309" s="154">
        <f>SUM(G310+G315)</f>
        <v>11974.3</v>
      </c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  <c r="AV309" s="97"/>
      <c r="AW309" s="97"/>
      <c r="AX309" s="97"/>
      <c r="AY309" s="97"/>
      <c r="AZ309" s="97"/>
      <c r="BA309" s="97"/>
      <c r="BB309" s="97"/>
      <c r="BC309" s="97"/>
      <c r="BD309" s="97"/>
      <c r="BE309" s="97"/>
      <c r="BF309" s="97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7"/>
      <c r="BS309" s="97"/>
      <c r="BT309" s="97"/>
      <c r="BU309" s="97"/>
      <c r="BV309" s="97"/>
      <c r="BW309" s="97"/>
      <c r="BX309" s="97"/>
      <c r="BY309" s="97"/>
      <c r="BZ309" s="97"/>
      <c r="CA309" s="97"/>
      <c r="CB309" s="97"/>
      <c r="CC309" s="97"/>
      <c r="CD309" s="97"/>
      <c r="CE309" s="97"/>
      <c r="CF309" s="97"/>
      <c r="CG309" s="97"/>
      <c r="CH309" s="97"/>
      <c r="CI309" s="97"/>
      <c r="CJ309" s="97"/>
      <c r="CK309" s="97"/>
      <c r="CL309" s="97"/>
      <c r="CM309" s="97"/>
      <c r="CN309" s="97"/>
      <c r="CO309" s="97"/>
      <c r="CP309" s="97"/>
      <c r="CQ309" s="97"/>
      <c r="CR309" s="97"/>
      <c r="CS309" s="97"/>
      <c r="CT309" s="97"/>
      <c r="CU309" s="97"/>
      <c r="CV309" s="97"/>
      <c r="CW309" s="97"/>
      <c r="CX309" s="97"/>
      <c r="CY309" s="97"/>
      <c r="CZ309" s="97"/>
      <c r="DA309" s="97"/>
      <c r="DB309" s="97"/>
      <c r="DC309" s="97"/>
      <c r="DD309" s="97"/>
      <c r="DE309" s="97"/>
      <c r="DF309" s="97"/>
      <c r="DG309" s="97"/>
      <c r="DH309" s="97"/>
      <c r="DI309" s="97"/>
      <c r="DJ309" s="97"/>
      <c r="DK309" s="97"/>
      <c r="DL309" s="97"/>
      <c r="DM309" s="97"/>
      <c r="DN309" s="97"/>
      <c r="DO309" s="97"/>
      <c r="DP309" s="97"/>
      <c r="DQ309" s="97"/>
      <c r="DR309" s="97"/>
      <c r="DS309" s="97"/>
      <c r="DT309" s="97"/>
      <c r="DU309" s="97"/>
      <c r="DV309" s="97"/>
      <c r="DW309" s="97"/>
      <c r="DX309" s="97"/>
      <c r="DY309" s="97"/>
      <c r="DZ309" s="97"/>
      <c r="EA309" s="97"/>
      <c r="EB309" s="97"/>
      <c r="EC309" s="97"/>
      <c r="ED309" s="97"/>
      <c r="EE309" s="97"/>
      <c r="EF309" s="97"/>
      <c r="EG309" s="97"/>
      <c r="EH309" s="97"/>
      <c r="EI309" s="97"/>
      <c r="EJ309" s="97"/>
      <c r="EK309" s="97"/>
      <c r="EL309" s="97"/>
      <c r="EM309" s="97"/>
      <c r="EN309" s="97"/>
      <c r="EO309" s="97"/>
      <c r="EP309" s="97"/>
      <c r="EQ309" s="97"/>
      <c r="ER309" s="97"/>
      <c r="ES309" s="97"/>
      <c r="ET309" s="97"/>
      <c r="EU309" s="97"/>
      <c r="EV309" s="97"/>
      <c r="EW309" s="97"/>
      <c r="EX309" s="97"/>
      <c r="EY309" s="97"/>
      <c r="EZ309" s="97"/>
      <c r="FA309" s="97"/>
      <c r="FB309" s="97"/>
      <c r="FC309" s="97"/>
      <c r="FD309" s="97"/>
      <c r="FE309" s="97"/>
      <c r="FF309" s="97"/>
      <c r="FG309" s="97"/>
      <c r="FH309" s="97"/>
      <c r="FI309" s="97"/>
      <c r="FJ309" s="97"/>
      <c r="FK309" s="97"/>
      <c r="FL309" s="97"/>
      <c r="FM309" s="97"/>
      <c r="FN309" s="97"/>
      <c r="FO309" s="97"/>
      <c r="FP309" s="97"/>
      <c r="FQ309" s="97"/>
      <c r="FR309" s="97"/>
      <c r="FS309" s="97"/>
      <c r="FT309" s="97"/>
      <c r="FU309" s="97"/>
      <c r="FV309" s="97"/>
      <c r="FW309" s="97"/>
      <c r="FX309" s="97"/>
      <c r="FY309" s="97"/>
      <c r="FZ309" s="97"/>
      <c r="GA309" s="97"/>
      <c r="GB309" s="97"/>
      <c r="GC309" s="97"/>
      <c r="GD309" s="97"/>
      <c r="GE309" s="97"/>
      <c r="GF309" s="97"/>
      <c r="GG309" s="97"/>
      <c r="GH309" s="97"/>
      <c r="GI309" s="97"/>
      <c r="GJ309" s="97"/>
      <c r="GK309" s="97"/>
      <c r="GL309" s="97"/>
      <c r="GM309" s="97"/>
      <c r="GN309" s="97"/>
      <c r="GO309" s="97"/>
      <c r="GP309" s="97"/>
      <c r="GQ309" s="97"/>
      <c r="GR309" s="97"/>
      <c r="GS309" s="97"/>
      <c r="GT309" s="97"/>
      <c r="GU309" s="97"/>
      <c r="GV309" s="97"/>
      <c r="GW309" s="97"/>
      <c r="GX309" s="97"/>
      <c r="GY309" s="97"/>
      <c r="GZ309" s="97"/>
      <c r="HA309" s="97"/>
      <c r="HB309" s="97"/>
      <c r="HC309" s="97"/>
      <c r="HD309" s="97"/>
      <c r="HE309" s="97"/>
      <c r="HF309" s="97"/>
      <c r="HG309" s="97"/>
      <c r="HH309" s="97"/>
      <c r="HI309" s="97"/>
      <c r="HJ309" s="97"/>
      <c r="HK309" s="97"/>
      <c r="HL309" s="97"/>
      <c r="HM309" s="97"/>
      <c r="HN309" s="97"/>
      <c r="HO309" s="97"/>
      <c r="HP309" s="97"/>
      <c r="HQ309" s="97"/>
      <c r="HR309" s="97"/>
      <c r="HS309" s="97"/>
      <c r="HT309" s="97"/>
      <c r="HU309" s="97"/>
      <c r="HV309" s="97"/>
      <c r="HW309" s="97"/>
      <c r="HX309" s="97"/>
      <c r="HY309" s="97"/>
      <c r="HZ309" s="97"/>
      <c r="IA309" s="97"/>
      <c r="IB309" s="97"/>
      <c r="IC309" s="97"/>
      <c r="ID309" s="97"/>
      <c r="IE309" s="97"/>
      <c r="IF309" s="97"/>
      <c r="IG309" s="97"/>
      <c r="IH309" s="97"/>
      <c r="II309" s="97"/>
      <c r="IJ309" s="97"/>
      <c r="IK309" s="97"/>
      <c r="IL309" s="97"/>
      <c r="IM309" s="97"/>
      <c r="IN309" s="97"/>
      <c r="IO309" s="97"/>
      <c r="IP309" s="97"/>
      <c r="IQ309" s="97"/>
      <c r="IR309" s="97"/>
      <c r="IS309" s="97"/>
      <c r="IT309" s="97"/>
    </row>
    <row r="310" spans="1:254" ht="14.25" x14ac:dyDescent="0.2">
      <c r="A310" s="137" t="s">
        <v>212</v>
      </c>
      <c r="B310" s="109" t="s">
        <v>280</v>
      </c>
      <c r="C310" s="109" t="s">
        <v>211</v>
      </c>
      <c r="D310" s="109" t="s">
        <v>17</v>
      </c>
      <c r="E310" s="112" t="s">
        <v>213</v>
      </c>
      <c r="F310" s="109"/>
      <c r="G310" s="110">
        <f>SUM(G311)</f>
        <v>2200</v>
      </c>
    </row>
    <row r="311" spans="1:254" ht="13.5" x14ac:dyDescent="0.25">
      <c r="A311" s="116" t="s">
        <v>415</v>
      </c>
      <c r="B311" s="132" t="s">
        <v>280</v>
      </c>
      <c r="C311" s="132" t="s">
        <v>211</v>
      </c>
      <c r="D311" s="132" t="s">
        <v>17</v>
      </c>
      <c r="E311" s="132" t="s">
        <v>213</v>
      </c>
      <c r="F311" s="132"/>
      <c r="G311" s="119">
        <f>SUM(G312)</f>
        <v>2200</v>
      </c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  <c r="BZ311" s="148"/>
      <c r="CA311" s="148"/>
      <c r="CB311" s="148"/>
      <c r="CC311" s="148"/>
      <c r="CD311" s="148"/>
      <c r="CE311" s="148"/>
      <c r="CF311" s="148"/>
      <c r="CG311" s="148"/>
      <c r="CH311" s="148"/>
      <c r="CI311" s="148"/>
      <c r="CJ311" s="148"/>
      <c r="CK311" s="148"/>
      <c r="CL311" s="148"/>
      <c r="CM311" s="148"/>
      <c r="CN311" s="148"/>
      <c r="CO311" s="148"/>
      <c r="CP311" s="148"/>
      <c r="CQ311" s="148"/>
      <c r="CR311" s="148"/>
      <c r="CS311" s="148"/>
      <c r="CT311" s="148"/>
      <c r="CU311" s="148"/>
      <c r="CV311" s="148"/>
      <c r="CW311" s="148"/>
      <c r="CX311" s="148"/>
      <c r="CY311" s="148"/>
      <c r="CZ311" s="148"/>
      <c r="DA311" s="148"/>
      <c r="DB311" s="148"/>
      <c r="DC311" s="148"/>
      <c r="DD311" s="148"/>
      <c r="DE311" s="148"/>
      <c r="DF311" s="148"/>
      <c r="DG311" s="148"/>
      <c r="DH311" s="148"/>
      <c r="DI311" s="148"/>
      <c r="DJ311" s="148"/>
      <c r="DK311" s="148"/>
      <c r="DL311" s="148"/>
      <c r="DM311" s="148"/>
      <c r="DN311" s="148"/>
      <c r="DO311" s="148"/>
      <c r="DP311" s="148"/>
      <c r="DQ311" s="148"/>
      <c r="DR311" s="148"/>
      <c r="DS311" s="148"/>
      <c r="DT311" s="148"/>
      <c r="DU311" s="148"/>
      <c r="DV311" s="148"/>
      <c r="DW311" s="148"/>
      <c r="DX311" s="148"/>
      <c r="DY311" s="148"/>
      <c r="DZ311" s="148"/>
      <c r="EA311" s="148"/>
      <c r="EB311" s="148"/>
      <c r="EC311" s="148"/>
      <c r="ED311" s="148"/>
      <c r="EE311" s="148"/>
      <c r="EF311" s="148"/>
      <c r="EG311" s="148"/>
      <c r="EH311" s="148"/>
      <c r="EI311" s="148"/>
      <c r="EJ311" s="148"/>
      <c r="EK311" s="148"/>
      <c r="EL311" s="148"/>
      <c r="EM311" s="148"/>
      <c r="EN311" s="148"/>
      <c r="EO311" s="148"/>
      <c r="EP311" s="148"/>
      <c r="EQ311" s="148"/>
      <c r="ER311" s="148"/>
      <c r="ES311" s="148"/>
      <c r="ET311" s="148"/>
      <c r="EU311" s="148"/>
      <c r="EV311" s="148"/>
      <c r="EW311" s="148"/>
      <c r="EX311" s="148"/>
      <c r="EY311" s="148"/>
      <c r="EZ311" s="148"/>
      <c r="FA311" s="148"/>
      <c r="FB311" s="148"/>
      <c r="FC311" s="148"/>
      <c r="FD311" s="148"/>
      <c r="FE311" s="148"/>
      <c r="FF311" s="148"/>
      <c r="FG311" s="148"/>
      <c r="FH311" s="148"/>
      <c r="FI311" s="148"/>
      <c r="FJ311" s="148"/>
      <c r="FK311" s="148"/>
      <c r="FL311" s="148"/>
      <c r="FM311" s="148"/>
      <c r="FN311" s="148"/>
      <c r="FO311" s="148"/>
      <c r="FP311" s="148"/>
      <c r="FQ311" s="148"/>
      <c r="FR311" s="148"/>
      <c r="FS311" s="148"/>
      <c r="FT311" s="148"/>
      <c r="FU311" s="148"/>
      <c r="FV311" s="148"/>
      <c r="FW311" s="148"/>
      <c r="FX311" s="148"/>
      <c r="FY311" s="148"/>
      <c r="FZ311" s="148"/>
      <c r="GA311" s="148"/>
      <c r="GB311" s="148"/>
      <c r="GC311" s="148"/>
      <c r="GD311" s="148"/>
      <c r="GE311" s="148"/>
      <c r="GF311" s="148"/>
      <c r="GG311" s="148"/>
      <c r="GH311" s="148"/>
      <c r="GI311" s="148"/>
      <c r="GJ311" s="148"/>
      <c r="GK311" s="148"/>
      <c r="GL311" s="148"/>
      <c r="GM311" s="148"/>
      <c r="GN311" s="148"/>
      <c r="GO311" s="148"/>
      <c r="GP311" s="148"/>
      <c r="GQ311" s="148"/>
      <c r="GR311" s="148"/>
      <c r="GS311" s="148"/>
      <c r="GT311" s="148"/>
      <c r="GU311" s="148"/>
      <c r="GV311" s="148"/>
      <c r="GW311" s="148"/>
      <c r="GX311" s="148"/>
      <c r="GY311" s="148"/>
      <c r="GZ311" s="148"/>
      <c r="HA311" s="148"/>
      <c r="HB311" s="148"/>
      <c r="HC311" s="148"/>
      <c r="HD311" s="148"/>
      <c r="HE311" s="148"/>
      <c r="HF311" s="148"/>
      <c r="HG311" s="148"/>
      <c r="HH311" s="148"/>
      <c r="HI311" s="148"/>
      <c r="HJ311" s="148"/>
      <c r="HK311" s="148"/>
      <c r="HL311" s="148"/>
      <c r="HM311" s="148"/>
      <c r="HN311" s="148"/>
      <c r="HO311" s="148"/>
      <c r="HP311" s="148"/>
      <c r="HQ311" s="148"/>
      <c r="HR311" s="148"/>
      <c r="HS311" s="148"/>
      <c r="HT311" s="148"/>
      <c r="HU311" s="148"/>
      <c r="HV311" s="148"/>
      <c r="HW311" s="148"/>
      <c r="HX311" s="148"/>
      <c r="HY311" s="148"/>
      <c r="HZ311" s="148"/>
      <c r="IA311" s="148"/>
      <c r="IB311" s="148"/>
      <c r="IC311" s="148"/>
      <c r="ID311" s="148"/>
      <c r="IE311" s="148"/>
      <c r="IF311" s="148"/>
      <c r="IG311" s="148"/>
      <c r="IH311" s="148"/>
      <c r="II311" s="148"/>
      <c r="IJ311" s="148"/>
      <c r="IK311" s="148"/>
      <c r="IL311" s="148"/>
      <c r="IM311" s="148"/>
      <c r="IN311" s="148"/>
      <c r="IO311" s="148"/>
      <c r="IP311" s="148"/>
      <c r="IQ311" s="148"/>
      <c r="IR311" s="148"/>
      <c r="IS311" s="148"/>
      <c r="IT311" s="148"/>
    </row>
    <row r="312" spans="1:254" ht="25.5" x14ac:dyDescent="0.2">
      <c r="A312" s="186" t="s">
        <v>214</v>
      </c>
      <c r="B312" s="134" t="s">
        <v>280</v>
      </c>
      <c r="C312" s="134" t="s">
        <v>211</v>
      </c>
      <c r="D312" s="134" t="s">
        <v>17</v>
      </c>
      <c r="E312" s="134" t="s">
        <v>213</v>
      </c>
      <c r="F312" s="134"/>
      <c r="G312" s="124">
        <f>SUM(G314+G313)</f>
        <v>2200</v>
      </c>
    </row>
    <row r="313" spans="1:254" x14ac:dyDescent="0.2">
      <c r="A313" s="121" t="s">
        <v>282</v>
      </c>
      <c r="B313" s="131" t="s">
        <v>280</v>
      </c>
      <c r="C313" s="131" t="s">
        <v>211</v>
      </c>
      <c r="D313" s="131" t="s">
        <v>17</v>
      </c>
      <c r="E313" s="131" t="s">
        <v>213</v>
      </c>
      <c r="F313" s="131" t="s">
        <v>32</v>
      </c>
      <c r="G313" s="129">
        <v>10</v>
      </c>
    </row>
    <row r="314" spans="1:254" x14ac:dyDescent="0.2">
      <c r="A314" s="126" t="s">
        <v>183</v>
      </c>
      <c r="B314" s="131" t="s">
        <v>280</v>
      </c>
      <c r="C314" s="128" t="s">
        <v>211</v>
      </c>
      <c r="D314" s="128" t="s">
        <v>17</v>
      </c>
      <c r="E314" s="128" t="s">
        <v>213</v>
      </c>
      <c r="F314" s="128" t="s">
        <v>184</v>
      </c>
      <c r="G314" s="129">
        <v>2190</v>
      </c>
    </row>
    <row r="315" spans="1:254" ht="14.25" x14ac:dyDescent="0.2">
      <c r="A315" s="130" t="s">
        <v>215</v>
      </c>
      <c r="B315" s="112" t="s">
        <v>280</v>
      </c>
      <c r="C315" s="138" t="s">
        <v>211</v>
      </c>
      <c r="D315" s="138" t="s">
        <v>19</v>
      </c>
      <c r="E315" s="138"/>
      <c r="F315" s="138"/>
      <c r="G315" s="110">
        <f>SUM(G316)</f>
        <v>9774.2999999999993</v>
      </c>
    </row>
    <row r="316" spans="1:254" s="125" customFormat="1" ht="13.5" x14ac:dyDescent="0.25">
      <c r="A316" s="116" t="s">
        <v>216</v>
      </c>
      <c r="B316" s="132" t="s">
        <v>280</v>
      </c>
      <c r="C316" s="118" t="s">
        <v>211</v>
      </c>
      <c r="D316" s="118" t="s">
        <v>19</v>
      </c>
      <c r="E316" s="118" t="s">
        <v>317</v>
      </c>
      <c r="F316" s="118"/>
      <c r="G316" s="119">
        <f>SUM(G317)</f>
        <v>9774.2999999999993</v>
      </c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7"/>
      <c r="BS316" s="97"/>
      <c r="BT316" s="97"/>
      <c r="BU316" s="97"/>
      <c r="BV316" s="97"/>
      <c r="BW316" s="97"/>
      <c r="BX316" s="97"/>
      <c r="BY316" s="97"/>
      <c r="BZ316" s="97"/>
      <c r="CA316" s="97"/>
      <c r="CB316" s="97"/>
      <c r="CC316" s="97"/>
      <c r="CD316" s="97"/>
      <c r="CE316" s="97"/>
      <c r="CF316" s="97"/>
      <c r="CG316" s="97"/>
      <c r="CH316" s="97"/>
      <c r="CI316" s="97"/>
      <c r="CJ316" s="97"/>
      <c r="CK316" s="97"/>
      <c r="CL316" s="97"/>
      <c r="CM316" s="97"/>
      <c r="CN316" s="97"/>
      <c r="CO316" s="97"/>
      <c r="CP316" s="97"/>
      <c r="CQ316" s="97"/>
      <c r="CR316" s="97"/>
      <c r="CS316" s="97"/>
      <c r="CT316" s="97"/>
      <c r="CU316" s="97"/>
      <c r="CV316" s="97"/>
      <c r="CW316" s="97"/>
      <c r="CX316" s="97"/>
      <c r="CY316" s="97"/>
      <c r="CZ316" s="97"/>
      <c r="DA316" s="97"/>
      <c r="DB316" s="97"/>
      <c r="DC316" s="97"/>
      <c r="DD316" s="97"/>
      <c r="DE316" s="97"/>
      <c r="DF316" s="97"/>
      <c r="DG316" s="97"/>
      <c r="DH316" s="97"/>
      <c r="DI316" s="97"/>
      <c r="DJ316" s="97"/>
      <c r="DK316" s="97"/>
      <c r="DL316" s="97"/>
      <c r="DM316" s="97"/>
      <c r="DN316" s="97"/>
      <c r="DO316" s="97"/>
      <c r="DP316" s="97"/>
      <c r="DQ316" s="97"/>
      <c r="DR316" s="97"/>
      <c r="DS316" s="97"/>
      <c r="DT316" s="97"/>
      <c r="DU316" s="97"/>
      <c r="DV316" s="97"/>
      <c r="DW316" s="97"/>
      <c r="DX316" s="97"/>
      <c r="DY316" s="97"/>
      <c r="DZ316" s="97"/>
      <c r="EA316" s="97"/>
      <c r="EB316" s="97"/>
      <c r="EC316" s="97"/>
      <c r="ED316" s="97"/>
      <c r="EE316" s="97"/>
      <c r="EF316" s="97"/>
      <c r="EG316" s="97"/>
      <c r="EH316" s="97"/>
      <c r="EI316" s="97"/>
      <c r="EJ316" s="97"/>
      <c r="EK316" s="97"/>
      <c r="EL316" s="97"/>
      <c r="EM316" s="97"/>
      <c r="EN316" s="97"/>
      <c r="EO316" s="97"/>
      <c r="EP316" s="97"/>
      <c r="EQ316" s="97"/>
      <c r="ER316" s="97"/>
      <c r="ES316" s="97"/>
      <c r="ET316" s="97"/>
      <c r="EU316" s="97"/>
      <c r="EV316" s="97"/>
      <c r="EW316" s="97"/>
      <c r="EX316" s="97"/>
      <c r="EY316" s="97"/>
      <c r="EZ316" s="97"/>
      <c r="FA316" s="97"/>
      <c r="FB316" s="97"/>
      <c r="FC316" s="97"/>
      <c r="FD316" s="97"/>
      <c r="FE316" s="97"/>
      <c r="FF316" s="97"/>
      <c r="FG316" s="97"/>
      <c r="FH316" s="97"/>
      <c r="FI316" s="97"/>
      <c r="FJ316" s="97"/>
      <c r="FK316" s="97"/>
      <c r="FL316" s="97"/>
      <c r="FM316" s="97"/>
      <c r="FN316" s="97"/>
      <c r="FO316" s="97"/>
      <c r="FP316" s="97"/>
      <c r="FQ316" s="97"/>
      <c r="FR316" s="97"/>
      <c r="FS316" s="97"/>
      <c r="FT316" s="97"/>
      <c r="FU316" s="97"/>
      <c r="FV316" s="97"/>
      <c r="FW316" s="97"/>
      <c r="FX316" s="97"/>
      <c r="FY316" s="97"/>
      <c r="FZ316" s="97"/>
      <c r="GA316" s="97"/>
      <c r="GB316" s="97"/>
      <c r="GC316" s="97"/>
      <c r="GD316" s="97"/>
      <c r="GE316" s="97"/>
      <c r="GF316" s="97"/>
      <c r="GG316" s="97"/>
      <c r="GH316" s="97"/>
      <c r="GI316" s="97"/>
      <c r="GJ316" s="97"/>
      <c r="GK316" s="97"/>
      <c r="GL316" s="97"/>
      <c r="GM316" s="97"/>
      <c r="GN316" s="97"/>
      <c r="GO316" s="97"/>
      <c r="GP316" s="97"/>
      <c r="GQ316" s="97"/>
      <c r="GR316" s="97"/>
      <c r="GS316" s="97"/>
      <c r="GT316" s="97"/>
      <c r="GU316" s="97"/>
      <c r="GV316" s="97"/>
      <c r="GW316" s="97"/>
      <c r="GX316" s="97"/>
      <c r="GY316" s="97"/>
      <c r="GZ316" s="97"/>
      <c r="HA316" s="97"/>
      <c r="HB316" s="97"/>
      <c r="HC316" s="97"/>
      <c r="HD316" s="97"/>
      <c r="HE316" s="97"/>
      <c r="HF316" s="97"/>
      <c r="HG316" s="97"/>
      <c r="HH316" s="97"/>
      <c r="HI316" s="97"/>
      <c r="HJ316" s="97"/>
      <c r="HK316" s="97"/>
      <c r="HL316" s="97"/>
      <c r="HM316" s="97"/>
      <c r="HN316" s="97"/>
      <c r="HO316" s="97"/>
      <c r="HP316" s="97"/>
      <c r="HQ316" s="97"/>
      <c r="HR316" s="97"/>
      <c r="HS316" s="97"/>
      <c r="HT316" s="97"/>
      <c r="HU316" s="97"/>
      <c r="HV316" s="97"/>
      <c r="HW316" s="97"/>
      <c r="HX316" s="97"/>
      <c r="HY316" s="97"/>
      <c r="HZ316" s="97"/>
      <c r="IA316" s="97"/>
      <c r="IB316" s="97"/>
      <c r="IC316" s="97"/>
      <c r="ID316" s="97"/>
      <c r="IE316" s="97"/>
      <c r="IF316" s="97"/>
      <c r="IG316" s="97"/>
      <c r="IH316" s="97"/>
      <c r="II316" s="97"/>
      <c r="IJ316" s="97"/>
      <c r="IK316" s="97"/>
      <c r="IL316" s="97"/>
      <c r="IM316" s="97"/>
      <c r="IN316" s="97"/>
      <c r="IO316" s="97"/>
      <c r="IP316" s="97"/>
      <c r="IQ316" s="97"/>
      <c r="IR316" s="97"/>
      <c r="IS316" s="97"/>
      <c r="IT316" s="97"/>
    </row>
    <row r="317" spans="1:254" s="125" customFormat="1" x14ac:dyDescent="0.2">
      <c r="A317" s="126" t="s">
        <v>218</v>
      </c>
      <c r="B317" s="147" t="s">
        <v>280</v>
      </c>
      <c r="C317" s="128" t="s">
        <v>211</v>
      </c>
      <c r="D317" s="128" t="s">
        <v>19</v>
      </c>
      <c r="E317" s="128" t="s">
        <v>318</v>
      </c>
      <c r="F317" s="128"/>
      <c r="G317" s="129">
        <f>SUM(G318)</f>
        <v>9774.2999999999993</v>
      </c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7"/>
      <c r="BS317" s="97"/>
      <c r="BT317" s="97"/>
      <c r="BU317" s="97"/>
      <c r="BV317" s="97"/>
      <c r="BW317" s="97"/>
      <c r="BX317" s="97"/>
      <c r="BY317" s="97"/>
      <c r="BZ317" s="97"/>
      <c r="CA317" s="97"/>
      <c r="CB317" s="97"/>
      <c r="CC317" s="97"/>
      <c r="CD317" s="97"/>
      <c r="CE317" s="97"/>
      <c r="CF317" s="97"/>
      <c r="CG317" s="97"/>
      <c r="CH317" s="97"/>
      <c r="CI317" s="97"/>
      <c r="CJ317" s="97"/>
      <c r="CK317" s="97"/>
      <c r="CL317" s="97"/>
      <c r="CM317" s="97"/>
      <c r="CN317" s="97"/>
      <c r="CO317" s="97"/>
      <c r="CP317" s="97"/>
      <c r="CQ317" s="97"/>
      <c r="CR317" s="97"/>
      <c r="CS317" s="97"/>
      <c r="CT317" s="97"/>
      <c r="CU317" s="97"/>
      <c r="CV317" s="97"/>
      <c r="CW317" s="97"/>
      <c r="CX317" s="97"/>
      <c r="CY317" s="97"/>
      <c r="CZ317" s="97"/>
      <c r="DA317" s="97"/>
      <c r="DB317" s="97"/>
      <c r="DC317" s="97"/>
      <c r="DD317" s="97"/>
      <c r="DE317" s="97"/>
      <c r="DF317" s="97"/>
      <c r="DG317" s="97"/>
      <c r="DH317" s="97"/>
      <c r="DI317" s="97"/>
      <c r="DJ317" s="97"/>
      <c r="DK317" s="97"/>
      <c r="DL317" s="97"/>
      <c r="DM317" s="97"/>
      <c r="DN317" s="97"/>
      <c r="DO317" s="97"/>
      <c r="DP317" s="97"/>
      <c r="DQ317" s="97"/>
      <c r="DR317" s="97"/>
      <c r="DS317" s="97"/>
      <c r="DT317" s="97"/>
      <c r="DU317" s="97"/>
      <c r="DV317" s="97"/>
      <c r="DW317" s="97"/>
      <c r="DX317" s="97"/>
      <c r="DY317" s="97"/>
      <c r="DZ317" s="97"/>
      <c r="EA317" s="97"/>
      <c r="EB317" s="97"/>
      <c r="EC317" s="97"/>
      <c r="ED317" s="97"/>
      <c r="EE317" s="97"/>
      <c r="EF317" s="97"/>
      <c r="EG317" s="97"/>
      <c r="EH317" s="97"/>
      <c r="EI317" s="97"/>
      <c r="EJ317" s="97"/>
      <c r="EK317" s="97"/>
      <c r="EL317" s="97"/>
      <c r="EM317" s="97"/>
      <c r="EN317" s="97"/>
      <c r="EO317" s="97"/>
      <c r="EP317" s="97"/>
      <c r="EQ317" s="97"/>
      <c r="ER317" s="97"/>
      <c r="ES317" s="97"/>
      <c r="ET317" s="97"/>
      <c r="EU317" s="97"/>
      <c r="EV317" s="97"/>
      <c r="EW317" s="97"/>
      <c r="EX317" s="97"/>
      <c r="EY317" s="97"/>
      <c r="EZ317" s="97"/>
      <c r="FA317" s="97"/>
      <c r="FB317" s="97"/>
      <c r="FC317" s="97"/>
      <c r="FD317" s="97"/>
      <c r="FE317" s="97"/>
      <c r="FF317" s="97"/>
      <c r="FG317" s="97"/>
      <c r="FH317" s="97"/>
      <c r="FI317" s="97"/>
      <c r="FJ317" s="97"/>
      <c r="FK317" s="97"/>
      <c r="FL317" s="97"/>
      <c r="FM317" s="97"/>
      <c r="FN317" s="97"/>
      <c r="FO317" s="97"/>
      <c r="FP317" s="97"/>
      <c r="FQ317" s="97"/>
      <c r="FR317" s="97"/>
      <c r="FS317" s="97"/>
      <c r="FT317" s="97"/>
      <c r="FU317" s="97"/>
      <c r="FV317" s="97"/>
      <c r="FW317" s="97"/>
      <c r="FX317" s="97"/>
      <c r="FY317" s="97"/>
      <c r="FZ317" s="97"/>
      <c r="GA317" s="97"/>
      <c r="GB317" s="97"/>
      <c r="GC317" s="97"/>
      <c r="GD317" s="97"/>
      <c r="GE317" s="97"/>
      <c r="GF317" s="97"/>
      <c r="GG317" s="97"/>
      <c r="GH317" s="97"/>
      <c r="GI317" s="97"/>
      <c r="GJ317" s="97"/>
      <c r="GK317" s="97"/>
      <c r="GL317" s="97"/>
      <c r="GM317" s="97"/>
      <c r="GN317" s="97"/>
      <c r="GO317" s="97"/>
      <c r="GP317" s="97"/>
      <c r="GQ317" s="97"/>
      <c r="GR317" s="97"/>
      <c r="GS317" s="97"/>
      <c r="GT317" s="97"/>
      <c r="GU317" s="97"/>
      <c r="GV317" s="97"/>
      <c r="GW317" s="97"/>
      <c r="GX317" s="97"/>
      <c r="GY317" s="97"/>
      <c r="GZ317" s="97"/>
      <c r="HA317" s="97"/>
      <c r="HB317" s="97"/>
      <c r="HC317" s="97"/>
      <c r="HD317" s="97"/>
      <c r="HE317" s="97"/>
      <c r="HF317" s="97"/>
      <c r="HG317" s="97"/>
      <c r="HH317" s="97"/>
      <c r="HI317" s="97"/>
      <c r="HJ317" s="97"/>
      <c r="HK317" s="97"/>
      <c r="HL317" s="97"/>
      <c r="HM317" s="97"/>
      <c r="HN317" s="97"/>
      <c r="HO317" s="97"/>
      <c r="HP317" s="97"/>
      <c r="HQ317" s="97"/>
      <c r="HR317" s="97"/>
      <c r="HS317" s="97"/>
      <c r="HT317" s="97"/>
      <c r="HU317" s="97"/>
      <c r="HV317" s="97"/>
      <c r="HW317" s="97"/>
      <c r="HX317" s="97"/>
      <c r="HY317" s="97"/>
      <c r="HZ317" s="97"/>
      <c r="IA317" s="97"/>
      <c r="IB317" s="97"/>
      <c r="IC317" s="97"/>
      <c r="ID317" s="97"/>
      <c r="IE317" s="97"/>
      <c r="IF317" s="97"/>
      <c r="IG317" s="97"/>
      <c r="IH317" s="97"/>
      <c r="II317" s="97"/>
      <c r="IJ317" s="97"/>
      <c r="IK317" s="97"/>
      <c r="IL317" s="97"/>
      <c r="IM317" s="97"/>
      <c r="IN317" s="97"/>
      <c r="IO317" s="97"/>
      <c r="IP317" s="97"/>
      <c r="IQ317" s="97"/>
      <c r="IR317" s="97"/>
      <c r="IS317" s="97"/>
      <c r="IT317" s="97"/>
    </row>
    <row r="318" spans="1:254" s="125" customFormat="1" ht="25.5" x14ac:dyDescent="0.2">
      <c r="A318" s="187" t="s">
        <v>76</v>
      </c>
      <c r="B318" s="123" t="s">
        <v>280</v>
      </c>
      <c r="C318" s="123" t="s">
        <v>211</v>
      </c>
      <c r="D318" s="123" t="s">
        <v>19</v>
      </c>
      <c r="E318" s="123" t="s">
        <v>317</v>
      </c>
      <c r="F318" s="123" t="s">
        <v>77</v>
      </c>
      <c r="G318" s="124">
        <v>9774.2999999999993</v>
      </c>
    </row>
    <row r="319" spans="1:254" ht="15.75" x14ac:dyDescent="0.25">
      <c r="A319" s="107" t="s">
        <v>252</v>
      </c>
      <c r="B319" s="172">
        <v>510</v>
      </c>
      <c r="C319" s="153" t="s">
        <v>48</v>
      </c>
      <c r="D319" s="153"/>
      <c r="E319" s="153"/>
      <c r="F319" s="153"/>
      <c r="G319" s="154">
        <f>SUM(G320+G329+G323+G332)</f>
        <v>50722.520000000004</v>
      </c>
    </row>
    <row r="320" spans="1:254" ht="15" x14ac:dyDescent="0.25">
      <c r="A320" s="167" t="s">
        <v>319</v>
      </c>
      <c r="B320" s="173">
        <v>510</v>
      </c>
      <c r="C320" s="164" t="s">
        <v>48</v>
      </c>
      <c r="D320" s="164" t="s">
        <v>17</v>
      </c>
      <c r="E320" s="164"/>
      <c r="F320" s="164"/>
      <c r="G320" s="165">
        <f>SUM(G321)</f>
        <v>12150</v>
      </c>
    </row>
    <row r="321" spans="1:254" ht="25.5" x14ac:dyDescent="0.2">
      <c r="A321" s="126" t="s">
        <v>257</v>
      </c>
      <c r="B321" s="188">
        <v>510</v>
      </c>
      <c r="C321" s="131" t="s">
        <v>48</v>
      </c>
      <c r="D321" s="131" t="s">
        <v>17</v>
      </c>
      <c r="E321" s="131" t="s">
        <v>255</v>
      </c>
      <c r="F321" s="131"/>
      <c r="G321" s="129">
        <f>SUM(G322)</f>
        <v>12150</v>
      </c>
    </row>
    <row r="322" spans="1:254" ht="25.5" x14ac:dyDescent="0.2">
      <c r="A322" s="121" t="s">
        <v>76</v>
      </c>
      <c r="B322" s="179">
        <v>510</v>
      </c>
      <c r="C322" s="134" t="s">
        <v>48</v>
      </c>
      <c r="D322" s="134" t="s">
        <v>17</v>
      </c>
      <c r="E322" s="134" t="s">
        <v>255</v>
      </c>
      <c r="F322" s="134" t="s">
        <v>77</v>
      </c>
      <c r="G322" s="124">
        <v>12150</v>
      </c>
    </row>
    <row r="323" spans="1:254" s="151" customFormat="1" ht="13.5" x14ac:dyDescent="0.25">
      <c r="A323" s="116" t="s">
        <v>408</v>
      </c>
      <c r="B323" s="173">
        <v>510</v>
      </c>
      <c r="C323" s="132" t="s">
        <v>48</v>
      </c>
      <c r="D323" s="132" t="s">
        <v>19</v>
      </c>
      <c r="E323" s="132"/>
      <c r="F323" s="132"/>
      <c r="G323" s="119">
        <f>SUM(G324)</f>
        <v>31876.120000000003</v>
      </c>
    </row>
    <row r="324" spans="1:254" ht="25.5" x14ac:dyDescent="0.2">
      <c r="A324" s="126" t="s">
        <v>257</v>
      </c>
      <c r="B324" s="188">
        <v>510</v>
      </c>
      <c r="C324" s="131" t="s">
        <v>48</v>
      </c>
      <c r="D324" s="131" t="s">
        <v>19</v>
      </c>
      <c r="E324" s="131" t="s">
        <v>255</v>
      </c>
      <c r="F324" s="134"/>
      <c r="G324" s="124">
        <f>SUM(G325:G328)</f>
        <v>31876.120000000003</v>
      </c>
    </row>
    <row r="325" spans="1:254" x14ac:dyDescent="0.2">
      <c r="A325" s="121" t="s">
        <v>282</v>
      </c>
      <c r="B325" s="179">
        <v>510</v>
      </c>
      <c r="C325" s="134" t="s">
        <v>48</v>
      </c>
      <c r="D325" s="134" t="s">
        <v>19</v>
      </c>
      <c r="E325" s="134" t="s">
        <v>255</v>
      </c>
      <c r="F325" s="134" t="s">
        <v>32</v>
      </c>
      <c r="G325" s="124">
        <v>106.2</v>
      </c>
    </row>
    <row r="326" spans="1:254" x14ac:dyDescent="0.2">
      <c r="A326" s="121" t="s">
        <v>290</v>
      </c>
      <c r="B326" s="179">
        <v>510</v>
      </c>
      <c r="C326" s="134" t="s">
        <v>48</v>
      </c>
      <c r="D326" s="134" t="s">
        <v>19</v>
      </c>
      <c r="E326" s="134" t="s">
        <v>255</v>
      </c>
      <c r="F326" s="134" t="s">
        <v>75</v>
      </c>
      <c r="G326" s="124">
        <v>70.3</v>
      </c>
    </row>
    <row r="327" spans="1:254" ht="25.5" x14ac:dyDescent="0.2">
      <c r="A327" s="187" t="s">
        <v>76</v>
      </c>
      <c r="B327" s="179">
        <v>510</v>
      </c>
      <c r="C327" s="134" t="s">
        <v>48</v>
      </c>
      <c r="D327" s="134" t="s">
        <v>19</v>
      </c>
      <c r="E327" s="134" t="s">
        <v>255</v>
      </c>
      <c r="F327" s="134" t="s">
        <v>77</v>
      </c>
      <c r="G327" s="124">
        <v>11448.12</v>
      </c>
    </row>
    <row r="328" spans="1:254" x14ac:dyDescent="0.2">
      <c r="A328" s="121" t="s">
        <v>290</v>
      </c>
      <c r="B328" s="179">
        <v>510</v>
      </c>
      <c r="C328" s="134" t="s">
        <v>48</v>
      </c>
      <c r="D328" s="134" t="s">
        <v>19</v>
      </c>
      <c r="E328" s="134" t="s">
        <v>410</v>
      </c>
      <c r="F328" s="134" t="s">
        <v>75</v>
      </c>
      <c r="G328" s="124">
        <v>20251.5</v>
      </c>
    </row>
    <row r="329" spans="1:254" ht="15" x14ac:dyDescent="0.25">
      <c r="A329" s="167" t="s">
        <v>256</v>
      </c>
      <c r="B329" s="173">
        <v>510</v>
      </c>
      <c r="C329" s="164" t="s">
        <v>48</v>
      </c>
      <c r="D329" s="164" t="s">
        <v>43</v>
      </c>
      <c r="E329" s="164"/>
      <c r="F329" s="164"/>
      <c r="G329" s="165">
        <f>SUM(G330)</f>
        <v>1049.7</v>
      </c>
    </row>
    <row r="330" spans="1:254" ht="25.5" x14ac:dyDescent="0.2">
      <c r="A330" s="126" t="s">
        <v>257</v>
      </c>
      <c r="B330" s="188">
        <v>510</v>
      </c>
      <c r="C330" s="131" t="s">
        <v>48</v>
      </c>
      <c r="D330" s="131" t="s">
        <v>43</v>
      </c>
      <c r="E330" s="131" t="s">
        <v>255</v>
      </c>
      <c r="F330" s="131"/>
      <c r="G330" s="129">
        <f>SUM(G331)</f>
        <v>1049.7</v>
      </c>
    </row>
    <row r="331" spans="1:254" s="115" customFormat="1" ht="26.25" x14ac:dyDescent="0.25">
      <c r="A331" s="121" t="s">
        <v>76</v>
      </c>
      <c r="B331" s="179">
        <v>510</v>
      </c>
      <c r="C331" s="134" t="s">
        <v>48</v>
      </c>
      <c r="D331" s="134" t="s">
        <v>43</v>
      </c>
      <c r="E331" s="134" t="s">
        <v>255</v>
      </c>
      <c r="F331" s="134" t="s">
        <v>77</v>
      </c>
      <c r="G331" s="124">
        <v>1049.7</v>
      </c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  <c r="BO331" s="125"/>
      <c r="BP331" s="125"/>
      <c r="BQ331" s="125"/>
      <c r="BR331" s="125"/>
      <c r="BS331" s="125"/>
      <c r="BT331" s="125"/>
      <c r="BU331" s="125"/>
      <c r="BV331" s="125"/>
      <c r="BW331" s="125"/>
      <c r="BX331" s="125"/>
      <c r="BY331" s="125"/>
      <c r="BZ331" s="125"/>
      <c r="CA331" s="125"/>
      <c r="CB331" s="125"/>
      <c r="CC331" s="125"/>
      <c r="CD331" s="125"/>
      <c r="CE331" s="125"/>
      <c r="CF331" s="125"/>
      <c r="CG331" s="125"/>
      <c r="CH331" s="125"/>
      <c r="CI331" s="125"/>
      <c r="CJ331" s="125"/>
      <c r="CK331" s="125"/>
      <c r="CL331" s="125"/>
      <c r="CM331" s="125"/>
      <c r="CN331" s="125"/>
      <c r="CO331" s="125"/>
      <c r="CP331" s="125"/>
      <c r="CQ331" s="125"/>
      <c r="CR331" s="125"/>
      <c r="CS331" s="125"/>
      <c r="CT331" s="125"/>
      <c r="CU331" s="125"/>
      <c r="CV331" s="125"/>
      <c r="CW331" s="125"/>
      <c r="CX331" s="125"/>
      <c r="CY331" s="125"/>
      <c r="CZ331" s="125"/>
      <c r="DA331" s="125"/>
      <c r="DB331" s="125"/>
      <c r="DC331" s="125"/>
      <c r="DD331" s="125"/>
      <c r="DE331" s="125"/>
      <c r="DF331" s="125"/>
      <c r="DG331" s="125"/>
      <c r="DH331" s="125"/>
      <c r="DI331" s="125"/>
      <c r="DJ331" s="125"/>
      <c r="DK331" s="125"/>
      <c r="DL331" s="125"/>
      <c r="DM331" s="125"/>
      <c r="DN331" s="125"/>
      <c r="DO331" s="125"/>
      <c r="DP331" s="125"/>
      <c r="DQ331" s="125"/>
      <c r="DR331" s="125"/>
      <c r="DS331" s="125"/>
      <c r="DT331" s="125"/>
      <c r="DU331" s="125"/>
      <c r="DV331" s="125"/>
      <c r="DW331" s="125"/>
      <c r="DX331" s="125"/>
      <c r="DY331" s="125"/>
      <c r="DZ331" s="125"/>
      <c r="EA331" s="125"/>
      <c r="EB331" s="125"/>
      <c r="EC331" s="125"/>
      <c r="ED331" s="125"/>
      <c r="EE331" s="125"/>
      <c r="EF331" s="125"/>
      <c r="EG331" s="125"/>
      <c r="EH331" s="125"/>
      <c r="EI331" s="125"/>
      <c r="EJ331" s="125"/>
      <c r="EK331" s="125"/>
      <c r="EL331" s="125"/>
      <c r="EM331" s="125"/>
      <c r="EN331" s="125"/>
      <c r="EO331" s="125"/>
      <c r="EP331" s="125"/>
      <c r="EQ331" s="125"/>
      <c r="ER331" s="125"/>
      <c r="ES331" s="125"/>
      <c r="ET331" s="125"/>
      <c r="EU331" s="125"/>
      <c r="EV331" s="125"/>
      <c r="EW331" s="125"/>
      <c r="EX331" s="125"/>
      <c r="EY331" s="125"/>
      <c r="EZ331" s="125"/>
      <c r="FA331" s="125"/>
      <c r="FB331" s="125"/>
      <c r="FC331" s="125"/>
      <c r="FD331" s="125"/>
      <c r="FE331" s="125"/>
      <c r="FF331" s="125"/>
      <c r="FG331" s="125"/>
      <c r="FH331" s="125"/>
      <c r="FI331" s="125"/>
      <c r="FJ331" s="125"/>
      <c r="FK331" s="125"/>
      <c r="FL331" s="125"/>
      <c r="FM331" s="125"/>
      <c r="FN331" s="125"/>
      <c r="FO331" s="125"/>
      <c r="FP331" s="125"/>
      <c r="FQ331" s="125"/>
      <c r="FR331" s="125"/>
      <c r="FS331" s="125"/>
      <c r="FT331" s="125"/>
      <c r="FU331" s="125"/>
      <c r="FV331" s="125"/>
      <c r="FW331" s="125"/>
      <c r="FX331" s="125"/>
      <c r="FY331" s="125"/>
      <c r="FZ331" s="125"/>
      <c r="GA331" s="125"/>
      <c r="GB331" s="125"/>
      <c r="GC331" s="125"/>
      <c r="GD331" s="125"/>
      <c r="GE331" s="125"/>
      <c r="GF331" s="125"/>
      <c r="GG331" s="125"/>
      <c r="GH331" s="125"/>
      <c r="GI331" s="125"/>
      <c r="GJ331" s="125"/>
      <c r="GK331" s="125"/>
      <c r="GL331" s="125"/>
      <c r="GM331" s="125"/>
      <c r="GN331" s="125"/>
      <c r="GO331" s="125"/>
      <c r="GP331" s="125"/>
      <c r="GQ331" s="125"/>
      <c r="GR331" s="125"/>
      <c r="GS331" s="125"/>
      <c r="GT331" s="125"/>
      <c r="GU331" s="125"/>
      <c r="GV331" s="125"/>
      <c r="GW331" s="125"/>
      <c r="GX331" s="125"/>
      <c r="GY331" s="125"/>
      <c r="GZ331" s="125"/>
      <c r="HA331" s="125"/>
      <c r="HB331" s="125"/>
      <c r="HC331" s="125"/>
      <c r="HD331" s="125"/>
      <c r="HE331" s="125"/>
      <c r="HF331" s="125"/>
      <c r="HG331" s="125"/>
      <c r="HH331" s="125"/>
      <c r="HI331" s="125"/>
      <c r="HJ331" s="125"/>
      <c r="HK331" s="125"/>
      <c r="HL331" s="125"/>
      <c r="HM331" s="125"/>
      <c r="HN331" s="125"/>
      <c r="HO331" s="125"/>
      <c r="HP331" s="125"/>
      <c r="HQ331" s="125"/>
      <c r="HR331" s="125"/>
      <c r="HS331" s="125"/>
      <c r="HT331" s="125"/>
      <c r="HU331" s="125"/>
      <c r="HV331" s="125"/>
      <c r="HW331" s="125"/>
      <c r="HX331" s="125"/>
      <c r="HY331" s="125"/>
      <c r="HZ331" s="125"/>
      <c r="IA331" s="125"/>
      <c r="IB331" s="125"/>
      <c r="IC331" s="125"/>
      <c r="ID331" s="125"/>
      <c r="IE331" s="125"/>
      <c r="IF331" s="125"/>
      <c r="IG331" s="125"/>
      <c r="IH331" s="125"/>
      <c r="II331" s="125"/>
      <c r="IJ331" s="125"/>
      <c r="IK331" s="125"/>
      <c r="IL331" s="125"/>
      <c r="IM331" s="125"/>
      <c r="IN331" s="125"/>
      <c r="IO331" s="125"/>
      <c r="IP331" s="125"/>
      <c r="IQ331" s="125"/>
      <c r="IR331" s="125"/>
      <c r="IS331" s="125"/>
      <c r="IT331" s="125"/>
    </row>
    <row r="332" spans="1:254" s="115" customFormat="1" ht="15" x14ac:dyDescent="0.25">
      <c r="A332" s="126" t="s">
        <v>401</v>
      </c>
      <c r="B332" s="128" t="s">
        <v>280</v>
      </c>
      <c r="C332" s="131" t="s">
        <v>48</v>
      </c>
      <c r="D332" s="131" t="s">
        <v>43</v>
      </c>
      <c r="E332" s="131" t="s">
        <v>402</v>
      </c>
      <c r="F332" s="131"/>
      <c r="G332" s="124">
        <f>SUM(G333)</f>
        <v>5646.7</v>
      </c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5"/>
      <c r="BL332" s="125"/>
      <c r="BM332" s="125"/>
      <c r="BN332" s="125"/>
      <c r="BO332" s="125"/>
      <c r="BP332" s="125"/>
      <c r="BQ332" s="125"/>
      <c r="BR332" s="125"/>
      <c r="BS332" s="125"/>
      <c r="BT332" s="125"/>
      <c r="BU332" s="125"/>
      <c r="BV332" s="125"/>
      <c r="BW332" s="125"/>
      <c r="BX332" s="125"/>
      <c r="BY332" s="125"/>
      <c r="BZ332" s="125"/>
      <c r="CA332" s="125"/>
      <c r="CB332" s="125"/>
      <c r="CC332" s="125"/>
      <c r="CD332" s="125"/>
      <c r="CE332" s="125"/>
      <c r="CF332" s="125"/>
      <c r="CG332" s="125"/>
      <c r="CH332" s="125"/>
      <c r="CI332" s="125"/>
      <c r="CJ332" s="125"/>
      <c r="CK332" s="125"/>
      <c r="CL332" s="125"/>
      <c r="CM332" s="125"/>
      <c r="CN332" s="125"/>
      <c r="CO332" s="125"/>
      <c r="CP332" s="125"/>
      <c r="CQ332" s="125"/>
      <c r="CR332" s="125"/>
      <c r="CS332" s="125"/>
      <c r="CT332" s="125"/>
      <c r="CU332" s="125"/>
      <c r="CV332" s="125"/>
      <c r="CW332" s="125"/>
      <c r="CX332" s="125"/>
      <c r="CY332" s="125"/>
      <c r="CZ332" s="125"/>
      <c r="DA332" s="125"/>
      <c r="DB332" s="125"/>
      <c r="DC332" s="125"/>
      <c r="DD332" s="125"/>
      <c r="DE332" s="125"/>
      <c r="DF332" s="125"/>
      <c r="DG332" s="125"/>
      <c r="DH332" s="125"/>
      <c r="DI332" s="125"/>
      <c r="DJ332" s="125"/>
      <c r="DK332" s="125"/>
      <c r="DL332" s="125"/>
      <c r="DM332" s="125"/>
      <c r="DN332" s="125"/>
      <c r="DO332" s="125"/>
      <c r="DP332" s="125"/>
      <c r="DQ332" s="125"/>
      <c r="DR332" s="125"/>
      <c r="DS332" s="125"/>
      <c r="DT332" s="125"/>
      <c r="DU332" s="125"/>
      <c r="DV332" s="125"/>
      <c r="DW332" s="125"/>
      <c r="DX332" s="125"/>
      <c r="DY332" s="125"/>
      <c r="DZ332" s="125"/>
      <c r="EA332" s="125"/>
      <c r="EB332" s="125"/>
      <c r="EC332" s="125"/>
      <c r="ED332" s="125"/>
      <c r="EE332" s="125"/>
      <c r="EF332" s="125"/>
      <c r="EG332" s="125"/>
      <c r="EH332" s="125"/>
      <c r="EI332" s="125"/>
      <c r="EJ332" s="125"/>
      <c r="EK332" s="125"/>
      <c r="EL332" s="125"/>
      <c r="EM332" s="125"/>
      <c r="EN332" s="125"/>
      <c r="EO332" s="125"/>
      <c r="EP332" s="125"/>
      <c r="EQ332" s="125"/>
      <c r="ER332" s="125"/>
      <c r="ES332" s="125"/>
      <c r="ET332" s="125"/>
      <c r="EU332" s="125"/>
      <c r="EV332" s="125"/>
      <c r="EW332" s="125"/>
      <c r="EX332" s="125"/>
      <c r="EY332" s="125"/>
      <c r="EZ332" s="125"/>
      <c r="FA332" s="125"/>
      <c r="FB332" s="125"/>
      <c r="FC332" s="125"/>
      <c r="FD332" s="125"/>
      <c r="FE332" s="125"/>
      <c r="FF332" s="125"/>
      <c r="FG332" s="125"/>
      <c r="FH332" s="125"/>
      <c r="FI332" s="125"/>
      <c r="FJ332" s="125"/>
      <c r="FK332" s="125"/>
      <c r="FL332" s="125"/>
      <c r="FM332" s="125"/>
      <c r="FN332" s="125"/>
      <c r="FO332" s="125"/>
      <c r="FP332" s="125"/>
      <c r="FQ332" s="125"/>
      <c r="FR332" s="125"/>
      <c r="FS332" s="125"/>
      <c r="FT332" s="125"/>
      <c r="FU332" s="125"/>
      <c r="FV332" s="125"/>
      <c r="FW332" s="125"/>
      <c r="FX332" s="125"/>
      <c r="FY332" s="125"/>
      <c r="FZ332" s="125"/>
      <c r="GA332" s="125"/>
      <c r="GB332" s="125"/>
      <c r="GC332" s="125"/>
      <c r="GD332" s="125"/>
      <c r="GE332" s="125"/>
      <c r="GF332" s="125"/>
      <c r="GG332" s="125"/>
      <c r="GH332" s="125"/>
      <c r="GI332" s="125"/>
      <c r="GJ332" s="125"/>
      <c r="GK332" s="125"/>
      <c r="GL332" s="125"/>
      <c r="GM332" s="125"/>
      <c r="GN332" s="125"/>
      <c r="GO332" s="125"/>
      <c r="GP332" s="125"/>
      <c r="GQ332" s="125"/>
      <c r="GR332" s="125"/>
      <c r="GS332" s="125"/>
      <c r="GT332" s="125"/>
      <c r="GU332" s="125"/>
      <c r="GV332" s="125"/>
      <c r="GW332" s="125"/>
      <c r="GX332" s="125"/>
      <c r="GY332" s="125"/>
      <c r="GZ332" s="125"/>
      <c r="HA332" s="125"/>
      <c r="HB332" s="125"/>
      <c r="HC332" s="125"/>
      <c r="HD332" s="125"/>
      <c r="HE332" s="125"/>
      <c r="HF332" s="125"/>
      <c r="HG332" s="125"/>
      <c r="HH332" s="125"/>
      <c r="HI332" s="125"/>
      <c r="HJ332" s="125"/>
      <c r="HK332" s="125"/>
      <c r="HL332" s="125"/>
      <c r="HM332" s="125"/>
      <c r="HN332" s="125"/>
      <c r="HO332" s="125"/>
      <c r="HP332" s="125"/>
      <c r="HQ332" s="125"/>
      <c r="HR332" s="125"/>
      <c r="HS332" s="125"/>
      <c r="HT332" s="125"/>
      <c r="HU332" s="125"/>
      <c r="HV332" s="125"/>
      <c r="HW332" s="125"/>
      <c r="HX332" s="125"/>
      <c r="HY332" s="125"/>
      <c r="HZ332" s="125"/>
      <c r="IA332" s="125"/>
      <c r="IB332" s="125"/>
      <c r="IC332" s="125"/>
      <c r="ID332" s="125"/>
      <c r="IE332" s="125"/>
      <c r="IF332" s="125"/>
      <c r="IG332" s="125"/>
      <c r="IH332" s="125"/>
      <c r="II332" s="125"/>
      <c r="IJ332" s="125"/>
      <c r="IK332" s="125"/>
      <c r="IL332" s="125"/>
      <c r="IM332" s="125"/>
      <c r="IN332" s="125"/>
      <c r="IO332" s="125"/>
      <c r="IP332" s="125"/>
      <c r="IQ332" s="125"/>
      <c r="IR332" s="125"/>
      <c r="IS332" s="125"/>
      <c r="IT332" s="125"/>
    </row>
    <row r="333" spans="1:254" s="115" customFormat="1" ht="26.25" x14ac:dyDescent="0.25">
      <c r="A333" s="121" t="s">
        <v>76</v>
      </c>
      <c r="B333" s="123" t="s">
        <v>280</v>
      </c>
      <c r="C333" s="134" t="s">
        <v>48</v>
      </c>
      <c r="D333" s="134" t="s">
        <v>43</v>
      </c>
      <c r="E333" s="134" t="s">
        <v>402</v>
      </c>
      <c r="F333" s="134" t="s">
        <v>77</v>
      </c>
      <c r="G333" s="124">
        <v>5646.7</v>
      </c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  <c r="BO333" s="125"/>
      <c r="BP333" s="125"/>
      <c r="BQ333" s="125"/>
      <c r="BR333" s="125"/>
      <c r="BS333" s="125"/>
      <c r="BT333" s="125"/>
      <c r="BU333" s="125"/>
      <c r="BV333" s="125"/>
      <c r="BW333" s="125"/>
      <c r="BX333" s="125"/>
      <c r="BY333" s="125"/>
      <c r="BZ333" s="125"/>
      <c r="CA333" s="125"/>
      <c r="CB333" s="125"/>
      <c r="CC333" s="125"/>
      <c r="CD333" s="125"/>
      <c r="CE333" s="125"/>
      <c r="CF333" s="125"/>
      <c r="CG333" s="125"/>
      <c r="CH333" s="125"/>
      <c r="CI333" s="125"/>
      <c r="CJ333" s="125"/>
      <c r="CK333" s="125"/>
      <c r="CL333" s="125"/>
      <c r="CM333" s="125"/>
      <c r="CN333" s="125"/>
      <c r="CO333" s="125"/>
      <c r="CP333" s="125"/>
      <c r="CQ333" s="125"/>
      <c r="CR333" s="125"/>
      <c r="CS333" s="125"/>
      <c r="CT333" s="125"/>
      <c r="CU333" s="125"/>
      <c r="CV333" s="125"/>
      <c r="CW333" s="125"/>
      <c r="CX333" s="125"/>
      <c r="CY333" s="125"/>
      <c r="CZ333" s="125"/>
      <c r="DA333" s="125"/>
      <c r="DB333" s="125"/>
      <c r="DC333" s="125"/>
      <c r="DD333" s="125"/>
      <c r="DE333" s="125"/>
      <c r="DF333" s="125"/>
      <c r="DG333" s="125"/>
      <c r="DH333" s="125"/>
      <c r="DI333" s="125"/>
      <c r="DJ333" s="125"/>
      <c r="DK333" s="125"/>
      <c r="DL333" s="125"/>
      <c r="DM333" s="125"/>
      <c r="DN333" s="125"/>
      <c r="DO333" s="125"/>
      <c r="DP333" s="125"/>
      <c r="DQ333" s="125"/>
      <c r="DR333" s="125"/>
      <c r="DS333" s="125"/>
      <c r="DT333" s="125"/>
      <c r="DU333" s="125"/>
      <c r="DV333" s="125"/>
      <c r="DW333" s="125"/>
      <c r="DX333" s="125"/>
      <c r="DY333" s="125"/>
      <c r="DZ333" s="125"/>
      <c r="EA333" s="125"/>
      <c r="EB333" s="125"/>
      <c r="EC333" s="125"/>
      <c r="ED333" s="125"/>
      <c r="EE333" s="125"/>
      <c r="EF333" s="125"/>
      <c r="EG333" s="125"/>
      <c r="EH333" s="125"/>
      <c r="EI333" s="125"/>
      <c r="EJ333" s="125"/>
      <c r="EK333" s="125"/>
      <c r="EL333" s="125"/>
      <c r="EM333" s="125"/>
      <c r="EN333" s="125"/>
      <c r="EO333" s="125"/>
      <c r="EP333" s="125"/>
      <c r="EQ333" s="125"/>
      <c r="ER333" s="125"/>
      <c r="ES333" s="125"/>
      <c r="ET333" s="125"/>
      <c r="EU333" s="125"/>
      <c r="EV333" s="125"/>
      <c r="EW333" s="125"/>
      <c r="EX333" s="125"/>
      <c r="EY333" s="125"/>
      <c r="EZ333" s="125"/>
      <c r="FA333" s="125"/>
      <c r="FB333" s="125"/>
      <c r="FC333" s="125"/>
      <c r="FD333" s="125"/>
      <c r="FE333" s="125"/>
      <c r="FF333" s="125"/>
      <c r="FG333" s="125"/>
      <c r="FH333" s="125"/>
      <c r="FI333" s="125"/>
      <c r="FJ333" s="125"/>
      <c r="FK333" s="125"/>
      <c r="FL333" s="125"/>
      <c r="FM333" s="125"/>
      <c r="FN333" s="125"/>
      <c r="FO333" s="125"/>
      <c r="FP333" s="125"/>
      <c r="FQ333" s="125"/>
      <c r="FR333" s="125"/>
      <c r="FS333" s="125"/>
      <c r="FT333" s="125"/>
      <c r="FU333" s="125"/>
      <c r="FV333" s="125"/>
      <c r="FW333" s="125"/>
      <c r="FX333" s="125"/>
      <c r="FY333" s="125"/>
      <c r="FZ333" s="125"/>
      <c r="GA333" s="125"/>
      <c r="GB333" s="125"/>
      <c r="GC333" s="125"/>
      <c r="GD333" s="125"/>
      <c r="GE333" s="125"/>
      <c r="GF333" s="125"/>
      <c r="GG333" s="125"/>
      <c r="GH333" s="125"/>
      <c r="GI333" s="125"/>
      <c r="GJ333" s="125"/>
      <c r="GK333" s="125"/>
      <c r="GL333" s="125"/>
      <c r="GM333" s="125"/>
      <c r="GN333" s="125"/>
      <c r="GO333" s="125"/>
      <c r="GP333" s="125"/>
      <c r="GQ333" s="125"/>
      <c r="GR333" s="125"/>
      <c r="GS333" s="125"/>
      <c r="GT333" s="125"/>
      <c r="GU333" s="125"/>
      <c r="GV333" s="125"/>
      <c r="GW333" s="125"/>
      <c r="GX333" s="125"/>
      <c r="GY333" s="125"/>
      <c r="GZ333" s="125"/>
      <c r="HA333" s="125"/>
      <c r="HB333" s="125"/>
      <c r="HC333" s="125"/>
      <c r="HD333" s="125"/>
      <c r="HE333" s="125"/>
      <c r="HF333" s="125"/>
      <c r="HG333" s="125"/>
      <c r="HH333" s="125"/>
      <c r="HI333" s="125"/>
      <c r="HJ333" s="125"/>
      <c r="HK333" s="125"/>
      <c r="HL333" s="125"/>
      <c r="HM333" s="125"/>
      <c r="HN333" s="125"/>
      <c r="HO333" s="125"/>
      <c r="HP333" s="125"/>
      <c r="HQ333" s="125"/>
      <c r="HR333" s="125"/>
      <c r="HS333" s="125"/>
      <c r="HT333" s="125"/>
      <c r="HU333" s="125"/>
      <c r="HV333" s="125"/>
      <c r="HW333" s="125"/>
      <c r="HX333" s="125"/>
      <c r="HY333" s="125"/>
      <c r="HZ333" s="125"/>
      <c r="IA333" s="125"/>
      <c r="IB333" s="125"/>
      <c r="IC333" s="125"/>
      <c r="ID333" s="125"/>
      <c r="IE333" s="125"/>
      <c r="IF333" s="125"/>
      <c r="IG333" s="125"/>
      <c r="IH333" s="125"/>
      <c r="II333" s="125"/>
      <c r="IJ333" s="125"/>
      <c r="IK333" s="125"/>
      <c r="IL333" s="125"/>
      <c r="IM333" s="125"/>
      <c r="IN333" s="125"/>
      <c r="IO333" s="125"/>
      <c r="IP333" s="125"/>
      <c r="IQ333" s="125"/>
      <c r="IR333" s="125"/>
      <c r="IS333" s="125"/>
      <c r="IT333" s="125"/>
    </row>
    <row r="334" spans="1:254" s="115" customFormat="1" ht="15.75" x14ac:dyDescent="0.25">
      <c r="A334" s="157" t="s">
        <v>258</v>
      </c>
      <c r="B334" s="172">
        <v>510</v>
      </c>
      <c r="C334" s="153" t="s">
        <v>107</v>
      </c>
      <c r="D334" s="153"/>
      <c r="E334" s="153"/>
      <c r="F334" s="153"/>
      <c r="G334" s="154">
        <f>SUM(G335)</f>
        <v>2572</v>
      </c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  <c r="AV334" s="97"/>
      <c r="AW334" s="97"/>
      <c r="AX334" s="97"/>
      <c r="AY334" s="97"/>
      <c r="AZ334" s="97"/>
      <c r="BA334" s="97"/>
      <c r="BB334" s="97"/>
      <c r="BC334" s="97"/>
      <c r="BD334" s="97"/>
      <c r="BE334" s="97"/>
      <c r="BF334" s="97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7"/>
      <c r="BS334" s="97"/>
      <c r="BT334" s="97"/>
      <c r="BU334" s="97"/>
      <c r="BV334" s="97"/>
      <c r="BW334" s="97"/>
      <c r="BX334" s="97"/>
      <c r="BY334" s="97"/>
      <c r="BZ334" s="97"/>
      <c r="CA334" s="97"/>
      <c r="CB334" s="97"/>
      <c r="CC334" s="97"/>
      <c r="CD334" s="97"/>
      <c r="CE334" s="97"/>
      <c r="CF334" s="97"/>
      <c r="CG334" s="97"/>
      <c r="CH334" s="97"/>
      <c r="CI334" s="97"/>
      <c r="CJ334" s="97"/>
      <c r="CK334" s="97"/>
      <c r="CL334" s="97"/>
      <c r="CM334" s="97"/>
      <c r="CN334" s="97"/>
      <c r="CO334" s="97"/>
      <c r="CP334" s="97"/>
      <c r="CQ334" s="97"/>
      <c r="CR334" s="97"/>
      <c r="CS334" s="97"/>
      <c r="CT334" s="97"/>
      <c r="CU334" s="97"/>
      <c r="CV334" s="97"/>
      <c r="CW334" s="97"/>
      <c r="CX334" s="97"/>
      <c r="CY334" s="97"/>
      <c r="CZ334" s="97"/>
      <c r="DA334" s="97"/>
      <c r="DB334" s="97"/>
      <c r="DC334" s="97"/>
      <c r="DD334" s="97"/>
      <c r="DE334" s="97"/>
      <c r="DF334" s="97"/>
      <c r="DG334" s="97"/>
      <c r="DH334" s="97"/>
      <c r="DI334" s="97"/>
      <c r="DJ334" s="97"/>
      <c r="DK334" s="97"/>
      <c r="DL334" s="97"/>
      <c r="DM334" s="97"/>
      <c r="DN334" s="97"/>
      <c r="DO334" s="97"/>
      <c r="DP334" s="97"/>
      <c r="DQ334" s="97"/>
      <c r="DR334" s="97"/>
      <c r="DS334" s="97"/>
      <c r="DT334" s="97"/>
      <c r="DU334" s="97"/>
      <c r="DV334" s="97"/>
      <c r="DW334" s="97"/>
      <c r="DX334" s="97"/>
      <c r="DY334" s="97"/>
      <c r="DZ334" s="97"/>
      <c r="EA334" s="97"/>
      <c r="EB334" s="97"/>
      <c r="EC334" s="97"/>
      <c r="ED334" s="97"/>
      <c r="EE334" s="97"/>
      <c r="EF334" s="97"/>
      <c r="EG334" s="97"/>
      <c r="EH334" s="97"/>
      <c r="EI334" s="97"/>
      <c r="EJ334" s="97"/>
      <c r="EK334" s="97"/>
      <c r="EL334" s="97"/>
      <c r="EM334" s="97"/>
      <c r="EN334" s="97"/>
      <c r="EO334" s="97"/>
      <c r="EP334" s="97"/>
      <c r="EQ334" s="97"/>
      <c r="ER334" s="97"/>
      <c r="ES334" s="97"/>
      <c r="ET334" s="97"/>
      <c r="EU334" s="97"/>
      <c r="EV334" s="97"/>
      <c r="EW334" s="97"/>
      <c r="EX334" s="97"/>
      <c r="EY334" s="97"/>
      <c r="EZ334" s="97"/>
      <c r="FA334" s="97"/>
      <c r="FB334" s="97"/>
      <c r="FC334" s="97"/>
      <c r="FD334" s="97"/>
      <c r="FE334" s="97"/>
      <c r="FF334" s="97"/>
      <c r="FG334" s="97"/>
      <c r="FH334" s="97"/>
      <c r="FI334" s="97"/>
      <c r="FJ334" s="97"/>
      <c r="FK334" s="97"/>
      <c r="FL334" s="97"/>
      <c r="FM334" s="97"/>
      <c r="FN334" s="97"/>
      <c r="FO334" s="97"/>
      <c r="FP334" s="97"/>
      <c r="FQ334" s="97"/>
      <c r="FR334" s="97"/>
      <c r="FS334" s="97"/>
      <c r="FT334" s="97"/>
      <c r="FU334" s="97"/>
      <c r="FV334" s="97"/>
      <c r="FW334" s="97"/>
      <c r="FX334" s="97"/>
      <c r="FY334" s="97"/>
      <c r="FZ334" s="97"/>
      <c r="GA334" s="97"/>
      <c r="GB334" s="97"/>
      <c r="GC334" s="97"/>
      <c r="GD334" s="97"/>
      <c r="GE334" s="97"/>
      <c r="GF334" s="97"/>
      <c r="GG334" s="97"/>
      <c r="GH334" s="97"/>
      <c r="GI334" s="97"/>
      <c r="GJ334" s="97"/>
      <c r="GK334" s="97"/>
      <c r="GL334" s="97"/>
      <c r="GM334" s="97"/>
      <c r="GN334" s="97"/>
      <c r="GO334" s="97"/>
      <c r="GP334" s="97"/>
      <c r="GQ334" s="97"/>
      <c r="GR334" s="97"/>
      <c r="GS334" s="97"/>
      <c r="GT334" s="97"/>
      <c r="GU334" s="97"/>
      <c r="GV334" s="97"/>
      <c r="GW334" s="97"/>
      <c r="GX334" s="97"/>
      <c r="GY334" s="97"/>
      <c r="GZ334" s="97"/>
      <c r="HA334" s="97"/>
      <c r="HB334" s="97"/>
      <c r="HC334" s="97"/>
      <c r="HD334" s="97"/>
      <c r="HE334" s="97"/>
      <c r="HF334" s="97"/>
      <c r="HG334" s="97"/>
      <c r="HH334" s="97"/>
      <c r="HI334" s="97"/>
      <c r="HJ334" s="97"/>
      <c r="HK334" s="97"/>
      <c r="HL334" s="97"/>
      <c r="HM334" s="97"/>
      <c r="HN334" s="97"/>
      <c r="HO334" s="97"/>
      <c r="HP334" s="97"/>
      <c r="HQ334" s="97"/>
      <c r="HR334" s="97"/>
      <c r="HS334" s="97"/>
      <c r="HT334" s="97"/>
      <c r="HU334" s="97"/>
      <c r="HV334" s="97"/>
      <c r="HW334" s="97"/>
      <c r="HX334" s="97"/>
      <c r="HY334" s="97"/>
      <c r="HZ334" s="97"/>
      <c r="IA334" s="97"/>
      <c r="IB334" s="97"/>
      <c r="IC334" s="97"/>
      <c r="ID334" s="97"/>
      <c r="IE334" s="97"/>
      <c r="IF334" s="97"/>
      <c r="IG334" s="97"/>
      <c r="IH334" s="97"/>
      <c r="II334" s="97"/>
      <c r="IJ334" s="97"/>
      <c r="IK334" s="97"/>
      <c r="IL334" s="97"/>
      <c r="IM334" s="97"/>
      <c r="IN334" s="97"/>
      <c r="IO334" s="97"/>
      <c r="IP334" s="97"/>
      <c r="IQ334" s="97"/>
      <c r="IR334" s="97"/>
      <c r="IS334" s="97"/>
      <c r="IT334" s="97"/>
    </row>
    <row r="335" spans="1:254" s="142" customFormat="1" ht="15" x14ac:dyDescent="0.25">
      <c r="A335" s="167" t="s">
        <v>259</v>
      </c>
      <c r="B335" s="173">
        <v>510</v>
      </c>
      <c r="C335" s="164" t="s">
        <v>107</v>
      </c>
      <c r="D335" s="164" t="s">
        <v>19</v>
      </c>
      <c r="E335" s="164"/>
      <c r="F335" s="164"/>
      <c r="G335" s="165">
        <f>SUM(G338+G336)</f>
        <v>2572</v>
      </c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  <c r="AV335" s="97"/>
      <c r="AW335" s="97"/>
      <c r="AX335" s="97"/>
      <c r="AY335" s="97"/>
      <c r="AZ335" s="97"/>
      <c r="BA335" s="97"/>
      <c r="BB335" s="97"/>
      <c r="BC335" s="97"/>
      <c r="BD335" s="97"/>
      <c r="BE335" s="97"/>
      <c r="BF335" s="97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7"/>
      <c r="BS335" s="97"/>
      <c r="BT335" s="97"/>
      <c r="BU335" s="97"/>
      <c r="BV335" s="97"/>
      <c r="BW335" s="97"/>
      <c r="BX335" s="97"/>
      <c r="BY335" s="97"/>
      <c r="BZ335" s="97"/>
      <c r="CA335" s="97"/>
      <c r="CB335" s="97"/>
      <c r="CC335" s="97"/>
      <c r="CD335" s="97"/>
      <c r="CE335" s="97"/>
      <c r="CF335" s="97"/>
      <c r="CG335" s="97"/>
      <c r="CH335" s="97"/>
      <c r="CI335" s="97"/>
      <c r="CJ335" s="97"/>
      <c r="CK335" s="97"/>
      <c r="CL335" s="97"/>
      <c r="CM335" s="97"/>
      <c r="CN335" s="97"/>
      <c r="CO335" s="97"/>
      <c r="CP335" s="97"/>
      <c r="CQ335" s="97"/>
      <c r="CR335" s="97"/>
      <c r="CS335" s="97"/>
      <c r="CT335" s="97"/>
      <c r="CU335" s="97"/>
      <c r="CV335" s="97"/>
      <c r="CW335" s="97"/>
      <c r="CX335" s="97"/>
      <c r="CY335" s="97"/>
      <c r="CZ335" s="97"/>
      <c r="DA335" s="97"/>
      <c r="DB335" s="97"/>
      <c r="DC335" s="97"/>
      <c r="DD335" s="97"/>
      <c r="DE335" s="97"/>
      <c r="DF335" s="97"/>
      <c r="DG335" s="97"/>
      <c r="DH335" s="97"/>
      <c r="DI335" s="97"/>
      <c r="DJ335" s="97"/>
      <c r="DK335" s="97"/>
      <c r="DL335" s="97"/>
      <c r="DM335" s="97"/>
      <c r="DN335" s="97"/>
      <c r="DO335" s="97"/>
      <c r="DP335" s="97"/>
      <c r="DQ335" s="97"/>
      <c r="DR335" s="97"/>
      <c r="DS335" s="97"/>
      <c r="DT335" s="97"/>
      <c r="DU335" s="97"/>
      <c r="DV335" s="97"/>
      <c r="DW335" s="97"/>
      <c r="DX335" s="97"/>
      <c r="DY335" s="97"/>
      <c r="DZ335" s="97"/>
      <c r="EA335" s="97"/>
      <c r="EB335" s="97"/>
      <c r="EC335" s="97"/>
      <c r="ED335" s="97"/>
      <c r="EE335" s="97"/>
      <c r="EF335" s="97"/>
      <c r="EG335" s="97"/>
      <c r="EH335" s="97"/>
      <c r="EI335" s="97"/>
      <c r="EJ335" s="97"/>
      <c r="EK335" s="97"/>
      <c r="EL335" s="97"/>
      <c r="EM335" s="97"/>
      <c r="EN335" s="97"/>
      <c r="EO335" s="97"/>
      <c r="EP335" s="97"/>
      <c r="EQ335" s="97"/>
      <c r="ER335" s="97"/>
      <c r="ES335" s="97"/>
      <c r="ET335" s="97"/>
      <c r="EU335" s="97"/>
      <c r="EV335" s="97"/>
      <c r="EW335" s="97"/>
      <c r="EX335" s="97"/>
      <c r="EY335" s="97"/>
      <c r="EZ335" s="97"/>
      <c r="FA335" s="97"/>
      <c r="FB335" s="97"/>
      <c r="FC335" s="97"/>
      <c r="FD335" s="97"/>
      <c r="FE335" s="97"/>
      <c r="FF335" s="97"/>
      <c r="FG335" s="97"/>
      <c r="FH335" s="97"/>
      <c r="FI335" s="97"/>
      <c r="FJ335" s="97"/>
      <c r="FK335" s="97"/>
      <c r="FL335" s="97"/>
      <c r="FM335" s="97"/>
      <c r="FN335" s="97"/>
      <c r="FO335" s="97"/>
      <c r="FP335" s="97"/>
      <c r="FQ335" s="97"/>
      <c r="FR335" s="97"/>
      <c r="FS335" s="97"/>
      <c r="FT335" s="97"/>
      <c r="FU335" s="97"/>
      <c r="FV335" s="97"/>
      <c r="FW335" s="97"/>
      <c r="FX335" s="97"/>
      <c r="FY335" s="97"/>
      <c r="FZ335" s="97"/>
      <c r="GA335" s="97"/>
      <c r="GB335" s="97"/>
      <c r="GC335" s="97"/>
      <c r="GD335" s="97"/>
      <c r="GE335" s="97"/>
      <c r="GF335" s="97"/>
      <c r="GG335" s="97"/>
      <c r="GH335" s="97"/>
      <c r="GI335" s="97"/>
      <c r="GJ335" s="97"/>
      <c r="GK335" s="97"/>
      <c r="GL335" s="97"/>
      <c r="GM335" s="97"/>
      <c r="GN335" s="97"/>
      <c r="GO335" s="97"/>
      <c r="GP335" s="97"/>
      <c r="GQ335" s="97"/>
      <c r="GR335" s="97"/>
      <c r="GS335" s="97"/>
      <c r="GT335" s="97"/>
      <c r="GU335" s="97"/>
      <c r="GV335" s="97"/>
      <c r="GW335" s="97"/>
      <c r="GX335" s="97"/>
      <c r="GY335" s="97"/>
      <c r="GZ335" s="97"/>
      <c r="HA335" s="97"/>
      <c r="HB335" s="97"/>
      <c r="HC335" s="97"/>
      <c r="HD335" s="97"/>
      <c r="HE335" s="97"/>
      <c r="HF335" s="97"/>
      <c r="HG335" s="97"/>
      <c r="HH335" s="97"/>
      <c r="HI335" s="97"/>
      <c r="HJ335" s="97"/>
      <c r="HK335" s="97"/>
      <c r="HL335" s="97"/>
      <c r="HM335" s="97"/>
      <c r="HN335" s="97"/>
      <c r="HO335" s="97"/>
      <c r="HP335" s="97"/>
      <c r="HQ335" s="97"/>
      <c r="HR335" s="97"/>
      <c r="HS335" s="97"/>
      <c r="HT335" s="97"/>
      <c r="HU335" s="97"/>
      <c r="HV335" s="97"/>
      <c r="HW335" s="97"/>
      <c r="HX335" s="97"/>
      <c r="HY335" s="97"/>
      <c r="HZ335" s="97"/>
      <c r="IA335" s="97"/>
      <c r="IB335" s="97"/>
      <c r="IC335" s="97"/>
      <c r="ID335" s="97"/>
      <c r="IE335" s="97"/>
      <c r="IF335" s="97"/>
      <c r="IG335" s="97"/>
      <c r="IH335" s="97"/>
      <c r="II335" s="97"/>
      <c r="IJ335" s="97"/>
      <c r="IK335" s="97"/>
      <c r="IL335" s="97"/>
      <c r="IM335" s="97"/>
      <c r="IN335" s="97"/>
      <c r="IO335" s="97"/>
      <c r="IP335" s="97"/>
      <c r="IQ335" s="97"/>
      <c r="IR335" s="97"/>
      <c r="IS335" s="97"/>
      <c r="IT335" s="97"/>
    </row>
    <row r="336" spans="1:254" s="115" customFormat="1" ht="15" x14ac:dyDescent="0.25">
      <c r="A336" s="126" t="s">
        <v>261</v>
      </c>
      <c r="B336" s="180">
        <v>510</v>
      </c>
      <c r="C336" s="131" t="s">
        <v>262</v>
      </c>
      <c r="D336" s="131" t="s">
        <v>19</v>
      </c>
      <c r="E336" s="131" t="s">
        <v>263</v>
      </c>
      <c r="F336" s="131"/>
      <c r="G336" s="129">
        <f>SUM(G337)</f>
        <v>572</v>
      </c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  <c r="BX336" s="92"/>
      <c r="BY336" s="92"/>
      <c r="BZ336" s="92"/>
      <c r="CA336" s="92"/>
      <c r="CB336" s="92"/>
      <c r="CC336" s="92"/>
      <c r="CD336" s="92"/>
      <c r="CE336" s="92"/>
      <c r="CF336" s="92"/>
      <c r="CG336" s="92"/>
      <c r="CH336" s="92"/>
      <c r="CI336" s="92"/>
      <c r="CJ336" s="92"/>
      <c r="CK336" s="92"/>
      <c r="CL336" s="92"/>
      <c r="CM336" s="92"/>
      <c r="CN336" s="92"/>
      <c r="CO336" s="92"/>
      <c r="CP336" s="92"/>
      <c r="CQ336" s="92"/>
      <c r="CR336" s="92"/>
      <c r="CS336" s="92"/>
      <c r="CT336" s="92"/>
      <c r="CU336" s="92"/>
      <c r="CV336" s="92"/>
      <c r="CW336" s="92"/>
      <c r="CX336" s="92"/>
      <c r="CY336" s="92"/>
      <c r="CZ336" s="92"/>
      <c r="DA336" s="92"/>
      <c r="DB336" s="92"/>
      <c r="DC336" s="92"/>
      <c r="DD336" s="92"/>
      <c r="DE336" s="92"/>
      <c r="DF336" s="92"/>
      <c r="DG336" s="92"/>
      <c r="DH336" s="92"/>
      <c r="DI336" s="92"/>
      <c r="DJ336" s="92"/>
      <c r="DK336" s="92"/>
      <c r="DL336" s="92"/>
      <c r="DM336" s="92"/>
      <c r="DN336" s="92"/>
      <c r="DO336" s="92"/>
      <c r="DP336" s="92"/>
      <c r="DQ336" s="92"/>
      <c r="DR336" s="92"/>
      <c r="DS336" s="92"/>
      <c r="DT336" s="92"/>
      <c r="DU336" s="92"/>
      <c r="DV336" s="92"/>
      <c r="DW336" s="92"/>
      <c r="DX336" s="92"/>
      <c r="DY336" s="92"/>
      <c r="DZ336" s="92"/>
      <c r="EA336" s="92"/>
      <c r="EB336" s="92"/>
      <c r="EC336" s="92"/>
      <c r="ED336" s="92"/>
      <c r="EE336" s="92"/>
      <c r="EF336" s="92"/>
      <c r="EG336" s="92"/>
      <c r="EH336" s="92"/>
      <c r="EI336" s="92"/>
      <c r="EJ336" s="92"/>
      <c r="EK336" s="92"/>
      <c r="EL336" s="92"/>
      <c r="EM336" s="92"/>
      <c r="EN336" s="92"/>
      <c r="EO336" s="92"/>
      <c r="EP336" s="92"/>
      <c r="EQ336" s="92"/>
      <c r="ER336" s="92"/>
      <c r="ES336" s="92"/>
      <c r="ET336" s="92"/>
      <c r="EU336" s="92"/>
      <c r="EV336" s="92"/>
      <c r="EW336" s="92"/>
      <c r="EX336" s="92"/>
      <c r="EY336" s="92"/>
      <c r="EZ336" s="92"/>
      <c r="FA336" s="92"/>
      <c r="FB336" s="92"/>
      <c r="FC336" s="92"/>
      <c r="FD336" s="92"/>
      <c r="FE336" s="92"/>
      <c r="FF336" s="92"/>
      <c r="FG336" s="92"/>
      <c r="FH336" s="92"/>
      <c r="FI336" s="92"/>
      <c r="FJ336" s="92"/>
      <c r="FK336" s="92"/>
      <c r="FL336" s="92"/>
      <c r="FM336" s="92"/>
      <c r="FN336" s="92"/>
      <c r="FO336" s="92"/>
      <c r="FP336" s="92"/>
      <c r="FQ336" s="92"/>
      <c r="FR336" s="92"/>
      <c r="FS336" s="92"/>
      <c r="FT336" s="92"/>
      <c r="FU336" s="92"/>
      <c r="FV336" s="92"/>
      <c r="FW336" s="92"/>
      <c r="FX336" s="92"/>
      <c r="FY336" s="92"/>
      <c r="FZ336" s="92"/>
      <c r="GA336" s="92"/>
      <c r="GB336" s="92"/>
      <c r="GC336" s="92"/>
      <c r="GD336" s="92"/>
      <c r="GE336" s="92"/>
      <c r="GF336" s="92"/>
      <c r="GG336" s="92"/>
      <c r="GH336" s="92"/>
      <c r="GI336" s="92"/>
      <c r="GJ336" s="92"/>
      <c r="GK336" s="92"/>
      <c r="GL336" s="92"/>
      <c r="GM336" s="92"/>
      <c r="GN336" s="92"/>
      <c r="GO336" s="92"/>
      <c r="GP336" s="92"/>
      <c r="GQ336" s="92"/>
      <c r="GR336" s="92"/>
      <c r="GS336" s="92"/>
      <c r="GT336" s="92"/>
      <c r="GU336" s="92"/>
      <c r="GV336" s="92"/>
      <c r="GW336" s="92"/>
      <c r="GX336" s="92"/>
      <c r="GY336" s="92"/>
      <c r="GZ336" s="92"/>
      <c r="HA336" s="92"/>
      <c r="HB336" s="92"/>
      <c r="HC336" s="92"/>
      <c r="HD336" s="92"/>
      <c r="HE336" s="92"/>
      <c r="HF336" s="92"/>
      <c r="HG336" s="92"/>
      <c r="HH336" s="92"/>
      <c r="HI336" s="92"/>
      <c r="HJ336" s="92"/>
      <c r="HK336" s="92"/>
      <c r="HL336" s="92"/>
      <c r="HM336" s="92"/>
      <c r="HN336" s="92"/>
      <c r="HO336" s="92"/>
      <c r="HP336" s="92"/>
      <c r="HQ336" s="92"/>
      <c r="HR336" s="92"/>
      <c r="HS336" s="92"/>
      <c r="HT336" s="92"/>
      <c r="HU336" s="92"/>
      <c r="HV336" s="92"/>
      <c r="HW336" s="92"/>
      <c r="HX336" s="92"/>
      <c r="HY336" s="92"/>
      <c r="HZ336" s="92"/>
      <c r="IA336" s="92"/>
      <c r="IB336" s="92"/>
      <c r="IC336" s="92"/>
      <c r="ID336" s="92"/>
      <c r="IE336" s="92"/>
      <c r="IF336" s="92"/>
      <c r="IG336" s="92"/>
      <c r="IH336" s="92"/>
      <c r="II336" s="92"/>
      <c r="IJ336" s="92"/>
      <c r="IK336" s="92"/>
      <c r="IL336" s="92"/>
      <c r="IM336" s="92"/>
      <c r="IN336" s="92"/>
      <c r="IO336" s="92"/>
      <c r="IP336" s="92"/>
      <c r="IQ336" s="92"/>
      <c r="IR336" s="92"/>
      <c r="IS336" s="92"/>
      <c r="IT336" s="92"/>
    </row>
    <row r="337" spans="1:254" s="115" customFormat="1" ht="26.25" x14ac:dyDescent="0.25">
      <c r="A337" s="121" t="s">
        <v>76</v>
      </c>
      <c r="B337" s="179">
        <v>510</v>
      </c>
      <c r="C337" s="134" t="s">
        <v>107</v>
      </c>
      <c r="D337" s="134" t="s">
        <v>19</v>
      </c>
      <c r="E337" s="134" t="s">
        <v>263</v>
      </c>
      <c r="F337" s="134" t="s">
        <v>77</v>
      </c>
      <c r="G337" s="124">
        <v>572</v>
      </c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  <c r="AV337" s="97"/>
      <c r="AW337" s="97"/>
      <c r="AX337" s="97"/>
      <c r="AY337" s="97"/>
      <c r="AZ337" s="97"/>
      <c r="BA337" s="97"/>
      <c r="BB337" s="97"/>
      <c r="BC337" s="97"/>
      <c r="BD337" s="97"/>
      <c r="BE337" s="97"/>
      <c r="BF337" s="97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7"/>
      <c r="BS337" s="97"/>
      <c r="BT337" s="97"/>
      <c r="BU337" s="97"/>
      <c r="BV337" s="97"/>
      <c r="BW337" s="97"/>
      <c r="BX337" s="97"/>
      <c r="BY337" s="97"/>
      <c r="BZ337" s="97"/>
      <c r="CA337" s="97"/>
      <c r="CB337" s="97"/>
      <c r="CC337" s="97"/>
      <c r="CD337" s="97"/>
      <c r="CE337" s="97"/>
      <c r="CF337" s="97"/>
      <c r="CG337" s="97"/>
      <c r="CH337" s="97"/>
      <c r="CI337" s="97"/>
      <c r="CJ337" s="97"/>
      <c r="CK337" s="97"/>
      <c r="CL337" s="97"/>
      <c r="CM337" s="97"/>
      <c r="CN337" s="97"/>
      <c r="CO337" s="97"/>
      <c r="CP337" s="97"/>
      <c r="CQ337" s="97"/>
      <c r="CR337" s="97"/>
      <c r="CS337" s="97"/>
      <c r="CT337" s="97"/>
      <c r="CU337" s="97"/>
      <c r="CV337" s="97"/>
      <c r="CW337" s="97"/>
      <c r="CX337" s="97"/>
      <c r="CY337" s="97"/>
      <c r="CZ337" s="97"/>
      <c r="DA337" s="97"/>
      <c r="DB337" s="97"/>
      <c r="DC337" s="97"/>
      <c r="DD337" s="97"/>
      <c r="DE337" s="97"/>
      <c r="DF337" s="97"/>
      <c r="DG337" s="97"/>
      <c r="DH337" s="97"/>
      <c r="DI337" s="97"/>
      <c r="DJ337" s="97"/>
      <c r="DK337" s="97"/>
      <c r="DL337" s="97"/>
      <c r="DM337" s="97"/>
      <c r="DN337" s="97"/>
      <c r="DO337" s="97"/>
      <c r="DP337" s="97"/>
      <c r="DQ337" s="97"/>
      <c r="DR337" s="97"/>
      <c r="DS337" s="97"/>
      <c r="DT337" s="97"/>
      <c r="DU337" s="97"/>
      <c r="DV337" s="97"/>
      <c r="DW337" s="97"/>
      <c r="DX337" s="97"/>
      <c r="DY337" s="97"/>
      <c r="DZ337" s="97"/>
      <c r="EA337" s="97"/>
      <c r="EB337" s="97"/>
      <c r="EC337" s="97"/>
      <c r="ED337" s="97"/>
      <c r="EE337" s="97"/>
      <c r="EF337" s="97"/>
      <c r="EG337" s="97"/>
      <c r="EH337" s="97"/>
      <c r="EI337" s="97"/>
      <c r="EJ337" s="97"/>
      <c r="EK337" s="97"/>
      <c r="EL337" s="97"/>
      <c r="EM337" s="97"/>
      <c r="EN337" s="97"/>
      <c r="EO337" s="97"/>
      <c r="EP337" s="97"/>
      <c r="EQ337" s="97"/>
      <c r="ER337" s="97"/>
      <c r="ES337" s="97"/>
      <c r="ET337" s="97"/>
      <c r="EU337" s="97"/>
      <c r="EV337" s="97"/>
      <c r="EW337" s="97"/>
      <c r="EX337" s="97"/>
      <c r="EY337" s="97"/>
      <c r="EZ337" s="97"/>
      <c r="FA337" s="97"/>
      <c r="FB337" s="97"/>
      <c r="FC337" s="97"/>
      <c r="FD337" s="97"/>
      <c r="FE337" s="97"/>
      <c r="FF337" s="97"/>
      <c r="FG337" s="97"/>
      <c r="FH337" s="97"/>
      <c r="FI337" s="97"/>
      <c r="FJ337" s="97"/>
      <c r="FK337" s="97"/>
      <c r="FL337" s="97"/>
      <c r="FM337" s="97"/>
      <c r="FN337" s="97"/>
      <c r="FO337" s="97"/>
      <c r="FP337" s="97"/>
      <c r="FQ337" s="97"/>
      <c r="FR337" s="97"/>
      <c r="FS337" s="97"/>
      <c r="FT337" s="97"/>
      <c r="FU337" s="97"/>
      <c r="FV337" s="97"/>
      <c r="FW337" s="97"/>
      <c r="FX337" s="97"/>
      <c r="FY337" s="97"/>
      <c r="FZ337" s="97"/>
      <c r="GA337" s="97"/>
      <c r="GB337" s="97"/>
      <c r="GC337" s="97"/>
      <c r="GD337" s="97"/>
      <c r="GE337" s="97"/>
      <c r="GF337" s="97"/>
      <c r="GG337" s="97"/>
      <c r="GH337" s="97"/>
      <c r="GI337" s="97"/>
      <c r="GJ337" s="97"/>
      <c r="GK337" s="97"/>
      <c r="GL337" s="97"/>
      <c r="GM337" s="97"/>
      <c r="GN337" s="97"/>
      <c r="GO337" s="97"/>
      <c r="GP337" s="97"/>
      <c r="GQ337" s="97"/>
      <c r="GR337" s="97"/>
      <c r="GS337" s="97"/>
      <c r="GT337" s="97"/>
      <c r="GU337" s="97"/>
      <c r="GV337" s="97"/>
      <c r="GW337" s="97"/>
      <c r="GX337" s="97"/>
      <c r="GY337" s="97"/>
      <c r="GZ337" s="97"/>
      <c r="HA337" s="97"/>
      <c r="HB337" s="97"/>
      <c r="HC337" s="97"/>
      <c r="HD337" s="97"/>
      <c r="HE337" s="97"/>
      <c r="HF337" s="97"/>
      <c r="HG337" s="97"/>
      <c r="HH337" s="97"/>
      <c r="HI337" s="97"/>
      <c r="HJ337" s="97"/>
      <c r="HK337" s="97"/>
      <c r="HL337" s="97"/>
      <c r="HM337" s="97"/>
      <c r="HN337" s="97"/>
      <c r="HO337" s="97"/>
      <c r="HP337" s="97"/>
      <c r="HQ337" s="97"/>
      <c r="HR337" s="97"/>
      <c r="HS337" s="97"/>
      <c r="HT337" s="97"/>
      <c r="HU337" s="97"/>
      <c r="HV337" s="97"/>
      <c r="HW337" s="97"/>
      <c r="HX337" s="97"/>
      <c r="HY337" s="97"/>
      <c r="HZ337" s="97"/>
      <c r="IA337" s="97"/>
      <c r="IB337" s="97"/>
      <c r="IC337" s="97"/>
      <c r="ID337" s="97"/>
      <c r="IE337" s="97"/>
      <c r="IF337" s="97"/>
      <c r="IG337" s="97"/>
      <c r="IH337" s="97"/>
      <c r="II337" s="97"/>
      <c r="IJ337" s="97"/>
      <c r="IK337" s="97"/>
      <c r="IL337" s="97"/>
      <c r="IM337" s="97"/>
      <c r="IN337" s="97"/>
      <c r="IO337" s="97"/>
      <c r="IP337" s="97"/>
      <c r="IQ337" s="97"/>
      <c r="IR337" s="97"/>
      <c r="IS337" s="97"/>
      <c r="IT337" s="97"/>
    </row>
    <row r="338" spans="1:254" s="115" customFormat="1" ht="15" x14ac:dyDescent="0.25">
      <c r="A338" s="150" t="s">
        <v>259</v>
      </c>
      <c r="B338" s="180">
        <v>510</v>
      </c>
      <c r="C338" s="131" t="s">
        <v>107</v>
      </c>
      <c r="D338" s="131" t="s">
        <v>19</v>
      </c>
      <c r="E338" s="131" t="s">
        <v>260</v>
      </c>
      <c r="F338" s="131"/>
      <c r="G338" s="129">
        <f>SUM(G340+G339)</f>
        <v>2000</v>
      </c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  <c r="BX338" s="92"/>
      <c r="BY338" s="92"/>
      <c r="BZ338" s="92"/>
      <c r="CA338" s="92"/>
      <c r="CB338" s="92"/>
      <c r="CC338" s="92"/>
      <c r="CD338" s="92"/>
      <c r="CE338" s="92"/>
      <c r="CF338" s="92"/>
      <c r="CG338" s="92"/>
      <c r="CH338" s="92"/>
      <c r="CI338" s="92"/>
      <c r="CJ338" s="92"/>
      <c r="CK338" s="92"/>
      <c r="CL338" s="92"/>
      <c r="CM338" s="92"/>
      <c r="CN338" s="92"/>
      <c r="CO338" s="92"/>
      <c r="CP338" s="92"/>
      <c r="CQ338" s="92"/>
      <c r="CR338" s="92"/>
      <c r="CS338" s="92"/>
      <c r="CT338" s="92"/>
      <c r="CU338" s="92"/>
      <c r="CV338" s="92"/>
      <c r="CW338" s="92"/>
      <c r="CX338" s="92"/>
      <c r="CY338" s="92"/>
      <c r="CZ338" s="92"/>
      <c r="DA338" s="92"/>
      <c r="DB338" s="92"/>
      <c r="DC338" s="92"/>
      <c r="DD338" s="92"/>
      <c r="DE338" s="92"/>
      <c r="DF338" s="92"/>
      <c r="DG338" s="92"/>
      <c r="DH338" s="92"/>
      <c r="DI338" s="92"/>
      <c r="DJ338" s="92"/>
      <c r="DK338" s="92"/>
      <c r="DL338" s="92"/>
      <c r="DM338" s="92"/>
      <c r="DN338" s="92"/>
      <c r="DO338" s="92"/>
      <c r="DP338" s="92"/>
      <c r="DQ338" s="92"/>
      <c r="DR338" s="92"/>
      <c r="DS338" s="92"/>
      <c r="DT338" s="92"/>
      <c r="DU338" s="92"/>
      <c r="DV338" s="92"/>
      <c r="DW338" s="92"/>
      <c r="DX338" s="92"/>
      <c r="DY338" s="92"/>
      <c r="DZ338" s="92"/>
      <c r="EA338" s="92"/>
      <c r="EB338" s="92"/>
      <c r="EC338" s="92"/>
      <c r="ED338" s="92"/>
      <c r="EE338" s="92"/>
      <c r="EF338" s="92"/>
      <c r="EG338" s="92"/>
      <c r="EH338" s="92"/>
      <c r="EI338" s="92"/>
      <c r="EJ338" s="92"/>
      <c r="EK338" s="92"/>
      <c r="EL338" s="92"/>
      <c r="EM338" s="92"/>
      <c r="EN338" s="92"/>
      <c r="EO338" s="92"/>
      <c r="EP338" s="92"/>
      <c r="EQ338" s="92"/>
      <c r="ER338" s="92"/>
      <c r="ES338" s="92"/>
      <c r="ET338" s="92"/>
      <c r="EU338" s="92"/>
      <c r="EV338" s="92"/>
      <c r="EW338" s="92"/>
      <c r="EX338" s="92"/>
      <c r="EY338" s="92"/>
      <c r="EZ338" s="92"/>
      <c r="FA338" s="92"/>
      <c r="FB338" s="92"/>
      <c r="FC338" s="92"/>
      <c r="FD338" s="92"/>
      <c r="FE338" s="92"/>
      <c r="FF338" s="92"/>
      <c r="FG338" s="92"/>
      <c r="FH338" s="92"/>
      <c r="FI338" s="92"/>
      <c r="FJ338" s="92"/>
      <c r="FK338" s="92"/>
      <c r="FL338" s="92"/>
      <c r="FM338" s="92"/>
      <c r="FN338" s="92"/>
      <c r="FO338" s="92"/>
      <c r="FP338" s="92"/>
      <c r="FQ338" s="92"/>
      <c r="FR338" s="92"/>
      <c r="FS338" s="92"/>
      <c r="FT338" s="92"/>
      <c r="FU338" s="92"/>
      <c r="FV338" s="92"/>
      <c r="FW338" s="92"/>
      <c r="FX338" s="92"/>
      <c r="FY338" s="92"/>
      <c r="FZ338" s="92"/>
      <c r="GA338" s="92"/>
      <c r="GB338" s="92"/>
      <c r="GC338" s="92"/>
      <c r="GD338" s="92"/>
      <c r="GE338" s="92"/>
      <c r="GF338" s="92"/>
      <c r="GG338" s="92"/>
      <c r="GH338" s="92"/>
      <c r="GI338" s="92"/>
      <c r="GJ338" s="92"/>
      <c r="GK338" s="92"/>
      <c r="GL338" s="92"/>
      <c r="GM338" s="92"/>
      <c r="GN338" s="92"/>
      <c r="GO338" s="92"/>
      <c r="GP338" s="92"/>
      <c r="GQ338" s="92"/>
      <c r="GR338" s="92"/>
      <c r="GS338" s="92"/>
      <c r="GT338" s="92"/>
      <c r="GU338" s="92"/>
      <c r="GV338" s="92"/>
      <c r="GW338" s="92"/>
      <c r="GX338" s="92"/>
      <c r="GY338" s="92"/>
      <c r="GZ338" s="92"/>
      <c r="HA338" s="92"/>
      <c r="HB338" s="92"/>
      <c r="HC338" s="92"/>
      <c r="HD338" s="92"/>
      <c r="HE338" s="92"/>
      <c r="HF338" s="92"/>
      <c r="HG338" s="92"/>
      <c r="HH338" s="92"/>
      <c r="HI338" s="92"/>
      <c r="HJ338" s="92"/>
      <c r="HK338" s="92"/>
      <c r="HL338" s="92"/>
      <c r="HM338" s="92"/>
      <c r="HN338" s="92"/>
      <c r="HO338" s="92"/>
      <c r="HP338" s="92"/>
      <c r="HQ338" s="92"/>
      <c r="HR338" s="92"/>
      <c r="HS338" s="92"/>
      <c r="HT338" s="92"/>
      <c r="HU338" s="92"/>
      <c r="HV338" s="92"/>
      <c r="HW338" s="92"/>
      <c r="HX338" s="92"/>
      <c r="HY338" s="92"/>
      <c r="HZ338" s="92"/>
      <c r="IA338" s="92"/>
      <c r="IB338" s="92"/>
      <c r="IC338" s="92"/>
      <c r="ID338" s="92"/>
      <c r="IE338" s="92"/>
      <c r="IF338" s="92"/>
      <c r="IG338" s="92"/>
      <c r="IH338" s="92"/>
      <c r="II338" s="92"/>
      <c r="IJ338" s="92"/>
      <c r="IK338" s="92"/>
      <c r="IL338" s="92"/>
      <c r="IM338" s="92"/>
      <c r="IN338" s="92"/>
      <c r="IO338" s="92"/>
      <c r="IP338" s="92"/>
      <c r="IQ338" s="92"/>
      <c r="IR338" s="92"/>
      <c r="IS338" s="92"/>
      <c r="IT338" s="92"/>
    </row>
    <row r="339" spans="1:254" s="115" customFormat="1" ht="15" x14ac:dyDescent="0.25">
      <c r="A339" s="121" t="s">
        <v>282</v>
      </c>
      <c r="B339" s="180">
        <v>510</v>
      </c>
      <c r="C339" s="131" t="s">
        <v>107</v>
      </c>
      <c r="D339" s="131" t="s">
        <v>19</v>
      </c>
      <c r="E339" s="131" t="s">
        <v>260</v>
      </c>
      <c r="F339" s="131" t="s">
        <v>32</v>
      </c>
      <c r="G339" s="129">
        <v>29</v>
      </c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  <c r="BX339" s="92"/>
      <c r="BY339" s="92"/>
      <c r="BZ339" s="92"/>
      <c r="CA339" s="92"/>
      <c r="CB339" s="92"/>
      <c r="CC339" s="92"/>
      <c r="CD339" s="92"/>
      <c r="CE339" s="92"/>
      <c r="CF339" s="92"/>
      <c r="CG339" s="92"/>
      <c r="CH339" s="92"/>
      <c r="CI339" s="92"/>
      <c r="CJ339" s="92"/>
      <c r="CK339" s="92"/>
      <c r="CL339" s="92"/>
      <c r="CM339" s="92"/>
      <c r="CN339" s="92"/>
      <c r="CO339" s="92"/>
      <c r="CP339" s="92"/>
      <c r="CQ339" s="92"/>
      <c r="CR339" s="92"/>
      <c r="CS339" s="92"/>
      <c r="CT339" s="92"/>
      <c r="CU339" s="92"/>
      <c r="CV339" s="92"/>
      <c r="CW339" s="92"/>
      <c r="CX339" s="92"/>
      <c r="CY339" s="92"/>
      <c r="CZ339" s="92"/>
      <c r="DA339" s="92"/>
      <c r="DB339" s="92"/>
      <c r="DC339" s="92"/>
      <c r="DD339" s="92"/>
      <c r="DE339" s="92"/>
      <c r="DF339" s="92"/>
      <c r="DG339" s="92"/>
      <c r="DH339" s="92"/>
      <c r="DI339" s="92"/>
      <c r="DJ339" s="92"/>
      <c r="DK339" s="92"/>
      <c r="DL339" s="92"/>
      <c r="DM339" s="92"/>
      <c r="DN339" s="92"/>
      <c r="DO339" s="92"/>
      <c r="DP339" s="92"/>
      <c r="DQ339" s="92"/>
      <c r="DR339" s="92"/>
      <c r="DS339" s="92"/>
      <c r="DT339" s="92"/>
      <c r="DU339" s="92"/>
      <c r="DV339" s="92"/>
      <c r="DW339" s="92"/>
      <c r="DX339" s="92"/>
      <c r="DY339" s="92"/>
      <c r="DZ339" s="92"/>
      <c r="EA339" s="92"/>
      <c r="EB339" s="92"/>
      <c r="EC339" s="92"/>
      <c r="ED339" s="92"/>
      <c r="EE339" s="92"/>
      <c r="EF339" s="92"/>
      <c r="EG339" s="92"/>
      <c r="EH339" s="92"/>
      <c r="EI339" s="92"/>
      <c r="EJ339" s="92"/>
      <c r="EK339" s="92"/>
      <c r="EL339" s="92"/>
      <c r="EM339" s="92"/>
      <c r="EN339" s="92"/>
      <c r="EO339" s="92"/>
      <c r="EP339" s="92"/>
      <c r="EQ339" s="92"/>
      <c r="ER339" s="92"/>
      <c r="ES339" s="92"/>
      <c r="ET339" s="92"/>
      <c r="EU339" s="92"/>
      <c r="EV339" s="92"/>
      <c r="EW339" s="92"/>
      <c r="EX339" s="92"/>
      <c r="EY339" s="92"/>
      <c r="EZ339" s="92"/>
      <c r="FA339" s="92"/>
      <c r="FB339" s="92"/>
      <c r="FC339" s="92"/>
      <c r="FD339" s="92"/>
      <c r="FE339" s="92"/>
      <c r="FF339" s="92"/>
      <c r="FG339" s="92"/>
      <c r="FH339" s="92"/>
      <c r="FI339" s="92"/>
      <c r="FJ339" s="92"/>
      <c r="FK339" s="92"/>
      <c r="FL339" s="92"/>
      <c r="FM339" s="92"/>
      <c r="FN339" s="92"/>
      <c r="FO339" s="92"/>
      <c r="FP339" s="92"/>
      <c r="FQ339" s="92"/>
      <c r="FR339" s="92"/>
      <c r="FS339" s="92"/>
      <c r="FT339" s="92"/>
      <c r="FU339" s="92"/>
      <c r="FV339" s="92"/>
      <c r="FW339" s="92"/>
      <c r="FX339" s="92"/>
      <c r="FY339" s="92"/>
      <c r="FZ339" s="92"/>
      <c r="GA339" s="92"/>
      <c r="GB339" s="92"/>
      <c r="GC339" s="92"/>
      <c r="GD339" s="92"/>
      <c r="GE339" s="92"/>
      <c r="GF339" s="92"/>
      <c r="GG339" s="92"/>
      <c r="GH339" s="92"/>
      <c r="GI339" s="92"/>
      <c r="GJ339" s="92"/>
      <c r="GK339" s="92"/>
      <c r="GL339" s="92"/>
      <c r="GM339" s="92"/>
      <c r="GN339" s="92"/>
      <c r="GO339" s="92"/>
      <c r="GP339" s="92"/>
      <c r="GQ339" s="92"/>
      <c r="GR339" s="92"/>
      <c r="GS339" s="92"/>
      <c r="GT339" s="92"/>
      <c r="GU339" s="92"/>
      <c r="GV339" s="92"/>
      <c r="GW339" s="92"/>
      <c r="GX339" s="92"/>
      <c r="GY339" s="92"/>
      <c r="GZ339" s="92"/>
      <c r="HA339" s="92"/>
      <c r="HB339" s="92"/>
      <c r="HC339" s="92"/>
      <c r="HD339" s="92"/>
      <c r="HE339" s="92"/>
      <c r="HF339" s="92"/>
      <c r="HG339" s="92"/>
      <c r="HH339" s="92"/>
      <c r="HI339" s="92"/>
      <c r="HJ339" s="92"/>
      <c r="HK339" s="92"/>
      <c r="HL339" s="92"/>
      <c r="HM339" s="92"/>
      <c r="HN339" s="92"/>
      <c r="HO339" s="92"/>
      <c r="HP339" s="92"/>
      <c r="HQ339" s="92"/>
      <c r="HR339" s="92"/>
      <c r="HS339" s="92"/>
      <c r="HT339" s="92"/>
      <c r="HU339" s="92"/>
      <c r="HV339" s="92"/>
      <c r="HW339" s="92"/>
      <c r="HX339" s="92"/>
      <c r="HY339" s="92"/>
      <c r="HZ339" s="92"/>
      <c r="IA339" s="92"/>
      <c r="IB339" s="92"/>
      <c r="IC339" s="92"/>
      <c r="ID339" s="92"/>
      <c r="IE339" s="92"/>
      <c r="IF339" s="92"/>
      <c r="IG339" s="92"/>
      <c r="IH339" s="92"/>
      <c r="II339" s="92"/>
      <c r="IJ339" s="92"/>
      <c r="IK339" s="92"/>
      <c r="IL339" s="92"/>
      <c r="IM339" s="92"/>
      <c r="IN339" s="92"/>
      <c r="IO339" s="92"/>
      <c r="IP339" s="92"/>
      <c r="IQ339" s="92"/>
      <c r="IR339" s="92"/>
      <c r="IS339" s="92"/>
      <c r="IT339" s="92"/>
    </row>
    <row r="340" spans="1:254" s="106" customFormat="1" ht="26.25" x14ac:dyDescent="0.25">
      <c r="A340" s="121" t="s">
        <v>76</v>
      </c>
      <c r="B340" s="179">
        <v>510</v>
      </c>
      <c r="C340" s="134" t="s">
        <v>107</v>
      </c>
      <c r="D340" s="134" t="s">
        <v>19</v>
      </c>
      <c r="E340" s="134" t="s">
        <v>260</v>
      </c>
      <c r="F340" s="134" t="s">
        <v>77</v>
      </c>
      <c r="G340" s="124">
        <v>1971</v>
      </c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  <c r="AV340" s="97"/>
      <c r="AW340" s="97"/>
      <c r="AX340" s="97"/>
      <c r="AY340" s="97"/>
      <c r="AZ340" s="97"/>
      <c r="BA340" s="97"/>
      <c r="BB340" s="97"/>
      <c r="BC340" s="97"/>
      <c r="BD340" s="97"/>
      <c r="BE340" s="97"/>
      <c r="BF340" s="97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7"/>
      <c r="BS340" s="97"/>
      <c r="BT340" s="97"/>
      <c r="BU340" s="97"/>
      <c r="BV340" s="97"/>
      <c r="BW340" s="97"/>
      <c r="BX340" s="97"/>
      <c r="BY340" s="97"/>
      <c r="BZ340" s="97"/>
      <c r="CA340" s="97"/>
      <c r="CB340" s="97"/>
      <c r="CC340" s="97"/>
      <c r="CD340" s="97"/>
      <c r="CE340" s="97"/>
      <c r="CF340" s="97"/>
      <c r="CG340" s="97"/>
      <c r="CH340" s="97"/>
      <c r="CI340" s="97"/>
      <c r="CJ340" s="97"/>
      <c r="CK340" s="97"/>
      <c r="CL340" s="97"/>
      <c r="CM340" s="97"/>
      <c r="CN340" s="97"/>
      <c r="CO340" s="97"/>
      <c r="CP340" s="97"/>
      <c r="CQ340" s="97"/>
      <c r="CR340" s="97"/>
      <c r="CS340" s="97"/>
      <c r="CT340" s="97"/>
      <c r="CU340" s="97"/>
      <c r="CV340" s="97"/>
      <c r="CW340" s="97"/>
      <c r="CX340" s="97"/>
      <c r="CY340" s="97"/>
      <c r="CZ340" s="97"/>
      <c r="DA340" s="97"/>
      <c r="DB340" s="97"/>
      <c r="DC340" s="97"/>
      <c r="DD340" s="97"/>
      <c r="DE340" s="97"/>
      <c r="DF340" s="97"/>
      <c r="DG340" s="97"/>
      <c r="DH340" s="97"/>
      <c r="DI340" s="97"/>
      <c r="DJ340" s="97"/>
      <c r="DK340" s="97"/>
      <c r="DL340" s="97"/>
      <c r="DM340" s="97"/>
      <c r="DN340" s="97"/>
      <c r="DO340" s="97"/>
      <c r="DP340" s="97"/>
      <c r="DQ340" s="97"/>
      <c r="DR340" s="97"/>
      <c r="DS340" s="97"/>
      <c r="DT340" s="97"/>
      <c r="DU340" s="97"/>
      <c r="DV340" s="97"/>
      <c r="DW340" s="97"/>
      <c r="DX340" s="97"/>
      <c r="DY340" s="97"/>
      <c r="DZ340" s="97"/>
      <c r="EA340" s="97"/>
      <c r="EB340" s="97"/>
      <c r="EC340" s="97"/>
      <c r="ED340" s="97"/>
      <c r="EE340" s="97"/>
      <c r="EF340" s="97"/>
      <c r="EG340" s="97"/>
      <c r="EH340" s="97"/>
      <c r="EI340" s="97"/>
      <c r="EJ340" s="97"/>
      <c r="EK340" s="97"/>
      <c r="EL340" s="97"/>
      <c r="EM340" s="97"/>
      <c r="EN340" s="97"/>
      <c r="EO340" s="97"/>
      <c r="EP340" s="97"/>
      <c r="EQ340" s="97"/>
      <c r="ER340" s="97"/>
      <c r="ES340" s="97"/>
      <c r="ET340" s="97"/>
      <c r="EU340" s="97"/>
      <c r="EV340" s="97"/>
      <c r="EW340" s="97"/>
      <c r="EX340" s="97"/>
      <c r="EY340" s="97"/>
      <c r="EZ340" s="97"/>
      <c r="FA340" s="97"/>
      <c r="FB340" s="97"/>
      <c r="FC340" s="97"/>
      <c r="FD340" s="97"/>
      <c r="FE340" s="97"/>
      <c r="FF340" s="97"/>
      <c r="FG340" s="97"/>
      <c r="FH340" s="97"/>
      <c r="FI340" s="97"/>
      <c r="FJ340" s="97"/>
      <c r="FK340" s="97"/>
      <c r="FL340" s="97"/>
      <c r="FM340" s="97"/>
      <c r="FN340" s="97"/>
      <c r="FO340" s="97"/>
      <c r="FP340" s="97"/>
      <c r="FQ340" s="97"/>
      <c r="FR340" s="97"/>
      <c r="FS340" s="97"/>
      <c r="FT340" s="97"/>
      <c r="FU340" s="97"/>
      <c r="FV340" s="97"/>
      <c r="FW340" s="97"/>
      <c r="FX340" s="97"/>
      <c r="FY340" s="97"/>
      <c r="FZ340" s="97"/>
      <c r="GA340" s="97"/>
      <c r="GB340" s="97"/>
      <c r="GC340" s="97"/>
      <c r="GD340" s="97"/>
      <c r="GE340" s="97"/>
      <c r="GF340" s="97"/>
      <c r="GG340" s="97"/>
      <c r="GH340" s="97"/>
      <c r="GI340" s="97"/>
      <c r="GJ340" s="97"/>
      <c r="GK340" s="97"/>
      <c r="GL340" s="97"/>
      <c r="GM340" s="97"/>
      <c r="GN340" s="97"/>
      <c r="GO340" s="97"/>
      <c r="GP340" s="97"/>
      <c r="GQ340" s="97"/>
      <c r="GR340" s="97"/>
      <c r="GS340" s="97"/>
      <c r="GT340" s="97"/>
      <c r="GU340" s="97"/>
      <c r="GV340" s="97"/>
      <c r="GW340" s="97"/>
      <c r="GX340" s="97"/>
      <c r="GY340" s="97"/>
      <c r="GZ340" s="97"/>
      <c r="HA340" s="97"/>
      <c r="HB340" s="97"/>
      <c r="HC340" s="97"/>
      <c r="HD340" s="97"/>
      <c r="HE340" s="97"/>
      <c r="HF340" s="97"/>
      <c r="HG340" s="97"/>
      <c r="HH340" s="97"/>
      <c r="HI340" s="97"/>
      <c r="HJ340" s="97"/>
      <c r="HK340" s="97"/>
      <c r="HL340" s="97"/>
      <c r="HM340" s="97"/>
      <c r="HN340" s="97"/>
      <c r="HO340" s="97"/>
      <c r="HP340" s="97"/>
      <c r="HQ340" s="97"/>
      <c r="HR340" s="97"/>
      <c r="HS340" s="97"/>
      <c r="HT340" s="97"/>
      <c r="HU340" s="97"/>
      <c r="HV340" s="97"/>
      <c r="HW340" s="97"/>
      <c r="HX340" s="97"/>
      <c r="HY340" s="97"/>
      <c r="HZ340" s="97"/>
      <c r="IA340" s="97"/>
      <c r="IB340" s="97"/>
      <c r="IC340" s="97"/>
      <c r="ID340" s="97"/>
      <c r="IE340" s="97"/>
      <c r="IF340" s="97"/>
      <c r="IG340" s="97"/>
      <c r="IH340" s="97"/>
      <c r="II340" s="97"/>
      <c r="IJ340" s="97"/>
      <c r="IK340" s="97"/>
      <c r="IL340" s="97"/>
      <c r="IM340" s="97"/>
      <c r="IN340" s="97"/>
      <c r="IO340" s="97"/>
      <c r="IP340" s="97"/>
      <c r="IQ340" s="97"/>
      <c r="IR340" s="97"/>
      <c r="IS340" s="97"/>
      <c r="IT340" s="97"/>
    </row>
    <row r="341" spans="1:254" s="106" customFormat="1" ht="15.75" x14ac:dyDescent="0.25">
      <c r="A341" s="157" t="s">
        <v>264</v>
      </c>
      <c r="B341" s="189">
        <v>510</v>
      </c>
      <c r="C341" s="153" t="s">
        <v>52</v>
      </c>
      <c r="D341" s="153"/>
      <c r="E341" s="153"/>
      <c r="F341" s="153"/>
      <c r="G341" s="154">
        <f>SUM(G342)</f>
        <v>200</v>
      </c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  <c r="AV341" s="97"/>
      <c r="AW341" s="97"/>
      <c r="AX341" s="97"/>
      <c r="AY341" s="97"/>
      <c r="AZ341" s="97"/>
      <c r="BA341" s="97"/>
      <c r="BB341" s="97"/>
      <c r="BC341" s="97"/>
      <c r="BD341" s="97"/>
      <c r="BE341" s="97"/>
      <c r="BF341" s="97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7"/>
      <c r="BS341" s="97"/>
      <c r="BT341" s="97"/>
      <c r="BU341" s="97"/>
      <c r="BV341" s="97"/>
      <c r="BW341" s="97"/>
      <c r="BX341" s="97"/>
      <c r="BY341" s="97"/>
      <c r="BZ341" s="97"/>
      <c r="CA341" s="97"/>
      <c r="CB341" s="97"/>
      <c r="CC341" s="97"/>
      <c r="CD341" s="97"/>
      <c r="CE341" s="97"/>
      <c r="CF341" s="97"/>
      <c r="CG341" s="97"/>
      <c r="CH341" s="97"/>
      <c r="CI341" s="97"/>
      <c r="CJ341" s="97"/>
      <c r="CK341" s="97"/>
      <c r="CL341" s="97"/>
      <c r="CM341" s="97"/>
      <c r="CN341" s="97"/>
      <c r="CO341" s="97"/>
      <c r="CP341" s="97"/>
      <c r="CQ341" s="97"/>
      <c r="CR341" s="97"/>
      <c r="CS341" s="97"/>
      <c r="CT341" s="97"/>
      <c r="CU341" s="97"/>
      <c r="CV341" s="97"/>
      <c r="CW341" s="97"/>
      <c r="CX341" s="97"/>
      <c r="CY341" s="97"/>
      <c r="CZ341" s="97"/>
      <c r="DA341" s="97"/>
      <c r="DB341" s="97"/>
      <c r="DC341" s="97"/>
      <c r="DD341" s="97"/>
      <c r="DE341" s="97"/>
      <c r="DF341" s="97"/>
      <c r="DG341" s="97"/>
      <c r="DH341" s="97"/>
      <c r="DI341" s="97"/>
      <c r="DJ341" s="97"/>
      <c r="DK341" s="97"/>
      <c r="DL341" s="97"/>
      <c r="DM341" s="97"/>
      <c r="DN341" s="97"/>
      <c r="DO341" s="97"/>
      <c r="DP341" s="97"/>
      <c r="DQ341" s="97"/>
      <c r="DR341" s="97"/>
      <c r="DS341" s="97"/>
      <c r="DT341" s="97"/>
      <c r="DU341" s="97"/>
      <c r="DV341" s="97"/>
      <c r="DW341" s="97"/>
      <c r="DX341" s="97"/>
      <c r="DY341" s="97"/>
      <c r="DZ341" s="97"/>
      <c r="EA341" s="97"/>
      <c r="EB341" s="97"/>
      <c r="EC341" s="97"/>
      <c r="ED341" s="97"/>
      <c r="EE341" s="97"/>
      <c r="EF341" s="97"/>
      <c r="EG341" s="97"/>
      <c r="EH341" s="97"/>
      <c r="EI341" s="97"/>
      <c r="EJ341" s="97"/>
      <c r="EK341" s="97"/>
      <c r="EL341" s="97"/>
      <c r="EM341" s="97"/>
      <c r="EN341" s="97"/>
      <c r="EO341" s="97"/>
      <c r="EP341" s="97"/>
      <c r="EQ341" s="97"/>
      <c r="ER341" s="97"/>
      <c r="ES341" s="97"/>
      <c r="ET341" s="97"/>
      <c r="EU341" s="97"/>
      <c r="EV341" s="97"/>
      <c r="EW341" s="97"/>
      <c r="EX341" s="97"/>
      <c r="EY341" s="97"/>
      <c r="EZ341" s="97"/>
      <c r="FA341" s="97"/>
      <c r="FB341" s="97"/>
      <c r="FC341" s="97"/>
      <c r="FD341" s="97"/>
      <c r="FE341" s="97"/>
      <c r="FF341" s="97"/>
      <c r="FG341" s="97"/>
      <c r="FH341" s="97"/>
      <c r="FI341" s="97"/>
      <c r="FJ341" s="97"/>
      <c r="FK341" s="97"/>
      <c r="FL341" s="97"/>
      <c r="FM341" s="97"/>
      <c r="FN341" s="97"/>
      <c r="FO341" s="97"/>
      <c r="FP341" s="97"/>
      <c r="FQ341" s="97"/>
      <c r="FR341" s="97"/>
      <c r="FS341" s="97"/>
      <c r="FT341" s="97"/>
      <c r="FU341" s="97"/>
      <c r="FV341" s="97"/>
      <c r="FW341" s="97"/>
      <c r="FX341" s="97"/>
      <c r="FY341" s="97"/>
      <c r="FZ341" s="97"/>
      <c r="GA341" s="97"/>
      <c r="GB341" s="97"/>
      <c r="GC341" s="97"/>
      <c r="GD341" s="97"/>
      <c r="GE341" s="97"/>
      <c r="GF341" s="97"/>
      <c r="GG341" s="97"/>
      <c r="GH341" s="97"/>
      <c r="GI341" s="97"/>
      <c r="GJ341" s="97"/>
      <c r="GK341" s="97"/>
      <c r="GL341" s="97"/>
      <c r="GM341" s="97"/>
      <c r="GN341" s="97"/>
      <c r="GO341" s="97"/>
      <c r="GP341" s="97"/>
      <c r="GQ341" s="97"/>
      <c r="GR341" s="97"/>
      <c r="GS341" s="97"/>
      <c r="GT341" s="97"/>
      <c r="GU341" s="97"/>
      <c r="GV341" s="97"/>
      <c r="GW341" s="97"/>
      <c r="GX341" s="97"/>
      <c r="GY341" s="97"/>
      <c r="GZ341" s="97"/>
      <c r="HA341" s="97"/>
      <c r="HB341" s="97"/>
      <c r="HC341" s="97"/>
      <c r="HD341" s="97"/>
      <c r="HE341" s="97"/>
      <c r="HF341" s="97"/>
      <c r="HG341" s="97"/>
      <c r="HH341" s="97"/>
      <c r="HI341" s="97"/>
      <c r="HJ341" s="97"/>
      <c r="HK341" s="97"/>
      <c r="HL341" s="97"/>
      <c r="HM341" s="97"/>
      <c r="HN341" s="97"/>
      <c r="HO341" s="97"/>
      <c r="HP341" s="97"/>
      <c r="HQ341" s="97"/>
      <c r="HR341" s="97"/>
      <c r="HS341" s="97"/>
      <c r="HT341" s="97"/>
      <c r="HU341" s="97"/>
      <c r="HV341" s="97"/>
      <c r="HW341" s="97"/>
      <c r="HX341" s="97"/>
      <c r="HY341" s="97"/>
      <c r="HZ341" s="97"/>
      <c r="IA341" s="97"/>
      <c r="IB341" s="97"/>
      <c r="IC341" s="97"/>
      <c r="ID341" s="97"/>
      <c r="IE341" s="97"/>
      <c r="IF341" s="97"/>
      <c r="IG341" s="97"/>
      <c r="IH341" s="97"/>
      <c r="II341" s="97"/>
      <c r="IJ341" s="97"/>
      <c r="IK341" s="97"/>
      <c r="IL341" s="97"/>
      <c r="IM341" s="97"/>
      <c r="IN341" s="97"/>
      <c r="IO341" s="97"/>
      <c r="IP341" s="97"/>
      <c r="IQ341" s="97"/>
      <c r="IR341" s="97"/>
      <c r="IS341" s="97"/>
      <c r="IT341" s="97"/>
    </row>
    <row r="342" spans="1:254" s="106" customFormat="1" ht="15" x14ac:dyDescent="0.25">
      <c r="A342" s="167" t="s">
        <v>265</v>
      </c>
      <c r="B342" s="173">
        <v>510</v>
      </c>
      <c r="C342" s="164" t="s">
        <v>52</v>
      </c>
      <c r="D342" s="164" t="s">
        <v>17</v>
      </c>
      <c r="E342" s="164"/>
      <c r="F342" s="164"/>
      <c r="G342" s="165">
        <f>SUM(G343)</f>
        <v>200</v>
      </c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7"/>
      <c r="BA342" s="97"/>
      <c r="BB342" s="97"/>
      <c r="BC342" s="97"/>
      <c r="BD342" s="97"/>
      <c r="BE342" s="97"/>
      <c r="BF342" s="97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7"/>
      <c r="BS342" s="97"/>
      <c r="BT342" s="97"/>
      <c r="BU342" s="97"/>
      <c r="BV342" s="97"/>
      <c r="BW342" s="97"/>
      <c r="BX342" s="97"/>
      <c r="BY342" s="97"/>
      <c r="BZ342" s="97"/>
      <c r="CA342" s="97"/>
      <c r="CB342" s="97"/>
      <c r="CC342" s="97"/>
      <c r="CD342" s="97"/>
      <c r="CE342" s="97"/>
      <c r="CF342" s="97"/>
      <c r="CG342" s="97"/>
      <c r="CH342" s="97"/>
      <c r="CI342" s="97"/>
      <c r="CJ342" s="97"/>
      <c r="CK342" s="97"/>
      <c r="CL342" s="97"/>
      <c r="CM342" s="97"/>
      <c r="CN342" s="97"/>
      <c r="CO342" s="97"/>
      <c r="CP342" s="97"/>
      <c r="CQ342" s="97"/>
      <c r="CR342" s="97"/>
      <c r="CS342" s="97"/>
      <c r="CT342" s="97"/>
      <c r="CU342" s="97"/>
      <c r="CV342" s="97"/>
      <c r="CW342" s="97"/>
      <c r="CX342" s="97"/>
      <c r="CY342" s="97"/>
      <c r="CZ342" s="97"/>
      <c r="DA342" s="97"/>
      <c r="DB342" s="97"/>
      <c r="DC342" s="97"/>
      <c r="DD342" s="97"/>
      <c r="DE342" s="97"/>
      <c r="DF342" s="97"/>
      <c r="DG342" s="97"/>
      <c r="DH342" s="97"/>
      <c r="DI342" s="97"/>
      <c r="DJ342" s="97"/>
      <c r="DK342" s="97"/>
      <c r="DL342" s="97"/>
      <c r="DM342" s="97"/>
      <c r="DN342" s="97"/>
      <c r="DO342" s="97"/>
      <c r="DP342" s="97"/>
      <c r="DQ342" s="97"/>
      <c r="DR342" s="97"/>
      <c r="DS342" s="97"/>
      <c r="DT342" s="97"/>
      <c r="DU342" s="97"/>
      <c r="DV342" s="97"/>
      <c r="DW342" s="97"/>
      <c r="DX342" s="97"/>
      <c r="DY342" s="97"/>
      <c r="DZ342" s="97"/>
      <c r="EA342" s="97"/>
      <c r="EB342" s="97"/>
      <c r="EC342" s="97"/>
      <c r="ED342" s="97"/>
      <c r="EE342" s="97"/>
      <c r="EF342" s="97"/>
      <c r="EG342" s="97"/>
      <c r="EH342" s="97"/>
      <c r="EI342" s="97"/>
      <c r="EJ342" s="97"/>
      <c r="EK342" s="97"/>
      <c r="EL342" s="97"/>
      <c r="EM342" s="97"/>
      <c r="EN342" s="97"/>
      <c r="EO342" s="97"/>
      <c r="EP342" s="97"/>
      <c r="EQ342" s="97"/>
      <c r="ER342" s="97"/>
      <c r="ES342" s="97"/>
      <c r="ET342" s="97"/>
      <c r="EU342" s="97"/>
      <c r="EV342" s="97"/>
      <c r="EW342" s="97"/>
      <c r="EX342" s="97"/>
      <c r="EY342" s="97"/>
      <c r="EZ342" s="97"/>
      <c r="FA342" s="97"/>
      <c r="FB342" s="97"/>
      <c r="FC342" s="97"/>
      <c r="FD342" s="97"/>
      <c r="FE342" s="97"/>
      <c r="FF342" s="97"/>
      <c r="FG342" s="97"/>
      <c r="FH342" s="97"/>
      <c r="FI342" s="97"/>
      <c r="FJ342" s="97"/>
      <c r="FK342" s="97"/>
      <c r="FL342" s="97"/>
      <c r="FM342" s="97"/>
      <c r="FN342" s="97"/>
      <c r="FO342" s="97"/>
      <c r="FP342" s="97"/>
      <c r="FQ342" s="97"/>
      <c r="FR342" s="97"/>
      <c r="FS342" s="97"/>
      <c r="FT342" s="97"/>
      <c r="FU342" s="97"/>
      <c r="FV342" s="97"/>
      <c r="FW342" s="97"/>
      <c r="FX342" s="97"/>
      <c r="FY342" s="97"/>
      <c r="FZ342" s="97"/>
      <c r="GA342" s="97"/>
      <c r="GB342" s="97"/>
      <c r="GC342" s="97"/>
      <c r="GD342" s="97"/>
      <c r="GE342" s="97"/>
      <c r="GF342" s="97"/>
      <c r="GG342" s="97"/>
      <c r="GH342" s="97"/>
      <c r="GI342" s="97"/>
      <c r="GJ342" s="97"/>
      <c r="GK342" s="97"/>
      <c r="GL342" s="97"/>
      <c r="GM342" s="97"/>
      <c r="GN342" s="97"/>
      <c r="GO342" s="97"/>
      <c r="GP342" s="97"/>
      <c r="GQ342" s="97"/>
      <c r="GR342" s="97"/>
      <c r="GS342" s="97"/>
      <c r="GT342" s="97"/>
      <c r="GU342" s="97"/>
      <c r="GV342" s="97"/>
      <c r="GW342" s="97"/>
      <c r="GX342" s="97"/>
      <c r="GY342" s="97"/>
      <c r="GZ342" s="97"/>
      <c r="HA342" s="97"/>
      <c r="HB342" s="97"/>
      <c r="HC342" s="97"/>
      <c r="HD342" s="97"/>
      <c r="HE342" s="97"/>
      <c r="HF342" s="97"/>
      <c r="HG342" s="97"/>
      <c r="HH342" s="97"/>
      <c r="HI342" s="97"/>
      <c r="HJ342" s="97"/>
      <c r="HK342" s="97"/>
      <c r="HL342" s="97"/>
      <c r="HM342" s="97"/>
      <c r="HN342" s="97"/>
      <c r="HO342" s="97"/>
      <c r="HP342" s="97"/>
      <c r="HQ342" s="97"/>
      <c r="HR342" s="97"/>
      <c r="HS342" s="97"/>
      <c r="HT342" s="97"/>
      <c r="HU342" s="97"/>
      <c r="HV342" s="97"/>
      <c r="HW342" s="97"/>
      <c r="HX342" s="97"/>
      <c r="HY342" s="97"/>
      <c r="HZ342" s="97"/>
      <c r="IA342" s="97"/>
      <c r="IB342" s="97"/>
      <c r="IC342" s="97"/>
      <c r="ID342" s="97"/>
      <c r="IE342" s="97"/>
      <c r="IF342" s="97"/>
      <c r="IG342" s="97"/>
      <c r="IH342" s="97"/>
      <c r="II342" s="97"/>
      <c r="IJ342" s="97"/>
      <c r="IK342" s="97"/>
      <c r="IL342" s="97"/>
      <c r="IM342" s="97"/>
      <c r="IN342" s="97"/>
      <c r="IO342" s="97"/>
      <c r="IP342" s="97"/>
      <c r="IQ342" s="97"/>
      <c r="IR342" s="97"/>
      <c r="IS342" s="97"/>
      <c r="IT342" s="97"/>
    </row>
    <row r="343" spans="1:254" s="106" customFormat="1" ht="15" x14ac:dyDescent="0.25">
      <c r="A343" s="149" t="s">
        <v>266</v>
      </c>
      <c r="B343" s="179">
        <v>510</v>
      </c>
      <c r="C343" s="134" t="s">
        <v>52</v>
      </c>
      <c r="D343" s="134" t="s">
        <v>17</v>
      </c>
      <c r="E343" s="134" t="s">
        <v>267</v>
      </c>
      <c r="F343" s="134"/>
      <c r="G343" s="124">
        <f>SUM(G344)</f>
        <v>200</v>
      </c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  <c r="AY343" s="97"/>
      <c r="AZ343" s="97"/>
      <c r="BA343" s="97"/>
      <c r="BB343" s="97"/>
      <c r="BC343" s="97"/>
      <c r="BD343" s="97"/>
      <c r="BE343" s="97"/>
      <c r="BF343" s="97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7"/>
      <c r="BS343" s="97"/>
      <c r="BT343" s="97"/>
      <c r="BU343" s="97"/>
      <c r="BV343" s="97"/>
      <c r="BW343" s="97"/>
      <c r="BX343" s="97"/>
      <c r="BY343" s="97"/>
      <c r="BZ343" s="97"/>
      <c r="CA343" s="97"/>
      <c r="CB343" s="97"/>
      <c r="CC343" s="97"/>
      <c r="CD343" s="97"/>
      <c r="CE343" s="97"/>
      <c r="CF343" s="97"/>
      <c r="CG343" s="97"/>
      <c r="CH343" s="97"/>
      <c r="CI343" s="97"/>
      <c r="CJ343" s="97"/>
      <c r="CK343" s="97"/>
      <c r="CL343" s="97"/>
      <c r="CM343" s="97"/>
      <c r="CN343" s="97"/>
      <c r="CO343" s="97"/>
      <c r="CP343" s="97"/>
      <c r="CQ343" s="97"/>
      <c r="CR343" s="97"/>
      <c r="CS343" s="97"/>
      <c r="CT343" s="97"/>
      <c r="CU343" s="97"/>
      <c r="CV343" s="97"/>
      <c r="CW343" s="97"/>
      <c r="CX343" s="97"/>
      <c r="CY343" s="97"/>
      <c r="CZ343" s="97"/>
      <c r="DA343" s="97"/>
      <c r="DB343" s="97"/>
      <c r="DC343" s="97"/>
      <c r="DD343" s="97"/>
      <c r="DE343" s="97"/>
      <c r="DF343" s="97"/>
      <c r="DG343" s="97"/>
      <c r="DH343" s="97"/>
      <c r="DI343" s="97"/>
      <c r="DJ343" s="97"/>
      <c r="DK343" s="97"/>
      <c r="DL343" s="97"/>
      <c r="DM343" s="97"/>
      <c r="DN343" s="97"/>
      <c r="DO343" s="97"/>
      <c r="DP343" s="97"/>
      <c r="DQ343" s="97"/>
      <c r="DR343" s="97"/>
      <c r="DS343" s="97"/>
      <c r="DT343" s="97"/>
      <c r="DU343" s="97"/>
      <c r="DV343" s="97"/>
      <c r="DW343" s="97"/>
      <c r="DX343" s="97"/>
      <c r="DY343" s="97"/>
      <c r="DZ343" s="97"/>
      <c r="EA343" s="97"/>
      <c r="EB343" s="97"/>
      <c r="EC343" s="97"/>
      <c r="ED343" s="97"/>
      <c r="EE343" s="97"/>
      <c r="EF343" s="97"/>
      <c r="EG343" s="97"/>
      <c r="EH343" s="97"/>
      <c r="EI343" s="97"/>
      <c r="EJ343" s="97"/>
      <c r="EK343" s="97"/>
      <c r="EL343" s="97"/>
      <c r="EM343" s="97"/>
      <c r="EN343" s="97"/>
      <c r="EO343" s="97"/>
      <c r="EP343" s="97"/>
      <c r="EQ343" s="97"/>
      <c r="ER343" s="97"/>
      <c r="ES343" s="97"/>
      <c r="ET343" s="97"/>
      <c r="EU343" s="97"/>
      <c r="EV343" s="97"/>
      <c r="EW343" s="97"/>
      <c r="EX343" s="97"/>
      <c r="EY343" s="97"/>
      <c r="EZ343" s="97"/>
      <c r="FA343" s="97"/>
      <c r="FB343" s="97"/>
      <c r="FC343" s="97"/>
      <c r="FD343" s="97"/>
      <c r="FE343" s="97"/>
      <c r="FF343" s="97"/>
      <c r="FG343" s="97"/>
      <c r="FH343" s="97"/>
      <c r="FI343" s="97"/>
      <c r="FJ343" s="97"/>
      <c r="FK343" s="97"/>
      <c r="FL343" s="97"/>
      <c r="FM343" s="97"/>
      <c r="FN343" s="97"/>
      <c r="FO343" s="97"/>
      <c r="FP343" s="97"/>
      <c r="FQ343" s="97"/>
      <c r="FR343" s="97"/>
      <c r="FS343" s="97"/>
      <c r="FT343" s="97"/>
      <c r="FU343" s="97"/>
      <c r="FV343" s="97"/>
      <c r="FW343" s="97"/>
      <c r="FX343" s="97"/>
      <c r="FY343" s="97"/>
      <c r="FZ343" s="97"/>
      <c r="GA343" s="97"/>
      <c r="GB343" s="97"/>
      <c r="GC343" s="97"/>
      <c r="GD343" s="97"/>
      <c r="GE343" s="97"/>
      <c r="GF343" s="97"/>
      <c r="GG343" s="97"/>
      <c r="GH343" s="97"/>
      <c r="GI343" s="97"/>
      <c r="GJ343" s="97"/>
      <c r="GK343" s="97"/>
      <c r="GL343" s="97"/>
      <c r="GM343" s="97"/>
      <c r="GN343" s="97"/>
      <c r="GO343" s="97"/>
      <c r="GP343" s="97"/>
      <c r="GQ343" s="97"/>
      <c r="GR343" s="97"/>
      <c r="GS343" s="97"/>
      <c r="GT343" s="97"/>
      <c r="GU343" s="97"/>
      <c r="GV343" s="97"/>
      <c r="GW343" s="97"/>
      <c r="GX343" s="97"/>
      <c r="GY343" s="97"/>
      <c r="GZ343" s="97"/>
      <c r="HA343" s="97"/>
      <c r="HB343" s="97"/>
      <c r="HC343" s="97"/>
      <c r="HD343" s="97"/>
      <c r="HE343" s="97"/>
      <c r="HF343" s="97"/>
      <c r="HG343" s="97"/>
      <c r="HH343" s="97"/>
      <c r="HI343" s="97"/>
      <c r="HJ343" s="97"/>
      <c r="HK343" s="97"/>
      <c r="HL343" s="97"/>
      <c r="HM343" s="97"/>
      <c r="HN343" s="97"/>
      <c r="HO343" s="97"/>
      <c r="HP343" s="97"/>
      <c r="HQ343" s="97"/>
      <c r="HR343" s="97"/>
      <c r="HS343" s="97"/>
      <c r="HT343" s="97"/>
      <c r="HU343" s="97"/>
      <c r="HV343" s="97"/>
      <c r="HW343" s="97"/>
      <c r="HX343" s="97"/>
      <c r="HY343" s="97"/>
      <c r="HZ343" s="97"/>
      <c r="IA343" s="97"/>
      <c r="IB343" s="97"/>
      <c r="IC343" s="97"/>
      <c r="ID343" s="97"/>
      <c r="IE343" s="97"/>
      <c r="IF343" s="97"/>
      <c r="IG343" s="97"/>
      <c r="IH343" s="97"/>
      <c r="II343" s="97"/>
      <c r="IJ343" s="97"/>
      <c r="IK343" s="97"/>
      <c r="IL343" s="97"/>
      <c r="IM343" s="97"/>
      <c r="IN343" s="97"/>
      <c r="IO343" s="97"/>
      <c r="IP343" s="97"/>
      <c r="IQ343" s="97"/>
      <c r="IR343" s="97"/>
      <c r="IS343" s="97"/>
      <c r="IT343" s="97"/>
    </row>
    <row r="344" spans="1:254" s="162" customFormat="1" x14ac:dyDescent="0.2">
      <c r="A344" s="150" t="s">
        <v>268</v>
      </c>
      <c r="B344" s="180">
        <v>510</v>
      </c>
      <c r="C344" s="131" t="s">
        <v>52</v>
      </c>
      <c r="D344" s="131" t="s">
        <v>17</v>
      </c>
      <c r="E344" s="131" t="s">
        <v>267</v>
      </c>
      <c r="F344" s="131" t="s">
        <v>269</v>
      </c>
      <c r="G344" s="129">
        <v>200</v>
      </c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  <c r="AY344" s="97"/>
      <c r="AZ344" s="97"/>
      <c r="BA344" s="97"/>
      <c r="BB344" s="97"/>
      <c r="BC344" s="97"/>
      <c r="BD344" s="97"/>
      <c r="BE344" s="97"/>
      <c r="BF344" s="97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7"/>
      <c r="BS344" s="97"/>
      <c r="BT344" s="97"/>
      <c r="BU344" s="97"/>
      <c r="BV344" s="97"/>
      <c r="BW344" s="97"/>
      <c r="BX344" s="97"/>
      <c r="BY344" s="97"/>
      <c r="BZ344" s="97"/>
      <c r="CA344" s="97"/>
      <c r="CB344" s="97"/>
      <c r="CC344" s="97"/>
      <c r="CD344" s="97"/>
      <c r="CE344" s="97"/>
      <c r="CF344" s="97"/>
      <c r="CG344" s="97"/>
      <c r="CH344" s="97"/>
      <c r="CI344" s="97"/>
      <c r="CJ344" s="97"/>
      <c r="CK344" s="97"/>
      <c r="CL344" s="97"/>
      <c r="CM344" s="97"/>
      <c r="CN344" s="97"/>
      <c r="CO344" s="97"/>
      <c r="CP344" s="97"/>
      <c r="CQ344" s="97"/>
      <c r="CR344" s="97"/>
      <c r="CS344" s="97"/>
      <c r="CT344" s="97"/>
      <c r="CU344" s="97"/>
      <c r="CV344" s="97"/>
      <c r="CW344" s="97"/>
      <c r="CX344" s="97"/>
      <c r="CY344" s="97"/>
      <c r="CZ344" s="97"/>
      <c r="DA344" s="97"/>
      <c r="DB344" s="97"/>
      <c r="DC344" s="97"/>
      <c r="DD344" s="97"/>
      <c r="DE344" s="97"/>
      <c r="DF344" s="97"/>
      <c r="DG344" s="97"/>
      <c r="DH344" s="97"/>
      <c r="DI344" s="97"/>
      <c r="DJ344" s="97"/>
      <c r="DK344" s="97"/>
      <c r="DL344" s="97"/>
      <c r="DM344" s="97"/>
      <c r="DN344" s="97"/>
      <c r="DO344" s="97"/>
      <c r="DP344" s="97"/>
      <c r="DQ344" s="97"/>
      <c r="DR344" s="97"/>
      <c r="DS344" s="97"/>
      <c r="DT344" s="97"/>
      <c r="DU344" s="97"/>
      <c r="DV344" s="97"/>
      <c r="DW344" s="97"/>
      <c r="DX344" s="97"/>
      <c r="DY344" s="97"/>
      <c r="DZ344" s="97"/>
      <c r="EA344" s="97"/>
      <c r="EB344" s="97"/>
      <c r="EC344" s="97"/>
      <c r="ED344" s="97"/>
      <c r="EE344" s="97"/>
      <c r="EF344" s="97"/>
      <c r="EG344" s="97"/>
      <c r="EH344" s="97"/>
      <c r="EI344" s="97"/>
      <c r="EJ344" s="97"/>
      <c r="EK344" s="97"/>
      <c r="EL344" s="97"/>
      <c r="EM344" s="97"/>
      <c r="EN344" s="97"/>
      <c r="EO344" s="97"/>
      <c r="EP344" s="97"/>
      <c r="EQ344" s="97"/>
      <c r="ER344" s="97"/>
      <c r="ES344" s="97"/>
      <c r="ET344" s="97"/>
      <c r="EU344" s="97"/>
      <c r="EV344" s="97"/>
      <c r="EW344" s="97"/>
      <c r="EX344" s="97"/>
      <c r="EY344" s="97"/>
      <c r="EZ344" s="97"/>
      <c r="FA344" s="97"/>
      <c r="FB344" s="97"/>
      <c r="FC344" s="97"/>
      <c r="FD344" s="97"/>
      <c r="FE344" s="97"/>
      <c r="FF344" s="97"/>
      <c r="FG344" s="97"/>
      <c r="FH344" s="97"/>
      <c r="FI344" s="97"/>
      <c r="FJ344" s="97"/>
      <c r="FK344" s="97"/>
      <c r="FL344" s="97"/>
      <c r="FM344" s="97"/>
      <c r="FN344" s="97"/>
      <c r="FO344" s="97"/>
      <c r="FP344" s="97"/>
      <c r="FQ344" s="97"/>
      <c r="FR344" s="97"/>
      <c r="FS344" s="97"/>
      <c r="FT344" s="97"/>
      <c r="FU344" s="97"/>
      <c r="FV344" s="97"/>
      <c r="FW344" s="97"/>
      <c r="FX344" s="97"/>
      <c r="FY344" s="97"/>
      <c r="FZ344" s="97"/>
      <c r="GA344" s="97"/>
      <c r="GB344" s="97"/>
      <c r="GC344" s="97"/>
      <c r="GD344" s="97"/>
      <c r="GE344" s="97"/>
      <c r="GF344" s="97"/>
      <c r="GG344" s="97"/>
      <c r="GH344" s="97"/>
      <c r="GI344" s="97"/>
      <c r="GJ344" s="97"/>
      <c r="GK344" s="97"/>
      <c r="GL344" s="97"/>
      <c r="GM344" s="97"/>
      <c r="GN344" s="97"/>
      <c r="GO344" s="97"/>
      <c r="GP344" s="97"/>
      <c r="GQ344" s="97"/>
      <c r="GR344" s="97"/>
      <c r="GS344" s="97"/>
      <c r="GT344" s="97"/>
      <c r="GU344" s="97"/>
      <c r="GV344" s="97"/>
      <c r="GW344" s="97"/>
      <c r="GX344" s="97"/>
      <c r="GY344" s="97"/>
      <c r="GZ344" s="97"/>
      <c r="HA344" s="97"/>
      <c r="HB344" s="97"/>
      <c r="HC344" s="97"/>
      <c r="HD344" s="97"/>
      <c r="HE344" s="97"/>
      <c r="HF344" s="97"/>
      <c r="HG344" s="97"/>
      <c r="HH344" s="97"/>
      <c r="HI344" s="97"/>
      <c r="HJ344" s="97"/>
      <c r="HK344" s="97"/>
      <c r="HL344" s="97"/>
      <c r="HM344" s="97"/>
      <c r="HN344" s="97"/>
      <c r="HO344" s="97"/>
      <c r="HP344" s="97"/>
      <c r="HQ344" s="97"/>
      <c r="HR344" s="97"/>
      <c r="HS344" s="97"/>
      <c r="HT344" s="97"/>
      <c r="HU344" s="97"/>
      <c r="HV344" s="97"/>
      <c r="HW344" s="97"/>
      <c r="HX344" s="97"/>
      <c r="HY344" s="97"/>
      <c r="HZ344" s="97"/>
      <c r="IA344" s="97"/>
      <c r="IB344" s="97"/>
      <c r="IC344" s="97"/>
      <c r="ID344" s="97"/>
      <c r="IE344" s="97"/>
      <c r="IF344" s="97"/>
      <c r="IG344" s="97"/>
      <c r="IH344" s="97"/>
      <c r="II344" s="97"/>
      <c r="IJ344" s="97"/>
      <c r="IK344" s="97"/>
      <c r="IL344" s="97"/>
      <c r="IM344" s="97"/>
      <c r="IN344" s="97"/>
      <c r="IO344" s="97"/>
      <c r="IP344" s="97"/>
      <c r="IQ344" s="97"/>
      <c r="IR344" s="97"/>
      <c r="IS344" s="97"/>
      <c r="IT344" s="97"/>
    </row>
    <row r="345" spans="1:254" s="225" customFormat="1" ht="25.15" customHeight="1" x14ac:dyDescent="0.25">
      <c r="A345" s="222" t="s">
        <v>320</v>
      </c>
      <c r="B345" s="223">
        <v>510</v>
      </c>
      <c r="C345" s="224"/>
      <c r="D345" s="224"/>
      <c r="E345" s="224"/>
      <c r="F345" s="224"/>
      <c r="G345" s="273">
        <f>SUM(G360+G392+G346+G351+G381+G356)</f>
        <v>34408.759999999995</v>
      </c>
    </row>
    <row r="346" spans="1:254" s="125" customFormat="1" ht="15.75" x14ac:dyDescent="0.25">
      <c r="A346" s="137" t="s">
        <v>111</v>
      </c>
      <c r="B346" s="109" t="s">
        <v>280</v>
      </c>
      <c r="C346" s="109" t="s">
        <v>43</v>
      </c>
      <c r="D346" s="153"/>
      <c r="E346" s="190"/>
      <c r="F346" s="190"/>
      <c r="G346" s="191">
        <f>SUM(G347)</f>
        <v>539.1</v>
      </c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15"/>
      <c r="AX346" s="115"/>
      <c r="AY346" s="115"/>
      <c r="AZ346" s="115"/>
      <c r="BA346" s="115"/>
      <c r="BB346" s="115"/>
      <c r="BC346" s="115"/>
      <c r="BD346" s="115"/>
      <c r="BE346" s="115"/>
      <c r="BF346" s="115"/>
      <c r="BG346" s="115"/>
      <c r="BH346" s="115"/>
      <c r="BI346" s="115"/>
      <c r="BJ346" s="115"/>
      <c r="BK346" s="115"/>
      <c r="BL346" s="115"/>
      <c r="BM346" s="115"/>
      <c r="BN346" s="115"/>
      <c r="BO346" s="115"/>
      <c r="BP346" s="115"/>
      <c r="BQ346" s="115"/>
      <c r="BR346" s="115"/>
      <c r="BS346" s="115"/>
      <c r="BT346" s="115"/>
      <c r="BU346" s="115"/>
      <c r="BV346" s="115"/>
      <c r="BW346" s="115"/>
      <c r="BX346" s="115"/>
      <c r="BY346" s="115"/>
      <c r="BZ346" s="115"/>
      <c r="CA346" s="115"/>
      <c r="CB346" s="115"/>
      <c r="CC346" s="115"/>
      <c r="CD346" s="115"/>
      <c r="CE346" s="115"/>
      <c r="CF346" s="115"/>
      <c r="CG346" s="115"/>
      <c r="CH346" s="115"/>
      <c r="CI346" s="115"/>
      <c r="CJ346" s="115"/>
      <c r="CK346" s="115"/>
      <c r="CL346" s="115"/>
      <c r="CM346" s="115"/>
      <c r="CN346" s="115"/>
      <c r="CO346" s="115"/>
      <c r="CP346" s="115"/>
      <c r="CQ346" s="115"/>
      <c r="CR346" s="115"/>
      <c r="CS346" s="115"/>
      <c r="CT346" s="115"/>
      <c r="CU346" s="115"/>
      <c r="CV346" s="115"/>
      <c r="CW346" s="115"/>
      <c r="CX346" s="115"/>
      <c r="CY346" s="115"/>
      <c r="CZ346" s="115"/>
      <c r="DA346" s="115"/>
      <c r="DB346" s="115"/>
      <c r="DC346" s="115"/>
      <c r="DD346" s="115"/>
      <c r="DE346" s="115"/>
      <c r="DF346" s="115"/>
      <c r="DG346" s="115"/>
      <c r="DH346" s="115"/>
      <c r="DI346" s="115"/>
      <c r="DJ346" s="115"/>
      <c r="DK346" s="115"/>
      <c r="DL346" s="115"/>
      <c r="DM346" s="115"/>
      <c r="DN346" s="115"/>
      <c r="DO346" s="115"/>
      <c r="DP346" s="115"/>
      <c r="DQ346" s="115"/>
      <c r="DR346" s="115"/>
      <c r="DS346" s="115"/>
      <c r="DT346" s="115"/>
      <c r="DU346" s="115"/>
      <c r="DV346" s="115"/>
      <c r="DW346" s="115"/>
      <c r="DX346" s="115"/>
      <c r="DY346" s="115"/>
      <c r="DZ346" s="115"/>
      <c r="EA346" s="115"/>
      <c r="EB346" s="115"/>
      <c r="EC346" s="115"/>
      <c r="ED346" s="115"/>
      <c r="EE346" s="115"/>
      <c r="EF346" s="115"/>
      <c r="EG346" s="115"/>
      <c r="EH346" s="115"/>
      <c r="EI346" s="115"/>
      <c r="EJ346" s="115"/>
      <c r="EK346" s="115"/>
      <c r="EL346" s="115"/>
      <c r="EM346" s="115"/>
      <c r="EN346" s="115"/>
      <c r="EO346" s="115"/>
      <c r="EP346" s="115"/>
      <c r="EQ346" s="115"/>
      <c r="ER346" s="115"/>
      <c r="ES346" s="115"/>
      <c r="ET346" s="115"/>
      <c r="EU346" s="115"/>
      <c r="EV346" s="115"/>
      <c r="EW346" s="115"/>
      <c r="EX346" s="115"/>
      <c r="EY346" s="115"/>
      <c r="EZ346" s="115"/>
      <c r="FA346" s="115"/>
      <c r="FB346" s="115"/>
      <c r="FC346" s="115"/>
      <c r="FD346" s="115"/>
      <c r="FE346" s="115"/>
      <c r="FF346" s="115"/>
      <c r="FG346" s="115"/>
      <c r="FH346" s="115"/>
      <c r="FI346" s="115"/>
      <c r="FJ346" s="115"/>
      <c r="FK346" s="115"/>
      <c r="FL346" s="115"/>
      <c r="FM346" s="115"/>
      <c r="FN346" s="115"/>
      <c r="FO346" s="115"/>
      <c r="FP346" s="115"/>
      <c r="FQ346" s="115"/>
      <c r="FR346" s="115"/>
      <c r="FS346" s="115"/>
      <c r="FT346" s="115"/>
      <c r="FU346" s="115"/>
      <c r="FV346" s="115"/>
      <c r="FW346" s="115"/>
      <c r="FX346" s="115"/>
      <c r="FY346" s="115"/>
      <c r="FZ346" s="115"/>
      <c r="GA346" s="115"/>
      <c r="GB346" s="115"/>
      <c r="GC346" s="115"/>
      <c r="GD346" s="115"/>
      <c r="GE346" s="115"/>
      <c r="GF346" s="115"/>
      <c r="GG346" s="115"/>
      <c r="GH346" s="115"/>
      <c r="GI346" s="115"/>
      <c r="GJ346" s="115"/>
      <c r="GK346" s="115"/>
      <c r="GL346" s="115"/>
      <c r="GM346" s="115"/>
      <c r="GN346" s="115"/>
      <c r="GO346" s="115"/>
      <c r="GP346" s="115"/>
      <c r="GQ346" s="115"/>
      <c r="GR346" s="115"/>
      <c r="GS346" s="115"/>
      <c r="GT346" s="115"/>
      <c r="GU346" s="115"/>
      <c r="GV346" s="115"/>
      <c r="GW346" s="115"/>
      <c r="GX346" s="115"/>
      <c r="GY346" s="115"/>
      <c r="GZ346" s="115"/>
      <c r="HA346" s="115"/>
      <c r="HB346" s="115"/>
      <c r="HC346" s="115"/>
      <c r="HD346" s="115"/>
      <c r="HE346" s="115"/>
      <c r="HF346" s="115"/>
      <c r="HG346" s="115"/>
      <c r="HH346" s="115"/>
      <c r="HI346" s="115"/>
      <c r="HJ346" s="115"/>
      <c r="HK346" s="115"/>
      <c r="HL346" s="115"/>
      <c r="HM346" s="115"/>
      <c r="HN346" s="115"/>
      <c r="HO346" s="115"/>
      <c r="HP346" s="115"/>
      <c r="HQ346" s="115"/>
      <c r="HR346" s="115"/>
      <c r="HS346" s="115"/>
      <c r="HT346" s="115"/>
      <c r="HU346" s="115"/>
      <c r="HV346" s="115"/>
      <c r="HW346" s="115"/>
      <c r="HX346" s="115"/>
      <c r="HY346" s="115"/>
      <c r="HZ346" s="115"/>
      <c r="IA346" s="115"/>
      <c r="IB346" s="115"/>
      <c r="IC346" s="115"/>
      <c r="ID346" s="115"/>
      <c r="IE346" s="115"/>
      <c r="IF346" s="115"/>
      <c r="IG346" s="115"/>
      <c r="IH346" s="115"/>
      <c r="II346" s="115"/>
      <c r="IJ346" s="115"/>
      <c r="IK346" s="115"/>
      <c r="IL346" s="115"/>
      <c r="IM346" s="115"/>
      <c r="IN346" s="115"/>
      <c r="IO346" s="115"/>
      <c r="IP346" s="115"/>
      <c r="IQ346" s="115"/>
      <c r="IR346" s="115"/>
      <c r="IS346" s="115"/>
      <c r="IT346" s="115"/>
    </row>
    <row r="347" spans="1:254" s="92" customFormat="1" x14ac:dyDescent="0.2">
      <c r="A347" s="111" t="s">
        <v>145</v>
      </c>
      <c r="B347" s="112" t="s">
        <v>280</v>
      </c>
      <c r="C347" s="113" t="s">
        <v>43</v>
      </c>
      <c r="D347" s="113" t="s">
        <v>43</v>
      </c>
      <c r="E347" s="112"/>
      <c r="F347" s="112"/>
      <c r="G347" s="114">
        <f>SUM(G348)</f>
        <v>539.1</v>
      </c>
    </row>
    <row r="348" spans="1:254" ht="15" x14ac:dyDescent="0.25">
      <c r="A348" s="185" t="s">
        <v>321</v>
      </c>
      <c r="B348" s="118" t="s">
        <v>280</v>
      </c>
      <c r="C348" s="113" t="s">
        <v>43</v>
      </c>
      <c r="D348" s="112" t="s">
        <v>43</v>
      </c>
      <c r="E348" s="112" t="s">
        <v>64</v>
      </c>
      <c r="F348" s="112"/>
      <c r="G348" s="192">
        <f>SUM(G349)</f>
        <v>539.1</v>
      </c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 s="115"/>
      <c r="BQ348" s="115"/>
      <c r="BR348" s="115"/>
      <c r="BS348" s="115"/>
      <c r="BT348" s="115"/>
      <c r="BU348" s="115"/>
      <c r="BV348" s="115"/>
      <c r="BW348" s="115"/>
      <c r="BX348" s="115"/>
      <c r="BY348" s="115"/>
      <c r="BZ348" s="115"/>
      <c r="CA348" s="115"/>
      <c r="CB348" s="115"/>
      <c r="CC348" s="115"/>
      <c r="CD348" s="115"/>
      <c r="CE348" s="115"/>
      <c r="CF348" s="115"/>
      <c r="CG348" s="115"/>
      <c r="CH348" s="115"/>
      <c r="CI348" s="115"/>
      <c r="CJ348" s="115"/>
      <c r="CK348" s="115"/>
      <c r="CL348" s="115"/>
      <c r="CM348" s="115"/>
      <c r="CN348" s="115"/>
      <c r="CO348" s="115"/>
      <c r="CP348" s="115"/>
      <c r="CQ348" s="115"/>
      <c r="CR348" s="115"/>
      <c r="CS348" s="115"/>
      <c r="CT348" s="115"/>
      <c r="CU348" s="115"/>
      <c r="CV348" s="115"/>
      <c r="CW348" s="115"/>
      <c r="CX348" s="115"/>
      <c r="CY348" s="115"/>
      <c r="CZ348" s="115"/>
      <c r="DA348" s="115"/>
      <c r="DB348" s="115"/>
      <c r="DC348" s="115"/>
      <c r="DD348" s="115"/>
      <c r="DE348" s="115"/>
      <c r="DF348" s="115"/>
      <c r="DG348" s="115"/>
      <c r="DH348" s="115"/>
      <c r="DI348" s="115"/>
      <c r="DJ348" s="115"/>
      <c r="DK348" s="115"/>
      <c r="DL348" s="115"/>
      <c r="DM348" s="115"/>
      <c r="DN348" s="115"/>
      <c r="DO348" s="115"/>
      <c r="DP348" s="115"/>
      <c r="DQ348" s="115"/>
      <c r="DR348" s="115"/>
      <c r="DS348" s="115"/>
      <c r="DT348" s="115"/>
      <c r="DU348" s="115"/>
      <c r="DV348" s="115"/>
      <c r="DW348" s="115"/>
      <c r="DX348" s="115"/>
      <c r="DY348" s="115"/>
      <c r="DZ348" s="115"/>
      <c r="EA348" s="115"/>
      <c r="EB348" s="115"/>
      <c r="EC348" s="115"/>
      <c r="ED348" s="115"/>
      <c r="EE348" s="115"/>
      <c r="EF348" s="115"/>
      <c r="EG348" s="115"/>
      <c r="EH348" s="115"/>
      <c r="EI348" s="115"/>
      <c r="EJ348" s="115"/>
      <c r="EK348" s="115"/>
      <c r="EL348" s="115"/>
      <c r="EM348" s="115"/>
      <c r="EN348" s="115"/>
      <c r="EO348" s="115"/>
      <c r="EP348" s="115"/>
      <c r="EQ348" s="115"/>
      <c r="ER348" s="115"/>
      <c r="ES348" s="115"/>
      <c r="ET348" s="115"/>
      <c r="EU348" s="115"/>
      <c r="EV348" s="115"/>
      <c r="EW348" s="115"/>
      <c r="EX348" s="115"/>
      <c r="EY348" s="115"/>
      <c r="EZ348" s="115"/>
      <c r="FA348" s="115"/>
      <c r="FB348" s="115"/>
      <c r="FC348" s="115"/>
      <c r="FD348" s="115"/>
      <c r="FE348" s="115"/>
      <c r="FF348" s="115"/>
      <c r="FG348" s="115"/>
      <c r="FH348" s="115"/>
      <c r="FI348" s="115"/>
      <c r="FJ348" s="115"/>
      <c r="FK348" s="115"/>
      <c r="FL348" s="115"/>
      <c r="FM348" s="115"/>
      <c r="FN348" s="115"/>
      <c r="FO348" s="115"/>
      <c r="FP348" s="115"/>
      <c r="FQ348" s="115"/>
      <c r="FR348" s="115"/>
      <c r="FS348" s="115"/>
      <c r="FT348" s="115"/>
      <c r="FU348" s="115"/>
      <c r="FV348" s="115"/>
      <c r="FW348" s="115"/>
      <c r="FX348" s="115"/>
      <c r="FY348" s="115"/>
      <c r="FZ348" s="115"/>
      <c r="GA348" s="115"/>
      <c r="GB348" s="115"/>
      <c r="GC348" s="115"/>
      <c r="GD348" s="115"/>
      <c r="GE348" s="115"/>
      <c r="GF348" s="115"/>
      <c r="GG348" s="115"/>
      <c r="GH348" s="115"/>
      <c r="GI348" s="115"/>
      <c r="GJ348" s="115"/>
      <c r="GK348" s="115"/>
      <c r="GL348" s="115"/>
      <c r="GM348" s="115"/>
      <c r="GN348" s="115"/>
      <c r="GO348" s="115"/>
      <c r="GP348" s="115"/>
      <c r="GQ348" s="115"/>
      <c r="GR348" s="115"/>
      <c r="GS348" s="115"/>
      <c r="GT348" s="115"/>
      <c r="GU348" s="115"/>
      <c r="GV348" s="115"/>
      <c r="GW348" s="115"/>
      <c r="GX348" s="115"/>
      <c r="GY348" s="115"/>
      <c r="GZ348" s="115"/>
      <c r="HA348" s="115"/>
      <c r="HB348" s="115"/>
      <c r="HC348" s="115"/>
      <c r="HD348" s="115"/>
      <c r="HE348" s="115"/>
      <c r="HF348" s="115"/>
      <c r="HG348" s="115"/>
      <c r="HH348" s="115"/>
      <c r="HI348" s="115"/>
      <c r="HJ348" s="115"/>
      <c r="HK348" s="115"/>
      <c r="HL348" s="115"/>
      <c r="HM348" s="115"/>
      <c r="HN348" s="115"/>
      <c r="HO348" s="115"/>
      <c r="HP348" s="115"/>
      <c r="HQ348" s="115"/>
      <c r="HR348" s="115"/>
      <c r="HS348" s="115"/>
      <c r="HT348" s="115"/>
      <c r="HU348" s="115"/>
      <c r="HV348" s="115"/>
      <c r="HW348" s="115"/>
      <c r="HX348" s="115"/>
      <c r="HY348" s="115"/>
      <c r="HZ348" s="115"/>
      <c r="IA348" s="115"/>
      <c r="IB348" s="115"/>
      <c r="IC348" s="115"/>
      <c r="ID348" s="115"/>
      <c r="IE348" s="115"/>
      <c r="IF348" s="115"/>
      <c r="IG348" s="115"/>
      <c r="IH348" s="115"/>
      <c r="II348" s="115"/>
      <c r="IJ348" s="115"/>
      <c r="IK348" s="115"/>
      <c r="IL348" s="115"/>
      <c r="IM348" s="115"/>
      <c r="IN348" s="115"/>
      <c r="IO348" s="115"/>
      <c r="IP348" s="115"/>
      <c r="IQ348" s="115"/>
      <c r="IR348" s="115"/>
      <c r="IS348" s="115"/>
      <c r="IT348" s="115"/>
    </row>
    <row r="349" spans="1:254" ht="15" x14ac:dyDescent="0.25">
      <c r="A349" s="126" t="s">
        <v>63</v>
      </c>
      <c r="B349" s="128" t="s">
        <v>280</v>
      </c>
      <c r="C349" s="128" t="s">
        <v>43</v>
      </c>
      <c r="D349" s="131" t="s">
        <v>43</v>
      </c>
      <c r="E349" s="131" t="s">
        <v>64</v>
      </c>
      <c r="F349" s="131"/>
      <c r="G349" s="129">
        <f>SUM(G350)</f>
        <v>539.1</v>
      </c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/>
      <c r="BI349" s="115"/>
      <c r="BJ349" s="115"/>
      <c r="BK349" s="115"/>
      <c r="BL349" s="115"/>
      <c r="BM349" s="115"/>
      <c r="BN349" s="115"/>
      <c r="BO349" s="115"/>
      <c r="BP349" s="115"/>
      <c r="BQ349" s="115"/>
      <c r="BR349" s="115"/>
      <c r="BS349" s="115"/>
      <c r="BT349" s="115"/>
      <c r="BU349" s="115"/>
      <c r="BV349" s="115"/>
      <c r="BW349" s="115"/>
      <c r="BX349" s="115"/>
      <c r="BY349" s="115"/>
      <c r="BZ349" s="115"/>
      <c r="CA349" s="115"/>
      <c r="CB349" s="115"/>
      <c r="CC349" s="115"/>
      <c r="CD349" s="115"/>
      <c r="CE349" s="115"/>
      <c r="CF349" s="115"/>
      <c r="CG349" s="115"/>
      <c r="CH349" s="115"/>
      <c r="CI349" s="115"/>
      <c r="CJ349" s="115"/>
      <c r="CK349" s="115"/>
      <c r="CL349" s="115"/>
      <c r="CM349" s="115"/>
      <c r="CN349" s="115"/>
      <c r="CO349" s="115"/>
      <c r="CP349" s="115"/>
      <c r="CQ349" s="115"/>
      <c r="CR349" s="115"/>
      <c r="CS349" s="115"/>
      <c r="CT349" s="115"/>
      <c r="CU349" s="115"/>
      <c r="CV349" s="115"/>
      <c r="CW349" s="115"/>
      <c r="CX349" s="115"/>
      <c r="CY349" s="115"/>
      <c r="CZ349" s="115"/>
      <c r="DA349" s="115"/>
      <c r="DB349" s="115"/>
      <c r="DC349" s="115"/>
      <c r="DD349" s="115"/>
      <c r="DE349" s="115"/>
      <c r="DF349" s="115"/>
      <c r="DG349" s="115"/>
      <c r="DH349" s="115"/>
      <c r="DI349" s="115"/>
      <c r="DJ349" s="115"/>
      <c r="DK349" s="115"/>
      <c r="DL349" s="115"/>
      <c r="DM349" s="115"/>
      <c r="DN349" s="115"/>
      <c r="DO349" s="115"/>
      <c r="DP349" s="115"/>
      <c r="DQ349" s="115"/>
      <c r="DR349" s="115"/>
      <c r="DS349" s="115"/>
      <c r="DT349" s="115"/>
      <c r="DU349" s="115"/>
      <c r="DV349" s="115"/>
      <c r="DW349" s="115"/>
      <c r="DX349" s="115"/>
      <c r="DY349" s="115"/>
      <c r="DZ349" s="115"/>
      <c r="EA349" s="115"/>
      <c r="EB349" s="115"/>
      <c r="EC349" s="115"/>
      <c r="ED349" s="115"/>
      <c r="EE349" s="115"/>
      <c r="EF349" s="115"/>
      <c r="EG349" s="115"/>
      <c r="EH349" s="115"/>
      <c r="EI349" s="115"/>
      <c r="EJ349" s="115"/>
      <c r="EK349" s="115"/>
      <c r="EL349" s="115"/>
      <c r="EM349" s="115"/>
      <c r="EN349" s="115"/>
      <c r="EO349" s="115"/>
      <c r="EP349" s="115"/>
      <c r="EQ349" s="115"/>
      <c r="ER349" s="115"/>
      <c r="ES349" s="115"/>
      <c r="ET349" s="115"/>
      <c r="EU349" s="115"/>
      <c r="EV349" s="115"/>
      <c r="EW349" s="115"/>
      <c r="EX349" s="115"/>
      <c r="EY349" s="115"/>
      <c r="EZ349" s="115"/>
      <c r="FA349" s="115"/>
      <c r="FB349" s="115"/>
      <c r="FC349" s="115"/>
      <c r="FD349" s="115"/>
      <c r="FE349" s="115"/>
      <c r="FF349" s="115"/>
      <c r="FG349" s="115"/>
      <c r="FH349" s="115"/>
      <c r="FI349" s="115"/>
      <c r="FJ349" s="115"/>
      <c r="FK349" s="115"/>
      <c r="FL349" s="115"/>
      <c r="FM349" s="115"/>
      <c r="FN349" s="115"/>
      <c r="FO349" s="115"/>
      <c r="FP349" s="115"/>
      <c r="FQ349" s="115"/>
      <c r="FR349" s="115"/>
      <c r="FS349" s="115"/>
      <c r="FT349" s="115"/>
      <c r="FU349" s="115"/>
      <c r="FV349" s="115"/>
      <c r="FW349" s="115"/>
      <c r="FX349" s="115"/>
      <c r="FY349" s="115"/>
      <c r="FZ349" s="115"/>
      <c r="GA349" s="115"/>
      <c r="GB349" s="115"/>
      <c r="GC349" s="115"/>
      <c r="GD349" s="115"/>
      <c r="GE349" s="115"/>
      <c r="GF349" s="115"/>
      <c r="GG349" s="115"/>
      <c r="GH349" s="115"/>
      <c r="GI349" s="115"/>
      <c r="GJ349" s="115"/>
      <c r="GK349" s="115"/>
      <c r="GL349" s="115"/>
      <c r="GM349" s="115"/>
      <c r="GN349" s="115"/>
      <c r="GO349" s="115"/>
      <c r="GP349" s="115"/>
      <c r="GQ349" s="115"/>
      <c r="GR349" s="115"/>
      <c r="GS349" s="115"/>
      <c r="GT349" s="115"/>
      <c r="GU349" s="115"/>
      <c r="GV349" s="115"/>
      <c r="GW349" s="115"/>
      <c r="GX349" s="115"/>
      <c r="GY349" s="115"/>
      <c r="GZ349" s="115"/>
      <c r="HA349" s="115"/>
      <c r="HB349" s="115"/>
      <c r="HC349" s="115"/>
      <c r="HD349" s="115"/>
      <c r="HE349" s="115"/>
      <c r="HF349" s="115"/>
      <c r="HG349" s="115"/>
      <c r="HH349" s="115"/>
      <c r="HI349" s="115"/>
      <c r="HJ349" s="115"/>
      <c r="HK349" s="115"/>
      <c r="HL349" s="115"/>
      <c r="HM349" s="115"/>
      <c r="HN349" s="115"/>
      <c r="HO349" s="115"/>
      <c r="HP349" s="115"/>
      <c r="HQ349" s="115"/>
      <c r="HR349" s="115"/>
      <c r="HS349" s="115"/>
      <c r="HT349" s="115"/>
      <c r="HU349" s="115"/>
      <c r="HV349" s="115"/>
      <c r="HW349" s="115"/>
      <c r="HX349" s="115"/>
      <c r="HY349" s="115"/>
      <c r="HZ349" s="115"/>
      <c r="IA349" s="115"/>
      <c r="IB349" s="115"/>
      <c r="IC349" s="115"/>
      <c r="ID349" s="115"/>
      <c r="IE349" s="115"/>
      <c r="IF349" s="115"/>
      <c r="IG349" s="115"/>
      <c r="IH349" s="115"/>
      <c r="II349" s="115"/>
      <c r="IJ349" s="115"/>
      <c r="IK349" s="115"/>
      <c r="IL349" s="115"/>
      <c r="IM349" s="115"/>
      <c r="IN349" s="115"/>
      <c r="IO349" s="115"/>
      <c r="IP349" s="115"/>
      <c r="IQ349" s="115"/>
      <c r="IR349" s="115"/>
      <c r="IS349" s="115"/>
      <c r="IT349" s="115"/>
    </row>
    <row r="350" spans="1:254" ht="15" x14ac:dyDescent="0.25">
      <c r="A350" s="121" t="s">
        <v>40</v>
      </c>
      <c r="B350" s="123" t="s">
        <v>280</v>
      </c>
      <c r="C350" s="123" t="s">
        <v>43</v>
      </c>
      <c r="D350" s="134" t="s">
        <v>43</v>
      </c>
      <c r="E350" s="134" t="s">
        <v>64</v>
      </c>
      <c r="F350" s="134" t="s">
        <v>41</v>
      </c>
      <c r="G350" s="124">
        <v>539.1</v>
      </c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142"/>
      <c r="AO350" s="142"/>
      <c r="AP350" s="142"/>
      <c r="AQ350" s="142"/>
      <c r="AR350" s="142"/>
      <c r="AS350" s="142"/>
      <c r="AT350" s="142"/>
      <c r="AU350" s="142"/>
      <c r="AV350" s="142"/>
      <c r="AW350" s="142"/>
      <c r="AX350" s="142"/>
      <c r="AY350" s="142"/>
      <c r="AZ350" s="142"/>
      <c r="BA350" s="142"/>
      <c r="BB350" s="142"/>
      <c r="BC350" s="142"/>
      <c r="BD350" s="142"/>
      <c r="BE350" s="142"/>
      <c r="BF350" s="142"/>
      <c r="BG350" s="142"/>
      <c r="BH350" s="142"/>
      <c r="BI350" s="142"/>
      <c r="BJ350" s="142"/>
      <c r="BK350" s="142"/>
      <c r="BL350" s="142"/>
      <c r="BM350" s="142"/>
      <c r="BN350" s="142"/>
      <c r="BO350" s="142"/>
      <c r="BP350" s="142"/>
      <c r="BQ350" s="142"/>
      <c r="BR350" s="142"/>
      <c r="BS350" s="142"/>
      <c r="BT350" s="142"/>
      <c r="BU350" s="142"/>
      <c r="BV350" s="142"/>
      <c r="BW350" s="142"/>
      <c r="BX350" s="142"/>
      <c r="BY350" s="142"/>
      <c r="BZ350" s="142"/>
      <c r="CA350" s="142"/>
      <c r="CB350" s="142"/>
      <c r="CC350" s="142"/>
      <c r="CD350" s="142"/>
      <c r="CE350" s="142"/>
      <c r="CF350" s="142"/>
      <c r="CG350" s="142"/>
      <c r="CH350" s="142"/>
      <c r="CI350" s="142"/>
      <c r="CJ350" s="142"/>
      <c r="CK350" s="142"/>
      <c r="CL350" s="142"/>
      <c r="CM350" s="142"/>
      <c r="CN350" s="142"/>
      <c r="CO350" s="142"/>
      <c r="CP350" s="142"/>
      <c r="CQ350" s="142"/>
      <c r="CR350" s="142"/>
      <c r="CS350" s="142"/>
      <c r="CT350" s="142"/>
      <c r="CU350" s="142"/>
      <c r="CV350" s="142"/>
      <c r="CW350" s="142"/>
      <c r="CX350" s="142"/>
      <c r="CY350" s="142"/>
      <c r="CZ350" s="142"/>
      <c r="DA350" s="142"/>
      <c r="DB350" s="142"/>
      <c r="DC350" s="142"/>
      <c r="DD350" s="142"/>
      <c r="DE350" s="142"/>
      <c r="DF350" s="142"/>
      <c r="DG350" s="142"/>
      <c r="DH350" s="142"/>
      <c r="DI350" s="142"/>
      <c r="DJ350" s="142"/>
      <c r="DK350" s="142"/>
      <c r="DL350" s="142"/>
      <c r="DM350" s="142"/>
      <c r="DN350" s="142"/>
      <c r="DO350" s="142"/>
      <c r="DP350" s="142"/>
      <c r="DQ350" s="142"/>
      <c r="DR350" s="142"/>
      <c r="DS350" s="142"/>
      <c r="DT350" s="142"/>
      <c r="DU350" s="142"/>
      <c r="DV350" s="142"/>
      <c r="DW350" s="142"/>
      <c r="DX350" s="142"/>
      <c r="DY350" s="142"/>
      <c r="DZ350" s="142"/>
      <c r="EA350" s="142"/>
      <c r="EB350" s="142"/>
      <c r="EC350" s="142"/>
      <c r="ED350" s="142"/>
      <c r="EE350" s="142"/>
      <c r="EF350" s="142"/>
      <c r="EG350" s="142"/>
      <c r="EH350" s="142"/>
      <c r="EI350" s="142"/>
      <c r="EJ350" s="142"/>
      <c r="EK350" s="142"/>
      <c r="EL350" s="142"/>
      <c r="EM350" s="142"/>
      <c r="EN350" s="142"/>
      <c r="EO350" s="142"/>
      <c r="EP350" s="142"/>
      <c r="EQ350" s="142"/>
      <c r="ER350" s="142"/>
      <c r="ES350" s="142"/>
      <c r="ET350" s="142"/>
      <c r="EU350" s="142"/>
      <c r="EV350" s="142"/>
      <c r="EW350" s="142"/>
      <c r="EX350" s="142"/>
      <c r="EY350" s="142"/>
      <c r="EZ350" s="142"/>
      <c r="FA350" s="142"/>
      <c r="FB350" s="142"/>
      <c r="FC350" s="142"/>
      <c r="FD350" s="142"/>
      <c r="FE350" s="142"/>
      <c r="FF350" s="142"/>
      <c r="FG350" s="142"/>
      <c r="FH350" s="142"/>
      <c r="FI350" s="142"/>
      <c r="FJ350" s="142"/>
      <c r="FK350" s="142"/>
      <c r="FL350" s="142"/>
      <c r="FM350" s="142"/>
      <c r="FN350" s="142"/>
      <c r="FO350" s="142"/>
      <c r="FP350" s="142"/>
      <c r="FQ350" s="142"/>
      <c r="FR350" s="142"/>
      <c r="FS350" s="142"/>
      <c r="FT350" s="142"/>
      <c r="FU350" s="142"/>
      <c r="FV350" s="142"/>
      <c r="FW350" s="142"/>
      <c r="FX350" s="142"/>
      <c r="FY350" s="142"/>
      <c r="FZ350" s="142"/>
      <c r="GA350" s="142"/>
      <c r="GB350" s="142"/>
      <c r="GC350" s="142"/>
      <c r="GD350" s="142"/>
      <c r="GE350" s="142"/>
      <c r="GF350" s="142"/>
      <c r="GG350" s="142"/>
      <c r="GH350" s="142"/>
      <c r="GI350" s="142"/>
      <c r="GJ350" s="142"/>
      <c r="GK350" s="142"/>
      <c r="GL350" s="142"/>
      <c r="GM350" s="142"/>
      <c r="GN350" s="142"/>
      <c r="GO350" s="142"/>
      <c r="GP350" s="142"/>
      <c r="GQ350" s="142"/>
      <c r="GR350" s="142"/>
      <c r="GS350" s="142"/>
      <c r="GT350" s="142"/>
      <c r="GU350" s="142"/>
      <c r="GV350" s="142"/>
      <c r="GW350" s="142"/>
      <c r="GX350" s="142"/>
      <c r="GY350" s="142"/>
      <c r="GZ350" s="142"/>
      <c r="HA350" s="142"/>
      <c r="HB350" s="142"/>
      <c r="HC350" s="142"/>
      <c r="HD350" s="142"/>
      <c r="HE350" s="142"/>
      <c r="HF350" s="142"/>
      <c r="HG350" s="142"/>
      <c r="HH350" s="142"/>
      <c r="HI350" s="142"/>
      <c r="HJ350" s="142"/>
      <c r="HK350" s="142"/>
      <c r="HL350" s="142"/>
      <c r="HM350" s="142"/>
      <c r="HN350" s="142"/>
      <c r="HO350" s="142"/>
      <c r="HP350" s="142"/>
      <c r="HQ350" s="142"/>
      <c r="HR350" s="142"/>
      <c r="HS350" s="142"/>
      <c r="HT350" s="142"/>
      <c r="HU350" s="142"/>
      <c r="HV350" s="142"/>
      <c r="HW350" s="142"/>
      <c r="HX350" s="142"/>
      <c r="HY350" s="142"/>
      <c r="HZ350" s="142"/>
      <c r="IA350" s="142"/>
      <c r="IB350" s="142"/>
      <c r="IC350" s="142"/>
      <c r="ID350" s="142"/>
      <c r="IE350" s="142"/>
      <c r="IF350" s="142"/>
      <c r="IG350" s="142"/>
      <c r="IH350" s="142"/>
      <c r="II350" s="142"/>
      <c r="IJ350" s="142"/>
      <c r="IK350" s="142"/>
      <c r="IL350" s="142"/>
      <c r="IM350" s="142"/>
      <c r="IN350" s="142"/>
      <c r="IO350" s="142"/>
      <c r="IP350" s="142"/>
      <c r="IQ350" s="142"/>
      <c r="IR350" s="142"/>
      <c r="IS350" s="142"/>
      <c r="IT350" s="142"/>
    </row>
    <row r="351" spans="1:254" s="106" customFormat="1" ht="15" x14ac:dyDescent="0.25">
      <c r="A351" s="137" t="s">
        <v>156</v>
      </c>
      <c r="B351" s="189">
        <v>510</v>
      </c>
      <c r="C351" s="109" t="s">
        <v>157</v>
      </c>
      <c r="D351" s="122"/>
      <c r="E351" s="122"/>
      <c r="F351" s="122"/>
      <c r="G351" s="110">
        <f>SUM(G352)</f>
        <v>2540.9899999999998</v>
      </c>
    </row>
    <row r="352" spans="1:254" ht="15" x14ac:dyDescent="0.25">
      <c r="A352" s="175" t="s">
        <v>322</v>
      </c>
      <c r="B352" s="113" t="s">
        <v>280</v>
      </c>
      <c r="C352" s="112" t="s">
        <v>157</v>
      </c>
      <c r="D352" s="112" t="s">
        <v>157</v>
      </c>
      <c r="E352" s="112"/>
      <c r="F352" s="160"/>
      <c r="G352" s="192">
        <f>SUM(G353)</f>
        <v>2540.9899999999998</v>
      </c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15"/>
      <c r="AX352" s="115"/>
      <c r="AY352" s="115"/>
      <c r="AZ352" s="115"/>
      <c r="BA352" s="115"/>
      <c r="BB352" s="115"/>
      <c r="BC352" s="115"/>
      <c r="BD352" s="115"/>
      <c r="BE352" s="115"/>
      <c r="BF352" s="115"/>
      <c r="BG352" s="115"/>
      <c r="BH352" s="115"/>
      <c r="BI352" s="115"/>
      <c r="BJ352" s="115"/>
      <c r="BK352" s="115"/>
      <c r="BL352" s="115"/>
      <c r="BM352" s="115"/>
      <c r="BN352" s="115"/>
      <c r="BO352" s="115"/>
      <c r="BP352" s="115"/>
      <c r="BQ352" s="115"/>
      <c r="BR352" s="115"/>
      <c r="BS352" s="115"/>
      <c r="BT352" s="115"/>
      <c r="BU352" s="115"/>
      <c r="BV352" s="115"/>
      <c r="BW352" s="115"/>
      <c r="BX352" s="115"/>
      <c r="BY352" s="115"/>
      <c r="BZ352" s="115"/>
      <c r="CA352" s="115"/>
      <c r="CB352" s="115"/>
      <c r="CC352" s="115"/>
      <c r="CD352" s="115"/>
      <c r="CE352" s="115"/>
      <c r="CF352" s="115"/>
      <c r="CG352" s="115"/>
      <c r="CH352" s="115"/>
      <c r="CI352" s="115"/>
      <c r="CJ352" s="115"/>
      <c r="CK352" s="115"/>
      <c r="CL352" s="115"/>
      <c r="CM352" s="115"/>
      <c r="CN352" s="115"/>
      <c r="CO352" s="115"/>
      <c r="CP352" s="115"/>
      <c r="CQ352" s="115"/>
      <c r="CR352" s="115"/>
      <c r="CS352" s="115"/>
      <c r="CT352" s="115"/>
      <c r="CU352" s="115"/>
      <c r="CV352" s="115"/>
      <c r="CW352" s="115"/>
      <c r="CX352" s="115"/>
      <c r="CY352" s="115"/>
      <c r="CZ352" s="115"/>
      <c r="DA352" s="115"/>
      <c r="DB352" s="115"/>
      <c r="DC352" s="115"/>
      <c r="DD352" s="115"/>
      <c r="DE352" s="115"/>
      <c r="DF352" s="115"/>
      <c r="DG352" s="115"/>
      <c r="DH352" s="115"/>
      <c r="DI352" s="115"/>
      <c r="DJ352" s="115"/>
      <c r="DK352" s="115"/>
      <c r="DL352" s="115"/>
      <c r="DM352" s="115"/>
      <c r="DN352" s="115"/>
      <c r="DO352" s="115"/>
      <c r="DP352" s="115"/>
      <c r="DQ352" s="115"/>
      <c r="DR352" s="115"/>
      <c r="DS352" s="115"/>
      <c r="DT352" s="115"/>
      <c r="DU352" s="115"/>
      <c r="DV352" s="115"/>
      <c r="DW352" s="115"/>
      <c r="DX352" s="115"/>
      <c r="DY352" s="115"/>
      <c r="DZ352" s="115"/>
      <c r="EA352" s="115"/>
      <c r="EB352" s="115"/>
      <c r="EC352" s="115"/>
      <c r="ED352" s="115"/>
      <c r="EE352" s="115"/>
      <c r="EF352" s="115"/>
      <c r="EG352" s="115"/>
      <c r="EH352" s="115"/>
      <c r="EI352" s="115"/>
      <c r="EJ352" s="115"/>
      <c r="EK352" s="115"/>
      <c r="EL352" s="115"/>
      <c r="EM352" s="115"/>
      <c r="EN352" s="115"/>
      <c r="EO352" s="115"/>
      <c r="EP352" s="115"/>
      <c r="EQ352" s="115"/>
      <c r="ER352" s="115"/>
      <c r="ES352" s="115"/>
      <c r="ET352" s="115"/>
      <c r="EU352" s="115"/>
      <c r="EV352" s="115"/>
      <c r="EW352" s="115"/>
      <c r="EX352" s="115"/>
      <c r="EY352" s="115"/>
      <c r="EZ352" s="115"/>
      <c r="FA352" s="115"/>
      <c r="FB352" s="115"/>
      <c r="FC352" s="115"/>
      <c r="FD352" s="115"/>
      <c r="FE352" s="115"/>
      <c r="FF352" s="115"/>
      <c r="FG352" s="115"/>
      <c r="FH352" s="115"/>
      <c r="FI352" s="115"/>
      <c r="FJ352" s="115"/>
      <c r="FK352" s="115"/>
      <c r="FL352" s="115"/>
      <c r="FM352" s="115"/>
      <c r="FN352" s="115"/>
      <c r="FO352" s="115"/>
      <c r="FP352" s="115"/>
      <c r="FQ352" s="115"/>
      <c r="FR352" s="115"/>
      <c r="FS352" s="115"/>
      <c r="FT352" s="115"/>
      <c r="FU352" s="115"/>
      <c r="FV352" s="115"/>
      <c r="FW352" s="115"/>
      <c r="FX352" s="115"/>
      <c r="FY352" s="115"/>
      <c r="FZ352" s="115"/>
      <c r="GA352" s="115"/>
      <c r="GB352" s="115"/>
      <c r="GC352" s="115"/>
      <c r="GD352" s="115"/>
      <c r="GE352" s="115"/>
      <c r="GF352" s="115"/>
      <c r="GG352" s="115"/>
      <c r="GH352" s="115"/>
      <c r="GI352" s="115"/>
      <c r="GJ352" s="115"/>
      <c r="GK352" s="115"/>
      <c r="GL352" s="115"/>
      <c r="GM352" s="115"/>
      <c r="GN352" s="115"/>
      <c r="GO352" s="115"/>
      <c r="GP352" s="115"/>
      <c r="GQ352" s="115"/>
      <c r="GR352" s="115"/>
      <c r="GS352" s="115"/>
      <c r="GT352" s="115"/>
      <c r="GU352" s="115"/>
      <c r="GV352" s="115"/>
      <c r="GW352" s="115"/>
      <c r="GX352" s="115"/>
      <c r="GY352" s="115"/>
      <c r="GZ352" s="115"/>
      <c r="HA352" s="115"/>
      <c r="HB352" s="115"/>
      <c r="HC352" s="115"/>
      <c r="HD352" s="115"/>
      <c r="HE352" s="115"/>
      <c r="HF352" s="115"/>
      <c r="HG352" s="115"/>
      <c r="HH352" s="115"/>
      <c r="HI352" s="115"/>
      <c r="HJ352" s="115"/>
      <c r="HK352" s="115"/>
      <c r="HL352" s="115"/>
      <c r="HM352" s="115"/>
      <c r="HN352" s="115"/>
      <c r="HO352" s="115"/>
      <c r="HP352" s="115"/>
      <c r="HQ352" s="115"/>
      <c r="HR352" s="115"/>
      <c r="HS352" s="115"/>
      <c r="HT352" s="115"/>
      <c r="HU352" s="115"/>
      <c r="HV352" s="115"/>
      <c r="HW352" s="115"/>
      <c r="HX352" s="115"/>
      <c r="HY352" s="115"/>
      <c r="HZ352" s="115"/>
      <c r="IA352" s="115"/>
      <c r="IB352" s="115"/>
      <c r="IC352" s="115"/>
      <c r="ID352" s="115"/>
      <c r="IE352" s="115"/>
      <c r="IF352" s="115"/>
      <c r="IG352" s="115"/>
      <c r="IH352" s="115"/>
      <c r="II352" s="115"/>
      <c r="IJ352" s="115"/>
      <c r="IK352" s="115"/>
      <c r="IL352" s="115"/>
      <c r="IM352" s="115"/>
      <c r="IN352" s="115"/>
      <c r="IO352" s="115"/>
      <c r="IP352" s="115"/>
      <c r="IQ352" s="115"/>
      <c r="IR352" s="115"/>
      <c r="IS352" s="115"/>
      <c r="IT352" s="115"/>
    </row>
    <row r="353" spans="1:254" ht="15" x14ac:dyDescent="0.25">
      <c r="A353" s="116" t="s">
        <v>323</v>
      </c>
      <c r="B353" s="118" t="s">
        <v>280</v>
      </c>
      <c r="C353" s="132" t="s">
        <v>157</v>
      </c>
      <c r="D353" s="132" t="s">
        <v>157</v>
      </c>
      <c r="E353" s="132"/>
      <c r="F353" s="160"/>
      <c r="G353" s="192">
        <f>SUM(G354)</f>
        <v>2540.9899999999998</v>
      </c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15"/>
      <c r="AX353" s="115"/>
      <c r="AY353" s="115"/>
      <c r="AZ353" s="115"/>
      <c r="BA353" s="115"/>
      <c r="BB353" s="115"/>
      <c r="BC353" s="115"/>
      <c r="BD353" s="115"/>
      <c r="BE353" s="115"/>
      <c r="BF353" s="115"/>
      <c r="BG353" s="115"/>
      <c r="BH353" s="115"/>
      <c r="BI353" s="115"/>
      <c r="BJ353" s="115"/>
      <c r="BK353" s="115"/>
      <c r="BL353" s="115"/>
      <c r="BM353" s="115"/>
      <c r="BN353" s="115"/>
      <c r="BO353" s="115"/>
      <c r="BP353" s="115"/>
      <c r="BQ353" s="115"/>
      <c r="BR353" s="115"/>
      <c r="BS353" s="115"/>
      <c r="BT353" s="115"/>
      <c r="BU353" s="115"/>
      <c r="BV353" s="115"/>
      <c r="BW353" s="115"/>
      <c r="BX353" s="115"/>
      <c r="BY353" s="115"/>
      <c r="BZ353" s="115"/>
      <c r="CA353" s="115"/>
      <c r="CB353" s="115"/>
      <c r="CC353" s="115"/>
      <c r="CD353" s="115"/>
      <c r="CE353" s="115"/>
      <c r="CF353" s="115"/>
      <c r="CG353" s="115"/>
      <c r="CH353" s="115"/>
      <c r="CI353" s="115"/>
      <c r="CJ353" s="115"/>
      <c r="CK353" s="115"/>
      <c r="CL353" s="115"/>
      <c r="CM353" s="115"/>
      <c r="CN353" s="115"/>
      <c r="CO353" s="115"/>
      <c r="CP353" s="115"/>
      <c r="CQ353" s="115"/>
      <c r="CR353" s="115"/>
      <c r="CS353" s="115"/>
      <c r="CT353" s="115"/>
      <c r="CU353" s="115"/>
      <c r="CV353" s="115"/>
      <c r="CW353" s="115"/>
      <c r="CX353" s="115"/>
      <c r="CY353" s="115"/>
      <c r="CZ353" s="115"/>
      <c r="DA353" s="115"/>
      <c r="DB353" s="115"/>
      <c r="DC353" s="115"/>
      <c r="DD353" s="115"/>
      <c r="DE353" s="115"/>
      <c r="DF353" s="115"/>
      <c r="DG353" s="115"/>
      <c r="DH353" s="115"/>
      <c r="DI353" s="115"/>
      <c r="DJ353" s="115"/>
      <c r="DK353" s="115"/>
      <c r="DL353" s="115"/>
      <c r="DM353" s="115"/>
      <c r="DN353" s="115"/>
      <c r="DO353" s="115"/>
      <c r="DP353" s="115"/>
      <c r="DQ353" s="115"/>
      <c r="DR353" s="115"/>
      <c r="DS353" s="115"/>
      <c r="DT353" s="115"/>
      <c r="DU353" s="115"/>
      <c r="DV353" s="115"/>
      <c r="DW353" s="115"/>
      <c r="DX353" s="115"/>
      <c r="DY353" s="115"/>
      <c r="DZ353" s="115"/>
      <c r="EA353" s="115"/>
      <c r="EB353" s="115"/>
      <c r="EC353" s="115"/>
      <c r="ED353" s="115"/>
      <c r="EE353" s="115"/>
      <c r="EF353" s="115"/>
      <c r="EG353" s="115"/>
      <c r="EH353" s="115"/>
      <c r="EI353" s="115"/>
      <c r="EJ353" s="115"/>
      <c r="EK353" s="115"/>
      <c r="EL353" s="115"/>
      <c r="EM353" s="115"/>
      <c r="EN353" s="115"/>
      <c r="EO353" s="115"/>
      <c r="EP353" s="115"/>
      <c r="EQ353" s="115"/>
      <c r="ER353" s="115"/>
      <c r="ES353" s="115"/>
      <c r="ET353" s="115"/>
      <c r="EU353" s="115"/>
      <c r="EV353" s="115"/>
      <c r="EW353" s="115"/>
      <c r="EX353" s="115"/>
      <c r="EY353" s="115"/>
      <c r="EZ353" s="115"/>
      <c r="FA353" s="115"/>
      <c r="FB353" s="115"/>
      <c r="FC353" s="115"/>
      <c r="FD353" s="115"/>
      <c r="FE353" s="115"/>
      <c r="FF353" s="115"/>
      <c r="FG353" s="115"/>
      <c r="FH353" s="115"/>
      <c r="FI353" s="115"/>
      <c r="FJ353" s="115"/>
      <c r="FK353" s="115"/>
      <c r="FL353" s="115"/>
      <c r="FM353" s="115"/>
      <c r="FN353" s="115"/>
      <c r="FO353" s="115"/>
      <c r="FP353" s="115"/>
      <c r="FQ353" s="115"/>
      <c r="FR353" s="115"/>
      <c r="FS353" s="115"/>
      <c r="FT353" s="115"/>
      <c r="FU353" s="115"/>
      <c r="FV353" s="115"/>
      <c r="FW353" s="115"/>
      <c r="FX353" s="115"/>
      <c r="FY353" s="115"/>
      <c r="FZ353" s="115"/>
      <c r="GA353" s="115"/>
      <c r="GB353" s="115"/>
      <c r="GC353" s="115"/>
      <c r="GD353" s="115"/>
      <c r="GE353" s="115"/>
      <c r="GF353" s="115"/>
      <c r="GG353" s="115"/>
      <c r="GH353" s="115"/>
      <c r="GI353" s="115"/>
      <c r="GJ353" s="115"/>
      <c r="GK353" s="115"/>
      <c r="GL353" s="115"/>
      <c r="GM353" s="115"/>
      <c r="GN353" s="115"/>
      <c r="GO353" s="115"/>
      <c r="GP353" s="115"/>
      <c r="GQ353" s="115"/>
      <c r="GR353" s="115"/>
      <c r="GS353" s="115"/>
      <c r="GT353" s="115"/>
      <c r="GU353" s="115"/>
      <c r="GV353" s="115"/>
      <c r="GW353" s="115"/>
      <c r="GX353" s="115"/>
      <c r="GY353" s="115"/>
      <c r="GZ353" s="115"/>
      <c r="HA353" s="115"/>
      <c r="HB353" s="115"/>
      <c r="HC353" s="115"/>
      <c r="HD353" s="115"/>
      <c r="HE353" s="115"/>
      <c r="HF353" s="115"/>
      <c r="HG353" s="115"/>
      <c r="HH353" s="115"/>
      <c r="HI353" s="115"/>
      <c r="HJ353" s="115"/>
      <c r="HK353" s="115"/>
      <c r="HL353" s="115"/>
      <c r="HM353" s="115"/>
      <c r="HN353" s="115"/>
      <c r="HO353" s="115"/>
      <c r="HP353" s="115"/>
      <c r="HQ353" s="115"/>
      <c r="HR353" s="115"/>
      <c r="HS353" s="115"/>
      <c r="HT353" s="115"/>
      <c r="HU353" s="115"/>
      <c r="HV353" s="115"/>
      <c r="HW353" s="115"/>
      <c r="HX353" s="115"/>
      <c r="HY353" s="115"/>
      <c r="HZ353" s="115"/>
      <c r="IA353" s="115"/>
      <c r="IB353" s="115"/>
      <c r="IC353" s="115"/>
      <c r="ID353" s="115"/>
      <c r="IE353" s="115"/>
      <c r="IF353" s="115"/>
      <c r="IG353" s="115"/>
      <c r="IH353" s="115"/>
      <c r="II353" s="115"/>
      <c r="IJ353" s="115"/>
      <c r="IK353" s="115"/>
      <c r="IL353" s="115"/>
      <c r="IM353" s="115"/>
      <c r="IN353" s="115"/>
      <c r="IO353" s="115"/>
      <c r="IP353" s="115"/>
      <c r="IQ353" s="115"/>
      <c r="IR353" s="115"/>
      <c r="IS353" s="115"/>
      <c r="IT353" s="115"/>
    </row>
    <row r="354" spans="1:254" ht="15" x14ac:dyDescent="0.25">
      <c r="A354" s="121" t="s">
        <v>314</v>
      </c>
      <c r="B354" s="123" t="s">
        <v>280</v>
      </c>
      <c r="C354" s="134" t="s">
        <v>157</v>
      </c>
      <c r="D354" s="134" t="s">
        <v>157</v>
      </c>
      <c r="E354" s="134" t="s">
        <v>182</v>
      </c>
      <c r="F354" s="134"/>
      <c r="G354" s="124">
        <f>SUM(G355)</f>
        <v>2540.9899999999998</v>
      </c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  <c r="BV354" s="106"/>
      <c r="BW354" s="106"/>
      <c r="BX354" s="106"/>
      <c r="BY354" s="106"/>
      <c r="BZ354" s="106"/>
      <c r="CA354" s="106"/>
      <c r="CB354" s="106"/>
      <c r="CC354" s="106"/>
      <c r="CD354" s="106"/>
      <c r="CE354" s="106"/>
      <c r="CF354" s="106"/>
      <c r="CG354" s="106"/>
      <c r="CH354" s="106"/>
      <c r="CI354" s="106"/>
      <c r="CJ354" s="106"/>
      <c r="CK354" s="106"/>
      <c r="CL354" s="106"/>
      <c r="CM354" s="106"/>
      <c r="CN354" s="106"/>
      <c r="CO354" s="106"/>
      <c r="CP354" s="106"/>
      <c r="CQ354" s="106"/>
      <c r="CR354" s="106"/>
      <c r="CS354" s="106"/>
      <c r="CT354" s="106"/>
      <c r="CU354" s="106"/>
      <c r="CV354" s="106"/>
      <c r="CW354" s="106"/>
      <c r="CX354" s="106"/>
      <c r="CY354" s="106"/>
      <c r="CZ354" s="106"/>
      <c r="DA354" s="106"/>
      <c r="DB354" s="106"/>
      <c r="DC354" s="106"/>
      <c r="DD354" s="106"/>
      <c r="DE354" s="106"/>
      <c r="DF354" s="106"/>
      <c r="DG354" s="106"/>
      <c r="DH354" s="106"/>
      <c r="DI354" s="106"/>
      <c r="DJ354" s="106"/>
      <c r="DK354" s="106"/>
      <c r="DL354" s="106"/>
      <c r="DM354" s="106"/>
      <c r="DN354" s="106"/>
      <c r="DO354" s="106"/>
      <c r="DP354" s="106"/>
      <c r="DQ354" s="106"/>
      <c r="DR354" s="106"/>
      <c r="DS354" s="106"/>
      <c r="DT354" s="106"/>
      <c r="DU354" s="106"/>
      <c r="DV354" s="106"/>
      <c r="DW354" s="106"/>
      <c r="DX354" s="106"/>
      <c r="DY354" s="106"/>
      <c r="DZ354" s="106"/>
      <c r="EA354" s="106"/>
      <c r="EB354" s="106"/>
      <c r="EC354" s="106"/>
      <c r="ED354" s="106"/>
      <c r="EE354" s="106"/>
      <c r="EF354" s="106"/>
      <c r="EG354" s="106"/>
      <c r="EH354" s="106"/>
      <c r="EI354" s="106"/>
      <c r="EJ354" s="106"/>
      <c r="EK354" s="106"/>
      <c r="EL354" s="106"/>
      <c r="EM354" s="106"/>
      <c r="EN354" s="106"/>
      <c r="EO354" s="106"/>
      <c r="EP354" s="106"/>
      <c r="EQ354" s="106"/>
      <c r="ER354" s="106"/>
      <c r="ES354" s="106"/>
      <c r="ET354" s="106"/>
      <c r="EU354" s="106"/>
      <c r="EV354" s="106"/>
      <c r="EW354" s="106"/>
      <c r="EX354" s="106"/>
      <c r="EY354" s="106"/>
      <c r="EZ354" s="106"/>
      <c r="FA354" s="106"/>
      <c r="FB354" s="106"/>
      <c r="FC354" s="106"/>
      <c r="FD354" s="106"/>
      <c r="FE354" s="106"/>
      <c r="FF354" s="106"/>
      <c r="FG354" s="106"/>
      <c r="FH354" s="106"/>
      <c r="FI354" s="106"/>
      <c r="FJ354" s="106"/>
      <c r="FK354" s="106"/>
      <c r="FL354" s="106"/>
      <c r="FM354" s="106"/>
      <c r="FN354" s="106"/>
      <c r="FO354" s="106"/>
      <c r="FP354" s="106"/>
      <c r="FQ354" s="106"/>
      <c r="FR354" s="106"/>
      <c r="FS354" s="106"/>
      <c r="FT354" s="106"/>
      <c r="FU354" s="106"/>
      <c r="FV354" s="106"/>
      <c r="FW354" s="106"/>
      <c r="FX354" s="106"/>
      <c r="FY354" s="106"/>
      <c r="FZ354" s="106"/>
      <c r="GA354" s="106"/>
      <c r="GB354" s="106"/>
      <c r="GC354" s="106"/>
      <c r="GD354" s="106"/>
      <c r="GE354" s="106"/>
      <c r="GF354" s="106"/>
      <c r="GG354" s="106"/>
      <c r="GH354" s="106"/>
      <c r="GI354" s="106"/>
      <c r="GJ354" s="106"/>
      <c r="GK354" s="106"/>
      <c r="GL354" s="106"/>
      <c r="GM354" s="106"/>
      <c r="GN354" s="106"/>
      <c r="GO354" s="106"/>
      <c r="GP354" s="106"/>
      <c r="GQ354" s="106"/>
      <c r="GR354" s="106"/>
      <c r="GS354" s="106"/>
      <c r="GT354" s="106"/>
      <c r="GU354" s="106"/>
      <c r="GV354" s="106"/>
      <c r="GW354" s="106"/>
      <c r="GX354" s="106"/>
      <c r="GY354" s="106"/>
      <c r="GZ354" s="106"/>
      <c r="HA354" s="106"/>
      <c r="HB354" s="106"/>
      <c r="HC354" s="106"/>
      <c r="HD354" s="106"/>
      <c r="HE354" s="106"/>
      <c r="HF354" s="106"/>
      <c r="HG354" s="106"/>
      <c r="HH354" s="106"/>
      <c r="HI354" s="106"/>
      <c r="HJ354" s="106"/>
      <c r="HK354" s="106"/>
      <c r="HL354" s="106"/>
      <c r="HM354" s="106"/>
      <c r="HN354" s="106"/>
      <c r="HO354" s="106"/>
      <c r="HP354" s="106"/>
      <c r="HQ354" s="106"/>
      <c r="HR354" s="106"/>
      <c r="HS354" s="106"/>
      <c r="HT354" s="106"/>
      <c r="HU354" s="106"/>
      <c r="HV354" s="106"/>
      <c r="HW354" s="106"/>
      <c r="HX354" s="106"/>
      <c r="HY354" s="106"/>
      <c r="HZ354" s="106"/>
      <c r="IA354" s="106"/>
      <c r="IB354" s="106"/>
      <c r="IC354" s="106"/>
      <c r="ID354" s="106"/>
      <c r="IE354" s="106"/>
      <c r="IF354" s="106"/>
      <c r="IG354" s="106"/>
      <c r="IH354" s="106"/>
      <c r="II354" s="106"/>
      <c r="IJ354" s="106"/>
      <c r="IK354" s="106"/>
      <c r="IL354" s="106"/>
      <c r="IM354" s="106"/>
      <c r="IN354" s="106"/>
      <c r="IO354" s="106"/>
      <c r="IP354" s="106"/>
      <c r="IQ354" s="106"/>
      <c r="IR354" s="106"/>
      <c r="IS354" s="106"/>
      <c r="IT354" s="106"/>
    </row>
    <row r="355" spans="1:254" s="159" customFormat="1" ht="15" x14ac:dyDescent="0.25">
      <c r="A355" s="126" t="s">
        <v>183</v>
      </c>
      <c r="B355" s="128" t="s">
        <v>280</v>
      </c>
      <c r="C355" s="131" t="s">
        <v>157</v>
      </c>
      <c r="D355" s="131" t="s">
        <v>157</v>
      </c>
      <c r="E355" s="131" t="s">
        <v>182</v>
      </c>
      <c r="F355" s="131" t="s">
        <v>184</v>
      </c>
      <c r="G355" s="129">
        <v>2540.9899999999998</v>
      </c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 s="106"/>
      <c r="BQ355" s="106"/>
      <c r="BR355" s="106"/>
      <c r="BS355" s="106"/>
      <c r="BT355" s="106"/>
      <c r="BU355" s="106"/>
      <c r="BV355" s="106"/>
      <c r="BW355" s="106"/>
      <c r="BX355" s="106"/>
      <c r="BY355" s="106"/>
      <c r="BZ355" s="106"/>
      <c r="CA355" s="106"/>
      <c r="CB355" s="106"/>
      <c r="CC355" s="106"/>
      <c r="CD355" s="106"/>
      <c r="CE355" s="106"/>
      <c r="CF355" s="106"/>
      <c r="CG355" s="106"/>
      <c r="CH355" s="106"/>
      <c r="CI355" s="106"/>
      <c r="CJ355" s="106"/>
      <c r="CK355" s="106"/>
      <c r="CL355" s="106"/>
      <c r="CM355" s="106"/>
      <c r="CN355" s="106"/>
      <c r="CO355" s="106"/>
      <c r="CP355" s="106"/>
      <c r="CQ355" s="106"/>
      <c r="CR355" s="106"/>
      <c r="CS355" s="106"/>
      <c r="CT355" s="106"/>
      <c r="CU355" s="106"/>
      <c r="CV355" s="106"/>
      <c r="CW355" s="106"/>
      <c r="CX355" s="106"/>
      <c r="CY355" s="106"/>
      <c r="CZ355" s="106"/>
      <c r="DA355" s="106"/>
      <c r="DB355" s="106"/>
      <c r="DC355" s="106"/>
      <c r="DD355" s="106"/>
      <c r="DE355" s="106"/>
      <c r="DF355" s="106"/>
      <c r="DG355" s="106"/>
      <c r="DH355" s="106"/>
      <c r="DI355" s="106"/>
      <c r="DJ355" s="106"/>
      <c r="DK355" s="106"/>
      <c r="DL355" s="106"/>
      <c r="DM355" s="106"/>
      <c r="DN355" s="106"/>
      <c r="DO355" s="106"/>
      <c r="DP355" s="106"/>
      <c r="DQ355" s="106"/>
      <c r="DR355" s="106"/>
      <c r="DS355" s="106"/>
      <c r="DT355" s="106"/>
      <c r="DU355" s="106"/>
      <c r="DV355" s="106"/>
      <c r="DW355" s="106"/>
      <c r="DX355" s="106"/>
      <c r="DY355" s="106"/>
      <c r="DZ355" s="106"/>
      <c r="EA355" s="106"/>
      <c r="EB355" s="106"/>
      <c r="EC355" s="106"/>
      <c r="ED355" s="106"/>
      <c r="EE355" s="106"/>
      <c r="EF355" s="106"/>
      <c r="EG355" s="106"/>
      <c r="EH355" s="106"/>
      <c r="EI355" s="106"/>
      <c r="EJ355" s="106"/>
      <c r="EK355" s="106"/>
      <c r="EL355" s="106"/>
      <c r="EM355" s="106"/>
      <c r="EN355" s="106"/>
      <c r="EO355" s="106"/>
      <c r="EP355" s="106"/>
      <c r="EQ355" s="106"/>
      <c r="ER355" s="106"/>
      <c r="ES355" s="106"/>
      <c r="ET355" s="106"/>
      <c r="EU355" s="106"/>
      <c r="EV355" s="106"/>
      <c r="EW355" s="106"/>
      <c r="EX355" s="106"/>
      <c r="EY355" s="106"/>
      <c r="EZ355" s="106"/>
      <c r="FA355" s="106"/>
      <c r="FB355" s="106"/>
      <c r="FC355" s="106"/>
      <c r="FD355" s="106"/>
      <c r="FE355" s="106"/>
      <c r="FF355" s="106"/>
      <c r="FG355" s="106"/>
      <c r="FH355" s="106"/>
      <c r="FI355" s="106"/>
      <c r="FJ355" s="106"/>
      <c r="FK355" s="106"/>
      <c r="FL355" s="106"/>
      <c r="FM355" s="106"/>
      <c r="FN355" s="106"/>
      <c r="FO355" s="106"/>
      <c r="FP355" s="106"/>
      <c r="FQ355" s="106"/>
      <c r="FR355" s="106"/>
      <c r="FS355" s="106"/>
      <c r="FT355" s="106"/>
      <c r="FU355" s="106"/>
      <c r="FV355" s="106"/>
      <c r="FW355" s="106"/>
      <c r="FX355" s="106"/>
      <c r="FY355" s="106"/>
      <c r="FZ355" s="106"/>
      <c r="GA355" s="106"/>
      <c r="GB355" s="106"/>
      <c r="GC355" s="106"/>
      <c r="GD355" s="106"/>
      <c r="GE355" s="106"/>
      <c r="GF355" s="106"/>
      <c r="GG355" s="106"/>
      <c r="GH355" s="106"/>
      <c r="GI355" s="106"/>
      <c r="GJ355" s="106"/>
      <c r="GK355" s="106"/>
      <c r="GL355" s="106"/>
      <c r="GM355" s="106"/>
      <c r="GN355" s="106"/>
      <c r="GO355" s="106"/>
      <c r="GP355" s="106"/>
      <c r="GQ355" s="106"/>
      <c r="GR355" s="106"/>
      <c r="GS355" s="106"/>
      <c r="GT355" s="106"/>
      <c r="GU355" s="106"/>
      <c r="GV355" s="106"/>
      <c r="GW355" s="106"/>
      <c r="GX355" s="106"/>
      <c r="GY355" s="106"/>
      <c r="GZ355" s="106"/>
      <c r="HA355" s="106"/>
      <c r="HB355" s="106"/>
      <c r="HC355" s="106"/>
      <c r="HD355" s="106"/>
      <c r="HE355" s="106"/>
      <c r="HF355" s="106"/>
      <c r="HG355" s="106"/>
      <c r="HH355" s="106"/>
      <c r="HI355" s="106"/>
      <c r="HJ355" s="106"/>
      <c r="HK355" s="106"/>
      <c r="HL355" s="106"/>
      <c r="HM355" s="106"/>
      <c r="HN355" s="106"/>
      <c r="HO355" s="106"/>
      <c r="HP355" s="106"/>
      <c r="HQ355" s="106"/>
      <c r="HR355" s="106"/>
      <c r="HS355" s="106"/>
      <c r="HT355" s="106"/>
      <c r="HU355" s="106"/>
      <c r="HV355" s="106"/>
      <c r="HW355" s="106"/>
      <c r="HX355" s="106"/>
      <c r="HY355" s="106"/>
      <c r="HZ355" s="106"/>
      <c r="IA355" s="106"/>
      <c r="IB355" s="106"/>
      <c r="IC355" s="106"/>
      <c r="ID355" s="106"/>
      <c r="IE355" s="106"/>
      <c r="IF355" s="106"/>
      <c r="IG355" s="106"/>
      <c r="IH355" s="106"/>
      <c r="II355" s="106"/>
      <c r="IJ355" s="106"/>
      <c r="IK355" s="106"/>
      <c r="IL355" s="106"/>
      <c r="IM355" s="106"/>
      <c r="IN355" s="106"/>
      <c r="IO355" s="106"/>
      <c r="IP355" s="106"/>
      <c r="IQ355" s="106"/>
      <c r="IR355" s="106"/>
      <c r="IS355" s="106"/>
      <c r="IT355" s="106"/>
    </row>
    <row r="356" spans="1:254" s="159" customFormat="1" ht="15" x14ac:dyDescent="0.25">
      <c r="A356" s="185" t="s">
        <v>316</v>
      </c>
      <c r="B356" s="113" t="s">
        <v>280</v>
      </c>
      <c r="C356" s="112" t="s">
        <v>95</v>
      </c>
      <c r="D356" s="112" t="s">
        <v>34</v>
      </c>
      <c r="E356" s="112"/>
      <c r="F356" s="131"/>
      <c r="G356" s="129">
        <f>SUM(G357)</f>
        <v>23.7</v>
      </c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6"/>
      <c r="BU356" s="106"/>
      <c r="BV356" s="106"/>
      <c r="BW356" s="106"/>
      <c r="BX356" s="106"/>
      <c r="BY356" s="106"/>
      <c r="BZ356" s="106"/>
      <c r="CA356" s="106"/>
      <c r="CB356" s="106"/>
      <c r="CC356" s="106"/>
      <c r="CD356" s="106"/>
      <c r="CE356" s="106"/>
      <c r="CF356" s="106"/>
      <c r="CG356" s="106"/>
      <c r="CH356" s="106"/>
      <c r="CI356" s="106"/>
      <c r="CJ356" s="106"/>
      <c r="CK356" s="106"/>
      <c r="CL356" s="106"/>
      <c r="CM356" s="106"/>
      <c r="CN356" s="106"/>
      <c r="CO356" s="106"/>
      <c r="CP356" s="106"/>
      <c r="CQ356" s="106"/>
      <c r="CR356" s="106"/>
      <c r="CS356" s="106"/>
      <c r="CT356" s="106"/>
      <c r="CU356" s="106"/>
      <c r="CV356" s="106"/>
      <c r="CW356" s="106"/>
      <c r="CX356" s="106"/>
      <c r="CY356" s="106"/>
      <c r="CZ356" s="106"/>
      <c r="DA356" s="106"/>
      <c r="DB356" s="106"/>
      <c r="DC356" s="106"/>
      <c r="DD356" s="106"/>
      <c r="DE356" s="106"/>
      <c r="DF356" s="106"/>
      <c r="DG356" s="106"/>
      <c r="DH356" s="106"/>
      <c r="DI356" s="106"/>
      <c r="DJ356" s="106"/>
      <c r="DK356" s="106"/>
      <c r="DL356" s="106"/>
      <c r="DM356" s="106"/>
      <c r="DN356" s="106"/>
      <c r="DO356" s="106"/>
      <c r="DP356" s="106"/>
      <c r="DQ356" s="106"/>
      <c r="DR356" s="106"/>
      <c r="DS356" s="106"/>
      <c r="DT356" s="106"/>
      <c r="DU356" s="106"/>
      <c r="DV356" s="106"/>
      <c r="DW356" s="106"/>
      <c r="DX356" s="106"/>
      <c r="DY356" s="106"/>
      <c r="DZ356" s="106"/>
      <c r="EA356" s="106"/>
      <c r="EB356" s="106"/>
      <c r="EC356" s="106"/>
      <c r="ED356" s="106"/>
      <c r="EE356" s="106"/>
      <c r="EF356" s="106"/>
      <c r="EG356" s="106"/>
      <c r="EH356" s="106"/>
      <c r="EI356" s="106"/>
      <c r="EJ356" s="106"/>
      <c r="EK356" s="106"/>
      <c r="EL356" s="106"/>
      <c r="EM356" s="106"/>
      <c r="EN356" s="106"/>
      <c r="EO356" s="106"/>
      <c r="EP356" s="106"/>
      <c r="EQ356" s="106"/>
      <c r="ER356" s="106"/>
      <c r="ES356" s="106"/>
      <c r="ET356" s="106"/>
      <c r="EU356" s="106"/>
      <c r="EV356" s="106"/>
      <c r="EW356" s="106"/>
      <c r="EX356" s="106"/>
      <c r="EY356" s="106"/>
      <c r="EZ356" s="106"/>
      <c r="FA356" s="106"/>
      <c r="FB356" s="106"/>
      <c r="FC356" s="106"/>
      <c r="FD356" s="106"/>
      <c r="FE356" s="106"/>
      <c r="FF356" s="106"/>
      <c r="FG356" s="106"/>
      <c r="FH356" s="106"/>
      <c r="FI356" s="106"/>
      <c r="FJ356" s="106"/>
      <c r="FK356" s="106"/>
      <c r="FL356" s="106"/>
      <c r="FM356" s="106"/>
      <c r="FN356" s="106"/>
      <c r="FO356" s="106"/>
      <c r="FP356" s="106"/>
      <c r="FQ356" s="106"/>
      <c r="FR356" s="106"/>
      <c r="FS356" s="106"/>
      <c r="FT356" s="106"/>
      <c r="FU356" s="106"/>
      <c r="FV356" s="106"/>
      <c r="FW356" s="106"/>
      <c r="FX356" s="106"/>
      <c r="FY356" s="106"/>
      <c r="FZ356" s="106"/>
      <c r="GA356" s="106"/>
      <c r="GB356" s="106"/>
      <c r="GC356" s="106"/>
      <c r="GD356" s="106"/>
      <c r="GE356" s="106"/>
      <c r="GF356" s="106"/>
      <c r="GG356" s="106"/>
      <c r="GH356" s="106"/>
      <c r="GI356" s="106"/>
      <c r="GJ356" s="106"/>
      <c r="GK356" s="106"/>
      <c r="GL356" s="106"/>
      <c r="GM356" s="106"/>
      <c r="GN356" s="106"/>
      <c r="GO356" s="106"/>
      <c r="GP356" s="106"/>
      <c r="GQ356" s="106"/>
      <c r="GR356" s="106"/>
      <c r="GS356" s="106"/>
      <c r="GT356" s="106"/>
      <c r="GU356" s="106"/>
      <c r="GV356" s="106"/>
      <c r="GW356" s="106"/>
      <c r="GX356" s="106"/>
      <c r="GY356" s="106"/>
      <c r="GZ356" s="106"/>
      <c r="HA356" s="106"/>
      <c r="HB356" s="106"/>
      <c r="HC356" s="106"/>
      <c r="HD356" s="106"/>
      <c r="HE356" s="106"/>
      <c r="HF356" s="106"/>
      <c r="HG356" s="106"/>
      <c r="HH356" s="106"/>
      <c r="HI356" s="106"/>
      <c r="HJ356" s="106"/>
      <c r="HK356" s="106"/>
      <c r="HL356" s="106"/>
      <c r="HM356" s="106"/>
      <c r="HN356" s="106"/>
      <c r="HO356" s="106"/>
      <c r="HP356" s="106"/>
      <c r="HQ356" s="106"/>
      <c r="HR356" s="106"/>
      <c r="HS356" s="106"/>
      <c r="HT356" s="106"/>
      <c r="HU356" s="106"/>
      <c r="HV356" s="106"/>
      <c r="HW356" s="106"/>
      <c r="HX356" s="106"/>
      <c r="HY356" s="106"/>
      <c r="HZ356" s="106"/>
      <c r="IA356" s="106"/>
      <c r="IB356" s="106"/>
      <c r="IC356" s="106"/>
      <c r="ID356" s="106"/>
      <c r="IE356" s="106"/>
      <c r="IF356" s="106"/>
      <c r="IG356" s="106"/>
      <c r="IH356" s="106"/>
      <c r="II356" s="106"/>
      <c r="IJ356" s="106"/>
      <c r="IK356" s="106"/>
      <c r="IL356" s="106"/>
      <c r="IM356" s="106"/>
      <c r="IN356" s="106"/>
      <c r="IO356" s="106"/>
      <c r="IP356" s="106"/>
      <c r="IQ356" s="106"/>
      <c r="IR356" s="106"/>
      <c r="IS356" s="106"/>
      <c r="IT356" s="106"/>
    </row>
    <row r="357" spans="1:254" s="159" customFormat="1" ht="15" x14ac:dyDescent="0.25">
      <c r="A357" s="116" t="s">
        <v>66</v>
      </c>
      <c r="B357" s="132" t="s">
        <v>280</v>
      </c>
      <c r="C357" s="132" t="s">
        <v>95</v>
      </c>
      <c r="D357" s="132" t="s">
        <v>34</v>
      </c>
      <c r="E357" s="132" t="s">
        <v>67</v>
      </c>
      <c r="F357" s="131"/>
      <c r="G357" s="129">
        <f>SUM(G358)</f>
        <v>23.7</v>
      </c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 s="106"/>
      <c r="BQ357" s="106"/>
      <c r="BR357" s="106"/>
      <c r="BS357" s="106"/>
      <c r="BT357" s="106"/>
      <c r="BU357" s="106"/>
      <c r="BV357" s="106"/>
      <c r="BW357" s="106"/>
      <c r="BX357" s="106"/>
      <c r="BY357" s="106"/>
      <c r="BZ357" s="106"/>
      <c r="CA357" s="106"/>
      <c r="CB357" s="106"/>
      <c r="CC357" s="106"/>
      <c r="CD357" s="106"/>
      <c r="CE357" s="106"/>
      <c r="CF357" s="106"/>
      <c r="CG357" s="106"/>
      <c r="CH357" s="106"/>
      <c r="CI357" s="106"/>
      <c r="CJ357" s="106"/>
      <c r="CK357" s="106"/>
      <c r="CL357" s="106"/>
      <c r="CM357" s="106"/>
      <c r="CN357" s="106"/>
      <c r="CO357" s="106"/>
      <c r="CP357" s="106"/>
      <c r="CQ357" s="106"/>
      <c r="CR357" s="106"/>
      <c r="CS357" s="106"/>
      <c r="CT357" s="106"/>
      <c r="CU357" s="106"/>
      <c r="CV357" s="106"/>
      <c r="CW357" s="106"/>
      <c r="CX357" s="106"/>
      <c r="CY357" s="106"/>
      <c r="CZ357" s="106"/>
      <c r="DA357" s="106"/>
      <c r="DB357" s="106"/>
      <c r="DC357" s="106"/>
      <c r="DD357" s="106"/>
      <c r="DE357" s="106"/>
      <c r="DF357" s="106"/>
      <c r="DG357" s="106"/>
      <c r="DH357" s="106"/>
      <c r="DI357" s="106"/>
      <c r="DJ357" s="106"/>
      <c r="DK357" s="106"/>
      <c r="DL357" s="106"/>
      <c r="DM357" s="106"/>
      <c r="DN357" s="106"/>
      <c r="DO357" s="106"/>
      <c r="DP357" s="106"/>
      <c r="DQ357" s="106"/>
      <c r="DR357" s="106"/>
      <c r="DS357" s="106"/>
      <c r="DT357" s="106"/>
      <c r="DU357" s="106"/>
      <c r="DV357" s="106"/>
      <c r="DW357" s="106"/>
      <c r="DX357" s="106"/>
      <c r="DY357" s="106"/>
      <c r="DZ357" s="106"/>
      <c r="EA357" s="106"/>
      <c r="EB357" s="106"/>
      <c r="EC357" s="106"/>
      <c r="ED357" s="106"/>
      <c r="EE357" s="106"/>
      <c r="EF357" s="106"/>
      <c r="EG357" s="106"/>
      <c r="EH357" s="106"/>
      <c r="EI357" s="106"/>
      <c r="EJ357" s="106"/>
      <c r="EK357" s="106"/>
      <c r="EL357" s="106"/>
      <c r="EM357" s="106"/>
      <c r="EN357" s="106"/>
      <c r="EO357" s="106"/>
      <c r="EP357" s="106"/>
      <c r="EQ357" s="106"/>
      <c r="ER357" s="106"/>
      <c r="ES357" s="106"/>
      <c r="ET357" s="106"/>
      <c r="EU357" s="106"/>
      <c r="EV357" s="106"/>
      <c r="EW357" s="106"/>
      <c r="EX357" s="106"/>
      <c r="EY357" s="106"/>
      <c r="EZ357" s="106"/>
      <c r="FA357" s="106"/>
      <c r="FB357" s="106"/>
      <c r="FC357" s="106"/>
      <c r="FD357" s="106"/>
      <c r="FE357" s="106"/>
      <c r="FF357" s="106"/>
      <c r="FG357" s="106"/>
      <c r="FH357" s="106"/>
      <c r="FI357" s="106"/>
      <c r="FJ357" s="106"/>
      <c r="FK357" s="106"/>
      <c r="FL357" s="106"/>
      <c r="FM357" s="106"/>
      <c r="FN357" s="106"/>
      <c r="FO357" s="106"/>
      <c r="FP357" s="106"/>
      <c r="FQ357" s="106"/>
      <c r="FR357" s="106"/>
      <c r="FS357" s="106"/>
      <c r="FT357" s="106"/>
      <c r="FU357" s="106"/>
      <c r="FV357" s="106"/>
      <c r="FW357" s="106"/>
      <c r="FX357" s="106"/>
      <c r="FY357" s="106"/>
      <c r="FZ357" s="106"/>
      <c r="GA357" s="106"/>
      <c r="GB357" s="106"/>
      <c r="GC357" s="106"/>
      <c r="GD357" s="106"/>
      <c r="GE357" s="106"/>
      <c r="GF357" s="106"/>
      <c r="GG357" s="106"/>
      <c r="GH357" s="106"/>
      <c r="GI357" s="106"/>
      <c r="GJ357" s="106"/>
      <c r="GK357" s="106"/>
      <c r="GL357" s="106"/>
      <c r="GM357" s="106"/>
      <c r="GN357" s="106"/>
      <c r="GO357" s="106"/>
      <c r="GP357" s="106"/>
      <c r="GQ357" s="106"/>
      <c r="GR357" s="106"/>
      <c r="GS357" s="106"/>
      <c r="GT357" s="106"/>
      <c r="GU357" s="106"/>
      <c r="GV357" s="106"/>
      <c r="GW357" s="106"/>
      <c r="GX357" s="106"/>
      <c r="GY357" s="106"/>
      <c r="GZ357" s="106"/>
      <c r="HA357" s="106"/>
      <c r="HB357" s="106"/>
      <c r="HC357" s="106"/>
      <c r="HD357" s="106"/>
      <c r="HE357" s="106"/>
      <c r="HF357" s="106"/>
      <c r="HG357" s="106"/>
      <c r="HH357" s="106"/>
      <c r="HI357" s="106"/>
      <c r="HJ357" s="106"/>
      <c r="HK357" s="106"/>
      <c r="HL357" s="106"/>
      <c r="HM357" s="106"/>
      <c r="HN357" s="106"/>
      <c r="HO357" s="106"/>
      <c r="HP357" s="106"/>
      <c r="HQ357" s="106"/>
      <c r="HR357" s="106"/>
      <c r="HS357" s="106"/>
      <c r="HT357" s="106"/>
      <c r="HU357" s="106"/>
      <c r="HV357" s="106"/>
      <c r="HW357" s="106"/>
      <c r="HX357" s="106"/>
      <c r="HY357" s="106"/>
      <c r="HZ357" s="106"/>
      <c r="IA357" s="106"/>
      <c r="IB357" s="106"/>
      <c r="IC357" s="106"/>
      <c r="ID357" s="106"/>
      <c r="IE357" s="106"/>
      <c r="IF357" s="106"/>
      <c r="IG357" s="106"/>
      <c r="IH357" s="106"/>
      <c r="II357" s="106"/>
      <c r="IJ357" s="106"/>
      <c r="IK357" s="106"/>
      <c r="IL357" s="106"/>
      <c r="IM357" s="106"/>
      <c r="IN357" s="106"/>
      <c r="IO357" s="106"/>
      <c r="IP357" s="106"/>
      <c r="IQ357" s="106"/>
      <c r="IR357" s="106"/>
      <c r="IS357" s="106"/>
      <c r="IT357" s="106"/>
    </row>
    <row r="358" spans="1:254" s="159" customFormat="1" ht="15" x14ac:dyDescent="0.25">
      <c r="A358" s="126" t="s">
        <v>205</v>
      </c>
      <c r="B358" s="128" t="s">
        <v>280</v>
      </c>
      <c r="C358" s="131" t="s">
        <v>95</v>
      </c>
      <c r="D358" s="131" t="s">
        <v>34</v>
      </c>
      <c r="E358" s="131" t="s">
        <v>197</v>
      </c>
      <c r="F358" s="131"/>
      <c r="G358" s="129">
        <f>SUM(G359)</f>
        <v>23.7</v>
      </c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 s="106"/>
      <c r="BQ358" s="106"/>
      <c r="BR358" s="106"/>
      <c r="BS358" s="106"/>
      <c r="BT358" s="106"/>
      <c r="BU358" s="106"/>
      <c r="BV358" s="106"/>
      <c r="BW358" s="106"/>
      <c r="BX358" s="106"/>
      <c r="BY358" s="106"/>
      <c r="BZ358" s="106"/>
      <c r="CA358" s="106"/>
      <c r="CB358" s="106"/>
      <c r="CC358" s="106"/>
      <c r="CD358" s="106"/>
      <c r="CE358" s="106"/>
      <c r="CF358" s="106"/>
      <c r="CG358" s="106"/>
      <c r="CH358" s="106"/>
      <c r="CI358" s="106"/>
      <c r="CJ358" s="106"/>
      <c r="CK358" s="106"/>
      <c r="CL358" s="106"/>
      <c r="CM358" s="106"/>
      <c r="CN358" s="106"/>
      <c r="CO358" s="106"/>
      <c r="CP358" s="106"/>
      <c r="CQ358" s="106"/>
      <c r="CR358" s="106"/>
      <c r="CS358" s="106"/>
      <c r="CT358" s="106"/>
      <c r="CU358" s="106"/>
      <c r="CV358" s="106"/>
      <c r="CW358" s="106"/>
      <c r="CX358" s="106"/>
      <c r="CY358" s="106"/>
      <c r="CZ358" s="106"/>
      <c r="DA358" s="106"/>
      <c r="DB358" s="106"/>
      <c r="DC358" s="106"/>
      <c r="DD358" s="106"/>
      <c r="DE358" s="106"/>
      <c r="DF358" s="106"/>
      <c r="DG358" s="106"/>
      <c r="DH358" s="106"/>
      <c r="DI358" s="106"/>
      <c r="DJ358" s="106"/>
      <c r="DK358" s="106"/>
      <c r="DL358" s="106"/>
      <c r="DM358" s="106"/>
      <c r="DN358" s="106"/>
      <c r="DO358" s="106"/>
      <c r="DP358" s="106"/>
      <c r="DQ358" s="106"/>
      <c r="DR358" s="106"/>
      <c r="DS358" s="106"/>
      <c r="DT358" s="106"/>
      <c r="DU358" s="106"/>
      <c r="DV358" s="106"/>
      <c r="DW358" s="106"/>
      <c r="DX358" s="106"/>
      <c r="DY358" s="106"/>
      <c r="DZ358" s="106"/>
      <c r="EA358" s="106"/>
      <c r="EB358" s="106"/>
      <c r="EC358" s="106"/>
      <c r="ED358" s="106"/>
      <c r="EE358" s="106"/>
      <c r="EF358" s="106"/>
      <c r="EG358" s="106"/>
      <c r="EH358" s="106"/>
      <c r="EI358" s="106"/>
      <c r="EJ358" s="106"/>
      <c r="EK358" s="106"/>
      <c r="EL358" s="106"/>
      <c r="EM358" s="106"/>
      <c r="EN358" s="106"/>
      <c r="EO358" s="106"/>
      <c r="EP358" s="106"/>
      <c r="EQ358" s="106"/>
      <c r="ER358" s="106"/>
      <c r="ES358" s="106"/>
      <c r="ET358" s="106"/>
      <c r="EU358" s="106"/>
      <c r="EV358" s="106"/>
      <c r="EW358" s="106"/>
      <c r="EX358" s="106"/>
      <c r="EY358" s="106"/>
      <c r="EZ358" s="106"/>
      <c r="FA358" s="106"/>
      <c r="FB358" s="106"/>
      <c r="FC358" s="106"/>
      <c r="FD358" s="106"/>
      <c r="FE358" s="106"/>
      <c r="FF358" s="106"/>
      <c r="FG358" s="106"/>
      <c r="FH358" s="106"/>
      <c r="FI358" s="106"/>
      <c r="FJ358" s="106"/>
      <c r="FK358" s="106"/>
      <c r="FL358" s="106"/>
      <c r="FM358" s="106"/>
      <c r="FN358" s="106"/>
      <c r="FO358" s="106"/>
      <c r="FP358" s="106"/>
      <c r="FQ358" s="106"/>
      <c r="FR358" s="106"/>
      <c r="FS358" s="106"/>
      <c r="FT358" s="106"/>
      <c r="FU358" s="106"/>
      <c r="FV358" s="106"/>
      <c r="FW358" s="106"/>
      <c r="FX358" s="106"/>
      <c r="FY358" s="106"/>
      <c r="FZ358" s="106"/>
      <c r="GA358" s="106"/>
      <c r="GB358" s="106"/>
      <c r="GC358" s="106"/>
      <c r="GD358" s="106"/>
      <c r="GE358" s="106"/>
      <c r="GF358" s="106"/>
      <c r="GG358" s="106"/>
      <c r="GH358" s="106"/>
      <c r="GI358" s="106"/>
      <c r="GJ358" s="106"/>
      <c r="GK358" s="106"/>
      <c r="GL358" s="106"/>
      <c r="GM358" s="106"/>
      <c r="GN358" s="106"/>
      <c r="GO358" s="106"/>
      <c r="GP358" s="106"/>
      <c r="GQ358" s="106"/>
      <c r="GR358" s="106"/>
      <c r="GS358" s="106"/>
      <c r="GT358" s="106"/>
      <c r="GU358" s="106"/>
      <c r="GV358" s="106"/>
      <c r="GW358" s="106"/>
      <c r="GX358" s="106"/>
      <c r="GY358" s="106"/>
      <c r="GZ358" s="106"/>
      <c r="HA358" s="106"/>
      <c r="HB358" s="106"/>
      <c r="HC358" s="106"/>
      <c r="HD358" s="106"/>
      <c r="HE358" s="106"/>
      <c r="HF358" s="106"/>
      <c r="HG358" s="106"/>
      <c r="HH358" s="106"/>
      <c r="HI358" s="106"/>
      <c r="HJ358" s="106"/>
      <c r="HK358" s="106"/>
      <c r="HL358" s="106"/>
      <c r="HM358" s="106"/>
      <c r="HN358" s="106"/>
      <c r="HO358" s="106"/>
      <c r="HP358" s="106"/>
      <c r="HQ358" s="106"/>
      <c r="HR358" s="106"/>
      <c r="HS358" s="106"/>
      <c r="HT358" s="106"/>
      <c r="HU358" s="106"/>
      <c r="HV358" s="106"/>
      <c r="HW358" s="106"/>
      <c r="HX358" s="106"/>
      <c r="HY358" s="106"/>
      <c r="HZ358" s="106"/>
      <c r="IA358" s="106"/>
      <c r="IB358" s="106"/>
      <c r="IC358" s="106"/>
      <c r="ID358" s="106"/>
      <c r="IE358" s="106"/>
      <c r="IF358" s="106"/>
      <c r="IG358" s="106"/>
      <c r="IH358" s="106"/>
      <c r="II358" s="106"/>
      <c r="IJ358" s="106"/>
      <c r="IK358" s="106"/>
      <c r="IL358" s="106"/>
      <c r="IM358" s="106"/>
      <c r="IN358" s="106"/>
      <c r="IO358" s="106"/>
      <c r="IP358" s="106"/>
      <c r="IQ358" s="106"/>
      <c r="IR358" s="106"/>
      <c r="IS358" s="106"/>
      <c r="IT358" s="106"/>
    </row>
    <row r="359" spans="1:254" s="159" customFormat="1" ht="15" x14ac:dyDescent="0.25">
      <c r="A359" s="121" t="s">
        <v>282</v>
      </c>
      <c r="B359" s="179">
        <v>510</v>
      </c>
      <c r="C359" s="134" t="s">
        <v>95</v>
      </c>
      <c r="D359" s="134" t="s">
        <v>34</v>
      </c>
      <c r="E359" s="134" t="s">
        <v>197</v>
      </c>
      <c r="F359" s="134" t="s">
        <v>32</v>
      </c>
      <c r="G359" s="129">
        <v>23.7</v>
      </c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 s="106"/>
      <c r="BQ359" s="106"/>
      <c r="BR359" s="106"/>
      <c r="BS359" s="106"/>
      <c r="BT359" s="106"/>
      <c r="BU359" s="106"/>
      <c r="BV359" s="106"/>
      <c r="BW359" s="106"/>
      <c r="BX359" s="106"/>
      <c r="BY359" s="106"/>
      <c r="BZ359" s="106"/>
      <c r="CA359" s="106"/>
      <c r="CB359" s="106"/>
      <c r="CC359" s="106"/>
      <c r="CD359" s="106"/>
      <c r="CE359" s="106"/>
      <c r="CF359" s="106"/>
      <c r="CG359" s="106"/>
      <c r="CH359" s="106"/>
      <c r="CI359" s="106"/>
      <c r="CJ359" s="106"/>
      <c r="CK359" s="106"/>
      <c r="CL359" s="106"/>
      <c r="CM359" s="106"/>
      <c r="CN359" s="106"/>
      <c r="CO359" s="106"/>
      <c r="CP359" s="106"/>
      <c r="CQ359" s="106"/>
      <c r="CR359" s="106"/>
      <c r="CS359" s="106"/>
      <c r="CT359" s="106"/>
      <c r="CU359" s="106"/>
      <c r="CV359" s="106"/>
      <c r="CW359" s="106"/>
      <c r="CX359" s="106"/>
      <c r="CY359" s="106"/>
      <c r="CZ359" s="106"/>
      <c r="DA359" s="106"/>
      <c r="DB359" s="106"/>
      <c r="DC359" s="106"/>
      <c r="DD359" s="106"/>
      <c r="DE359" s="106"/>
      <c r="DF359" s="106"/>
      <c r="DG359" s="106"/>
      <c r="DH359" s="106"/>
      <c r="DI359" s="106"/>
      <c r="DJ359" s="106"/>
      <c r="DK359" s="106"/>
      <c r="DL359" s="106"/>
      <c r="DM359" s="106"/>
      <c r="DN359" s="106"/>
      <c r="DO359" s="106"/>
      <c r="DP359" s="106"/>
      <c r="DQ359" s="106"/>
      <c r="DR359" s="106"/>
      <c r="DS359" s="106"/>
      <c r="DT359" s="106"/>
      <c r="DU359" s="106"/>
      <c r="DV359" s="106"/>
      <c r="DW359" s="106"/>
      <c r="DX359" s="106"/>
      <c r="DY359" s="106"/>
      <c r="DZ359" s="106"/>
      <c r="EA359" s="106"/>
      <c r="EB359" s="106"/>
      <c r="EC359" s="106"/>
      <c r="ED359" s="106"/>
      <c r="EE359" s="106"/>
      <c r="EF359" s="106"/>
      <c r="EG359" s="106"/>
      <c r="EH359" s="106"/>
      <c r="EI359" s="106"/>
      <c r="EJ359" s="106"/>
      <c r="EK359" s="106"/>
      <c r="EL359" s="106"/>
      <c r="EM359" s="106"/>
      <c r="EN359" s="106"/>
      <c r="EO359" s="106"/>
      <c r="EP359" s="106"/>
      <c r="EQ359" s="106"/>
      <c r="ER359" s="106"/>
      <c r="ES359" s="106"/>
      <c r="ET359" s="106"/>
      <c r="EU359" s="106"/>
      <c r="EV359" s="106"/>
      <c r="EW359" s="106"/>
      <c r="EX359" s="106"/>
      <c r="EY359" s="106"/>
      <c r="EZ359" s="106"/>
      <c r="FA359" s="106"/>
      <c r="FB359" s="106"/>
      <c r="FC359" s="106"/>
      <c r="FD359" s="106"/>
      <c r="FE359" s="106"/>
      <c r="FF359" s="106"/>
      <c r="FG359" s="106"/>
      <c r="FH359" s="106"/>
      <c r="FI359" s="106"/>
      <c r="FJ359" s="106"/>
      <c r="FK359" s="106"/>
      <c r="FL359" s="106"/>
      <c r="FM359" s="106"/>
      <c r="FN359" s="106"/>
      <c r="FO359" s="106"/>
      <c r="FP359" s="106"/>
      <c r="FQ359" s="106"/>
      <c r="FR359" s="106"/>
      <c r="FS359" s="106"/>
      <c r="FT359" s="106"/>
      <c r="FU359" s="106"/>
      <c r="FV359" s="106"/>
      <c r="FW359" s="106"/>
      <c r="FX359" s="106"/>
      <c r="FY359" s="106"/>
      <c r="FZ359" s="106"/>
      <c r="GA359" s="106"/>
      <c r="GB359" s="106"/>
      <c r="GC359" s="106"/>
      <c r="GD359" s="106"/>
      <c r="GE359" s="106"/>
      <c r="GF359" s="106"/>
      <c r="GG359" s="106"/>
      <c r="GH359" s="106"/>
      <c r="GI359" s="106"/>
      <c r="GJ359" s="106"/>
      <c r="GK359" s="106"/>
      <c r="GL359" s="106"/>
      <c r="GM359" s="106"/>
      <c r="GN359" s="106"/>
      <c r="GO359" s="106"/>
      <c r="GP359" s="106"/>
      <c r="GQ359" s="106"/>
      <c r="GR359" s="106"/>
      <c r="GS359" s="106"/>
      <c r="GT359" s="106"/>
      <c r="GU359" s="106"/>
      <c r="GV359" s="106"/>
      <c r="GW359" s="106"/>
      <c r="GX359" s="106"/>
      <c r="GY359" s="106"/>
      <c r="GZ359" s="106"/>
      <c r="HA359" s="106"/>
      <c r="HB359" s="106"/>
      <c r="HC359" s="106"/>
      <c r="HD359" s="106"/>
      <c r="HE359" s="106"/>
      <c r="HF359" s="106"/>
      <c r="HG359" s="106"/>
      <c r="HH359" s="106"/>
      <c r="HI359" s="106"/>
      <c r="HJ359" s="106"/>
      <c r="HK359" s="106"/>
      <c r="HL359" s="106"/>
      <c r="HM359" s="106"/>
      <c r="HN359" s="106"/>
      <c r="HO359" s="106"/>
      <c r="HP359" s="106"/>
      <c r="HQ359" s="106"/>
      <c r="HR359" s="106"/>
      <c r="HS359" s="106"/>
      <c r="HT359" s="106"/>
      <c r="HU359" s="106"/>
      <c r="HV359" s="106"/>
      <c r="HW359" s="106"/>
      <c r="HX359" s="106"/>
      <c r="HY359" s="106"/>
      <c r="HZ359" s="106"/>
      <c r="IA359" s="106"/>
      <c r="IB359" s="106"/>
      <c r="IC359" s="106"/>
      <c r="ID359" s="106"/>
      <c r="IE359" s="106"/>
      <c r="IF359" s="106"/>
      <c r="IG359" s="106"/>
      <c r="IH359" s="106"/>
      <c r="II359" s="106"/>
      <c r="IJ359" s="106"/>
      <c r="IK359" s="106"/>
      <c r="IL359" s="106"/>
      <c r="IM359" s="106"/>
      <c r="IN359" s="106"/>
      <c r="IO359" s="106"/>
      <c r="IP359" s="106"/>
      <c r="IQ359" s="106"/>
      <c r="IR359" s="106"/>
      <c r="IS359" s="106"/>
      <c r="IT359" s="106"/>
    </row>
    <row r="360" spans="1:254" s="159" customFormat="1" ht="15" x14ac:dyDescent="0.25">
      <c r="A360" s="193" t="s">
        <v>219</v>
      </c>
      <c r="B360" s="138" t="s">
        <v>280</v>
      </c>
      <c r="C360" s="138" t="s">
        <v>211</v>
      </c>
      <c r="D360" s="138" t="s">
        <v>26</v>
      </c>
      <c r="E360" s="138"/>
      <c r="F360" s="138"/>
      <c r="G360" s="194">
        <f>SUM(G361)</f>
        <v>1340.5</v>
      </c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62"/>
      <c r="AX360" s="162"/>
      <c r="AY360" s="162"/>
      <c r="AZ360" s="162"/>
      <c r="BA360" s="162"/>
      <c r="BB360" s="162"/>
      <c r="BC360" s="162"/>
      <c r="BD360" s="162"/>
      <c r="BE360" s="162"/>
      <c r="BF360" s="162"/>
      <c r="BG360" s="162"/>
      <c r="BH360" s="162"/>
      <c r="BI360" s="162"/>
      <c r="BJ360" s="162"/>
      <c r="BK360" s="162"/>
      <c r="BL360" s="162"/>
      <c r="BM360" s="162"/>
      <c r="BN360" s="162"/>
      <c r="BO360" s="162"/>
      <c r="BP360" s="162"/>
      <c r="BQ360" s="162"/>
      <c r="BR360" s="162"/>
      <c r="BS360" s="162"/>
      <c r="BT360" s="162"/>
      <c r="BU360" s="162"/>
      <c r="BV360" s="162"/>
      <c r="BW360" s="162"/>
      <c r="BX360" s="162"/>
      <c r="BY360" s="162"/>
      <c r="BZ360" s="162"/>
      <c r="CA360" s="162"/>
      <c r="CB360" s="162"/>
      <c r="CC360" s="162"/>
      <c r="CD360" s="162"/>
      <c r="CE360" s="162"/>
      <c r="CF360" s="162"/>
      <c r="CG360" s="162"/>
      <c r="CH360" s="162"/>
      <c r="CI360" s="162"/>
      <c r="CJ360" s="162"/>
      <c r="CK360" s="162"/>
      <c r="CL360" s="162"/>
      <c r="CM360" s="162"/>
      <c r="CN360" s="162"/>
      <c r="CO360" s="162"/>
      <c r="CP360" s="162"/>
      <c r="CQ360" s="162"/>
      <c r="CR360" s="162"/>
      <c r="CS360" s="162"/>
      <c r="CT360" s="162"/>
      <c r="CU360" s="162"/>
      <c r="CV360" s="162"/>
      <c r="CW360" s="162"/>
      <c r="CX360" s="162"/>
      <c r="CY360" s="162"/>
      <c r="CZ360" s="162"/>
      <c r="DA360" s="162"/>
      <c r="DB360" s="162"/>
      <c r="DC360" s="162"/>
      <c r="DD360" s="162"/>
      <c r="DE360" s="162"/>
      <c r="DF360" s="162"/>
      <c r="DG360" s="162"/>
      <c r="DH360" s="162"/>
      <c r="DI360" s="162"/>
      <c r="DJ360" s="162"/>
      <c r="DK360" s="162"/>
      <c r="DL360" s="162"/>
      <c r="DM360" s="162"/>
      <c r="DN360" s="162"/>
      <c r="DO360" s="162"/>
      <c r="DP360" s="162"/>
      <c r="DQ360" s="162"/>
      <c r="DR360" s="162"/>
      <c r="DS360" s="162"/>
      <c r="DT360" s="162"/>
      <c r="DU360" s="162"/>
      <c r="DV360" s="162"/>
      <c r="DW360" s="162"/>
      <c r="DX360" s="162"/>
      <c r="DY360" s="162"/>
      <c r="DZ360" s="162"/>
      <c r="EA360" s="162"/>
      <c r="EB360" s="162"/>
      <c r="EC360" s="162"/>
      <c r="ED360" s="162"/>
      <c r="EE360" s="162"/>
      <c r="EF360" s="162"/>
      <c r="EG360" s="162"/>
      <c r="EH360" s="162"/>
      <c r="EI360" s="162"/>
      <c r="EJ360" s="162"/>
      <c r="EK360" s="162"/>
      <c r="EL360" s="162"/>
      <c r="EM360" s="162"/>
      <c r="EN360" s="162"/>
      <c r="EO360" s="162"/>
      <c r="EP360" s="162"/>
      <c r="EQ360" s="162"/>
      <c r="ER360" s="162"/>
      <c r="ES360" s="162"/>
      <c r="ET360" s="162"/>
      <c r="EU360" s="162"/>
      <c r="EV360" s="162"/>
      <c r="EW360" s="162"/>
      <c r="EX360" s="162"/>
      <c r="EY360" s="162"/>
      <c r="EZ360" s="162"/>
      <c r="FA360" s="162"/>
      <c r="FB360" s="162"/>
      <c r="FC360" s="162"/>
      <c r="FD360" s="162"/>
      <c r="FE360" s="162"/>
      <c r="FF360" s="162"/>
      <c r="FG360" s="162"/>
      <c r="FH360" s="162"/>
      <c r="FI360" s="162"/>
      <c r="FJ360" s="162"/>
      <c r="FK360" s="162"/>
      <c r="FL360" s="162"/>
      <c r="FM360" s="162"/>
      <c r="FN360" s="162"/>
      <c r="FO360" s="162"/>
      <c r="FP360" s="162"/>
      <c r="FQ360" s="162"/>
      <c r="FR360" s="162"/>
      <c r="FS360" s="162"/>
      <c r="FT360" s="162"/>
      <c r="FU360" s="162"/>
      <c r="FV360" s="162"/>
      <c r="FW360" s="162"/>
      <c r="FX360" s="162"/>
      <c r="FY360" s="162"/>
      <c r="FZ360" s="162"/>
      <c r="GA360" s="162"/>
      <c r="GB360" s="162"/>
      <c r="GC360" s="162"/>
      <c r="GD360" s="162"/>
      <c r="GE360" s="162"/>
      <c r="GF360" s="162"/>
      <c r="GG360" s="162"/>
      <c r="GH360" s="162"/>
      <c r="GI360" s="162"/>
      <c r="GJ360" s="162"/>
      <c r="GK360" s="162"/>
      <c r="GL360" s="162"/>
      <c r="GM360" s="162"/>
      <c r="GN360" s="162"/>
      <c r="GO360" s="162"/>
      <c r="GP360" s="162"/>
      <c r="GQ360" s="162"/>
      <c r="GR360" s="162"/>
      <c r="GS360" s="162"/>
      <c r="GT360" s="162"/>
      <c r="GU360" s="162"/>
      <c r="GV360" s="162"/>
      <c r="GW360" s="162"/>
      <c r="GX360" s="162"/>
      <c r="GY360" s="162"/>
      <c r="GZ360" s="162"/>
      <c r="HA360" s="162"/>
      <c r="HB360" s="162"/>
      <c r="HC360" s="162"/>
      <c r="HD360" s="162"/>
      <c r="HE360" s="162"/>
      <c r="HF360" s="162"/>
      <c r="HG360" s="162"/>
      <c r="HH360" s="162"/>
      <c r="HI360" s="162"/>
      <c r="HJ360" s="162"/>
      <c r="HK360" s="162"/>
      <c r="HL360" s="162"/>
      <c r="HM360" s="162"/>
      <c r="HN360" s="162"/>
      <c r="HO360" s="162"/>
      <c r="HP360" s="162"/>
      <c r="HQ360" s="162"/>
      <c r="HR360" s="162"/>
      <c r="HS360" s="162"/>
      <c r="HT360" s="162"/>
      <c r="HU360" s="162"/>
      <c r="HV360" s="162"/>
      <c r="HW360" s="162"/>
      <c r="HX360" s="162"/>
      <c r="HY360" s="162"/>
      <c r="HZ360" s="162"/>
      <c r="IA360" s="162"/>
      <c r="IB360" s="162"/>
      <c r="IC360" s="162"/>
      <c r="ID360" s="162"/>
      <c r="IE360" s="162"/>
      <c r="IF360" s="162"/>
      <c r="IG360" s="162"/>
      <c r="IH360" s="162"/>
      <c r="II360" s="162"/>
      <c r="IJ360" s="162"/>
      <c r="IK360" s="162"/>
      <c r="IL360" s="162"/>
      <c r="IM360" s="162"/>
      <c r="IN360" s="162"/>
      <c r="IO360" s="162"/>
      <c r="IP360" s="162"/>
      <c r="IQ360" s="162"/>
      <c r="IR360" s="162"/>
      <c r="IS360" s="162"/>
      <c r="IT360" s="162"/>
    </row>
    <row r="361" spans="1:254" ht="13.5" x14ac:dyDescent="0.25">
      <c r="A361" s="195" t="s">
        <v>220</v>
      </c>
      <c r="B361" s="132" t="s">
        <v>280</v>
      </c>
      <c r="C361" s="118" t="s">
        <v>211</v>
      </c>
      <c r="D361" s="118" t="s">
        <v>26</v>
      </c>
      <c r="E361" s="118"/>
      <c r="F361" s="118"/>
      <c r="G361" s="166">
        <f>SUM(G362+G378)</f>
        <v>1340.5</v>
      </c>
    </row>
    <row r="362" spans="1:254" s="159" customFormat="1" ht="13.5" x14ac:dyDescent="0.25">
      <c r="A362" s="196" t="s">
        <v>415</v>
      </c>
      <c r="B362" s="132" t="s">
        <v>280</v>
      </c>
      <c r="C362" s="118" t="s">
        <v>211</v>
      </c>
      <c r="D362" s="118" t="s">
        <v>26</v>
      </c>
      <c r="E362" s="118"/>
      <c r="F362" s="118"/>
      <c r="G362" s="166">
        <f>SUM(G363+G366+G369+G372+G375)</f>
        <v>835.5</v>
      </c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  <c r="AY362" s="97"/>
      <c r="AZ362" s="97"/>
      <c r="BA362" s="97"/>
      <c r="BB362" s="97"/>
      <c r="BC362" s="97"/>
      <c r="BD362" s="97"/>
      <c r="BE362" s="97"/>
      <c r="BF362" s="97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7"/>
      <c r="BS362" s="97"/>
      <c r="BT362" s="97"/>
      <c r="BU362" s="97"/>
      <c r="BV362" s="97"/>
      <c r="BW362" s="97"/>
      <c r="BX362" s="97"/>
      <c r="BY362" s="97"/>
      <c r="BZ362" s="97"/>
      <c r="CA362" s="97"/>
      <c r="CB362" s="97"/>
      <c r="CC362" s="97"/>
      <c r="CD362" s="97"/>
      <c r="CE362" s="97"/>
      <c r="CF362" s="97"/>
      <c r="CG362" s="97"/>
      <c r="CH362" s="97"/>
      <c r="CI362" s="97"/>
      <c r="CJ362" s="97"/>
      <c r="CK362" s="97"/>
      <c r="CL362" s="97"/>
      <c r="CM362" s="97"/>
      <c r="CN362" s="97"/>
      <c r="CO362" s="97"/>
      <c r="CP362" s="97"/>
      <c r="CQ362" s="97"/>
      <c r="CR362" s="97"/>
      <c r="CS362" s="97"/>
      <c r="CT362" s="97"/>
      <c r="CU362" s="97"/>
      <c r="CV362" s="97"/>
      <c r="CW362" s="97"/>
      <c r="CX362" s="97"/>
      <c r="CY362" s="97"/>
      <c r="CZ362" s="97"/>
      <c r="DA362" s="97"/>
      <c r="DB362" s="97"/>
      <c r="DC362" s="97"/>
      <c r="DD362" s="97"/>
      <c r="DE362" s="97"/>
      <c r="DF362" s="97"/>
      <c r="DG362" s="97"/>
      <c r="DH362" s="97"/>
      <c r="DI362" s="97"/>
      <c r="DJ362" s="97"/>
      <c r="DK362" s="97"/>
      <c r="DL362" s="97"/>
      <c r="DM362" s="97"/>
      <c r="DN362" s="97"/>
      <c r="DO362" s="97"/>
      <c r="DP362" s="97"/>
      <c r="DQ362" s="97"/>
      <c r="DR362" s="97"/>
      <c r="DS362" s="97"/>
      <c r="DT362" s="97"/>
      <c r="DU362" s="97"/>
      <c r="DV362" s="97"/>
      <c r="DW362" s="97"/>
      <c r="DX362" s="97"/>
      <c r="DY362" s="97"/>
      <c r="DZ362" s="97"/>
      <c r="EA362" s="97"/>
      <c r="EB362" s="97"/>
      <c r="EC362" s="97"/>
      <c r="ED362" s="97"/>
      <c r="EE362" s="97"/>
      <c r="EF362" s="97"/>
      <c r="EG362" s="97"/>
      <c r="EH362" s="97"/>
      <c r="EI362" s="97"/>
      <c r="EJ362" s="97"/>
      <c r="EK362" s="97"/>
      <c r="EL362" s="97"/>
      <c r="EM362" s="97"/>
      <c r="EN362" s="97"/>
      <c r="EO362" s="97"/>
      <c r="EP362" s="97"/>
      <c r="EQ362" s="97"/>
      <c r="ER362" s="97"/>
      <c r="ES362" s="97"/>
      <c r="ET362" s="97"/>
      <c r="EU362" s="97"/>
      <c r="EV362" s="97"/>
      <c r="EW362" s="97"/>
      <c r="EX362" s="97"/>
      <c r="EY362" s="97"/>
      <c r="EZ362" s="97"/>
      <c r="FA362" s="97"/>
      <c r="FB362" s="97"/>
      <c r="FC362" s="97"/>
      <c r="FD362" s="97"/>
      <c r="FE362" s="97"/>
      <c r="FF362" s="97"/>
      <c r="FG362" s="97"/>
      <c r="FH362" s="97"/>
      <c r="FI362" s="97"/>
      <c r="FJ362" s="97"/>
      <c r="FK362" s="97"/>
      <c r="FL362" s="97"/>
      <c r="FM362" s="97"/>
      <c r="FN362" s="97"/>
      <c r="FO362" s="97"/>
      <c r="FP362" s="97"/>
      <c r="FQ362" s="97"/>
      <c r="FR362" s="97"/>
      <c r="FS362" s="97"/>
      <c r="FT362" s="97"/>
      <c r="FU362" s="97"/>
      <c r="FV362" s="97"/>
      <c r="FW362" s="97"/>
      <c r="FX362" s="97"/>
      <c r="FY362" s="97"/>
      <c r="FZ362" s="97"/>
      <c r="GA362" s="97"/>
      <c r="GB362" s="97"/>
      <c r="GC362" s="97"/>
      <c r="GD362" s="97"/>
      <c r="GE362" s="97"/>
      <c r="GF362" s="97"/>
      <c r="GG362" s="97"/>
      <c r="GH362" s="97"/>
      <c r="GI362" s="97"/>
      <c r="GJ362" s="97"/>
      <c r="GK362" s="97"/>
      <c r="GL362" s="97"/>
      <c r="GM362" s="97"/>
      <c r="GN362" s="97"/>
      <c r="GO362" s="97"/>
      <c r="GP362" s="97"/>
      <c r="GQ362" s="97"/>
      <c r="GR362" s="97"/>
      <c r="GS362" s="97"/>
      <c r="GT362" s="97"/>
      <c r="GU362" s="97"/>
      <c r="GV362" s="97"/>
      <c r="GW362" s="97"/>
      <c r="GX362" s="97"/>
      <c r="GY362" s="97"/>
      <c r="GZ362" s="97"/>
      <c r="HA362" s="97"/>
      <c r="HB362" s="97"/>
      <c r="HC362" s="97"/>
      <c r="HD362" s="97"/>
      <c r="HE362" s="97"/>
      <c r="HF362" s="97"/>
      <c r="HG362" s="97"/>
      <c r="HH362" s="97"/>
      <c r="HI362" s="97"/>
      <c r="HJ362" s="97"/>
      <c r="HK362" s="97"/>
      <c r="HL362" s="97"/>
      <c r="HM362" s="97"/>
      <c r="HN362" s="97"/>
      <c r="HO362" s="97"/>
      <c r="HP362" s="97"/>
      <c r="HQ362" s="97"/>
      <c r="HR362" s="97"/>
      <c r="HS362" s="97"/>
      <c r="HT362" s="97"/>
      <c r="HU362" s="97"/>
      <c r="HV362" s="97"/>
      <c r="HW362" s="97"/>
      <c r="HX362" s="97"/>
      <c r="HY362" s="97"/>
      <c r="HZ362" s="97"/>
      <c r="IA362" s="97"/>
      <c r="IB362" s="97"/>
      <c r="IC362" s="97"/>
      <c r="ID362" s="97"/>
      <c r="IE362" s="97"/>
      <c r="IF362" s="97"/>
      <c r="IG362" s="97"/>
      <c r="IH362" s="97"/>
      <c r="II362" s="97"/>
      <c r="IJ362" s="97"/>
      <c r="IK362" s="97"/>
      <c r="IL362" s="97"/>
      <c r="IM362" s="97"/>
      <c r="IN362" s="97"/>
      <c r="IO362" s="97"/>
      <c r="IP362" s="97"/>
      <c r="IQ362" s="97"/>
      <c r="IR362" s="97"/>
      <c r="IS362" s="97"/>
      <c r="IT362" s="97"/>
    </row>
    <row r="363" spans="1:254" s="92" customFormat="1" ht="25.5" x14ac:dyDescent="0.2">
      <c r="A363" s="197" t="s">
        <v>324</v>
      </c>
      <c r="B363" s="131" t="s">
        <v>280</v>
      </c>
      <c r="C363" s="128" t="s">
        <v>211</v>
      </c>
      <c r="D363" s="128" t="s">
        <v>26</v>
      </c>
      <c r="E363" s="128" t="s">
        <v>223</v>
      </c>
      <c r="F363" s="128"/>
      <c r="G363" s="169">
        <f>SUM(G365+G364)</f>
        <v>120</v>
      </c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  <c r="BE363" s="97"/>
      <c r="BF363" s="97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7"/>
      <c r="BS363" s="97"/>
      <c r="BT363" s="97"/>
      <c r="BU363" s="97"/>
      <c r="BV363" s="97"/>
      <c r="BW363" s="97"/>
      <c r="BX363" s="97"/>
      <c r="BY363" s="97"/>
      <c r="BZ363" s="97"/>
      <c r="CA363" s="97"/>
      <c r="CB363" s="97"/>
      <c r="CC363" s="97"/>
      <c r="CD363" s="97"/>
      <c r="CE363" s="97"/>
      <c r="CF363" s="97"/>
      <c r="CG363" s="97"/>
      <c r="CH363" s="97"/>
      <c r="CI363" s="97"/>
      <c r="CJ363" s="97"/>
      <c r="CK363" s="97"/>
      <c r="CL363" s="97"/>
      <c r="CM363" s="97"/>
      <c r="CN363" s="97"/>
      <c r="CO363" s="97"/>
      <c r="CP363" s="97"/>
      <c r="CQ363" s="97"/>
      <c r="CR363" s="97"/>
      <c r="CS363" s="97"/>
      <c r="CT363" s="97"/>
      <c r="CU363" s="97"/>
      <c r="CV363" s="97"/>
      <c r="CW363" s="97"/>
      <c r="CX363" s="97"/>
      <c r="CY363" s="97"/>
      <c r="CZ363" s="97"/>
      <c r="DA363" s="97"/>
      <c r="DB363" s="97"/>
      <c r="DC363" s="97"/>
      <c r="DD363" s="97"/>
      <c r="DE363" s="97"/>
      <c r="DF363" s="97"/>
      <c r="DG363" s="97"/>
      <c r="DH363" s="97"/>
      <c r="DI363" s="97"/>
      <c r="DJ363" s="97"/>
      <c r="DK363" s="97"/>
      <c r="DL363" s="97"/>
      <c r="DM363" s="97"/>
      <c r="DN363" s="97"/>
      <c r="DO363" s="97"/>
      <c r="DP363" s="97"/>
      <c r="DQ363" s="97"/>
      <c r="DR363" s="97"/>
      <c r="DS363" s="97"/>
      <c r="DT363" s="97"/>
      <c r="DU363" s="97"/>
      <c r="DV363" s="97"/>
      <c r="DW363" s="97"/>
      <c r="DX363" s="97"/>
      <c r="DY363" s="97"/>
      <c r="DZ363" s="97"/>
      <c r="EA363" s="97"/>
      <c r="EB363" s="97"/>
      <c r="EC363" s="97"/>
      <c r="ED363" s="97"/>
      <c r="EE363" s="97"/>
      <c r="EF363" s="97"/>
      <c r="EG363" s="97"/>
      <c r="EH363" s="97"/>
      <c r="EI363" s="97"/>
      <c r="EJ363" s="97"/>
      <c r="EK363" s="97"/>
      <c r="EL363" s="97"/>
      <c r="EM363" s="97"/>
      <c r="EN363" s="97"/>
      <c r="EO363" s="97"/>
      <c r="EP363" s="97"/>
      <c r="EQ363" s="97"/>
      <c r="ER363" s="97"/>
      <c r="ES363" s="97"/>
      <c r="ET363" s="97"/>
      <c r="EU363" s="97"/>
      <c r="EV363" s="97"/>
      <c r="EW363" s="97"/>
      <c r="EX363" s="97"/>
      <c r="EY363" s="97"/>
      <c r="EZ363" s="97"/>
      <c r="FA363" s="97"/>
      <c r="FB363" s="97"/>
      <c r="FC363" s="97"/>
      <c r="FD363" s="97"/>
      <c r="FE363" s="97"/>
      <c r="FF363" s="97"/>
      <c r="FG363" s="97"/>
      <c r="FH363" s="97"/>
      <c r="FI363" s="97"/>
      <c r="FJ363" s="97"/>
      <c r="FK363" s="97"/>
      <c r="FL363" s="97"/>
      <c r="FM363" s="97"/>
      <c r="FN363" s="97"/>
      <c r="FO363" s="97"/>
      <c r="FP363" s="97"/>
      <c r="FQ363" s="97"/>
      <c r="FR363" s="97"/>
      <c r="FS363" s="97"/>
      <c r="FT363" s="97"/>
      <c r="FU363" s="97"/>
      <c r="FV363" s="97"/>
      <c r="FW363" s="97"/>
      <c r="FX363" s="97"/>
      <c r="FY363" s="97"/>
      <c r="FZ363" s="97"/>
      <c r="GA363" s="97"/>
      <c r="GB363" s="97"/>
      <c r="GC363" s="97"/>
      <c r="GD363" s="97"/>
      <c r="GE363" s="97"/>
      <c r="GF363" s="97"/>
      <c r="GG363" s="97"/>
      <c r="GH363" s="97"/>
      <c r="GI363" s="97"/>
      <c r="GJ363" s="97"/>
      <c r="GK363" s="97"/>
      <c r="GL363" s="97"/>
      <c r="GM363" s="97"/>
      <c r="GN363" s="97"/>
      <c r="GO363" s="97"/>
      <c r="GP363" s="97"/>
      <c r="GQ363" s="97"/>
      <c r="GR363" s="97"/>
      <c r="GS363" s="97"/>
      <c r="GT363" s="97"/>
      <c r="GU363" s="97"/>
      <c r="GV363" s="97"/>
      <c r="GW363" s="97"/>
      <c r="GX363" s="97"/>
      <c r="GY363" s="97"/>
      <c r="GZ363" s="97"/>
      <c r="HA363" s="97"/>
      <c r="HB363" s="97"/>
      <c r="HC363" s="97"/>
      <c r="HD363" s="97"/>
      <c r="HE363" s="97"/>
      <c r="HF363" s="97"/>
      <c r="HG363" s="97"/>
      <c r="HH363" s="97"/>
      <c r="HI363" s="97"/>
      <c r="HJ363" s="97"/>
      <c r="HK363" s="97"/>
      <c r="HL363" s="97"/>
      <c r="HM363" s="97"/>
      <c r="HN363" s="97"/>
      <c r="HO363" s="97"/>
      <c r="HP363" s="97"/>
      <c r="HQ363" s="97"/>
      <c r="HR363" s="97"/>
      <c r="HS363" s="97"/>
      <c r="HT363" s="97"/>
      <c r="HU363" s="97"/>
      <c r="HV363" s="97"/>
      <c r="HW363" s="97"/>
      <c r="HX363" s="97"/>
      <c r="HY363" s="97"/>
      <c r="HZ363" s="97"/>
      <c r="IA363" s="97"/>
      <c r="IB363" s="97"/>
      <c r="IC363" s="97"/>
      <c r="ID363" s="97"/>
      <c r="IE363" s="97"/>
      <c r="IF363" s="97"/>
      <c r="IG363" s="97"/>
      <c r="IH363" s="97"/>
      <c r="II363" s="97"/>
      <c r="IJ363" s="97"/>
      <c r="IK363" s="97"/>
      <c r="IL363" s="97"/>
      <c r="IM363" s="97"/>
      <c r="IN363" s="97"/>
      <c r="IO363" s="97"/>
      <c r="IP363" s="97"/>
      <c r="IQ363" s="97"/>
      <c r="IR363" s="97"/>
      <c r="IS363" s="97"/>
      <c r="IT363" s="97"/>
    </row>
    <row r="364" spans="1:254" s="92" customFormat="1" x14ac:dyDescent="0.2">
      <c r="A364" s="121" t="s">
        <v>282</v>
      </c>
      <c r="B364" s="134" t="s">
        <v>280</v>
      </c>
      <c r="C364" s="123" t="s">
        <v>211</v>
      </c>
      <c r="D364" s="123" t="s">
        <v>26</v>
      </c>
      <c r="E364" s="123" t="s">
        <v>223</v>
      </c>
      <c r="F364" s="123" t="s">
        <v>32</v>
      </c>
      <c r="G364" s="169">
        <v>1</v>
      </c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  <c r="BE364" s="97"/>
      <c r="BF364" s="97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7"/>
      <c r="BS364" s="97"/>
      <c r="BT364" s="97"/>
      <c r="BU364" s="97"/>
      <c r="BV364" s="97"/>
      <c r="BW364" s="97"/>
      <c r="BX364" s="97"/>
      <c r="BY364" s="97"/>
      <c r="BZ364" s="97"/>
      <c r="CA364" s="97"/>
      <c r="CB364" s="97"/>
      <c r="CC364" s="97"/>
      <c r="CD364" s="97"/>
      <c r="CE364" s="97"/>
      <c r="CF364" s="97"/>
      <c r="CG364" s="97"/>
      <c r="CH364" s="97"/>
      <c r="CI364" s="97"/>
      <c r="CJ364" s="97"/>
      <c r="CK364" s="97"/>
      <c r="CL364" s="97"/>
      <c r="CM364" s="97"/>
      <c r="CN364" s="97"/>
      <c r="CO364" s="97"/>
      <c r="CP364" s="97"/>
      <c r="CQ364" s="97"/>
      <c r="CR364" s="97"/>
      <c r="CS364" s="97"/>
      <c r="CT364" s="97"/>
      <c r="CU364" s="97"/>
      <c r="CV364" s="97"/>
      <c r="CW364" s="97"/>
      <c r="CX364" s="97"/>
      <c r="CY364" s="97"/>
      <c r="CZ364" s="97"/>
      <c r="DA364" s="97"/>
      <c r="DB364" s="97"/>
      <c r="DC364" s="97"/>
      <c r="DD364" s="97"/>
      <c r="DE364" s="97"/>
      <c r="DF364" s="97"/>
      <c r="DG364" s="97"/>
      <c r="DH364" s="97"/>
      <c r="DI364" s="97"/>
      <c r="DJ364" s="97"/>
      <c r="DK364" s="97"/>
      <c r="DL364" s="97"/>
      <c r="DM364" s="97"/>
      <c r="DN364" s="97"/>
      <c r="DO364" s="97"/>
      <c r="DP364" s="97"/>
      <c r="DQ364" s="97"/>
      <c r="DR364" s="97"/>
      <c r="DS364" s="97"/>
      <c r="DT364" s="97"/>
      <c r="DU364" s="97"/>
      <c r="DV364" s="97"/>
      <c r="DW364" s="97"/>
      <c r="DX364" s="97"/>
      <c r="DY364" s="97"/>
      <c r="DZ364" s="97"/>
      <c r="EA364" s="97"/>
      <c r="EB364" s="97"/>
      <c r="EC364" s="97"/>
      <c r="ED364" s="97"/>
      <c r="EE364" s="97"/>
      <c r="EF364" s="97"/>
      <c r="EG364" s="97"/>
      <c r="EH364" s="97"/>
      <c r="EI364" s="97"/>
      <c r="EJ364" s="97"/>
      <c r="EK364" s="97"/>
      <c r="EL364" s="97"/>
      <c r="EM364" s="97"/>
      <c r="EN364" s="97"/>
      <c r="EO364" s="97"/>
      <c r="EP364" s="97"/>
      <c r="EQ364" s="97"/>
      <c r="ER364" s="97"/>
      <c r="ES364" s="97"/>
      <c r="ET364" s="97"/>
      <c r="EU364" s="97"/>
      <c r="EV364" s="97"/>
      <c r="EW364" s="97"/>
      <c r="EX364" s="97"/>
      <c r="EY364" s="97"/>
      <c r="EZ364" s="97"/>
      <c r="FA364" s="97"/>
      <c r="FB364" s="97"/>
      <c r="FC364" s="97"/>
      <c r="FD364" s="97"/>
      <c r="FE364" s="97"/>
      <c r="FF364" s="97"/>
      <c r="FG364" s="97"/>
      <c r="FH364" s="97"/>
      <c r="FI364" s="97"/>
      <c r="FJ364" s="97"/>
      <c r="FK364" s="97"/>
      <c r="FL364" s="97"/>
      <c r="FM364" s="97"/>
      <c r="FN364" s="97"/>
      <c r="FO364" s="97"/>
      <c r="FP364" s="97"/>
      <c r="FQ364" s="97"/>
      <c r="FR364" s="97"/>
      <c r="FS364" s="97"/>
      <c r="FT364" s="97"/>
      <c r="FU364" s="97"/>
      <c r="FV364" s="97"/>
      <c r="FW364" s="97"/>
      <c r="FX364" s="97"/>
      <c r="FY364" s="97"/>
      <c r="FZ364" s="97"/>
      <c r="GA364" s="97"/>
      <c r="GB364" s="97"/>
      <c r="GC364" s="97"/>
      <c r="GD364" s="97"/>
      <c r="GE364" s="97"/>
      <c r="GF364" s="97"/>
      <c r="GG364" s="97"/>
      <c r="GH364" s="97"/>
      <c r="GI364" s="97"/>
      <c r="GJ364" s="97"/>
      <c r="GK364" s="97"/>
      <c r="GL364" s="97"/>
      <c r="GM364" s="97"/>
      <c r="GN364" s="97"/>
      <c r="GO364" s="97"/>
      <c r="GP364" s="97"/>
      <c r="GQ364" s="97"/>
      <c r="GR364" s="97"/>
      <c r="GS364" s="97"/>
      <c r="GT364" s="97"/>
      <c r="GU364" s="97"/>
      <c r="GV364" s="97"/>
      <c r="GW364" s="97"/>
      <c r="GX364" s="97"/>
      <c r="GY364" s="97"/>
      <c r="GZ364" s="97"/>
      <c r="HA364" s="97"/>
      <c r="HB364" s="97"/>
      <c r="HC364" s="97"/>
      <c r="HD364" s="97"/>
      <c r="HE364" s="97"/>
      <c r="HF364" s="97"/>
      <c r="HG364" s="97"/>
      <c r="HH364" s="97"/>
      <c r="HI364" s="97"/>
      <c r="HJ364" s="97"/>
      <c r="HK364" s="97"/>
      <c r="HL364" s="97"/>
      <c r="HM364" s="97"/>
      <c r="HN364" s="97"/>
      <c r="HO364" s="97"/>
      <c r="HP364" s="97"/>
      <c r="HQ364" s="97"/>
      <c r="HR364" s="97"/>
      <c r="HS364" s="97"/>
      <c r="HT364" s="97"/>
      <c r="HU364" s="97"/>
      <c r="HV364" s="97"/>
      <c r="HW364" s="97"/>
      <c r="HX364" s="97"/>
      <c r="HY364" s="97"/>
      <c r="HZ364" s="97"/>
      <c r="IA364" s="97"/>
      <c r="IB364" s="97"/>
      <c r="IC364" s="97"/>
      <c r="ID364" s="97"/>
      <c r="IE364" s="97"/>
      <c r="IF364" s="97"/>
      <c r="IG364" s="97"/>
      <c r="IH364" s="97"/>
      <c r="II364" s="97"/>
      <c r="IJ364" s="97"/>
      <c r="IK364" s="97"/>
      <c r="IL364" s="97"/>
      <c r="IM364" s="97"/>
      <c r="IN364" s="97"/>
      <c r="IO364" s="97"/>
      <c r="IP364" s="97"/>
      <c r="IQ364" s="97"/>
      <c r="IR364" s="97"/>
      <c r="IS364" s="97"/>
      <c r="IT364" s="97"/>
    </row>
    <row r="365" spans="1:254" s="125" customFormat="1" x14ac:dyDescent="0.2">
      <c r="A365" s="121" t="s">
        <v>183</v>
      </c>
      <c r="B365" s="134" t="s">
        <v>280</v>
      </c>
      <c r="C365" s="123" t="s">
        <v>211</v>
      </c>
      <c r="D365" s="123" t="s">
        <v>26</v>
      </c>
      <c r="E365" s="123" t="s">
        <v>223</v>
      </c>
      <c r="F365" s="123" t="s">
        <v>184</v>
      </c>
      <c r="G365" s="161">
        <v>119</v>
      </c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  <c r="AY365" s="97"/>
      <c r="AZ365" s="97"/>
      <c r="BA365" s="97"/>
      <c r="BB365" s="97"/>
      <c r="BC365" s="97"/>
      <c r="BD365" s="97"/>
      <c r="BE365" s="97"/>
      <c r="BF365" s="97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7"/>
      <c r="BS365" s="97"/>
      <c r="BT365" s="97"/>
      <c r="BU365" s="97"/>
      <c r="BV365" s="97"/>
      <c r="BW365" s="97"/>
      <c r="BX365" s="97"/>
      <c r="BY365" s="97"/>
      <c r="BZ365" s="97"/>
      <c r="CA365" s="97"/>
      <c r="CB365" s="97"/>
      <c r="CC365" s="97"/>
      <c r="CD365" s="97"/>
      <c r="CE365" s="97"/>
      <c r="CF365" s="97"/>
      <c r="CG365" s="97"/>
      <c r="CH365" s="97"/>
      <c r="CI365" s="97"/>
      <c r="CJ365" s="97"/>
      <c r="CK365" s="97"/>
      <c r="CL365" s="97"/>
      <c r="CM365" s="97"/>
      <c r="CN365" s="97"/>
      <c r="CO365" s="97"/>
      <c r="CP365" s="97"/>
      <c r="CQ365" s="97"/>
      <c r="CR365" s="97"/>
      <c r="CS365" s="97"/>
      <c r="CT365" s="97"/>
      <c r="CU365" s="97"/>
      <c r="CV365" s="97"/>
      <c r="CW365" s="97"/>
      <c r="CX365" s="97"/>
      <c r="CY365" s="97"/>
      <c r="CZ365" s="97"/>
      <c r="DA365" s="97"/>
      <c r="DB365" s="97"/>
      <c r="DC365" s="97"/>
      <c r="DD365" s="97"/>
      <c r="DE365" s="97"/>
      <c r="DF365" s="97"/>
      <c r="DG365" s="97"/>
      <c r="DH365" s="97"/>
      <c r="DI365" s="97"/>
      <c r="DJ365" s="97"/>
      <c r="DK365" s="97"/>
      <c r="DL365" s="97"/>
      <c r="DM365" s="97"/>
      <c r="DN365" s="97"/>
      <c r="DO365" s="97"/>
      <c r="DP365" s="97"/>
      <c r="DQ365" s="97"/>
      <c r="DR365" s="97"/>
      <c r="DS365" s="97"/>
      <c r="DT365" s="97"/>
      <c r="DU365" s="97"/>
      <c r="DV365" s="97"/>
      <c r="DW365" s="97"/>
      <c r="DX365" s="97"/>
      <c r="DY365" s="97"/>
      <c r="DZ365" s="97"/>
      <c r="EA365" s="97"/>
      <c r="EB365" s="97"/>
      <c r="EC365" s="97"/>
      <c r="ED365" s="97"/>
      <c r="EE365" s="97"/>
      <c r="EF365" s="97"/>
      <c r="EG365" s="97"/>
      <c r="EH365" s="97"/>
      <c r="EI365" s="97"/>
      <c r="EJ365" s="97"/>
      <c r="EK365" s="97"/>
      <c r="EL365" s="97"/>
      <c r="EM365" s="97"/>
      <c r="EN365" s="97"/>
      <c r="EO365" s="97"/>
      <c r="EP365" s="97"/>
      <c r="EQ365" s="97"/>
      <c r="ER365" s="97"/>
      <c r="ES365" s="97"/>
      <c r="ET365" s="97"/>
      <c r="EU365" s="97"/>
      <c r="EV365" s="97"/>
      <c r="EW365" s="97"/>
      <c r="EX365" s="97"/>
      <c r="EY365" s="97"/>
      <c r="EZ365" s="97"/>
      <c r="FA365" s="97"/>
      <c r="FB365" s="97"/>
      <c r="FC365" s="97"/>
      <c r="FD365" s="97"/>
      <c r="FE365" s="97"/>
      <c r="FF365" s="97"/>
      <c r="FG365" s="97"/>
      <c r="FH365" s="97"/>
      <c r="FI365" s="97"/>
      <c r="FJ365" s="97"/>
      <c r="FK365" s="97"/>
      <c r="FL365" s="97"/>
      <c r="FM365" s="97"/>
      <c r="FN365" s="97"/>
      <c r="FO365" s="97"/>
      <c r="FP365" s="97"/>
      <c r="FQ365" s="97"/>
      <c r="FR365" s="97"/>
      <c r="FS365" s="97"/>
      <c r="FT365" s="97"/>
      <c r="FU365" s="97"/>
      <c r="FV365" s="97"/>
      <c r="FW365" s="97"/>
      <c r="FX365" s="97"/>
      <c r="FY365" s="97"/>
      <c r="FZ365" s="97"/>
      <c r="GA365" s="97"/>
      <c r="GB365" s="97"/>
      <c r="GC365" s="97"/>
      <c r="GD365" s="97"/>
      <c r="GE365" s="97"/>
      <c r="GF365" s="97"/>
      <c r="GG365" s="97"/>
      <c r="GH365" s="97"/>
      <c r="GI365" s="97"/>
      <c r="GJ365" s="97"/>
      <c r="GK365" s="97"/>
      <c r="GL365" s="97"/>
      <c r="GM365" s="97"/>
      <c r="GN365" s="97"/>
      <c r="GO365" s="97"/>
      <c r="GP365" s="97"/>
      <c r="GQ365" s="97"/>
      <c r="GR365" s="97"/>
      <c r="GS365" s="97"/>
      <c r="GT365" s="97"/>
      <c r="GU365" s="97"/>
      <c r="GV365" s="97"/>
      <c r="GW365" s="97"/>
      <c r="GX365" s="97"/>
      <c r="GY365" s="97"/>
      <c r="GZ365" s="97"/>
      <c r="HA365" s="97"/>
      <c r="HB365" s="97"/>
      <c r="HC365" s="97"/>
      <c r="HD365" s="97"/>
      <c r="HE365" s="97"/>
      <c r="HF365" s="97"/>
      <c r="HG365" s="97"/>
      <c r="HH365" s="97"/>
      <c r="HI365" s="97"/>
      <c r="HJ365" s="97"/>
      <c r="HK365" s="97"/>
      <c r="HL365" s="97"/>
      <c r="HM365" s="97"/>
      <c r="HN365" s="97"/>
      <c r="HO365" s="97"/>
      <c r="HP365" s="97"/>
      <c r="HQ365" s="97"/>
      <c r="HR365" s="97"/>
      <c r="HS365" s="97"/>
      <c r="HT365" s="97"/>
      <c r="HU365" s="97"/>
      <c r="HV365" s="97"/>
      <c r="HW365" s="97"/>
      <c r="HX365" s="97"/>
      <c r="HY365" s="97"/>
      <c r="HZ365" s="97"/>
      <c r="IA365" s="97"/>
      <c r="IB365" s="97"/>
      <c r="IC365" s="97"/>
      <c r="ID365" s="97"/>
      <c r="IE365" s="97"/>
      <c r="IF365" s="97"/>
      <c r="IG365" s="97"/>
      <c r="IH365" s="97"/>
      <c r="II365" s="97"/>
      <c r="IJ365" s="97"/>
      <c r="IK365" s="97"/>
      <c r="IL365" s="97"/>
      <c r="IM365" s="97"/>
      <c r="IN365" s="97"/>
      <c r="IO365" s="97"/>
      <c r="IP365" s="97"/>
      <c r="IQ365" s="97"/>
      <c r="IR365" s="97"/>
      <c r="IS365" s="97"/>
      <c r="IT365" s="97"/>
    </row>
    <row r="366" spans="1:254" ht="26.25" x14ac:dyDescent="0.25">
      <c r="A366" s="197" t="s">
        <v>325</v>
      </c>
      <c r="B366" s="131" t="s">
        <v>280</v>
      </c>
      <c r="C366" s="128" t="s">
        <v>211</v>
      </c>
      <c r="D366" s="128" t="s">
        <v>26</v>
      </c>
      <c r="E366" s="128" t="s">
        <v>225</v>
      </c>
      <c r="F366" s="128"/>
      <c r="G366" s="169">
        <f>SUM(G368+G367)</f>
        <v>382.5</v>
      </c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  <c r="T366" s="159"/>
      <c r="U366" s="159"/>
      <c r="V366" s="159"/>
      <c r="W366" s="159"/>
      <c r="X366" s="159"/>
      <c r="Y366" s="159"/>
      <c r="Z366" s="159"/>
      <c r="AA366" s="159"/>
      <c r="AB366" s="159"/>
      <c r="AC366" s="159"/>
      <c r="AD366" s="159"/>
      <c r="AE366" s="159"/>
      <c r="AF366" s="159"/>
      <c r="AG366" s="159"/>
      <c r="AH366" s="159"/>
      <c r="AI366" s="159"/>
      <c r="AJ366" s="159"/>
      <c r="AK366" s="159"/>
      <c r="AL366" s="159"/>
      <c r="AM366" s="159"/>
      <c r="AN366" s="159"/>
      <c r="AO366" s="159"/>
      <c r="AP366" s="159"/>
      <c r="AQ366" s="159"/>
      <c r="AR366" s="159"/>
      <c r="AS366" s="159"/>
      <c r="AT366" s="159"/>
      <c r="AU366" s="159"/>
      <c r="AV366" s="159"/>
      <c r="AW366" s="159"/>
      <c r="AX366" s="159"/>
      <c r="AY366" s="159"/>
      <c r="AZ366" s="159"/>
      <c r="BA366" s="159"/>
      <c r="BB366" s="159"/>
      <c r="BC366" s="159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  <c r="BZ366" s="159"/>
      <c r="CA366" s="159"/>
      <c r="CB366" s="159"/>
      <c r="CC366" s="159"/>
      <c r="CD366" s="159"/>
      <c r="CE366" s="159"/>
      <c r="CF366" s="159"/>
      <c r="CG366" s="159"/>
      <c r="CH366" s="159"/>
      <c r="CI366" s="159"/>
      <c r="CJ366" s="159"/>
      <c r="CK366" s="159"/>
      <c r="CL366" s="159"/>
      <c r="CM366" s="159"/>
      <c r="CN366" s="159"/>
      <c r="CO366" s="159"/>
      <c r="CP366" s="159"/>
      <c r="CQ366" s="159"/>
      <c r="CR366" s="159"/>
      <c r="CS366" s="159"/>
      <c r="CT366" s="159"/>
      <c r="CU366" s="159"/>
      <c r="CV366" s="159"/>
      <c r="CW366" s="159"/>
      <c r="CX366" s="159"/>
      <c r="CY366" s="159"/>
      <c r="CZ366" s="159"/>
      <c r="DA366" s="159"/>
      <c r="DB366" s="159"/>
      <c r="DC366" s="159"/>
      <c r="DD366" s="159"/>
      <c r="DE366" s="159"/>
      <c r="DF366" s="159"/>
      <c r="DG366" s="159"/>
      <c r="DH366" s="159"/>
      <c r="DI366" s="159"/>
      <c r="DJ366" s="159"/>
      <c r="DK366" s="159"/>
      <c r="DL366" s="159"/>
      <c r="DM366" s="159"/>
      <c r="DN366" s="159"/>
      <c r="DO366" s="159"/>
      <c r="DP366" s="159"/>
      <c r="DQ366" s="159"/>
      <c r="DR366" s="159"/>
      <c r="DS366" s="159"/>
      <c r="DT366" s="159"/>
      <c r="DU366" s="159"/>
      <c r="DV366" s="159"/>
      <c r="DW366" s="159"/>
      <c r="DX366" s="159"/>
      <c r="DY366" s="159"/>
      <c r="DZ366" s="159"/>
      <c r="EA366" s="159"/>
      <c r="EB366" s="159"/>
      <c r="EC366" s="159"/>
      <c r="ED366" s="159"/>
      <c r="EE366" s="159"/>
      <c r="EF366" s="159"/>
      <c r="EG366" s="159"/>
      <c r="EH366" s="159"/>
      <c r="EI366" s="159"/>
      <c r="EJ366" s="159"/>
      <c r="EK366" s="159"/>
      <c r="EL366" s="159"/>
      <c r="EM366" s="159"/>
      <c r="EN366" s="159"/>
      <c r="EO366" s="159"/>
      <c r="EP366" s="159"/>
      <c r="EQ366" s="159"/>
      <c r="ER366" s="159"/>
      <c r="ES366" s="159"/>
      <c r="ET366" s="159"/>
      <c r="EU366" s="159"/>
      <c r="EV366" s="159"/>
      <c r="EW366" s="159"/>
      <c r="EX366" s="159"/>
      <c r="EY366" s="159"/>
      <c r="EZ366" s="159"/>
      <c r="FA366" s="159"/>
      <c r="FB366" s="159"/>
      <c r="FC366" s="159"/>
      <c r="FD366" s="159"/>
      <c r="FE366" s="159"/>
      <c r="FF366" s="159"/>
      <c r="FG366" s="159"/>
      <c r="FH366" s="159"/>
      <c r="FI366" s="159"/>
      <c r="FJ366" s="159"/>
      <c r="FK366" s="159"/>
      <c r="FL366" s="159"/>
      <c r="FM366" s="159"/>
      <c r="FN366" s="159"/>
      <c r="FO366" s="159"/>
      <c r="FP366" s="159"/>
      <c r="FQ366" s="159"/>
      <c r="FR366" s="159"/>
      <c r="FS366" s="159"/>
      <c r="FT366" s="159"/>
      <c r="FU366" s="159"/>
      <c r="FV366" s="159"/>
      <c r="FW366" s="159"/>
      <c r="FX366" s="159"/>
      <c r="FY366" s="159"/>
      <c r="FZ366" s="159"/>
      <c r="GA366" s="159"/>
      <c r="GB366" s="159"/>
      <c r="GC366" s="159"/>
      <c r="GD366" s="159"/>
      <c r="GE366" s="159"/>
      <c r="GF366" s="159"/>
      <c r="GG366" s="159"/>
      <c r="GH366" s="159"/>
      <c r="GI366" s="159"/>
      <c r="GJ366" s="159"/>
      <c r="GK366" s="159"/>
      <c r="GL366" s="159"/>
      <c r="GM366" s="159"/>
      <c r="GN366" s="159"/>
      <c r="GO366" s="159"/>
      <c r="GP366" s="159"/>
      <c r="GQ366" s="159"/>
      <c r="GR366" s="159"/>
      <c r="GS366" s="159"/>
      <c r="GT366" s="159"/>
      <c r="GU366" s="159"/>
      <c r="GV366" s="159"/>
      <c r="GW366" s="159"/>
      <c r="GX366" s="159"/>
      <c r="GY366" s="159"/>
      <c r="GZ366" s="159"/>
      <c r="HA366" s="159"/>
      <c r="HB366" s="159"/>
      <c r="HC366" s="159"/>
      <c r="HD366" s="159"/>
      <c r="HE366" s="159"/>
      <c r="HF366" s="159"/>
      <c r="HG366" s="159"/>
      <c r="HH366" s="159"/>
      <c r="HI366" s="159"/>
      <c r="HJ366" s="159"/>
      <c r="HK366" s="159"/>
      <c r="HL366" s="159"/>
      <c r="HM366" s="159"/>
      <c r="HN366" s="159"/>
      <c r="HO366" s="159"/>
      <c r="HP366" s="159"/>
      <c r="HQ366" s="159"/>
      <c r="HR366" s="159"/>
      <c r="HS366" s="159"/>
      <c r="HT366" s="159"/>
      <c r="HU366" s="159"/>
      <c r="HV366" s="159"/>
      <c r="HW366" s="159"/>
      <c r="HX366" s="159"/>
      <c r="HY366" s="159"/>
      <c r="HZ366" s="159"/>
      <c r="IA366" s="159"/>
      <c r="IB366" s="159"/>
      <c r="IC366" s="159"/>
      <c r="ID366" s="159"/>
      <c r="IE366" s="159"/>
      <c r="IF366" s="159"/>
      <c r="IG366" s="159"/>
      <c r="IH366" s="159"/>
      <c r="II366" s="159"/>
      <c r="IJ366" s="159"/>
      <c r="IK366" s="159"/>
      <c r="IL366" s="159"/>
      <c r="IM366" s="159"/>
      <c r="IN366" s="159"/>
      <c r="IO366" s="159"/>
      <c r="IP366" s="159"/>
      <c r="IQ366" s="159"/>
      <c r="IR366" s="159"/>
      <c r="IS366" s="159"/>
      <c r="IT366" s="159"/>
    </row>
    <row r="367" spans="1:254" x14ac:dyDescent="0.2">
      <c r="A367" s="121" t="s">
        <v>282</v>
      </c>
      <c r="B367" s="134" t="s">
        <v>280</v>
      </c>
      <c r="C367" s="123" t="s">
        <v>211</v>
      </c>
      <c r="D367" s="123" t="s">
        <v>26</v>
      </c>
      <c r="E367" s="123" t="s">
        <v>225</v>
      </c>
      <c r="F367" s="123" t="s">
        <v>32</v>
      </c>
      <c r="G367" s="161">
        <v>1</v>
      </c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3"/>
      <c r="BB367" s="143"/>
      <c r="BC367" s="143"/>
      <c r="BD367" s="143"/>
      <c r="BE367" s="143"/>
      <c r="BF367" s="143"/>
      <c r="BG367" s="143"/>
      <c r="BH367" s="143"/>
      <c r="BI367" s="143"/>
      <c r="BJ367" s="143"/>
      <c r="BK367" s="143"/>
      <c r="BL367" s="143"/>
      <c r="BM367" s="143"/>
      <c r="BN367" s="143"/>
      <c r="BO367" s="143"/>
      <c r="BP367" s="143"/>
      <c r="BQ367" s="143"/>
      <c r="BR367" s="143"/>
      <c r="BS367" s="143"/>
      <c r="BT367" s="143"/>
      <c r="BU367" s="143"/>
      <c r="BV367" s="143"/>
      <c r="BW367" s="143"/>
      <c r="BX367" s="143"/>
      <c r="BY367" s="143"/>
      <c r="BZ367" s="143"/>
      <c r="CA367" s="143"/>
      <c r="CB367" s="143"/>
      <c r="CC367" s="143"/>
      <c r="CD367" s="143"/>
      <c r="CE367" s="143"/>
      <c r="CF367" s="143"/>
      <c r="CG367" s="143"/>
      <c r="CH367" s="143"/>
      <c r="CI367" s="143"/>
      <c r="CJ367" s="143"/>
      <c r="CK367" s="143"/>
      <c r="CL367" s="143"/>
      <c r="CM367" s="143"/>
      <c r="CN367" s="143"/>
      <c r="CO367" s="143"/>
      <c r="CP367" s="143"/>
      <c r="CQ367" s="143"/>
      <c r="CR367" s="143"/>
      <c r="CS367" s="143"/>
      <c r="CT367" s="143"/>
      <c r="CU367" s="143"/>
      <c r="CV367" s="143"/>
      <c r="CW367" s="143"/>
      <c r="CX367" s="143"/>
      <c r="CY367" s="143"/>
      <c r="CZ367" s="143"/>
      <c r="DA367" s="143"/>
      <c r="DB367" s="143"/>
      <c r="DC367" s="143"/>
      <c r="DD367" s="143"/>
      <c r="DE367" s="143"/>
      <c r="DF367" s="143"/>
      <c r="DG367" s="143"/>
      <c r="DH367" s="143"/>
      <c r="DI367" s="143"/>
      <c r="DJ367" s="143"/>
      <c r="DK367" s="143"/>
      <c r="DL367" s="143"/>
      <c r="DM367" s="143"/>
      <c r="DN367" s="143"/>
      <c r="DO367" s="143"/>
      <c r="DP367" s="143"/>
      <c r="DQ367" s="143"/>
      <c r="DR367" s="143"/>
      <c r="DS367" s="143"/>
      <c r="DT367" s="143"/>
      <c r="DU367" s="143"/>
      <c r="DV367" s="143"/>
      <c r="DW367" s="143"/>
      <c r="DX367" s="143"/>
      <c r="DY367" s="143"/>
      <c r="DZ367" s="143"/>
      <c r="EA367" s="143"/>
      <c r="EB367" s="143"/>
      <c r="EC367" s="143"/>
      <c r="ED367" s="143"/>
      <c r="EE367" s="143"/>
      <c r="EF367" s="143"/>
      <c r="EG367" s="143"/>
      <c r="EH367" s="143"/>
      <c r="EI367" s="143"/>
      <c r="EJ367" s="143"/>
      <c r="EK367" s="143"/>
      <c r="EL367" s="143"/>
      <c r="EM367" s="143"/>
      <c r="EN367" s="143"/>
      <c r="EO367" s="143"/>
      <c r="EP367" s="143"/>
      <c r="EQ367" s="143"/>
      <c r="ER367" s="143"/>
      <c r="ES367" s="143"/>
      <c r="ET367" s="143"/>
      <c r="EU367" s="143"/>
      <c r="EV367" s="143"/>
      <c r="EW367" s="143"/>
      <c r="EX367" s="143"/>
      <c r="EY367" s="143"/>
      <c r="EZ367" s="143"/>
      <c r="FA367" s="143"/>
      <c r="FB367" s="143"/>
      <c r="FC367" s="143"/>
      <c r="FD367" s="143"/>
      <c r="FE367" s="143"/>
      <c r="FF367" s="143"/>
      <c r="FG367" s="143"/>
      <c r="FH367" s="143"/>
      <c r="FI367" s="143"/>
      <c r="FJ367" s="143"/>
      <c r="FK367" s="143"/>
      <c r="FL367" s="143"/>
      <c r="FM367" s="143"/>
      <c r="FN367" s="143"/>
      <c r="FO367" s="143"/>
      <c r="FP367" s="143"/>
      <c r="FQ367" s="143"/>
      <c r="FR367" s="143"/>
      <c r="FS367" s="143"/>
      <c r="FT367" s="143"/>
      <c r="FU367" s="143"/>
      <c r="FV367" s="143"/>
      <c r="FW367" s="143"/>
      <c r="FX367" s="143"/>
      <c r="FY367" s="143"/>
      <c r="FZ367" s="143"/>
      <c r="GA367" s="143"/>
      <c r="GB367" s="143"/>
      <c r="GC367" s="143"/>
      <c r="GD367" s="143"/>
      <c r="GE367" s="143"/>
      <c r="GF367" s="143"/>
      <c r="GG367" s="143"/>
      <c r="GH367" s="143"/>
      <c r="GI367" s="143"/>
      <c r="GJ367" s="143"/>
      <c r="GK367" s="143"/>
      <c r="GL367" s="143"/>
      <c r="GM367" s="143"/>
      <c r="GN367" s="143"/>
      <c r="GO367" s="143"/>
      <c r="GP367" s="143"/>
      <c r="GQ367" s="143"/>
      <c r="GR367" s="143"/>
      <c r="GS367" s="143"/>
      <c r="GT367" s="143"/>
      <c r="GU367" s="143"/>
      <c r="GV367" s="143"/>
      <c r="GW367" s="143"/>
      <c r="GX367" s="143"/>
      <c r="GY367" s="143"/>
      <c r="GZ367" s="143"/>
      <c r="HA367" s="143"/>
      <c r="HB367" s="143"/>
      <c r="HC367" s="143"/>
      <c r="HD367" s="143"/>
      <c r="HE367" s="143"/>
      <c r="HF367" s="143"/>
      <c r="HG367" s="143"/>
      <c r="HH367" s="143"/>
      <c r="HI367" s="143"/>
      <c r="HJ367" s="143"/>
      <c r="HK367" s="143"/>
      <c r="HL367" s="143"/>
      <c r="HM367" s="143"/>
      <c r="HN367" s="143"/>
      <c r="HO367" s="143"/>
      <c r="HP367" s="143"/>
      <c r="HQ367" s="143"/>
      <c r="HR367" s="143"/>
      <c r="HS367" s="143"/>
      <c r="HT367" s="143"/>
      <c r="HU367" s="143"/>
      <c r="HV367" s="143"/>
      <c r="HW367" s="143"/>
      <c r="HX367" s="143"/>
      <c r="HY367" s="143"/>
      <c r="HZ367" s="143"/>
      <c r="IA367" s="143"/>
      <c r="IB367" s="143"/>
      <c r="IC367" s="143"/>
      <c r="ID367" s="143"/>
      <c r="IE367" s="143"/>
      <c r="IF367" s="143"/>
      <c r="IG367" s="143"/>
      <c r="IH367" s="143"/>
      <c r="II367" s="143"/>
      <c r="IJ367" s="143"/>
      <c r="IK367" s="143"/>
      <c r="IL367" s="143"/>
      <c r="IM367" s="143"/>
      <c r="IN367" s="143"/>
      <c r="IO367" s="143"/>
      <c r="IP367" s="143"/>
      <c r="IQ367" s="143"/>
      <c r="IR367" s="143"/>
      <c r="IS367" s="143"/>
      <c r="IT367" s="143"/>
    </row>
    <row r="368" spans="1:254" x14ac:dyDescent="0.2">
      <c r="A368" s="121" t="s">
        <v>183</v>
      </c>
      <c r="B368" s="134" t="s">
        <v>280</v>
      </c>
      <c r="C368" s="123" t="s">
        <v>211</v>
      </c>
      <c r="D368" s="123" t="s">
        <v>26</v>
      </c>
      <c r="E368" s="123" t="s">
        <v>225</v>
      </c>
      <c r="F368" s="123" t="s">
        <v>184</v>
      </c>
      <c r="G368" s="161">
        <v>381.5</v>
      </c>
    </row>
    <row r="369" spans="1:254" ht="26.25" x14ac:dyDescent="0.25">
      <c r="A369" s="197" t="s">
        <v>326</v>
      </c>
      <c r="B369" s="134" t="s">
        <v>280</v>
      </c>
      <c r="C369" s="123" t="s">
        <v>211</v>
      </c>
      <c r="D369" s="123" t="s">
        <v>26</v>
      </c>
      <c r="E369" s="123" t="s">
        <v>227</v>
      </c>
      <c r="F369" s="123"/>
      <c r="G369" s="161">
        <f>SUM(G371+G370)</f>
        <v>252.6</v>
      </c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  <c r="T369" s="159"/>
      <c r="U369" s="159"/>
      <c r="V369" s="159"/>
      <c r="W369" s="159"/>
      <c r="X369" s="159"/>
      <c r="Y369" s="159"/>
      <c r="Z369" s="159"/>
      <c r="AA369" s="159"/>
      <c r="AB369" s="159"/>
      <c r="AC369" s="159"/>
      <c r="AD369" s="159"/>
      <c r="AE369" s="159"/>
      <c r="AF369" s="159"/>
      <c r="AG369" s="159"/>
      <c r="AH369" s="159"/>
      <c r="AI369" s="159"/>
      <c r="AJ369" s="159"/>
      <c r="AK369" s="159"/>
      <c r="AL369" s="159"/>
      <c r="AM369" s="159"/>
      <c r="AN369" s="159"/>
      <c r="AO369" s="159"/>
      <c r="AP369" s="159"/>
      <c r="AQ369" s="159"/>
      <c r="AR369" s="159"/>
      <c r="AS369" s="159"/>
      <c r="AT369" s="159"/>
      <c r="AU369" s="159"/>
      <c r="AV369" s="159"/>
      <c r="AW369" s="159"/>
      <c r="AX369" s="159"/>
      <c r="AY369" s="159"/>
      <c r="AZ369" s="159"/>
      <c r="BA369" s="159"/>
      <c r="BB369" s="159"/>
      <c r="BC369" s="159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159"/>
      <c r="BX369" s="159"/>
      <c r="BY369" s="159"/>
      <c r="BZ369" s="159"/>
      <c r="CA369" s="159"/>
      <c r="CB369" s="159"/>
      <c r="CC369" s="159"/>
      <c r="CD369" s="159"/>
      <c r="CE369" s="159"/>
      <c r="CF369" s="159"/>
      <c r="CG369" s="159"/>
      <c r="CH369" s="159"/>
      <c r="CI369" s="159"/>
      <c r="CJ369" s="159"/>
      <c r="CK369" s="159"/>
      <c r="CL369" s="159"/>
      <c r="CM369" s="159"/>
      <c r="CN369" s="159"/>
      <c r="CO369" s="159"/>
      <c r="CP369" s="159"/>
      <c r="CQ369" s="159"/>
      <c r="CR369" s="159"/>
      <c r="CS369" s="159"/>
      <c r="CT369" s="159"/>
      <c r="CU369" s="159"/>
      <c r="CV369" s="159"/>
      <c r="CW369" s="159"/>
      <c r="CX369" s="159"/>
      <c r="CY369" s="159"/>
      <c r="CZ369" s="159"/>
      <c r="DA369" s="159"/>
      <c r="DB369" s="159"/>
      <c r="DC369" s="159"/>
      <c r="DD369" s="159"/>
      <c r="DE369" s="159"/>
      <c r="DF369" s="159"/>
      <c r="DG369" s="159"/>
      <c r="DH369" s="159"/>
      <c r="DI369" s="159"/>
      <c r="DJ369" s="159"/>
      <c r="DK369" s="159"/>
      <c r="DL369" s="159"/>
      <c r="DM369" s="159"/>
      <c r="DN369" s="159"/>
      <c r="DO369" s="159"/>
      <c r="DP369" s="159"/>
      <c r="DQ369" s="159"/>
      <c r="DR369" s="159"/>
      <c r="DS369" s="159"/>
      <c r="DT369" s="159"/>
      <c r="DU369" s="159"/>
      <c r="DV369" s="159"/>
      <c r="DW369" s="159"/>
      <c r="DX369" s="159"/>
      <c r="DY369" s="159"/>
      <c r="DZ369" s="159"/>
      <c r="EA369" s="159"/>
      <c r="EB369" s="159"/>
      <c r="EC369" s="159"/>
      <c r="ED369" s="159"/>
      <c r="EE369" s="159"/>
      <c r="EF369" s="159"/>
      <c r="EG369" s="159"/>
      <c r="EH369" s="159"/>
      <c r="EI369" s="159"/>
      <c r="EJ369" s="159"/>
      <c r="EK369" s="159"/>
      <c r="EL369" s="159"/>
      <c r="EM369" s="159"/>
      <c r="EN369" s="159"/>
      <c r="EO369" s="159"/>
      <c r="EP369" s="159"/>
      <c r="EQ369" s="159"/>
      <c r="ER369" s="159"/>
      <c r="ES369" s="159"/>
      <c r="ET369" s="159"/>
      <c r="EU369" s="159"/>
      <c r="EV369" s="159"/>
      <c r="EW369" s="159"/>
      <c r="EX369" s="159"/>
      <c r="EY369" s="159"/>
      <c r="EZ369" s="159"/>
      <c r="FA369" s="159"/>
      <c r="FB369" s="159"/>
      <c r="FC369" s="159"/>
      <c r="FD369" s="159"/>
      <c r="FE369" s="159"/>
      <c r="FF369" s="159"/>
      <c r="FG369" s="159"/>
      <c r="FH369" s="159"/>
      <c r="FI369" s="159"/>
      <c r="FJ369" s="159"/>
      <c r="FK369" s="159"/>
      <c r="FL369" s="159"/>
      <c r="FM369" s="159"/>
      <c r="FN369" s="159"/>
      <c r="FO369" s="159"/>
      <c r="FP369" s="159"/>
      <c r="FQ369" s="159"/>
      <c r="FR369" s="159"/>
      <c r="FS369" s="159"/>
      <c r="FT369" s="159"/>
      <c r="FU369" s="159"/>
      <c r="FV369" s="159"/>
      <c r="FW369" s="159"/>
      <c r="FX369" s="159"/>
      <c r="FY369" s="159"/>
      <c r="FZ369" s="159"/>
      <c r="GA369" s="159"/>
      <c r="GB369" s="159"/>
      <c r="GC369" s="159"/>
      <c r="GD369" s="159"/>
      <c r="GE369" s="159"/>
      <c r="GF369" s="159"/>
      <c r="GG369" s="159"/>
      <c r="GH369" s="159"/>
      <c r="GI369" s="159"/>
      <c r="GJ369" s="159"/>
      <c r="GK369" s="159"/>
      <c r="GL369" s="159"/>
      <c r="GM369" s="159"/>
      <c r="GN369" s="159"/>
      <c r="GO369" s="159"/>
      <c r="GP369" s="159"/>
      <c r="GQ369" s="159"/>
      <c r="GR369" s="159"/>
      <c r="GS369" s="159"/>
      <c r="GT369" s="159"/>
      <c r="GU369" s="159"/>
      <c r="GV369" s="159"/>
      <c r="GW369" s="159"/>
      <c r="GX369" s="159"/>
      <c r="GY369" s="159"/>
      <c r="GZ369" s="159"/>
      <c r="HA369" s="159"/>
      <c r="HB369" s="159"/>
      <c r="HC369" s="159"/>
      <c r="HD369" s="159"/>
      <c r="HE369" s="159"/>
      <c r="HF369" s="159"/>
      <c r="HG369" s="159"/>
      <c r="HH369" s="159"/>
      <c r="HI369" s="159"/>
      <c r="HJ369" s="159"/>
      <c r="HK369" s="159"/>
      <c r="HL369" s="159"/>
      <c r="HM369" s="159"/>
      <c r="HN369" s="159"/>
      <c r="HO369" s="159"/>
      <c r="HP369" s="159"/>
      <c r="HQ369" s="159"/>
      <c r="HR369" s="159"/>
      <c r="HS369" s="159"/>
      <c r="HT369" s="159"/>
      <c r="HU369" s="159"/>
      <c r="HV369" s="159"/>
      <c r="HW369" s="159"/>
      <c r="HX369" s="159"/>
      <c r="HY369" s="159"/>
      <c r="HZ369" s="159"/>
      <c r="IA369" s="159"/>
      <c r="IB369" s="159"/>
      <c r="IC369" s="159"/>
      <c r="ID369" s="159"/>
      <c r="IE369" s="159"/>
      <c r="IF369" s="159"/>
      <c r="IG369" s="159"/>
      <c r="IH369" s="159"/>
      <c r="II369" s="159"/>
      <c r="IJ369" s="159"/>
      <c r="IK369" s="159"/>
      <c r="IL369" s="159"/>
      <c r="IM369" s="159"/>
      <c r="IN369" s="159"/>
      <c r="IO369" s="159"/>
      <c r="IP369" s="159"/>
      <c r="IQ369" s="159"/>
      <c r="IR369" s="159"/>
      <c r="IS369" s="159"/>
      <c r="IT369" s="159"/>
    </row>
    <row r="370" spans="1:254" x14ac:dyDescent="0.2">
      <c r="A370" s="121" t="s">
        <v>282</v>
      </c>
      <c r="B370" s="134" t="s">
        <v>280</v>
      </c>
      <c r="C370" s="123" t="s">
        <v>211</v>
      </c>
      <c r="D370" s="123" t="s">
        <v>26</v>
      </c>
      <c r="E370" s="123" t="s">
        <v>227</v>
      </c>
      <c r="F370" s="123" t="s">
        <v>32</v>
      </c>
      <c r="G370" s="161">
        <v>0.6</v>
      </c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  <c r="BI370" s="143"/>
      <c r="BJ370" s="143"/>
      <c r="BK370" s="143"/>
      <c r="BL370" s="143"/>
      <c r="BM370" s="143"/>
      <c r="BN370" s="143"/>
      <c r="BO370" s="143"/>
      <c r="BP370" s="143"/>
      <c r="BQ370" s="143"/>
      <c r="BR370" s="143"/>
      <c r="BS370" s="143"/>
      <c r="BT370" s="143"/>
      <c r="BU370" s="143"/>
      <c r="BV370" s="143"/>
      <c r="BW370" s="143"/>
      <c r="BX370" s="143"/>
      <c r="BY370" s="143"/>
      <c r="BZ370" s="143"/>
      <c r="CA370" s="143"/>
      <c r="CB370" s="143"/>
      <c r="CC370" s="143"/>
      <c r="CD370" s="143"/>
      <c r="CE370" s="143"/>
      <c r="CF370" s="143"/>
      <c r="CG370" s="143"/>
      <c r="CH370" s="143"/>
      <c r="CI370" s="143"/>
      <c r="CJ370" s="143"/>
      <c r="CK370" s="143"/>
      <c r="CL370" s="143"/>
      <c r="CM370" s="143"/>
      <c r="CN370" s="143"/>
      <c r="CO370" s="143"/>
      <c r="CP370" s="143"/>
      <c r="CQ370" s="143"/>
      <c r="CR370" s="143"/>
      <c r="CS370" s="143"/>
      <c r="CT370" s="143"/>
      <c r="CU370" s="143"/>
      <c r="CV370" s="143"/>
      <c r="CW370" s="143"/>
      <c r="CX370" s="143"/>
      <c r="CY370" s="143"/>
      <c r="CZ370" s="143"/>
      <c r="DA370" s="143"/>
      <c r="DB370" s="143"/>
      <c r="DC370" s="143"/>
      <c r="DD370" s="143"/>
      <c r="DE370" s="143"/>
      <c r="DF370" s="143"/>
      <c r="DG370" s="143"/>
      <c r="DH370" s="143"/>
      <c r="DI370" s="143"/>
      <c r="DJ370" s="143"/>
      <c r="DK370" s="143"/>
      <c r="DL370" s="143"/>
      <c r="DM370" s="143"/>
      <c r="DN370" s="143"/>
      <c r="DO370" s="143"/>
      <c r="DP370" s="143"/>
      <c r="DQ370" s="143"/>
      <c r="DR370" s="143"/>
      <c r="DS370" s="143"/>
      <c r="DT370" s="143"/>
      <c r="DU370" s="143"/>
      <c r="DV370" s="143"/>
      <c r="DW370" s="143"/>
      <c r="DX370" s="143"/>
      <c r="DY370" s="143"/>
      <c r="DZ370" s="143"/>
      <c r="EA370" s="143"/>
      <c r="EB370" s="143"/>
      <c r="EC370" s="143"/>
      <c r="ED370" s="143"/>
      <c r="EE370" s="143"/>
      <c r="EF370" s="143"/>
      <c r="EG370" s="143"/>
      <c r="EH370" s="143"/>
      <c r="EI370" s="143"/>
      <c r="EJ370" s="143"/>
      <c r="EK370" s="143"/>
      <c r="EL370" s="143"/>
      <c r="EM370" s="143"/>
      <c r="EN370" s="143"/>
      <c r="EO370" s="143"/>
      <c r="EP370" s="143"/>
      <c r="EQ370" s="143"/>
      <c r="ER370" s="143"/>
      <c r="ES370" s="143"/>
      <c r="ET370" s="143"/>
      <c r="EU370" s="143"/>
      <c r="EV370" s="143"/>
      <c r="EW370" s="143"/>
      <c r="EX370" s="143"/>
      <c r="EY370" s="143"/>
      <c r="EZ370" s="143"/>
      <c r="FA370" s="143"/>
      <c r="FB370" s="143"/>
      <c r="FC370" s="143"/>
      <c r="FD370" s="143"/>
      <c r="FE370" s="143"/>
      <c r="FF370" s="143"/>
      <c r="FG370" s="143"/>
      <c r="FH370" s="143"/>
      <c r="FI370" s="143"/>
      <c r="FJ370" s="143"/>
      <c r="FK370" s="143"/>
      <c r="FL370" s="143"/>
      <c r="FM370" s="143"/>
      <c r="FN370" s="143"/>
      <c r="FO370" s="143"/>
      <c r="FP370" s="143"/>
      <c r="FQ370" s="143"/>
      <c r="FR370" s="143"/>
      <c r="FS370" s="143"/>
      <c r="FT370" s="143"/>
      <c r="FU370" s="143"/>
      <c r="FV370" s="143"/>
      <c r="FW370" s="143"/>
      <c r="FX370" s="143"/>
      <c r="FY370" s="143"/>
      <c r="FZ370" s="143"/>
      <c r="GA370" s="143"/>
      <c r="GB370" s="143"/>
      <c r="GC370" s="143"/>
      <c r="GD370" s="143"/>
      <c r="GE370" s="143"/>
      <c r="GF370" s="143"/>
      <c r="GG370" s="143"/>
      <c r="GH370" s="143"/>
      <c r="GI370" s="143"/>
      <c r="GJ370" s="143"/>
      <c r="GK370" s="143"/>
      <c r="GL370" s="143"/>
      <c r="GM370" s="143"/>
      <c r="GN370" s="143"/>
      <c r="GO370" s="143"/>
      <c r="GP370" s="143"/>
      <c r="GQ370" s="143"/>
      <c r="GR370" s="143"/>
      <c r="GS370" s="143"/>
      <c r="GT370" s="143"/>
      <c r="GU370" s="143"/>
      <c r="GV370" s="143"/>
      <c r="GW370" s="143"/>
      <c r="GX370" s="143"/>
      <c r="GY370" s="143"/>
      <c r="GZ370" s="143"/>
      <c r="HA370" s="143"/>
      <c r="HB370" s="143"/>
      <c r="HC370" s="143"/>
      <c r="HD370" s="143"/>
      <c r="HE370" s="143"/>
      <c r="HF370" s="143"/>
      <c r="HG370" s="143"/>
      <c r="HH370" s="143"/>
      <c r="HI370" s="143"/>
      <c r="HJ370" s="143"/>
      <c r="HK370" s="143"/>
      <c r="HL370" s="143"/>
      <c r="HM370" s="143"/>
      <c r="HN370" s="143"/>
      <c r="HO370" s="143"/>
      <c r="HP370" s="143"/>
      <c r="HQ370" s="143"/>
      <c r="HR370" s="143"/>
      <c r="HS370" s="143"/>
      <c r="HT370" s="143"/>
      <c r="HU370" s="143"/>
      <c r="HV370" s="143"/>
      <c r="HW370" s="143"/>
      <c r="HX370" s="143"/>
      <c r="HY370" s="143"/>
      <c r="HZ370" s="143"/>
      <c r="IA370" s="143"/>
      <c r="IB370" s="143"/>
      <c r="IC370" s="143"/>
      <c r="ID370" s="143"/>
      <c r="IE370" s="143"/>
      <c r="IF370" s="143"/>
      <c r="IG370" s="143"/>
      <c r="IH370" s="143"/>
      <c r="II370" s="143"/>
      <c r="IJ370" s="143"/>
      <c r="IK370" s="143"/>
      <c r="IL370" s="143"/>
      <c r="IM370" s="143"/>
      <c r="IN370" s="143"/>
      <c r="IO370" s="143"/>
      <c r="IP370" s="143"/>
      <c r="IQ370" s="143"/>
      <c r="IR370" s="143"/>
      <c r="IS370" s="143"/>
      <c r="IT370" s="143"/>
    </row>
    <row r="371" spans="1:254" x14ac:dyDescent="0.2">
      <c r="A371" s="121" t="s">
        <v>183</v>
      </c>
      <c r="B371" s="134" t="s">
        <v>280</v>
      </c>
      <c r="C371" s="123" t="s">
        <v>211</v>
      </c>
      <c r="D371" s="123" t="s">
        <v>26</v>
      </c>
      <c r="E371" s="123" t="s">
        <v>227</v>
      </c>
      <c r="F371" s="123" t="s">
        <v>184</v>
      </c>
      <c r="G371" s="161">
        <v>252</v>
      </c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5"/>
      <c r="BL371" s="125"/>
      <c r="BM371" s="125"/>
      <c r="BN371" s="125"/>
      <c r="BO371" s="125"/>
      <c r="BP371" s="125"/>
      <c r="BQ371" s="125"/>
      <c r="BR371" s="125"/>
      <c r="BS371" s="125"/>
      <c r="BT371" s="125"/>
      <c r="BU371" s="125"/>
      <c r="BV371" s="125"/>
      <c r="BW371" s="125"/>
      <c r="BX371" s="125"/>
      <c r="BY371" s="125"/>
      <c r="BZ371" s="125"/>
      <c r="CA371" s="125"/>
      <c r="CB371" s="125"/>
      <c r="CC371" s="125"/>
      <c r="CD371" s="125"/>
      <c r="CE371" s="125"/>
      <c r="CF371" s="125"/>
      <c r="CG371" s="125"/>
      <c r="CH371" s="125"/>
      <c r="CI371" s="125"/>
      <c r="CJ371" s="125"/>
      <c r="CK371" s="125"/>
      <c r="CL371" s="125"/>
      <c r="CM371" s="125"/>
      <c r="CN371" s="125"/>
      <c r="CO371" s="125"/>
      <c r="CP371" s="125"/>
      <c r="CQ371" s="125"/>
      <c r="CR371" s="125"/>
      <c r="CS371" s="125"/>
      <c r="CT371" s="125"/>
      <c r="CU371" s="125"/>
      <c r="CV371" s="125"/>
      <c r="CW371" s="125"/>
      <c r="CX371" s="125"/>
      <c r="CY371" s="125"/>
      <c r="CZ371" s="125"/>
      <c r="DA371" s="125"/>
      <c r="DB371" s="125"/>
      <c r="DC371" s="125"/>
      <c r="DD371" s="125"/>
      <c r="DE371" s="125"/>
      <c r="DF371" s="125"/>
      <c r="DG371" s="125"/>
      <c r="DH371" s="125"/>
      <c r="DI371" s="125"/>
      <c r="DJ371" s="125"/>
      <c r="DK371" s="125"/>
      <c r="DL371" s="125"/>
      <c r="DM371" s="125"/>
      <c r="DN371" s="125"/>
      <c r="DO371" s="125"/>
      <c r="DP371" s="125"/>
      <c r="DQ371" s="125"/>
      <c r="DR371" s="125"/>
      <c r="DS371" s="125"/>
      <c r="DT371" s="125"/>
      <c r="DU371" s="125"/>
      <c r="DV371" s="125"/>
      <c r="DW371" s="125"/>
      <c r="DX371" s="125"/>
      <c r="DY371" s="125"/>
      <c r="DZ371" s="125"/>
      <c r="EA371" s="125"/>
      <c r="EB371" s="125"/>
      <c r="EC371" s="125"/>
      <c r="ED371" s="125"/>
      <c r="EE371" s="125"/>
      <c r="EF371" s="125"/>
      <c r="EG371" s="125"/>
      <c r="EH371" s="125"/>
      <c r="EI371" s="125"/>
      <c r="EJ371" s="125"/>
      <c r="EK371" s="125"/>
      <c r="EL371" s="125"/>
      <c r="EM371" s="125"/>
      <c r="EN371" s="125"/>
      <c r="EO371" s="125"/>
      <c r="EP371" s="125"/>
      <c r="EQ371" s="125"/>
      <c r="ER371" s="125"/>
      <c r="ES371" s="125"/>
      <c r="ET371" s="125"/>
      <c r="EU371" s="125"/>
      <c r="EV371" s="125"/>
      <c r="EW371" s="125"/>
      <c r="EX371" s="125"/>
      <c r="EY371" s="125"/>
      <c r="EZ371" s="125"/>
      <c r="FA371" s="125"/>
      <c r="FB371" s="125"/>
      <c r="FC371" s="125"/>
      <c r="FD371" s="125"/>
      <c r="FE371" s="125"/>
      <c r="FF371" s="125"/>
      <c r="FG371" s="125"/>
      <c r="FH371" s="125"/>
      <c r="FI371" s="125"/>
      <c r="FJ371" s="125"/>
      <c r="FK371" s="125"/>
      <c r="FL371" s="125"/>
      <c r="FM371" s="125"/>
      <c r="FN371" s="125"/>
      <c r="FO371" s="125"/>
      <c r="FP371" s="125"/>
      <c r="FQ371" s="125"/>
      <c r="FR371" s="125"/>
      <c r="FS371" s="125"/>
      <c r="FT371" s="125"/>
      <c r="FU371" s="125"/>
      <c r="FV371" s="125"/>
      <c r="FW371" s="125"/>
      <c r="FX371" s="125"/>
      <c r="FY371" s="125"/>
      <c r="FZ371" s="125"/>
      <c r="GA371" s="125"/>
      <c r="GB371" s="125"/>
      <c r="GC371" s="125"/>
      <c r="GD371" s="125"/>
      <c r="GE371" s="125"/>
      <c r="GF371" s="125"/>
      <c r="GG371" s="125"/>
      <c r="GH371" s="125"/>
      <c r="GI371" s="125"/>
      <c r="GJ371" s="125"/>
      <c r="GK371" s="125"/>
      <c r="GL371" s="125"/>
      <c r="GM371" s="125"/>
      <c r="GN371" s="125"/>
      <c r="GO371" s="125"/>
      <c r="GP371" s="125"/>
      <c r="GQ371" s="125"/>
      <c r="GR371" s="125"/>
      <c r="GS371" s="125"/>
      <c r="GT371" s="125"/>
      <c r="GU371" s="125"/>
      <c r="GV371" s="125"/>
      <c r="GW371" s="125"/>
      <c r="GX371" s="125"/>
      <c r="GY371" s="125"/>
      <c r="GZ371" s="125"/>
      <c r="HA371" s="125"/>
      <c r="HB371" s="125"/>
      <c r="HC371" s="125"/>
      <c r="HD371" s="125"/>
      <c r="HE371" s="125"/>
      <c r="HF371" s="125"/>
      <c r="HG371" s="125"/>
      <c r="HH371" s="125"/>
      <c r="HI371" s="125"/>
      <c r="HJ371" s="125"/>
      <c r="HK371" s="125"/>
      <c r="HL371" s="125"/>
      <c r="HM371" s="125"/>
      <c r="HN371" s="125"/>
      <c r="HO371" s="125"/>
      <c r="HP371" s="125"/>
      <c r="HQ371" s="125"/>
      <c r="HR371" s="125"/>
      <c r="HS371" s="125"/>
      <c r="HT371" s="125"/>
      <c r="HU371" s="125"/>
      <c r="HV371" s="125"/>
      <c r="HW371" s="125"/>
      <c r="HX371" s="125"/>
      <c r="HY371" s="125"/>
      <c r="HZ371" s="125"/>
      <c r="IA371" s="125"/>
      <c r="IB371" s="125"/>
      <c r="IC371" s="125"/>
      <c r="ID371" s="125"/>
      <c r="IE371" s="125"/>
      <c r="IF371" s="125"/>
      <c r="IG371" s="125"/>
      <c r="IH371" s="125"/>
      <c r="II371" s="125"/>
      <c r="IJ371" s="125"/>
      <c r="IK371" s="125"/>
      <c r="IL371" s="125"/>
      <c r="IM371" s="125"/>
      <c r="IN371" s="125"/>
      <c r="IO371" s="125"/>
      <c r="IP371" s="125"/>
      <c r="IQ371" s="125"/>
      <c r="IR371" s="125"/>
      <c r="IS371" s="125"/>
      <c r="IT371" s="125"/>
    </row>
    <row r="372" spans="1:254" ht="25.5" x14ac:dyDescent="0.2">
      <c r="A372" s="126" t="s">
        <v>327</v>
      </c>
      <c r="B372" s="131" t="s">
        <v>280</v>
      </c>
      <c r="C372" s="128" t="s">
        <v>211</v>
      </c>
      <c r="D372" s="128" t="s">
        <v>26</v>
      </c>
      <c r="E372" s="128" t="s">
        <v>229</v>
      </c>
      <c r="F372" s="128"/>
      <c r="G372" s="169">
        <f>SUM(G373:G374)</f>
        <v>30.4</v>
      </c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  <c r="BX372" s="92"/>
      <c r="BY372" s="92"/>
      <c r="BZ372" s="92"/>
      <c r="CA372" s="92"/>
      <c r="CB372" s="92"/>
      <c r="CC372" s="92"/>
      <c r="CD372" s="92"/>
      <c r="CE372" s="92"/>
      <c r="CF372" s="92"/>
      <c r="CG372" s="92"/>
      <c r="CH372" s="92"/>
      <c r="CI372" s="92"/>
      <c r="CJ372" s="92"/>
      <c r="CK372" s="92"/>
      <c r="CL372" s="92"/>
      <c r="CM372" s="92"/>
      <c r="CN372" s="92"/>
      <c r="CO372" s="92"/>
      <c r="CP372" s="92"/>
      <c r="CQ372" s="92"/>
      <c r="CR372" s="92"/>
      <c r="CS372" s="92"/>
      <c r="CT372" s="92"/>
      <c r="CU372" s="92"/>
      <c r="CV372" s="92"/>
      <c r="CW372" s="92"/>
      <c r="CX372" s="92"/>
      <c r="CY372" s="92"/>
      <c r="CZ372" s="92"/>
      <c r="DA372" s="92"/>
      <c r="DB372" s="92"/>
      <c r="DC372" s="92"/>
      <c r="DD372" s="92"/>
      <c r="DE372" s="92"/>
      <c r="DF372" s="92"/>
      <c r="DG372" s="92"/>
      <c r="DH372" s="92"/>
      <c r="DI372" s="92"/>
      <c r="DJ372" s="92"/>
      <c r="DK372" s="92"/>
      <c r="DL372" s="92"/>
      <c r="DM372" s="92"/>
      <c r="DN372" s="92"/>
      <c r="DO372" s="92"/>
      <c r="DP372" s="92"/>
      <c r="DQ372" s="92"/>
      <c r="DR372" s="92"/>
      <c r="DS372" s="92"/>
      <c r="DT372" s="92"/>
      <c r="DU372" s="92"/>
      <c r="DV372" s="92"/>
      <c r="DW372" s="92"/>
      <c r="DX372" s="92"/>
      <c r="DY372" s="92"/>
      <c r="DZ372" s="92"/>
      <c r="EA372" s="92"/>
      <c r="EB372" s="92"/>
      <c r="EC372" s="92"/>
      <c r="ED372" s="92"/>
      <c r="EE372" s="92"/>
      <c r="EF372" s="92"/>
      <c r="EG372" s="92"/>
      <c r="EH372" s="92"/>
      <c r="EI372" s="92"/>
      <c r="EJ372" s="92"/>
      <c r="EK372" s="92"/>
      <c r="EL372" s="92"/>
      <c r="EM372" s="92"/>
      <c r="EN372" s="92"/>
      <c r="EO372" s="92"/>
      <c r="EP372" s="92"/>
      <c r="EQ372" s="92"/>
      <c r="ER372" s="92"/>
      <c r="ES372" s="92"/>
      <c r="ET372" s="92"/>
      <c r="EU372" s="92"/>
      <c r="EV372" s="92"/>
      <c r="EW372" s="92"/>
      <c r="EX372" s="92"/>
      <c r="EY372" s="92"/>
      <c r="EZ372" s="92"/>
      <c r="FA372" s="92"/>
      <c r="FB372" s="92"/>
      <c r="FC372" s="92"/>
      <c r="FD372" s="92"/>
      <c r="FE372" s="92"/>
      <c r="FF372" s="92"/>
      <c r="FG372" s="92"/>
      <c r="FH372" s="92"/>
      <c r="FI372" s="92"/>
      <c r="FJ372" s="92"/>
      <c r="FK372" s="92"/>
      <c r="FL372" s="92"/>
      <c r="FM372" s="92"/>
      <c r="FN372" s="92"/>
      <c r="FO372" s="92"/>
      <c r="FP372" s="92"/>
      <c r="FQ372" s="92"/>
      <c r="FR372" s="92"/>
      <c r="FS372" s="92"/>
      <c r="FT372" s="92"/>
      <c r="FU372" s="92"/>
      <c r="FV372" s="92"/>
      <c r="FW372" s="92"/>
      <c r="FX372" s="92"/>
      <c r="FY372" s="92"/>
      <c r="FZ372" s="92"/>
      <c r="GA372" s="92"/>
      <c r="GB372" s="92"/>
      <c r="GC372" s="92"/>
      <c r="GD372" s="92"/>
      <c r="GE372" s="92"/>
      <c r="GF372" s="92"/>
      <c r="GG372" s="92"/>
      <c r="GH372" s="92"/>
      <c r="GI372" s="92"/>
      <c r="GJ372" s="92"/>
      <c r="GK372" s="92"/>
      <c r="GL372" s="92"/>
      <c r="GM372" s="92"/>
      <c r="GN372" s="92"/>
      <c r="GO372" s="92"/>
      <c r="GP372" s="92"/>
      <c r="GQ372" s="92"/>
      <c r="GR372" s="92"/>
      <c r="GS372" s="92"/>
      <c r="GT372" s="92"/>
      <c r="GU372" s="92"/>
      <c r="GV372" s="92"/>
      <c r="GW372" s="92"/>
      <c r="GX372" s="92"/>
      <c r="GY372" s="92"/>
      <c r="GZ372" s="92"/>
      <c r="HA372" s="92"/>
      <c r="HB372" s="92"/>
      <c r="HC372" s="92"/>
      <c r="HD372" s="92"/>
      <c r="HE372" s="92"/>
      <c r="HF372" s="92"/>
      <c r="HG372" s="92"/>
      <c r="HH372" s="92"/>
      <c r="HI372" s="92"/>
      <c r="HJ372" s="92"/>
      <c r="HK372" s="92"/>
      <c r="HL372" s="92"/>
      <c r="HM372" s="92"/>
      <c r="HN372" s="92"/>
      <c r="HO372" s="92"/>
      <c r="HP372" s="92"/>
      <c r="HQ372" s="92"/>
      <c r="HR372" s="92"/>
      <c r="HS372" s="92"/>
      <c r="HT372" s="92"/>
      <c r="HU372" s="92"/>
      <c r="HV372" s="92"/>
      <c r="HW372" s="92"/>
      <c r="HX372" s="92"/>
      <c r="HY372" s="92"/>
      <c r="HZ372" s="92"/>
      <c r="IA372" s="92"/>
      <c r="IB372" s="92"/>
      <c r="IC372" s="92"/>
      <c r="ID372" s="92"/>
      <c r="IE372" s="92"/>
      <c r="IF372" s="92"/>
      <c r="IG372" s="92"/>
      <c r="IH372" s="92"/>
      <c r="II372" s="92"/>
      <c r="IJ372" s="92"/>
      <c r="IK372" s="92"/>
      <c r="IL372" s="92"/>
      <c r="IM372" s="92"/>
      <c r="IN372" s="92"/>
      <c r="IO372" s="92"/>
      <c r="IP372" s="92"/>
      <c r="IQ372" s="92"/>
      <c r="IR372" s="92"/>
      <c r="IS372" s="92"/>
      <c r="IT372" s="92"/>
    </row>
    <row r="373" spans="1:254" x14ac:dyDescent="0.2">
      <c r="A373" s="121" t="s">
        <v>282</v>
      </c>
      <c r="B373" s="134" t="s">
        <v>280</v>
      </c>
      <c r="C373" s="123" t="s">
        <v>211</v>
      </c>
      <c r="D373" s="123" t="s">
        <v>26</v>
      </c>
      <c r="E373" s="123" t="s">
        <v>229</v>
      </c>
      <c r="F373" s="123" t="s">
        <v>32</v>
      </c>
      <c r="G373" s="161">
        <v>1</v>
      </c>
    </row>
    <row r="374" spans="1:254" x14ac:dyDescent="0.2">
      <c r="A374" s="121" t="s">
        <v>183</v>
      </c>
      <c r="B374" s="134" t="s">
        <v>280</v>
      </c>
      <c r="C374" s="123" t="s">
        <v>211</v>
      </c>
      <c r="D374" s="123" t="s">
        <v>26</v>
      </c>
      <c r="E374" s="123" t="s">
        <v>229</v>
      </c>
      <c r="F374" s="123" t="s">
        <v>184</v>
      </c>
      <c r="G374" s="161">
        <v>29.4</v>
      </c>
    </row>
    <row r="375" spans="1:254" ht="25.5" x14ac:dyDescent="0.2">
      <c r="A375" s="126" t="s">
        <v>327</v>
      </c>
      <c r="B375" s="131" t="s">
        <v>280</v>
      </c>
      <c r="C375" s="128" t="s">
        <v>211</v>
      </c>
      <c r="D375" s="128" t="s">
        <v>26</v>
      </c>
      <c r="E375" s="128" t="s">
        <v>231</v>
      </c>
      <c r="F375" s="123"/>
      <c r="G375" s="161">
        <f>SUM(G376:G377)</f>
        <v>50</v>
      </c>
    </row>
    <row r="376" spans="1:254" x14ac:dyDescent="0.2">
      <c r="A376" s="121" t="s">
        <v>282</v>
      </c>
      <c r="B376" s="134" t="s">
        <v>280</v>
      </c>
      <c r="C376" s="123" t="s">
        <v>211</v>
      </c>
      <c r="D376" s="123" t="s">
        <v>26</v>
      </c>
      <c r="E376" s="123" t="s">
        <v>231</v>
      </c>
      <c r="F376" s="123" t="s">
        <v>32</v>
      </c>
      <c r="G376" s="161">
        <v>1</v>
      </c>
    </row>
    <row r="377" spans="1:254" x14ac:dyDescent="0.2">
      <c r="A377" s="121" t="s">
        <v>183</v>
      </c>
      <c r="B377" s="134" t="s">
        <v>280</v>
      </c>
      <c r="C377" s="123" t="s">
        <v>211</v>
      </c>
      <c r="D377" s="123" t="s">
        <v>26</v>
      </c>
      <c r="E377" s="123" t="s">
        <v>231</v>
      </c>
      <c r="F377" s="123" t="s">
        <v>184</v>
      </c>
      <c r="G377" s="161">
        <v>49</v>
      </c>
    </row>
    <row r="378" spans="1:254" ht="13.5" x14ac:dyDescent="0.25">
      <c r="A378" s="116" t="s">
        <v>66</v>
      </c>
      <c r="B378" s="198" t="s">
        <v>280</v>
      </c>
      <c r="C378" s="118" t="s">
        <v>211</v>
      </c>
      <c r="D378" s="118" t="s">
        <v>26</v>
      </c>
      <c r="E378" s="118" t="s">
        <v>328</v>
      </c>
      <c r="F378" s="118"/>
      <c r="G378" s="166">
        <f>SUM(G379)</f>
        <v>505</v>
      </c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A378" s="159"/>
      <c r="AB378" s="159"/>
      <c r="AC378" s="159"/>
      <c r="AD378" s="159"/>
      <c r="AE378" s="159"/>
      <c r="AF378" s="159"/>
      <c r="AG378" s="159"/>
      <c r="AH378" s="159"/>
      <c r="AI378" s="159"/>
      <c r="AJ378" s="159"/>
      <c r="AK378" s="159"/>
      <c r="AL378" s="159"/>
      <c r="AM378" s="159"/>
      <c r="AN378" s="159"/>
      <c r="AO378" s="159"/>
      <c r="AP378" s="159"/>
      <c r="AQ378" s="159"/>
      <c r="AR378" s="159"/>
      <c r="AS378" s="159"/>
      <c r="AT378" s="159"/>
      <c r="AU378" s="159"/>
      <c r="AV378" s="159"/>
      <c r="AW378" s="159"/>
      <c r="AX378" s="159"/>
      <c r="AY378" s="159"/>
      <c r="AZ378" s="159"/>
      <c r="BA378" s="159"/>
      <c r="BB378" s="159"/>
      <c r="BC378" s="159"/>
      <c r="BD378" s="159"/>
      <c r="BE378" s="159"/>
      <c r="BF378" s="159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  <c r="BR378" s="159"/>
      <c r="BS378" s="159"/>
      <c r="BT378" s="159"/>
      <c r="BU378" s="159"/>
      <c r="BV378" s="159"/>
      <c r="BW378" s="159"/>
      <c r="BX378" s="159"/>
      <c r="BY378" s="159"/>
      <c r="BZ378" s="159"/>
      <c r="CA378" s="159"/>
      <c r="CB378" s="159"/>
      <c r="CC378" s="159"/>
      <c r="CD378" s="159"/>
      <c r="CE378" s="159"/>
      <c r="CF378" s="159"/>
      <c r="CG378" s="159"/>
      <c r="CH378" s="159"/>
      <c r="CI378" s="159"/>
      <c r="CJ378" s="159"/>
      <c r="CK378" s="159"/>
      <c r="CL378" s="159"/>
      <c r="CM378" s="159"/>
      <c r="CN378" s="159"/>
      <c r="CO378" s="159"/>
      <c r="CP378" s="159"/>
      <c r="CQ378" s="159"/>
      <c r="CR378" s="159"/>
      <c r="CS378" s="159"/>
      <c r="CT378" s="159"/>
      <c r="CU378" s="159"/>
      <c r="CV378" s="159"/>
      <c r="CW378" s="159"/>
      <c r="CX378" s="159"/>
      <c r="CY378" s="159"/>
      <c r="CZ378" s="159"/>
      <c r="DA378" s="159"/>
      <c r="DB378" s="159"/>
      <c r="DC378" s="159"/>
      <c r="DD378" s="159"/>
      <c r="DE378" s="159"/>
      <c r="DF378" s="159"/>
      <c r="DG378" s="159"/>
      <c r="DH378" s="159"/>
      <c r="DI378" s="159"/>
      <c r="DJ378" s="159"/>
      <c r="DK378" s="159"/>
      <c r="DL378" s="159"/>
      <c r="DM378" s="159"/>
      <c r="DN378" s="159"/>
      <c r="DO378" s="159"/>
      <c r="DP378" s="159"/>
      <c r="DQ378" s="159"/>
      <c r="DR378" s="159"/>
      <c r="DS378" s="159"/>
      <c r="DT378" s="159"/>
      <c r="DU378" s="159"/>
      <c r="DV378" s="159"/>
      <c r="DW378" s="159"/>
      <c r="DX378" s="159"/>
      <c r="DY378" s="159"/>
      <c r="DZ378" s="159"/>
      <c r="EA378" s="159"/>
      <c r="EB378" s="159"/>
      <c r="EC378" s="159"/>
      <c r="ED378" s="159"/>
      <c r="EE378" s="159"/>
      <c r="EF378" s="159"/>
      <c r="EG378" s="159"/>
      <c r="EH378" s="159"/>
      <c r="EI378" s="159"/>
      <c r="EJ378" s="159"/>
      <c r="EK378" s="159"/>
      <c r="EL378" s="159"/>
      <c r="EM378" s="159"/>
      <c r="EN378" s="159"/>
      <c r="EO378" s="159"/>
      <c r="EP378" s="159"/>
      <c r="EQ378" s="159"/>
      <c r="ER378" s="159"/>
      <c r="ES378" s="159"/>
      <c r="ET378" s="159"/>
      <c r="EU378" s="159"/>
      <c r="EV378" s="159"/>
      <c r="EW378" s="159"/>
      <c r="EX378" s="159"/>
      <c r="EY378" s="159"/>
      <c r="EZ378" s="159"/>
      <c r="FA378" s="159"/>
      <c r="FB378" s="159"/>
      <c r="FC378" s="159"/>
      <c r="FD378" s="159"/>
      <c r="FE378" s="159"/>
      <c r="FF378" s="159"/>
      <c r="FG378" s="159"/>
      <c r="FH378" s="159"/>
      <c r="FI378" s="159"/>
      <c r="FJ378" s="159"/>
      <c r="FK378" s="159"/>
      <c r="FL378" s="159"/>
      <c r="FM378" s="159"/>
      <c r="FN378" s="159"/>
      <c r="FO378" s="159"/>
      <c r="FP378" s="159"/>
      <c r="FQ378" s="159"/>
      <c r="FR378" s="159"/>
      <c r="FS378" s="159"/>
      <c r="FT378" s="159"/>
      <c r="FU378" s="159"/>
      <c r="FV378" s="159"/>
      <c r="FW378" s="159"/>
      <c r="FX378" s="159"/>
      <c r="FY378" s="159"/>
      <c r="FZ378" s="159"/>
      <c r="GA378" s="159"/>
      <c r="GB378" s="159"/>
      <c r="GC378" s="159"/>
      <c r="GD378" s="159"/>
      <c r="GE378" s="159"/>
      <c r="GF378" s="159"/>
      <c r="GG378" s="159"/>
      <c r="GH378" s="159"/>
      <c r="GI378" s="159"/>
      <c r="GJ378" s="159"/>
      <c r="GK378" s="159"/>
      <c r="GL378" s="159"/>
      <c r="GM378" s="159"/>
      <c r="GN378" s="159"/>
      <c r="GO378" s="159"/>
      <c r="GP378" s="159"/>
      <c r="GQ378" s="159"/>
      <c r="GR378" s="159"/>
      <c r="GS378" s="159"/>
      <c r="GT378" s="159"/>
      <c r="GU378" s="159"/>
      <c r="GV378" s="159"/>
      <c r="GW378" s="159"/>
      <c r="GX378" s="159"/>
      <c r="GY378" s="159"/>
      <c r="GZ378" s="159"/>
      <c r="HA378" s="159"/>
      <c r="HB378" s="159"/>
      <c r="HC378" s="159"/>
      <c r="HD378" s="159"/>
      <c r="HE378" s="159"/>
      <c r="HF378" s="159"/>
      <c r="HG378" s="159"/>
      <c r="HH378" s="159"/>
      <c r="HI378" s="159"/>
      <c r="HJ378" s="159"/>
      <c r="HK378" s="159"/>
      <c r="HL378" s="159"/>
      <c r="HM378" s="159"/>
      <c r="HN378" s="159"/>
      <c r="HO378" s="159"/>
      <c r="HP378" s="159"/>
      <c r="HQ378" s="159"/>
      <c r="HR378" s="159"/>
      <c r="HS378" s="159"/>
      <c r="HT378" s="159"/>
      <c r="HU378" s="159"/>
      <c r="HV378" s="159"/>
      <c r="HW378" s="159"/>
      <c r="HX378" s="159"/>
      <c r="HY378" s="159"/>
      <c r="HZ378" s="159"/>
      <c r="IA378" s="159"/>
      <c r="IB378" s="159"/>
      <c r="IC378" s="159"/>
      <c r="ID378" s="159"/>
      <c r="IE378" s="159"/>
      <c r="IF378" s="159"/>
      <c r="IG378" s="159"/>
      <c r="IH378" s="159"/>
      <c r="II378" s="159"/>
      <c r="IJ378" s="159"/>
      <c r="IK378" s="159"/>
      <c r="IL378" s="159"/>
      <c r="IM378" s="159"/>
      <c r="IN378" s="159"/>
      <c r="IO378" s="159"/>
      <c r="IP378" s="159"/>
      <c r="IQ378" s="159"/>
      <c r="IR378" s="159"/>
      <c r="IS378" s="159"/>
      <c r="IT378" s="159"/>
    </row>
    <row r="379" spans="1:254" ht="38.25" x14ac:dyDescent="0.2">
      <c r="A379" s="170" t="s">
        <v>329</v>
      </c>
      <c r="B379" s="131" t="s">
        <v>280</v>
      </c>
      <c r="C379" s="131" t="s">
        <v>211</v>
      </c>
      <c r="D379" s="131" t="s">
        <v>26</v>
      </c>
      <c r="E379" s="131" t="s">
        <v>233</v>
      </c>
      <c r="F379" s="131"/>
      <c r="G379" s="129">
        <f>SUM(G380)</f>
        <v>505</v>
      </c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2"/>
      <c r="CA379" s="92"/>
      <c r="CB379" s="92"/>
      <c r="CC379" s="92"/>
      <c r="CD379" s="92"/>
      <c r="CE379" s="92"/>
      <c r="CF379" s="92"/>
      <c r="CG379" s="92"/>
      <c r="CH379" s="92"/>
      <c r="CI379" s="92"/>
      <c r="CJ379" s="92"/>
      <c r="CK379" s="92"/>
      <c r="CL379" s="92"/>
      <c r="CM379" s="92"/>
      <c r="CN379" s="92"/>
      <c r="CO379" s="92"/>
      <c r="CP379" s="92"/>
      <c r="CQ379" s="92"/>
      <c r="CR379" s="92"/>
      <c r="CS379" s="92"/>
      <c r="CT379" s="92"/>
      <c r="CU379" s="92"/>
      <c r="CV379" s="92"/>
      <c r="CW379" s="92"/>
      <c r="CX379" s="92"/>
      <c r="CY379" s="92"/>
      <c r="CZ379" s="92"/>
      <c r="DA379" s="92"/>
      <c r="DB379" s="92"/>
      <c r="DC379" s="92"/>
      <c r="DD379" s="92"/>
      <c r="DE379" s="92"/>
      <c r="DF379" s="92"/>
      <c r="DG379" s="92"/>
      <c r="DH379" s="92"/>
      <c r="DI379" s="92"/>
      <c r="DJ379" s="92"/>
      <c r="DK379" s="92"/>
      <c r="DL379" s="92"/>
      <c r="DM379" s="92"/>
      <c r="DN379" s="92"/>
      <c r="DO379" s="92"/>
      <c r="DP379" s="92"/>
      <c r="DQ379" s="92"/>
      <c r="DR379" s="92"/>
      <c r="DS379" s="92"/>
      <c r="DT379" s="92"/>
      <c r="DU379" s="92"/>
      <c r="DV379" s="92"/>
      <c r="DW379" s="92"/>
      <c r="DX379" s="92"/>
      <c r="DY379" s="92"/>
      <c r="DZ379" s="92"/>
      <c r="EA379" s="92"/>
      <c r="EB379" s="92"/>
      <c r="EC379" s="92"/>
      <c r="ED379" s="92"/>
      <c r="EE379" s="92"/>
      <c r="EF379" s="92"/>
      <c r="EG379" s="92"/>
      <c r="EH379" s="92"/>
      <c r="EI379" s="92"/>
      <c r="EJ379" s="92"/>
      <c r="EK379" s="92"/>
      <c r="EL379" s="92"/>
      <c r="EM379" s="92"/>
      <c r="EN379" s="92"/>
      <c r="EO379" s="92"/>
      <c r="EP379" s="92"/>
      <c r="EQ379" s="92"/>
      <c r="ER379" s="92"/>
      <c r="ES379" s="92"/>
      <c r="ET379" s="92"/>
      <c r="EU379" s="92"/>
      <c r="EV379" s="92"/>
      <c r="EW379" s="92"/>
      <c r="EX379" s="92"/>
      <c r="EY379" s="92"/>
      <c r="EZ379" s="92"/>
      <c r="FA379" s="92"/>
      <c r="FB379" s="92"/>
      <c r="FC379" s="92"/>
      <c r="FD379" s="92"/>
      <c r="FE379" s="92"/>
      <c r="FF379" s="92"/>
      <c r="FG379" s="92"/>
      <c r="FH379" s="92"/>
      <c r="FI379" s="92"/>
      <c r="FJ379" s="92"/>
      <c r="FK379" s="92"/>
      <c r="FL379" s="92"/>
      <c r="FM379" s="92"/>
      <c r="FN379" s="92"/>
      <c r="FO379" s="92"/>
      <c r="FP379" s="92"/>
      <c r="FQ379" s="92"/>
      <c r="FR379" s="92"/>
      <c r="FS379" s="92"/>
      <c r="FT379" s="92"/>
      <c r="FU379" s="92"/>
      <c r="FV379" s="92"/>
      <c r="FW379" s="92"/>
      <c r="FX379" s="92"/>
      <c r="FY379" s="92"/>
      <c r="FZ379" s="92"/>
      <c r="GA379" s="92"/>
      <c r="GB379" s="92"/>
      <c r="GC379" s="92"/>
      <c r="GD379" s="92"/>
      <c r="GE379" s="92"/>
      <c r="GF379" s="92"/>
      <c r="GG379" s="92"/>
      <c r="GH379" s="92"/>
      <c r="GI379" s="92"/>
      <c r="GJ379" s="92"/>
      <c r="GK379" s="92"/>
      <c r="GL379" s="92"/>
      <c r="GM379" s="92"/>
      <c r="GN379" s="92"/>
      <c r="GO379" s="92"/>
      <c r="GP379" s="92"/>
      <c r="GQ379" s="92"/>
      <c r="GR379" s="92"/>
      <c r="GS379" s="92"/>
      <c r="GT379" s="92"/>
      <c r="GU379" s="92"/>
      <c r="GV379" s="92"/>
      <c r="GW379" s="92"/>
      <c r="GX379" s="92"/>
      <c r="GY379" s="92"/>
      <c r="GZ379" s="92"/>
      <c r="HA379" s="92"/>
      <c r="HB379" s="92"/>
      <c r="HC379" s="92"/>
      <c r="HD379" s="92"/>
      <c r="HE379" s="92"/>
      <c r="HF379" s="92"/>
      <c r="HG379" s="92"/>
      <c r="HH379" s="92"/>
      <c r="HI379" s="92"/>
      <c r="HJ379" s="92"/>
      <c r="HK379" s="92"/>
      <c r="HL379" s="92"/>
      <c r="HM379" s="92"/>
      <c r="HN379" s="92"/>
      <c r="HO379" s="92"/>
      <c r="HP379" s="92"/>
      <c r="HQ379" s="92"/>
      <c r="HR379" s="92"/>
      <c r="HS379" s="92"/>
      <c r="HT379" s="92"/>
      <c r="HU379" s="92"/>
      <c r="HV379" s="92"/>
      <c r="HW379" s="92"/>
      <c r="HX379" s="92"/>
      <c r="HY379" s="92"/>
      <c r="HZ379" s="92"/>
      <c r="IA379" s="92"/>
      <c r="IB379" s="92"/>
      <c r="IC379" s="92"/>
      <c r="ID379" s="92"/>
      <c r="IE379" s="92"/>
      <c r="IF379" s="92"/>
      <c r="IG379" s="92"/>
      <c r="IH379" s="92"/>
      <c r="II379" s="92"/>
      <c r="IJ379" s="92"/>
      <c r="IK379" s="92"/>
      <c r="IL379" s="92"/>
      <c r="IM379" s="92"/>
      <c r="IN379" s="92"/>
      <c r="IO379" s="92"/>
      <c r="IP379" s="92"/>
      <c r="IQ379" s="92"/>
      <c r="IR379" s="92"/>
      <c r="IS379" s="92"/>
      <c r="IT379" s="92"/>
    </row>
    <row r="380" spans="1:254" x14ac:dyDescent="0.2">
      <c r="A380" s="121" t="s">
        <v>282</v>
      </c>
      <c r="B380" s="134" t="s">
        <v>280</v>
      </c>
      <c r="C380" s="134" t="s">
        <v>211</v>
      </c>
      <c r="D380" s="134" t="s">
        <v>26</v>
      </c>
      <c r="E380" s="134" t="s">
        <v>233</v>
      </c>
      <c r="F380" s="134" t="s">
        <v>32</v>
      </c>
      <c r="G380" s="124">
        <v>505</v>
      </c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  <c r="CW380" s="125"/>
      <c r="CX380" s="125"/>
      <c r="CY380" s="125"/>
      <c r="CZ380" s="125"/>
      <c r="DA380" s="125"/>
      <c r="DB380" s="125"/>
      <c r="DC380" s="125"/>
      <c r="DD380" s="125"/>
      <c r="DE380" s="125"/>
      <c r="DF380" s="125"/>
      <c r="DG380" s="125"/>
      <c r="DH380" s="125"/>
      <c r="DI380" s="125"/>
      <c r="DJ380" s="125"/>
      <c r="DK380" s="125"/>
      <c r="DL380" s="125"/>
      <c r="DM380" s="125"/>
      <c r="DN380" s="125"/>
      <c r="DO380" s="125"/>
      <c r="DP380" s="125"/>
      <c r="DQ380" s="125"/>
      <c r="DR380" s="125"/>
      <c r="DS380" s="125"/>
      <c r="DT380" s="125"/>
      <c r="DU380" s="125"/>
      <c r="DV380" s="125"/>
      <c r="DW380" s="125"/>
      <c r="DX380" s="125"/>
      <c r="DY380" s="125"/>
      <c r="DZ380" s="125"/>
      <c r="EA380" s="125"/>
      <c r="EB380" s="125"/>
      <c r="EC380" s="125"/>
      <c r="ED380" s="125"/>
      <c r="EE380" s="125"/>
      <c r="EF380" s="125"/>
      <c r="EG380" s="125"/>
      <c r="EH380" s="125"/>
      <c r="EI380" s="125"/>
      <c r="EJ380" s="125"/>
      <c r="EK380" s="125"/>
      <c r="EL380" s="125"/>
      <c r="EM380" s="125"/>
      <c r="EN380" s="125"/>
      <c r="EO380" s="125"/>
      <c r="EP380" s="125"/>
      <c r="EQ380" s="125"/>
      <c r="ER380" s="125"/>
      <c r="ES380" s="125"/>
      <c r="ET380" s="125"/>
      <c r="EU380" s="125"/>
      <c r="EV380" s="125"/>
      <c r="EW380" s="125"/>
      <c r="EX380" s="125"/>
      <c r="EY380" s="125"/>
      <c r="EZ380" s="125"/>
      <c r="FA380" s="125"/>
      <c r="FB380" s="125"/>
      <c r="FC380" s="125"/>
      <c r="FD380" s="125"/>
      <c r="FE380" s="125"/>
      <c r="FF380" s="125"/>
      <c r="FG380" s="125"/>
      <c r="FH380" s="125"/>
      <c r="FI380" s="125"/>
      <c r="FJ380" s="125"/>
      <c r="FK380" s="125"/>
      <c r="FL380" s="125"/>
      <c r="FM380" s="125"/>
      <c r="FN380" s="125"/>
      <c r="FO380" s="125"/>
      <c r="FP380" s="125"/>
      <c r="FQ380" s="125"/>
      <c r="FR380" s="125"/>
      <c r="FS380" s="125"/>
      <c r="FT380" s="125"/>
      <c r="FU380" s="125"/>
      <c r="FV380" s="125"/>
      <c r="FW380" s="125"/>
      <c r="FX380" s="125"/>
      <c r="FY380" s="125"/>
      <c r="FZ380" s="125"/>
      <c r="GA380" s="125"/>
      <c r="GB380" s="125"/>
      <c r="GC380" s="125"/>
      <c r="GD380" s="125"/>
      <c r="GE380" s="125"/>
      <c r="GF380" s="125"/>
      <c r="GG380" s="125"/>
      <c r="GH380" s="125"/>
      <c r="GI380" s="125"/>
      <c r="GJ380" s="125"/>
      <c r="GK380" s="125"/>
      <c r="GL380" s="125"/>
      <c r="GM380" s="125"/>
      <c r="GN380" s="125"/>
      <c r="GO380" s="125"/>
      <c r="GP380" s="125"/>
      <c r="GQ380" s="125"/>
      <c r="GR380" s="125"/>
      <c r="GS380" s="125"/>
      <c r="GT380" s="125"/>
      <c r="GU380" s="125"/>
      <c r="GV380" s="125"/>
      <c r="GW380" s="125"/>
      <c r="GX380" s="125"/>
      <c r="GY380" s="125"/>
      <c r="GZ380" s="125"/>
      <c r="HA380" s="125"/>
      <c r="HB380" s="125"/>
      <c r="HC380" s="125"/>
      <c r="HD380" s="125"/>
      <c r="HE380" s="125"/>
      <c r="HF380" s="125"/>
      <c r="HG380" s="125"/>
      <c r="HH380" s="125"/>
      <c r="HI380" s="125"/>
      <c r="HJ380" s="125"/>
      <c r="HK380" s="125"/>
      <c r="HL380" s="125"/>
      <c r="HM380" s="125"/>
      <c r="HN380" s="125"/>
      <c r="HO380" s="125"/>
      <c r="HP380" s="125"/>
      <c r="HQ380" s="125"/>
      <c r="HR380" s="125"/>
      <c r="HS380" s="125"/>
      <c r="HT380" s="125"/>
      <c r="HU380" s="125"/>
      <c r="HV380" s="125"/>
      <c r="HW380" s="125"/>
      <c r="HX380" s="125"/>
      <c r="HY380" s="125"/>
      <c r="HZ380" s="125"/>
      <c r="IA380" s="125"/>
      <c r="IB380" s="125"/>
      <c r="IC380" s="125"/>
      <c r="ID380" s="125"/>
      <c r="IE380" s="125"/>
      <c r="IF380" s="125"/>
      <c r="IG380" s="125"/>
      <c r="IH380" s="125"/>
      <c r="II380" s="125"/>
      <c r="IJ380" s="125"/>
      <c r="IK380" s="125"/>
      <c r="IL380" s="125"/>
      <c r="IM380" s="125"/>
      <c r="IN380" s="125"/>
      <c r="IO380" s="125"/>
      <c r="IP380" s="125"/>
      <c r="IQ380" s="125"/>
      <c r="IR380" s="125"/>
      <c r="IS380" s="125"/>
      <c r="IT380" s="125"/>
    </row>
    <row r="381" spans="1:254" s="92" customFormat="1" ht="14.25" x14ac:dyDescent="0.2">
      <c r="A381" s="193" t="s">
        <v>234</v>
      </c>
      <c r="B381" s="113" t="s">
        <v>280</v>
      </c>
      <c r="C381" s="138" t="s">
        <v>211</v>
      </c>
      <c r="D381" s="138" t="s">
        <v>34</v>
      </c>
      <c r="E381" s="138"/>
      <c r="F381" s="138"/>
      <c r="G381" s="194">
        <f>SUM(G382)</f>
        <v>21801.21</v>
      </c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  <c r="BC381" s="97"/>
      <c r="BD381" s="97"/>
      <c r="BE381" s="97"/>
      <c r="BF381" s="97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7"/>
      <c r="BS381" s="97"/>
      <c r="BT381" s="97"/>
      <c r="BU381" s="97"/>
      <c r="BV381" s="97"/>
      <c r="BW381" s="97"/>
      <c r="BX381" s="97"/>
      <c r="BY381" s="97"/>
      <c r="BZ381" s="97"/>
      <c r="CA381" s="97"/>
      <c r="CB381" s="97"/>
      <c r="CC381" s="97"/>
      <c r="CD381" s="97"/>
      <c r="CE381" s="97"/>
      <c r="CF381" s="97"/>
      <c r="CG381" s="97"/>
      <c r="CH381" s="97"/>
      <c r="CI381" s="97"/>
      <c r="CJ381" s="97"/>
      <c r="CK381" s="97"/>
      <c r="CL381" s="97"/>
      <c r="CM381" s="97"/>
      <c r="CN381" s="97"/>
      <c r="CO381" s="97"/>
      <c r="CP381" s="97"/>
      <c r="CQ381" s="97"/>
      <c r="CR381" s="97"/>
      <c r="CS381" s="97"/>
      <c r="CT381" s="97"/>
      <c r="CU381" s="97"/>
      <c r="CV381" s="97"/>
      <c r="CW381" s="97"/>
      <c r="CX381" s="97"/>
      <c r="CY381" s="97"/>
      <c r="CZ381" s="97"/>
      <c r="DA381" s="97"/>
      <c r="DB381" s="97"/>
      <c r="DC381" s="97"/>
      <c r="DD381" s="97"/>
      <c r="DE381" s="97"/>
      <c r="DF381" s="97"/>
      <c r="DG381" s="97"/>
      <c r="DH381" s="97"/>
      <c r="DI381" s="97"/>
      <c r="DJ381" s="97"/>
      <c r="DK381" s="97"/>
      <c r="DL381" s="97"/>
      <c r="DM381" s="97"/>
      <c r="DN381" s="97"/>
      <c r="DO381" s="97"/>
      <c r="DP381" s="97"/>
      <c r="DQ381" s="97"/>
      <c r="DR381" s="97"/>
      <c r="DS381" s="97"/>
      <c r="DT381" s="97"/>
      <c r="DU381" s="97"/>
      <c r="DV381" s="97"/>
      <c r="DW381" s="97"/>
      <c r="DX381" s="97"/>
      <c r="DY381" s="97"/>
      <c r="DZ381" s="97"/>
      <c r="EA381" s="97"/>
      <c r="EB381" s="97"/>
      <c r="EC381" s="97"/>
      <c r="ED381" s="97"/>
      <c r="EE381" s="97"/>
      <c r="EF381" s="97"/>
      <c r="EG381" s="97"/>
      <c r="EH381" s="97"/>
      <c r="EI381" s="97"/>
      <c r="EJ381" s="97"/>
      <c r="EK381" s="97"/>
      <c r="EL381" s="97"/>
      <c r="EM381" s="97"/>
      <c r="EN381" s="97"/>
      <c r="EO381" s="97"/>
      <c r="EP381" s="97"/>
      <c r="EQ381" s="97"/>
      <c r="ER381" s="97"/>
      <c r="ES381" s="97"/>
      <c r="ET381" s="97"/>
      <c r="EU381" s="97"/>
      <c r="EV381" s="97"/>
      <c r="EW381" s="97"/>
      <c r="EX381" s="97"/>
      <c r="EY381" s="97"/>
      <c r="EZ381" s="97"/>
      <c r="FA381" s="97"/>
      <c r="FB381" s="97"/>
      <c r="FC381" s="97"/>
      <c r="FD381" s="97"/>
      <c r="FE381" s="97"/>
      <c r="FF381" s="97"/>
      <c r="FG381" s="97"/>
      <c r="FH381" s="97"/>
      <c r="FI381" s="97"/>
      <c r="FJ381" s="97"/>
      <c r="FK381" s="97"/>
      <c r="FL381" s="97"/>
      <c r="FM381" s="97"/>
      <c r="FN381" s="97"/>
      <c r="FO381" s="97"/>
      <c r="FP381" s="97"/>
      <c r="FQ381" s="97"/>
      <c r="FR381" s="97"/>
      <c r="FS381" s="97"/>
      <c r="FT381" s="97"/>
      <c r="FU381" s="97"/>
      <c r="FV381" s="97"/>
      <c r="FW381" s="97"/>
      <c r="FX381" s="97"/>
      <c r="FY381" s="97"/>
      <c r="FZ381" s="97"/>
      <c r="GA381" s="97"/>
      <c r="GB381" s="97"/>
      <c r="GC381" s="97"/>
      <c r="GD381" s="97"/>
      <c r="GE381" s="97"/>
      <c r="GF381" s="97"/>
      <c r="GG381" s="97"/>
      <c r="GH381" s="97"/>
      <c r="GI381" s="97"/>
      <c r="GJ381" s="97"/>
      <c r="GK381" s="97"/>
      <c r="GL381" s="97"/>
      <c r="GM381" s="97"/>
      <c r="GN381" s="97"/>
      <c r="GO381" s="97"/>
      <c r="GP381" s="97"/>
      <c r="GQ381" s="97"/>
      <c r="GR381" s="97"/>
      <c r="GS381" s="97"/>
      <c r="GT381" s="97"/>
      <c r="GU381" s="97"/>
      <c r="GV381" s="97"/>
      <c r="GW381" s="97"/>
      <c r="GX381" s="97"/>
      <c r="GY381" s="97"/>
      <c r="GZ381" s="97"/>
      <c r="HA381" s="97"/>
      <c r="HB381" s="97"/>
      <c r="HC381" s="97"/>
      <c r="HD381" s="97"/>
      <c r="HE381" s="97"/>
      <c r="HF381" s="97"/>
      <c r="HG381" s="97"/>
      <c r="HH381" s="97"/>
      <c r="HI381" s="97"/>
      <c r="HJ381" s="97"/>
      <c r="HK381" s="97"/>
      <c r="HL381" s="97"/>
      <c r="HM381" s="97"/>
      <c r="HN381" s="97"/>
      <c r="HO381" s="97"/>
      <c r="HP381" s="97"/>
      <c r="HQ381" s="97"/>
      <c r="HR381" s="97"/>
      <c r="HS381" s="97"/>
      <c r="HT381" s="97"/>
      <c r="HU381" s="97"/>
      <c r="HV381" s="97"/>
      <c r="HW381" s="97"/>
      <c r="HX381" s="97"/>
      <c r="HY381" s="97"/>
      <c r="HZ381" s="97"/>
      <c r="IA381" s="97"/>
      <c r="IB381" s="97"/>
      <c r="IC381" s="97"/>
      <c r="ID381" s="97"/>
      <c r="IE381" s="97"/>
      <c r="IF381" s="97"/>
      <c r="IG381" s="97"/>
      <c r="IH381" s="97"/>
      <c r="II381" s="97"/>
      <c r="IJ381" s="97"/>
      <c r="IK381" s="97"/>
      <c r="IL381" s="97"/>
      <c r="IM381" s="97"/>
      <c r="IN381" s="97"/>
      <c r="IO381" s="97"/>
      <c r="IP381" s="97"/>
      <c r="IQ381" s="97"/>
      <c r="IR381" s="97"/>
      <c r="IS381" s="97"/>
      <c r="IT381" s="97"/>
    </row>
    <row r="382" spans="1:254" ht="14.25" x14ac:dyDescent="0.2">
      <c r="A382" s="193" t="s">
        <v>235</v>
      </c>
      <c r="B382" s="199">
        <v>510</v>
      </c>
      <c r="C382" s="138" t="s">
        <v>211</v>
      </c>
      <c r="D382" s="138" t="s">
        <v>34</v>
      </c>
      <c r="E382" s="138"/>
      <c r="F382" s="138"/>
      <c r="G382" s="194">
        <f>SUM(G385+G383)</f>
        <v>21801.21</v>
      </c>
    </row>
    <row r="383" spans="1:254" ht="38.25" x14ac:dyDescent="0.2">
      <c r="A383" s="126" t="s">
        <v>330</v>
      </c>
      <c r="B383" s="127" t="s">
        <v>280</v>
      </c>
      <c r="C383" s="128" t="s">
        <v>211</v>
      </c>
      <c r="D383" s="128" t="s">
        <v>34</v>
      </c>
      <c r="E383" s="128" t="s">
        <v>407</v>
      </c>
      <c r="F383" s="128"/>
      <c r="G383" s="169">
        <f>SUM(G384)</f>
        <v>457.21</v>
      </c>
    </row>
    <row r="384" spans="1:254" ht="13.5" x14ac:dyDescent="0.25">
      <c r="A384" s="121" t="s">
        <v>183</v>
      </c>
      <c r="B384" s="134" t="s">
        <v>280</v>
      </c>
      <c r="C384" s="123" t="s">
        <v>211</v>
      </c>
      <c r="D384" s="123" t="s">
        <v>34</v>
      </c>
      <c r="E384" s="128" t="s">
        <v>407</v>
      </c>
      <c r="F384" s="123" t="s">
        <v>184</v>
      </c>
      <c r="G384" s="161">
        <v>457.21</v>
      </c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  <c r="T384" s="159"/>
      <c r="U384" s="159"/>
      <c r="V384" s="159"/>
      <c r="W384" s="159"/>
      <c r="X384" s="159"/>
      <c r="Y384" s="159"/>
      <c r="Z384" s="159"/>
      <c r="AA384" s="159"/>
      <c r="AB384" s="159"/>
      <c r="AC384" s="159"/>
      <c r="AD384" s="159"/>
      <c r="AE384" s="159"/>
      <c r="AF384" s="159"/>
      <c r="AG384" s="159"/>
      <c r="AH384" s="159"/>
      <c r="AI384" s="159"/>
      <c r="AJ384" s="159"/>
      <c r="AK384" s="159"/>
      <c r="AL384" s="159"/>
      <c r="AM384" s="159"/>
      <c r="AN384" s="159"/>
      <c r="AO384" s="159"/>
      <c r="AP384" s="159"/>
      <c r="AQ384" s="159"/>
      <c r="AR384" s="159"/>
      <c r="AS384" s="159"/>
      <c r="AT384" s="159"/>
      <c r="AU384" s="159"/>
      <c r="AV384" s="159"/>
      <c r="AW384" s="159"/>
      <c r="AX384" s="159"/>
      <c r="AY384" s="159"/>
      <c r="AZ384" s="159"/>
      <c r="BA384" s="159"/>
      <c r="BB384" s="159"/>
      <c r="BC384" s="159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  <c r="BZ384" s="159"/>
      <c r="CA384" s="159"/>
      <c r="CB384" s="159"/>
      <c r="CC384" s="159"/>
      <c r="CD384" s="159"/>
      <c r="CE384" s="159"/>
      <c r="CF384" s="159"/>
      <c r="CG384" s="159"/>
      <c r="CH384" s="159"/>
      <c r="CI384" s="159"/>
      <c r="CJ384" s="159"/>
      <c r="CK384" s="159"/>
      <c r="CL384" s="159"/>
      <c r="CM384" s="159"/>
      <c r="CN384" s="159"/>
      <c r="CO384" s="159"/>
      <c r="CP384" s="159"/>
      <c r="CQ384" s="159"/>
      <c r="CR384" s="159"/>
      <c r="CS384" s="159"/>
      <c r="CT384" s="159"/>
      <c r="CU384" s="159"/>
      <c r="CV384" s="159"/>
      <c r="CW384" s="159"/>
      <c r="CX384" s="159"/>
      <c r="CY384" s="159"/>
      <c r="CZ384" s="159"/>
      <c r="DA384" s="159"/>
      <c r="DB384" s="159"/>
      <c r="DC384" s="159"/>
      <c r="DD384" s="159"/>
      <c r="DE384" s="159"/>
      <c r="DF384" s="159"/>
      <c r="DG384" s="159"/>
      <c r="DH384" s="159"/>
      <c r="DI384" s="159"/>
      <c r="DJ384" s="159"/>
      <c r="DK384" s="159"/>
      <c r="DL384" s="159"/>
      <c r="DM384" s="159"/>
      <c r="DN384" s="159"/>
      <c r="DO384" s="159"/>
      <c r="DP384" s="159"/>
      <c r="DQ384" s="159"/>
      <c r="DR384" s="159"/>
      <c r="DS384" s="159"/>
      <c r="DT384" s="159"/>
      <c r="DU384" s="159"/>
      <c r="DV384" s="159"/>
      <c r="DW384" s="159"/>
      <c r="DX384" s="159"/>
      <c r="DY384" s="159"/>
      <c r="DZ384" s="159"/>
      <c r="EA384" s="159"/>
      <c r="EB384" s="159"/>
      <c r="EC384" s="159"/>
      <c r="ED384" s="159"/>
      <c r="EE384" s="159"/>
      <c r="EF384" s="159"/>
      <c r="EG384" s="159"/>
      <c r="EH384" s="159"/>
      <c r="EI384" s="159"/>
      <c r="EJ384" s="159"/>
      <c r="EK384" s="159"/>
      <c r="EL384" s="159"/>
      <c r="EM384" s="159"/>
      <c r="EN384" s="159"/>
      <c r="EO384" s="159"/>
      <c r="EP384" s="159"/>
      <c r="EQ384" s="159"/>
      <c r="ER384" s="159"/>
      <c r="ES384" s="159"/>
      <c r="ET384" s="159"/>
      <c r="EU384" s="159"/>
      <c r="EV384" s="159"/>
      <c r="EW384" s="159"/>
      <c r="EX384" s="159"/>
      <c r="EY384" s="159"/>
      <c r="EZ384" s="159"/>
      <c r="FA384" s="159"/>
      <c r="FB384" s="159"/>
      <c r="FC384" s="159"/>
      <c r="FD384" s="159"/>
      <c r="FE384" s="159"/>
      <c r="FF384" s="159"/>
      <c r="FG384" s="159"/>
      <c r="FH384" s="159"/>
      <c r="FI384" s="159"/>
      <c r="FJ384" s="159"/>
      <c r="FK384" s="159"/>
      <c r="FL384" s="159"/>
      <c r="FM384" s="159"/>
      <c r="FN384" s="159"/>
      <c r="FO384" s="159"/>
      <c r="FP384" s="159"/>
      <c r="FQ384" s="159"/>
      <c r="FR384" s="159"/>
      <c r="FS384" s="159"/>
      <c r="FT384" s="159"/>
      <c r="FU384" s="159"/>
      <c r="FV384" s="159"/>
      <c r="FW384" s="159"/>
      <c r="FX384" s="159"/>
      <c r="FY384" s="159"/>
      <c r="FZ384" s="159"/>
      <c r="GA384" s="159"/>
      <c r="GB384" s="159"/>
      <c r="GC384" s="159"/>
      <c r="GD384" s="159"/>
      <c r="GE384" s="159"/>
      <c r="GF384" s="159"/>
      <c r="GG384" s="159"/>
      <c r="GH384" s="159"/>
      <c r="GI384" s="159"/>
      <c r="GJ384" s="159"/>
      <c r="GK384" s="159"/>
      <c r="GL384" s="159"/>
      <c r="GM384" s="159"/>
      <c r="GN384" s="159"/>
      <c r="GO384" s="159"/>
      <c r="GP384" s="159"/>
      <c r="GQ384" s="159"/>
      <c r="GR384" s="159"/>
      <c r="GS384" s="159"/>
      <c r="GT384" s="159"/>
      <c r="GU384" s="159"/>
      <c r="GV384" s="159"/>
      <c r="GW384" s="159"/>
      <c r="GX384" s="159"/>
      <c r="GY384" s="159"/>
      <c r="GZ384" s="159"/>
      <c r="HA384" s="159"/>
      <c r="HB384" s="159"/>
      <c r="HC384" s="159"/>
      <c r="HD384" s="159"/>
      <c r="HE384" s="159"/>
      <c r="HF384" s="159"/>
      <c r="HG384" s="159"/>
      <c r="HH384" s="159"/>
      <c r="HI384" s="159"/>
      <c r="HJ384" s="159"/>
      <c r="HK384" s="159"/>
      <c r="HL384" s="159"/>
      <c r="HM384" s="159"/>
      <c r="HN384" s="159"/>
      <c r="HO384" s="159"/>
      <c r="HP384" s="159"/>
      <c r="HQ384" s="159"/>
      <c r="HR384" s="159"/>
      <c r="HS384" s="159"/>
      <c r="HT384" s="159"/>
      <c r="HU384" s="159"/>
      <c r="HV384" s="159"/>
      <c r="HW384" s="159"/>
      <c r="HX384" s="159"/>
      <c r="HY384" s="159"/>
      <c r="HZ384" s="159"/>
      <c r="IA384" s="159"/>
      <c r="IB384" s="159"/>
      <c r="IC384" s="159"/>
      <c r="ID384" s="159"/>
      <c r="IE384" s="159"/>
      <c r="IF384" s="159"/>
      <c r="IG384" s="159"/>
      <c r="IH384" s="159"/>
      <c r="II384" s="159"/>
      <c r="IJ384" s="159"/>
      <c r="IK384" s="159"/>
      <c r="IL384" s="159"/>
      <c r="IM384" s="159"/>
      <c r="IN384" s="159"/>
      <c r="IO384" s="159"/>
      <c r="IP384" s="159"/>
      <c r="IQ384" s="159"/>
      <c r="IR384" s="159"/>
      <c r="IS384" s="159"/>
      <c r="IT384" s="159"/>
    </row>
    <row r="385" spans="1:254" ht="13.5" x14ac:dyDescent="0.25">
      <c r="A385" s="195" t="s">
        <v>236</v>
      </c>
      <c r="B385" s="173">
        <v>510</v>
      </c>
      <c r="C385" s="118" t="s">
        <v>211</v>
      </c>
      <c r="D385" s="118" t="s">
        <v>34</v>
      </c>
      <c r="E385" s="118"/>
      <c r="F385" s="118"/>
      <c r="G385" s="166">
        <f>SUM(G386+G388+G390)</f>
        <v>21344</v>
      </c>
    </row>
    <row r="386" spans="1:254" x14ac:dyDescent="0.2">
      <c r="A386" s="177" t="s">
        <v>237</v>
      </c>
      <c r="B386" s="179">
        <v>510</v>
      </c>
      <c r="C386" s="123" t="s">
        <v>211</v>
      </c>
      <c r="D386" s="123" t="s">
        <v>34</v>
      </c>
      <c r="E386" s="123" t="s">
        <v>238</v>
      </c>
      <c r="F386" s="123"/>
      <c r="G386" s="161">
        <f>SUM(G387)</f>
        <v>6000</v>
      </c>
    </row>
    <row r="387" spans="1:254" s="125" customFormat="1" x14ac:dyDescent="0.2">
      <c r="A387" s="126" t="s">
        <v>183</v>
      </c>
      <c r="B387" s="188">
        <v>510</v>
      </c>
      <c r="C387" s="128" t="s">
        <v>211</v>
      </c>
      <c r="D387" s="128" t="s">
        <v>34</v>
      </c>
      <c r="E387" s="128" t="s">
        <v>238</v>
      </c>
      <c r="F387" s="128" t="s">
        <v>184</v>
      </c>
      <c r="G387" s="169">
        <v>6000</v>
      </c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7"/>
      <c r="AV387" s="97"/>
      <c r="AW387" s="97"/>
      <c r="AX387" s="97"/>
      <c r="AY387" s="97"/>
      <c r="AZ387" s="97"/>
      <c r="BA387" s="97"/>
      <c r="BB387" s="97"/>
      <c r="BC387" s="97"/>
      <c r="BD387" s="97"/>
      <c r="BE387" s="97"/>
      <c r="BF387" s="97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7"/>
      <c r="BS387" s="97"/>
      <c r="BT387" s="97"/>
      <c r="BU387" s="97"/>
      <c r="BV387" s="97"/>
      <c r="BW387" s="97"/>
      <c r="BX387" s="97"/>
      <c r="BY387" s="97"/>
      <c r="BZ387" s="97"/>
      <c r="CA387" s="97"/>
      <c r="CB387" s="97"/>
      <c r="CC387" s="97"/>
      <c r="CD387" s="97"/>
      <c r="CE387" s="97"/>
      <c r="CF387" s="97"/>
      <c r="CG387" s="97"/>
      <c r="CH387" s="97"/>
      <c r="CI387" s="97"/>
      <c r="CJ387" s="97"/>
      <c r="CK387" s="97"/>
      <c r="CL387" s="97"/>
      <c r="CM387" s="97"/>
      <c r="CN387" s="97"/>
      <c r="CO387" s="97"/>
      <c r="CP387" s="97"/>
      <c r="CQ387" s="97"/>
      <c r="CR387" s="97"/>
      <c r="CS387" s="97"/>
      <c r="CT387" s="97"/>
      <c r="CU387" s="97"/>
      <c r="CV387" s="97"/>
      <c r="CW387" s="97"/>
      <c r="CX387" s="97"/>
      <c r="CY387" s="97"/>
      <c r="CZ387" s="97"/>
      <c r="DA387" s="97"/>
      <c r="DB387" s="97"/>
      <c r="DC387" s="97"/>
      <c r="DD387" s="97"/>
      <c r="DE387" s="97"/>
      <c r="DF387" s="97"/>
      <c r="DG387" s="97"/>
      <c r="DH387" s="97"/>
      <c r="DI387" s="97"/>
      <c r="DJ387" s="97"/>
      <c r="DK387" s="97"/>
      <c r="DL387" s="97"/>
      <c r="DM387" s="97"/>
      <c r="DN387" s="97"/>
      <c r="DO387" s="97"/>
      <c r="DP387" s="97"/>
      <c r="DQ387" s="97"/>
      <c r="DR387" s="97"/>
      <c r="DS387" s="97"/>
      <c r="DT387" s="97"/>
      <c r="DU387" s="97"/>
      <c r="DV387" s="97"/>
      <c r="DW387" s="97"/>
      <c r="DX387" s="97"/>
      <c r="DY387" s="97"/>
      <c r="DZ387" s="97"/>
      <c r="EA387" s="97"/>
      <c r="EB387" s="97"/>
      <c r="EC387" s="97"/>
      <c r="ED387" s="97"/>
      <c r="EE387" s="97"/>
      <c r="EF387" s="97"/>
      <c r="EG387" s="97"/>
      <c r="EH387" s="97"/>
      <c r="EI387" s="97"/>
      <c r="EJ387" s="97"/>
      <c r="EK387" s="97"/>
      <c r="EL387" s="97"/>
      <c r="EM387" s="97"/>
      <c r="EN387" s="97"/>
      <c r="EO387" s="97"/>
      <c r="EP387" s="97"/>
      <c r="EQ387" s="97"/>
      <c r="ER387" s="97"/>
      <c r="ES387" s="97"/>
      <c r="ET387" s="97"/>
      <c r="EU387" s="97"/>
      <c r="EV387" s="97"/>
      <c r="EW387" s="97"/>
      <c r="EX387" s="97"/>
      <c r="EY387" s="97"/>
      <c r="EZ387" s="97"/>
      <c r="FA387" s="97"/>
      <c r="FB387" s="97"/>
      <c r="FC387" s="97"/>
      <c r="FD387" s="97"/>
      <c r="FE387" s="97"/>
      <c r="FF387" s="97"/>
      <c r="FG387" s="97"/>
      <c r="FH387" s="97"/>
      <c r="FI387" s="97"/>
      <c r="FJ387" s="97"/>
      <c r="FK387" s="97"/>
      <c r="FL387" s="97"/>
      <c r="FM387" s="97"/>
      <c r="FN387" s="97"/>
      <c r="FO387" s="97"/>
      <c r="FP387" s="97"/>
      <c r="FQ387" s="97"/>
      <c r="FR387" s="97"/>
      <c r="FS387" s="97"/>
      <c r="FT387" s="97"/>
      <c r="FU387" s="97"/>
      <c r="FV387" s="97"/>
      <c r="FW387" s="97"/>
      <c r="FX387" s="97"/>
      <c r="FY387" s="97"/>
      <c r="FZ387" s="97"/>
      <c r="GA387" s="97"/>
      <c r="GB387" s="97"/>
      <c r="GC387" s="97"/>
      <c r="GD387" s="97"/>
      <c r="GE387" s="97"/>
      <c r="GF387" s="97"/>
      <c r="GG387" s="97"/>
      <c r="GH387" s="97"/>
      <c r="GI387" s="97"/>
      <c r="GJ387" s="97"/>
      <c r="GK387" s="97"/>
      <c r="GL387" s="97"/>
      <c r="GM387" s="97"/>
      <c r="GN387" s="97"/>
      <c r="GO387" s="97"/>
      <c r="GP387" s="97"/>
      <c r="GQ387" s="97"/>
      <c r="GR387" s="97"/>
      <c r="GS387" s="97"/>
      <c r="GT387" s="97"/>
      <c r="GU387" s="97"/>
      <c r="GV387" s="97"/>
      <c r="GW387" s="97"/>
      <c r="GX387" s="97"/>
      <c r="GY387" s="97"/>
      <c r="GZ387" s="97"/>
      <c r="HA387" s="97"/>
      <c r="HB387" s="97"/>
      <c r="HC387" s="97"/>
      <c r="HD387" s="97"/>
      <c r="HE387" s="97"/>
      <c r="HF387" s="97"/>
      <c r="HG387" s="97"/>
      <c r="HH387" s="97"/>
      <c r="HI387" s="97"/>
      <c r="HJ387" s="97"/>
      <c r="HK387" s="97"/>
      <c r="HL387" s="97"/>
      <c r="HM387" s="97"/>
      <c r="HN387" s="97"/>
      <c r="HO387" s="97"/>
      <c r="HP387" s="97"/>
      <c r="HQ387" s="97"/>
      <c r="HR387" s="97"/>
      <c r="HS387" s="97"/>
      <c r="HT387" s="97"/>
      <c r="HU387" s="97"/>
      <c r="HV387" s="97"/>
      <c r="HW387" s="97"/>
      <c r="HX387" s="97"/>
      <c r="HY387" s="97"/>
      <c r="HZ387" s="97"/>
      <c r="IA387" s="97"/>
      <c r="IB387" s="97"/>
      <c r="IC387" s="97"/>
      <c r="ID387" s="97"/>
      <c r="IE387" s="97"/>
      <c r="IF387" s="97"/>
      <c r="IG387" s="97"/>
      <c r="IH387" s="97"/>
      <c r="II387" s="97"/>
      <c r="IJ387" s="97"/>
      <c r="IK387" s="97"/>
      <c r="IL387" s="97"/>
      <c r="IM387" s="97"/>
      <c r="IN387" s="97"/>
      <c r="IO387" s="97"/>
      <c r="IP387" s="97"/>
      <c r="IQ387" s="97"/>
      <c r="IR387" s="97"/>
      <c r="IS387" s="97"/>
      <c r="IT387" s="97"/>
    </row>
    <row r="388" spans="1:254" x14ac:dyDescent="0.2">
      <c r="A388" s="177" t="s">
        <v>239</v>
      </c>
      <c r="B388" s="179">
        <v>510</v>
      </c>
      <c r="C388" s="123" t="s">
        <v>211</v>
      </c>
      <c r="D388" s="123" t="s">
        <v>34</v>
      </c>
      <c r="E388" s="123" t="s">
        <v>240</v>
      </c>
      <c r="F388" s="123"/>
      <c r="G388" s="161">
        <f>SUM(G389)</f>
        <v>5750</v>
      </c>
    </row>
    <row r="389" spans="1:254" x14ac:dyDescent="0.2">
      <c r="A389" s="126" t="s">
        <v>183</v>
      </c>
      <c r="B389" s="188">
        <v>510</v>
      </c>
      <c r="C389" s="128" t="s">
        <v>211</v>
      </c>
      <c r="D389" s="128" t="s">
        <v>34</v>
      </c>
      <c r="E389" s="128" t="s">
        <v>240</v>
      </c>
      <c r="F389" s="128" t="s">
        <v>184</v>
      </c>
      <c r="G389" s="169">
        <v>5750</v>
      </c>
    </row>
    <row r="390" spans="1:254" s="144" customFormat="1" ht="14.25" x14ac:dyDescent="0.2">
      <c r="A390" s="177" t="s">
        <v>237</v>
      </c>
      <c r="B390" s="179">
        <v>510</v>
      </c>
      <c r="C390" s="123" t="s">
        <v>211</v>
      </c>
      <c r="D390" s="123" t="s">
        <v>34</v>
      </c>
      <c r="E390" s="123" t="s">
        <v>241</v>
      </c>
      <c r="F390" s="123"/>
      <c r="G390" s="161">
        <f>SUM(G391)</f>
        <v>9594</v>
      </c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7"/>
      <c r="AV390" s="97"/>
      <c r="AW390" s="97"/>
      <c r="AX390" s="97"/>
      <c r="AY390" s="97"/>
      <c r="AZ390" s="97"/>
      <c r="BA390" s="97"/>
      <c r="BB390" s="97"/>
      <c r="BC390" s="97"/>
      <c r="BD390" s="97"/>
      <c r="BE390" s="97"/>
      <c r="BF390" s="97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7"/>
      <c r="BS390" s="97"/>
      <c r="BT390" s="97"/>
      <c r="BU390" s="97"/>
      <c r="BV390" s="97"/>
      <c r="BW390" s="97"/>
      <c r="BX390" s="97"/>
      <c r="BY390" s="97"/>
      <c r="BZ390" s="97"/>
      <c r="CA390" s="97"/>
      <c r="CB390" s="97"/>
      <c r="CC390" s="97"/>
      <c r="CD390" s="97"/>
      <c r="CE390" s="97"/>
      <c r="CF390" s="97"/>
      <c r="CG390" s="97"/>
      <c r="CH390" s="97"/>
      <c r="CI390" s="97"/>
      <c r="CJ390" s="97"/>
      <c r="CK390" s="97"/>
      <c r="CL390" s="97"/>
      <c r="CM390" s="97"/>
      <c r="CN390" s="97"/>
      <c r="CO390" s="97"/>
      <c r="CP390" s="97"/>
      <c r="CQ390" s="97"/>
      <c r="CR390" s="97"/>
      <c r="CS390" s="97"/>
      <c r="CT390" s="97"/>
      <c r="CU390" s="97"/>
      <c r="CV390" s="97"/>
      <c r="CW390" s="97"/>
      <c r="CX390" s="97"/>
      <c r="CY390" s="97"/>
      <c r="CZ390" s="97"/>
      <c r="DA390" s="97"/>
      <c r="DB390" s="97"/>
      <c r="DC390" s="97"/>
      <c r="DD390" s="97"/>
      <c r="DE390" s="97"/>
      <c r="DF390" s="97"/>
      <c r="DG390" s="97"/>
      <c r="DH390" s="97"/>
      <c r="DI390" s="97"/>
      <c r="DJ390" s="97"/>
      <c r="DK390" s="97"/>
      <c r="DL390" s="97"/>
      <c r="DM390" s="97"/>
      <c r="DN390" s="97"/>
      <c r="DO390" s="97"/>
      <c r="DP390" s="97"/>
      <c r="DQ390" s="97"/>
      <c r="DR390" s="97"/>
      <c r="DS390" s="97"/>
      <c r="DT390" s="97"/>
      <c r="DU390" s="97"/>
      <c r="DV390" s="97"/>
      <c r="DW390" s="97"/>
      <c r="DX390" s="97"/>
      <c r="DY390" s="97"/>
      <c r="DZ390" s="97"/>
      <c r="EA390" s="97"/>
      <c r="EB390" s="97"/>
      <c r="EC390" s="97"/>
      <c r="ED390" s="97"/>
      <c r="EE390" s="97"/>
      <c r="EF390" s="97"/>
      <c r="EG390" s="97"/>
      <c r="EH390" s="97"/>
      <c r="EI390" s="97"/>
      <c r="EJ390" s="97"/>
      <c r="EK390" s="97"/>
      <c r="EL390" s="97"/>
      <c r="EM390" s="97"/>
      <c r="EN390" s="97"/>
      <c r="EO390" s="97"/>
      <c r="EP390" s="97"/>
      <c r="EQ390" s="97"/>
      <c r="ER390" s="97"/>
      <c r="ES390" s="97"/>
      <c r="ET390" s="97"/>
      <c r="EU390" s="97"/>
      <c r="EV390" s="97"/>
      <c r="EW390" s="97"/>
      <c r="EX390" s="97"/>
      <c r="EY390" s="97"/>
      <c r="EZ390" s="97"/>
      <c r="FA390" s="97"/>
      <c r="FB390" s="97"/>
      <c r="FC390" s="97"/>
      <c r="FD390" s="97"/>
      <c r="FE390" s="97"/>
      <c r="FF390" s="97"/>
      <c r="FG390" s="97"/>
      <c r="FH390" s="97"/>
      <c r="FI390" s="97"/>
      <c r="FJ390" s="97"/>
      <c r="FK390" s="97"/>
      <c r="FL390" s="97"/>
      <c r="FM390" s="97"/>
      <c r="FN390" s="97"/>
      <c r="FO390" s="97"/>
      <c r="FP390" s="97"/>
      <c r="FQ390" s="97"/>
      <c r="FR390" s="97"/>
      <c r="FS390" s="97"/>
      <c r="FT390" s="97"/>
      <c r="FU390" s="97"/>
      <c r="FV390" s="97"/>
      <c r="FW390" s="97"/>
      <c r="FX390" s="97"/>
      <c r="FY390" s="97"/>
      <c r="FZ390" s="97"/>
      <c r="GA390" s="97"/>
      <c r="GB390" s="97"/>
      <c r="GC390" s="97"/>
      <c r="GD390" s="97"/>
      <c r="GE390" s="97"/>
      <c r="GF390" s="97"/>
      <c r="GG390" s="97"/>
      <c r="GH390" s="97"/>
      <c r="GI390" s="97"/>
      <c r="GJ390" s="97"/>
      <c r="GK390" s="97"/>
      <c r="GL390" s="97"/>
      <c r="GM390" s="97"/>
      <c r="GN390" s="97"/>
      <c r="GO390" s="97"/>
      <c r="GP390" s="97"/>
      <c r="GQ390" s="97"/>
      <c r="GR390" s="97"/>
      <c r="GS390" s="97"/>
      <c r="GT390" s="97"/>
      <c r="GU390" s="97"/>
      <c r="GV390" s="97"/>
      <c r="GW390" s="97"/>
      <c r="GX390" s="97"/>
      <c r="GY390" s="97"/>
      <c r="GZ390" s="97"/>
      <c r="HA390" s="97"/>
      <c r="HB390" s="97"/>
      <c r="HC390" s="97"/>
      <c r="HD390" s="97"/>
      <c r="HE390" s="97"/>
      <c r="HF390" s="97"/>
      <c r="HG390" s="97"/>
      <c r="HH390" s="97"/>
      <c r="HI390" s="97"/>
      <c r="HJ390" s="97"/>
      <c r="HK390" s="97"/>
      <c r="HL390" s="97"/>
      <c r="HM390" s="97"/>
      <c r="HN390" s="97"/>
      <c r="HO390" s="97"/>
      <c r="HP390" s="97"/>
      <c r="HQ390" s="97"/>
      <c r="HR390" s="97"/>
      <c r="HS390" s="97"/>
      <c r="HT390" s="97"/>
      <c r="HU390" s="97"/>
      <c r="HV390" s="97"/>
      <c r="HW390" s="97"/>
      <c r="HX390" s="97"/>
      <c r="HY390" s="97"/>
      <c r="HZ390" s="97"/>
      <c r="IA390" s="97"/>
      <c r="IB390" s="97"/>
      <c r="IC390" s="97"/>
      <c r="ID390" s="97"/>
      <c r="IE390" s="97"/>
      <c r="IF390" s="97"/>
      <c r="IG390" s="97"/>
      <c r="IH390" s="97"/>
      <c r="II390" s="97"/>
      <c r="IJ390" s="97"/>
      <c r="IK390" s="97"/>
      <c r="IL390" s="97"/>
      <c r="IM390" s="97"/>
      <c r="IN390" s="97"/>
      <c r="IO390" s="97"/>
      <c r="IP390" s="97"/>
      <c r="IQ390" s="97"/>
      <c r="IR390" s="97"/>
      <c r="IS390" s="97"/>
      <c r="IT390" s="97"/>
    </row>
    <row r="391" spans="1:254" x14ac:dyDescent="0.2">
      <c r="A391" s="126" t="s">
        <v>183</v>
      </c>
      <c r="B391" s="188">
        <v>510</v>
      </c>
      <c r="C391" s="128" t="s">
        <v>211</v>
      </c>
      <c r="D391" s="128" t="s">
        <v>34</v>
      </c>
      <c r="E391" s="128" t="s">
        <v>241</v>
      </c>
      <c r="F391" s="128" t="s">
        <v>184</v>
      </c>
      <c r="G391" s="169">
        <v>9594</v>
      </c>
    </row>
    <row r="392" spans="1:254" s="92" customFormat="1" ht="15.75" x14ac:dyDescent="0.25">
      <c r="A392" s="157" t="s">
        <v>243</v>
      </c>
      <c r="B392" s="172">
        <v>510</v>
      </c>
      <c r="C392" s="153" t="s">
        <v>211</v>
      </c>
      <c r="D392" s="153" t="s">
        <v>152</v>
      </c>
      <c r="E392" s="153"/>
      <c r="F392" s="153"/>
      <c r="G392" s="154">
        <f>SUM(G393)</f>
        <v>8163.26</v>
      </c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7"/>
      <c r="AV392" s="97"/>
      <c r="AW392" s="97"/>
      <c r="AX392" s="97"/>
      <c r="AY392" s="97"/>
      <c r="AZ392" s="97"/>
      <c r="BA392" s="97"/>
      <c r="BB392" s="97"/>
      <c r="BC392" s="97"/>
      <c r="BD392" s="97"/>
      <c r="BE392" s="97"/>
      <c r="BF392" s="97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7"/>
      <c r="BS392" s="97"/>
      <c r="BT392" s="97"/>
      <c r="BU392" s="97"/>
      <c r="BV392" s="97"/>
      <c r="BW392" s="97"/>
      <c r="BX392" s="97"/>
      <c r="BY392" s="97"/>
      <c r="BZ392" s="97"/>
      <c r="CA392" s="97"/>
      <c r="CB392" s="97"/>
      <c r="CC392" s="97"/>
      <c r="CD392" s="97"/>
      <c r="CE392" s="97"/>
      <c r="CF392" s="97"/>
      <c r="CG392" s="97"/>
      <c r="CH392" s="97"/>
      <c r="CI392" s="97"/>
      <c r="CJ392" s="97"/>
      <c r="CK392" s="97"/>
      <c r="CL392" s="97"/>
      <c r="CM392" s="97"/>
      <c r="CN392" s="97"/>
      <c r="CO392" s="97"/>
      <c r="CP392" s="97"/>
      <c r="CQ392" s="97"/>
      <c r="CR392" s="97"/>
      <c r="CS392" s="97"/>
      <c r="CT392" s="97"/>
      <c r="CU392" s="97"/>
      <c r="CV392" s="97"/>
      <c r="CW392" s="97"/>
      <c r="CX392" s="97"/>
      <c r="CY392" s="97"/>
      <c r="CZ392" s="97"/>
      <c r="DA392" s="97"/>
      <c r="DB392" s="97"/>
      <c r="DC392" s="97"/>
      <c r="DD392" s="97"/>
      <c r="DE392" s="97"/>
      <c r="DF392" s="97"/>
      <c r="DG392" s="97"/>
      <c r="DH392" s="97"/>
      <c r="DI392" s="97"/>
      <c r="DJ392" s="97"/>
      <c r="DK392" s="97"/>
      <c r="DL392" s="97"/>
      <c r="DM392" s="97"/>
      <c r="DN392" s="97"/>
      <c r="DO392" s="97"/>
      <c r="DP392" s="97"/>
      <c r="DQ392" s="97"/>
      <c r="DR392" s="97"/>
      <c r="DS392" s="97"/>
      <c r="DT392" s="97"/>
      <c r="DU392" s="97"/>
      <c r="DV392" s="97"/>
      <c r="DW392" s="97"/>
      <c r="DX392" s="97"/>
      <c r="DY392" s="97"/>
      <c r="DZ392" s="97"/>
      <c r="EA392" s="97"/>
      <c r="EB392" s="97"/>
      <c r="EC392" s="97"/>
      <c r="ED392" s="97"/>
      <c r="EE392" s="97"/>
      <c r="EF392" s="97"/>
      <c r="EG392" s="97"/>
      <c r="EH392" s="97"/>
      <c r="EI392" s="97"/>
      <c r="EJ392" s="97"/>
      <c r="EK392" s="97"/>
      <c r="EL392" s="97"/>
      <c r="EM392" s="97"/>
      <c r="EN392" s="97"/>
      <c r="EO392" s="97"/>
      <c r="EP392" s="97"/>
      <c r="EQ392" s="97"/>
      <c r="ER392" s="97"/>
      <c r="ES392" s="97"/>
      <c r="ET392" s="97"/>
      <c r="EU392" s="97"/>
      <c r="EV392" s="97"/>
      <c r="EW392" s="97"/>
      <c r="EX392" s="97"/>
      <c r="EY392" s="97"/>
      <c r="EZ392" s="97"/>
      <c r="FA392" s="97"/>
      <c r="FB392" s="97"/>
      <c r="FC392" s="97"/>
      <c r="FD392" s="97"/>
      <c r="FE392" s="97"/>
      <c r="FF392" s="97"/>
      <c r="FG392" s="97"/>
      <c r="FH392" s="97"/>
      <c r="FI392" s="97"/>
      <c r="FJ392" s="97"/>
      <c r="FK392" s="97"/>
      <c r="FL392" s="97"/>
      <c r="FM392" s="97"/>
      <c r="FN392" s="97"/>
      <c r="FO392" s="97"/>
      <c r="FP392" s="97"/>
      <c r="FQ392" s="97"/>
      <c r="FR392" s="97"/>
      <c r="FS392" s="97"/>
      <c r="FT392" s="97"/>
      <c r="FU392" s="97"/>
      <c r="FV392" s="97"/>
      <c r="FW392" s="97"/>
      <c r="FX392" s="97"/>
      <c r="FY392" s="97"/>
      <c r="FZ392" s="97"/>
      <c r="GA392" s="97"/>
      <c r="GB392" s="97"/>
      <c r="GC392" s="97"/>
      <c r="GD392" s="97"/>
      <c r="GE392" s="97"/>
      <c r="GF392" s="97"/>
      <c r="GG392" s="97"/>
      <c r="GH392" s="97"/>
      <c r="GI392" s="97"/>
      <c r="GJ392" s="97"/>
      <c r="GK392" s="97"/>
      <c r="GL392" s="97"/>
      <c r="GM392" s="97"/>
      <c r="GN392" s="97"/>
      <c r="GO392" s="97"/>
      <c r="GP392" s="97"/>
      <c r="GQ392" s="97"/>
      <c r="GR392" s="97"/>
      <c r="GS392" s="97"/>
      <c r="GT392" s="97"/>
      <c r="GU392" s="97"/>
      <c r="GV392" s="97"/>
      <c r="GW392" s="97"/>
      <c r="GX392" s="97"/>
      <c r="GY392" s="97"/>
      <c r="GZ392" s="97"/>
      <c r="HA392" s="97"/>
      <c r="HB392" s="97"/>
      <c r="HC392" s="97"/>
      <c r="HD392" s="97"/>
      <c r="HE392" s="97"/>
      <c r="HF392" s="97"/>
      <c r="HG392" s="97"/>
      <c r="HH392" s="97"/>
      <c r="HI392" s="97"/>
      <c r="HJ392" s="97"/>
      <c r="HK392" s="97"/>
      <c r="HL392" s="97"/>
      <c r="HM392" s="97"/>
      <c r="HN392" s="97"/>
      <c r="HO392" s="97"/>
      <c r="HP392" s="97"/>
      <c r="HQ392" s="97"/>
      <c r="HR392" s="97"/>
      <c r="HS392" s="97"/>
      <c r="HT392" s="97"/>
      <c r="HU392" s="97"/>
      <c r="HV392" s="97"/>
      <c r="HW392" s="97"/>
      <c r="HX392" s="97"/>
      <c r="HY392" s="97"/>
      <c r="HZ392" s="97"/>
      <c r="IA392" s="97"/>
      <c r="IB392" s="97"/>
      <c r="IC392" s="97"/>
      <c r="ID392" s="97"/>
      <c r="IE392" s="97"/>
      <c r="IF392" s="97"/>
      <c r="IG392" s="97"/>
      <c r="IH392" s="97"/>
      <c r="II392" s="97"/>
      <c r="IJ392" s="97"/>
      <c r="IK392" s="97"/>
      <c r="IL392" s="97"/>
      <c r="IM392" s="97"/>
      <c r="IN392" s="97"/>
      <c r="IO392" s="97"/>
      <c r="IP392" s="97"/>
      <c r="IQ392" s="97"/>
      <c r="IR392" s="97"/>
      <c r="IS392" s="97"/>
      <c r="IT392" s="97"/>
    </row>
    <row r="393" spans="1:254" x14ac:dyDescent="0.2">
      <c r="A393" s="111" t="s">
        <v>56</v>
      </c>
      <c r="B393" s="172">
        <v>510</v>
      </c>
      <c r="C393" s="112" t="s">
        <v>211</v>
      </c>
      <c r="D393" s="112" t="s">
        <v>152</v>
      </c>
      <c r="E393" s="112"/>
      <c r="F393" s="112"/>
      <c r="G393" s="114">
        <f>SUM(G394+G401+G404)</f>
        <v>8163.26</v>
      </c>
    </row>
    <row r="394" spans="1:254" s="125" customFormat="1" x14ac:dyDescent="0.2">
      <c r="A394" s="126" t="s">
        <v>30</v>
      </c>
      <c r="B394" s="188">
        <v>510</v>
      </c>
      <c r="C394" s="131" t="s">
        <v>211</v>
      </c>
      <c r="D394" s="131" t="s">
        <v>152</v>
      </c>
      <c r="E394" s="131"/>
      <c r="F394" s="131"/>
      <c r="G394" s="129">
        <f>SUM(G397+G395)</f>
        <v>2831.9100000000003</v>
      </c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7"/>
      <c r="AV394" s="97"/>
      <c r="AW394" s="97"/>
      <c r="AX394" s="97"/>
      <c r="AY394" s="97"/>
      <c r="AZ394" s="97"/>
      <c r="BA394" s="97"/>
      <c r="BB394" s="97"/>
      <c r="BC394" s="97"/>
      <c r="BD394" s="97"/>
      <c r="BE394" s="97"/>
      <c r="BF394" s="97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7"/>
      <c r="BS394" s="97"/>
      <c r="BT394" s="97"/>
      <c r="BU394" s="97"/>
      <c r="BV394" s="97"/>
      <c r="BW394" s="97"/>
      <c r="BX394" s="97"/>
      <c r="BY394" s="97"/>
      <c r="BZ394" s="97"/>
      <c r="CA394" s="97"/>
      <c r="CB394" s="97"/>
      <c r="CC394" s="97"/>
      <c r="CD394" s="97"/>
      <c r="CE394" s="97"/>
      <c r="CF394" s="97"/>
      <c r="CG394" s="97"/>
      <c r="CH394" s="97"/>
      <c r="CI394" s="97"/>
      <c r="CJ394" s="97"/>
      <c r="CK394" s="97"/>
      <c r="CL394" s="97"/>
      <c r="CM394" s="97"/>
      <c r="CN394" s="97"/>
      <c r="CO394" s="97"/>
      <c r="CP394" s="97"/>
      <c r="CQ394" s="97"/>
      <c r="CR394" s="97"/>
      <c r="CS394" s="97"/>
      <c r="CT394" s="97"/>
      <c r="CU394" s="97"/>
      <c r="CV394" s="97"/>
      <c r="CW394" s="97"/>
      <c r="CX394" s="97"/>
      <c r="CY394" s="97"/>
      <c r="CZ394" s="97"/>
      <c r="DA394" s="97"/>
      <c r="DB394" s="97"/>
      <c r="DC394" s="97"/>
      <c r="DD394" s="97"/>
      <c r="DE394" s="97"/>
      <c r="DF394" s="97"/>
      <c r="DG394" s="97"/>
      <c r="DH394" s="97"/>
      <c r="DI394" s="97"/>
      <c r="DJ394" s="97"/>
      <c r="DK394" s="97"/>
      <c r="DL394" s="97"/>
      <c r="DM394" s="97"/>
      <c r="DN394" s="97"/>
      <c r="DO394" s="97"/>
      <c r="DP394" s="97"/>
      <c r="DQ394" s="97"/>
      <c r="DR394" s="97"/>
      <c r="DS394" s="97"/>
      <c r="DT394" s="97"/>
      <c r="DU394" s="97"/>
      <c r="DV394" s="97"/>
      <c r="DW394" s="97"/>
      <c r="DX394" s="97"/>
      <c r="DY394" s="97"/>
      <c r="DZ394" s="97"/>
      <c r="EA394" s="97"/>
      <c r="EB394" s="97"/>
      <c r="EC394" s="97"/>
      <c r="ED394" s="97"/>
      <c r="EE394" s="97"/>
      <c r="EF394" s="97"/>
      <c r="EG394" s="97"/>
      <c r="EH394" s="97"/>
      <c r="EI394" s="97"/>
      <c r="EJ394" s="97"/>
      <c r="EK394" s="97"/>
      <c r="EL394" s="97"/>
      <c r="EM394" s="97"/>
      <c r="EN394" s="97"/>
      <c r="EO394" s="97"/>
      <c r="EP394" s="97"/>
      <c r="EQ394" s="97"/>
      <c r="ER394" s="97"/>
      <c r="ES394" s="97"/>
      <c r="ET394" s="97"/>
      <c r="EU394" s="97"/>
      <c r="EV394" s="97"/>
      <c r="EW394" s="97"/>
      <c r="EX394" s="97"/>
      <c r="EY394" s="97"/>
      <c r="EZ394" s="97"/>
      <c r="FA394" s="97"/>
      <c r="FB394" s="97"/>
      <c r="FC394" s="97"/>
      <c r="FD394" s="97"/>
      <c r="FE394" s="97"/>
      <c r="FF394" s="97"/>
      <c r="FG394" s="97"/>
      <c r="FH394" s="97"/>
      <c r="FI394" s="97"/>
      <c r="FJ394" s="97"/>
      <c r="FK394" s="97"/>
      <c r="FL394" s="97"/>
      <c r="FM394" s="97"/>
      <c r="FN394" s="97"/>
      <c r="FO394" s="97"/>
      <c r="FP394" s="97"/>
      <c r="FQ394" s="97"/>
      <c r="FR394" s="97"/>
      <c r="FS394" s="97"/>
      <c r="FT394" s="97"/>
      <c r="FU394" s="97"/>
      <c r="FV394" s="97"/>
      <c r="FW394" s="97"/>
      <c r="FX394" s="97"/>
      <c r="FY394" s="97"/>
      <c r="FZ394" s="97"/>
      <c r="GA394" s="97"/>
      <c r="GB394" s="97"/>
      <c r="GC394" s="97"/>
      <c r="GD394" s="97"/>
      <c r="GE394" s="97"/>
      <c r="GF394" s="97"/>
      <c r="GG394" s="97"/>
      <c r="GH394" s="97"/>
      <c r="GI394" s="97"/>
      <c r="GJ394" s="97"/>
      <c r="GK394" s="97"/>
      <c r="GL394" s="97"/>
      <c r="GM394" s="97"/>
      <c r="GN394" s="97"/>
      <c r="GO394" s="97"/>
      <c r="GP394" s="97"/>
      <c r="GQ394" s="97"/>
      <c r="GR394" s="97"/>
      <c r="GS394" s="97"/>
      <c r="GT394" s="97"/>
      <c r="GU394" s="97"/>
      <c r="GV394" s="97"/>
      <c r="GW394" s="97"/>
      <c r="GX394" s="97"/>
      <c r="GY394" s="97"/>
      <c r="GZ394" s="97"/>
      <c r="HA394" s="97"/>
      <c r="HB394" s="97"/>
      <c r="HC394" s="97"/>
      <c r="HD394" s="97"/>
      <c r="HE394" s="97"/>
      <c r="HF394" s="97"/>
      <c r="HG394" s="97"/>
      <c r="HH394" s="97"/>
      <c r="HI394" s="97"/>
      <c r="HJ394" s="97"/>
      <c r="HK394" s="97"/>
      <c r="HL394" s="97"/>
      <c r="HM394" s="97"/>
      <c r="HN394" s="97"/>
      <c r="HO394" s="97"/>
      <c r="HP394" s="97"/>
      <c r="HQ394" s="97"/>
      <c r="HR394" s="97"/>
      <c r="HS394" s="97"/>
      <c r="HT394" s="97"/>
      <c r="HU394" s="97"/>
      <c r="HV394" s="97"/>
      <c r="HW394" s="97"/>
      <c r="HX394" s="97"/>
      <c r="HY394" s="97"/>
      <c r="HZ394" s="97"/>
      <c r="IA394" s="97"/>
      <c r="IB394" s="97"/>
      <c r="IC394" s="97"/>
      <c r="ID394" s="97"/>
      <c r="IE394" s="97"/>
      <c r="IF394" s="97"/>
      <c r="IG394" s="97"/>
      <c r="IH394" s="97"/>
      <c r="II394" s="97"/>
      <c r="IJ394" s="97"/>
      <c r="IK394" s="97"/>
      <c r="IL394" s="97"/>
      <c r="IM394" s="97"/>
      <c r="IN394" s="97"/>
      <c r="IO394" s="97"/>
      <c r="IP394" s="97"/>
      <c r="IQ394" s="97"/>
      <c r="IR394" s="97"/>
      <c r="IS394" s="97"/>
      <c r="IT394" s="97"/>
    </row>
    <row r="395" spans="1:254" s="92" customFormat="1" ht="25.5" x14ac:dyDescent="0.2">
      <c r="A395" s="126" t="s">
        <v>244</v>
      </c>
      <c r="B395" s="180">
        <v>510</v>
      </c>
      <c r="C395" s="131" t="s">
        <v>211</v>
      </c>
      <c r="D395" s="131" t="s">
        <v>152</v>
      </c>
      <c r="E395" s="131" t="s">
        <v>245</v>
      </c>
      <c r="F395" s="131"/>
      <c r="G395" s="129">
        <f>SUM(G396)</f>
        <v>250</v>
      </c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7"/>
      <c r="AV395" s="97"/>
      <c r="AW395" s="97"/>
      <c r="AX395" s="97"/>
      <c r="AY395" s="97"/>
      <c r="AZ395" s="97"/>
      <c r="BA395" s="97"/>
      <c r="BB395" s="97"/>
      <c r="BC395" s="97"/>
      <c r="BD395" s="97"/>
      <c r="BE395" s="97"/>
      <c r="BF395" s="97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7"/>
      <c r="BS395" s="97"/>
      <c r="BT395" s="97"/>
      <c r="BU395" s="97"/>
      <c r="BV395" s="97"/>
      <c r="BW395" s="97"/>
      <c r="BX395" s="97"/>
      <c r="BY395" s="97"/>
      <c r="BZ395" s="97"/>
      <c r="CA395" s="97"/>
      <c r="CB395" s="97"/>
      <c r="CC395" s="97"/>
      <c r="CD395" s="97"/>
      <c r="CE395" s="97"/>
      <c r="CF395" s="97"/>
      <c r="CG395" s="97"/>
      <c r="CH395" s="97"/>
      <c r="CI395" s="97"/>
      <c r="CJ395" s="97"/>
      <c r="CK395" s="97"/>
      <c r="CL395" s="97"/>
      <c r="CM395" s="97"/>
      <c r="CN395" s="97"/>
      <c r="CO395" s="97"/>
      <c r="CP395" s="97"/>
      <c r="CQ395" s="97"/>
      <c r="CR395" s="97"/>
      <c r="CS395" s="97"/>
      <c r="CT395" s="97"/>
      <c r="CU395" s="97"/>
      <c r="CV395" s="97"/>
      <c r="CW395" s="97"/>
      <c r="CX395" s="97"/>
      <c r="CY395" s="97"/>
      <c r="CZ395" s="97"/>
      <c r="DA395" s="97"/>
      <c r="DB395" s="97"/>
      <c r="DC395" s="97"/>
      <c r="DD395" s="97"/>
      <c r="DE395" s="97"/>
      <c r="DF395" s="97"/>
      <c r="DG395" s="97"/>
      <c r="DH395" s="97"/>
      <c r="DI395" s="97"/>
      <c r="DJ395" s="97"/>
      <c r="DK395" s="97"/>
      <c r="DL395" s="97"/>
      <c r="DM395" s="97"/>
      <c r="DN395" s="97"/>
      <c r="DO395" s="97"/>
      <c r="DP395" s="97"/>
      <c r="DQ395" s="97"/>
      <c r="DR395" s="97"/>
      <c r="DS395" s="97"/>
      <c r="DT395" s="97"/>
      <c r="DU395" s="97"/>
      <c r="DV395" s="97"/>
      <c r="DW395" s="97"/>
      <c r="DX395" s="97"/>
      <c r="DY395" s="97"/>
      <c r="DZ395" s="97"/>
      <c r="EA395" s="97"/>
      <c r="EB395" s="97"/>
      <c r="EC395" s="97"/>
      <c r="ED395" s="97"/>
      <c r="EE395" s="97"/>
      <c r="EF395" s="97"/>
      <c r="EG395" s="97"/>
      <c r="EH395" s="97"/>
      <c r="EI395" s="97"/>
      <c r="EJ395" s="97"/>
      <c r="EK395" s="97"/>
      <c r="EL395" s="97"/>
      <c r="EM395" s="97"/>
      <c r="EN395" s="97"/>
      <c r="EO395" s="97"/>
      <c r="EP395" s="97"/>
      <c r="EQ395" s="97"/>
      <c r="ER395" s="97"/>
      <c r="ES395" s="97"/>
      <c r="ET395" s="97"/>
      <c r="EU395" s="97"/>
      <c r="EV395" s="97"/>
      <c r="EW395" s="97"/>
      <c r="EX395" s="97"/>
      <c r="EY395" s="97"/>
      <c r="EZ395" s="97"/>
      <c r="FA395" s="97"/>
      <c r="FB395" s="97"/>
      <c r="FC395" s="97"/>
      <c r="FD395" s="97"/>
      <c r="FE395" s="97"/>
      <c r="FF395" s="97"/>
      <c r="FG395" s="97"/>
      <c r="FH395" s="97"/>
      <c r="FI395" s="97"/>
      <c r="FJ395" s="97"/>
      <c r="FK395" s="97"/>
      <c r="FL395" s="97"/>
      <c r="FM395" s="97"/>
      <c r="FN395" s="97"/>
      <c r="FO395" s="97"/>
      <c r="FP395" s="97"/>
      <c r="FQ395" s="97"/>
      <c r="FR395" s="97"/>
      <c r="FS395" s="97"/>
      <c r="FT395" s="97"/>
      <c r="FU395" s="97"/>
      <c r="FV395" s="97"/>
      <c r="FW395" s="97"/>
      <c r="FX395" s="97"/>
      <c r="FY395" s="97"/>
      <c r="FZ395" s="97"/>
      <c r="GA395" s="97"/>
      <c r="GB395" s="97"/>
      <c r="GC395" s="97"/>
      <c r="GD395" s="97"/>
      <c r="GE395" s="97"/>
      <c r="GF395" s="97"/>
      <c r="GG395" s="97"/>
      <c r="GH395" s="97"/>
      <c r="GI395" s="97"/>
      <c r="GJ395" s="97"/>
      <c r="GK395" s="97"/>
      <c r="GL395" s="97"/>
      <c r="GM395" s="97"/>
      <c r="GN395" s="97"/>
      <c r="GO395" s="97"/>
      <c r="GP395" s="97"/>
      <c r="GQ395" s="97"/>
      <c r="GR395" s="97"/>
      <c r="GS395" s="97"/>
      <c r="GT395" s="97"/>
      <c r="GU395" s="97"/>
      <c r="GV395" s="97"/>
      <c r="GW395" s="97"/>
      <c r="GX395" s="97"/>
      <c r="GY395" s="97"/>
      <c r="GZ395" s="97"/>
      <c r="HA395" s="97"/>
      <c r="HB395" s="97"/>
      <c r="HC395" s="97"/>
      <c r="HD395" s="97"/>
      <c r="HE395" s="97"/>
      <c r="HF395" s="97"/>
      <c r="HG395" s="97"/>
      <c r="HH395" s="97"/>
      <c r="HI395" s="97"/>
      <c r="HJ395" s="97"/>
      <c r="HK395" s="97"/>
      <c r="HL395" s="97"/>
      <c r="HM395" s="97"/>
      <c r="HN395" s="97"/>
      <c r="HO395" s="97"/>
      <c r="HP395" s="97"/>
      <c r="HQ395" s="97"/>
      <c r="HR395" s="97"/>
      <c r="HS395" s="97"/>
      <c r="HT395" s="97"/>
      <c r="HU395" s="97"/>
      <c r="HV395" s="97"/>
      <c r="HW395" s="97"/>
      <c r="HX395" s="97"/>
      <c r="HY395" s="97"/>
      <c r="HZ395" s="97"/>
      <c r="IA395" s="97"/>
      <c r="IB395" s="97"/>
      <c r="IC395" s="97"/>
      <c r="ID395" s="97"/>
      <c r="IE395" s="97"/>
      <c r="IF395" s="97"/>
      <c r="IG395" s="97"/>
      <c r="IH395" s="97"/>
      <c r="II395" s="97"/>
      <c r="IJ395" s="97"/>
      <c r="IK395" s="97"/>
      <c r="IL395" s="97"/>
      <c r="IM395" s="97"/>
      <c r="IN395" s="97"/>
      <c r="IO395" s="97"/>
      <c r="IP395" s="97"/>
      <c r="IQ395" s="97"/>
      <c r="IR395" s="97"/>
      <c r="IS395" s="97"/>
      <c r="IT395" s="97"/>
    </row>
    <row r="396" spans="1:254" x14ac:dyDescent="0.2">
      <c r="A396" s="121" t="s">
        <v>282</v>
      </c>
      <c r="B396" s="179">
        <v>510</v>
      </c>
      <c r="C396" s="134" t="s">
        <v>211</v>
      </c>
      <c r="D396" s="134" t="s">
        <v>152</v>
      </c>
      <c r="E396" s="134" t="s">
        <v>245</v>
      </c>
      <c r="F396" s="123" t="s">
        <v>32</v>
      </c>
      <c r="G396" s="124">
        <v>250</v>
      </c>
    </row>
    <row r="397" spans="1:254" ht="25.5" x14ac:dyDescent="0.2">
      <c r="A397" s="200" t="s">
        <v>248</v>
      </c>
      <c r="B397" s="180">
        <v>510</v>
      </c>
      <c r="C397" s="131" t="s">
        <v>211</v>
      </c>
      <c r="D397" s="131" t="s">
        <v>152</v>
      </c>
      <c r="E397" s="131" t="s">
        <v>249</v>
      </c>
      <c r="F397" s="131"/>
      <c r="G397" s="129">
        <f>SUM(G398+G399+G400)</f>
        <v>2581.9100000000003</v>
      </c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  <c r="HP397" s="92"/>
      <c r="HQ397" s="92"/>
      <c r="HR397" s="92"/>
      <c r="HS397" s="92"/>
      <c r="HT397" s="92"/>
      <c r="HU397" s="92"/>
      <c r="HV397" s="92"/>
      <c r="HW397" s="92"/>
      <c r="HX397" s="92"/>
      <c r="HY397" s="92"/>
      <c r="HZ397" s="92"/>
      <c r="IA397" s="92"/>
      <c r="IB397" s="92"/>
      <c r="IC397" s="92"/>
      <c r="ID397" s="92"/>
      <c r="IE397" s="92"/>
      <c r="IF397" s="92"/>
      <c r="IG397" s="92"/>
      <c r="IH397" s="92"/>
      <c r="II397" s="92"/>
      <c r="IJ397" s="92"/>
      <c r="IK397" s="92"/>
      <c r="IL397" s="92"/>
      <c r="IM397" s="92"/>
      <c r="IN397" s="92"/>
      <c r="IO397" s="92"/>
      <c r="IP397" s="92"/>
      <c r="IQ397" s="92"/>
      <c r="IR397" s="92"/>
      <c r="IS397" s="92"/>
      <c r="IT397" s="92"/>
    </row>
    <row r="398" spans="1:254" ht="38.25" x14ac:dyDescent="0.2">
      <c r="A398" s="121" t="s">
        <v>281</v>
      </c>
      <c r="B398" s="179">
        <v>510</v>
      </c>
      <c r="C398" s="134" t="s">
        <v>211</v>
      </c>
      <c r="D398" s="134" t="s">
        <v>152</v>
      </c>
      <c r="E398" s="134" t="s">
        <v>249</v>
      </c>
      <c r="F398" s="123" t="s">
        <v>24</v>
      </c>
      <c r="G398" s="124">
        <v>2542.11</v>
      </c>
    </row>
    <row r="399" spans="1:254" x14ac:dyDescent="0.2">
      <c r="A399" s="121" t="s">
        <v>282</v>
      </c>
      <c r="B399" s="179">
        <v>510</v>
      </c>
      <c r="C399" s="134" t="s">
        <v>211</v>
      </c>
      <c r="D399" s="134" t="s">
        <v>152</v>
      </c>
      <c r="E399" s="134" t="s">
        <v>249</v>
      </c>
      <c r="F399" s="123" t="s">
        <v>32</v>
      </c>
      <c r="G399" s="124">
        <v>38.270000000000003</v>
      </c>
    </row>
    <row r="400" spans="1:254" x14ac:dyDescent="0.2">
      <c r="A400" s="121" t="s">
        <v>40</v>
      </c>
      <c r="B400" s="179">
        <v>510</v>
      </c>
      <c r="C400" s="134" t="s">
        <v>211</v>
      </c>
      <c r="D400" s="134" t="s">
        <v>152</v>
      </c>
      <c r="E400" s="134" t="s">
        <v>249</v>
      </c>
      <c r="F400" s="123" t="s">
        <v>41</v>
      </c>
      <c r="G400" s="124">
        <v>1.53</v>
      </c>
    </row>
    <row r="401" spans="1:254" ht="25.5" x14ac:dyDescent="0.2">
      <c r="A401" s="126" t="s">
        <v>331</v>
      </c>
      <c r="B401" s="180">
        <v>510</v>
      </c>
      <c r="C401" s="131" t="s">
        <v>211</v>
      </c>
      <c r="D401" s="131" t="s">
        <v>152</v>
      </c>
      <c r="E401" s="131" t="s">
        <v>251</v>
      </c>
      <c r="F401" s="131"/>
      <c r="G401" s="129">
        <f>SUM(G402+G403)</f>
        <v>2182.65</v>
      </c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  <c r="HP401" s="92"/>
      <c r="HQ401" s="92"/>
      <c r="HR401" s="92"/>
      <c r="HS401" s="92"/>
      <c r="HT401" s="92"/>
      <c r="HU401" s="92"/>
      <c r="HV401" s="92"/>
      <c r="HW401" s="92"/>
      <c r="HX401" s="92"/>
      <c r="HY401" s="92"/>
      <c r="HZ401" s="92"/>
      <c r="IA401" s="92"/>
      <c r="IB401" s="92"/>
      <c r="IC401" s="92"/>
      <c r="ID401" s="92"/>
      <c r="IE401" s="92"/>
      <c r="IF401" s="92"/>
      <c r="IG401" s="92"/>
      <c r="IH401" s="92"/>
      <c r="II401" s="92"/>
      <c r="IJ401" s="92"/>
      <c r="IK401" s="92"/>
      <c r="IL401" s="92"/>
      <c r="IM401" s="92"/>
      <c r="IN401" s="92"/>
      <c r="IO401" s="92"/>
      <c r="IP401" s="92"/>
      <c r="IQ401" s="92"/>
      <c r="IR401" s="92"/>
      <c r="IS401" s="92"/>
      <c r="IT401" s="92"/>
    </row>
    <row r="402" spans="1:254" ht="38.25" x14ac:dyDescent="0.2">
      <c r="A402" s="121" t="s">
        <v>281</v>
      </c>
      <c r="B402" s="188">
        <v>510</v>
      </c>
      <c r="C402" s="131" t="s">
        <v>211</v>
      </c>
      <c r="D402" s="131" t="s">
        <v>152</v>
      </c>
      <c r="E402" s="134" t="s">
        <v>251</v>
      </c>
      <c r="F402" s="128" t="s">
        <v>24</v>
      </c>
      <c r="G402" s="129">
        <v>1723.55</v>
      </c>
    </row>
    <row r="403" spans="1:254" x14ac:dyDescent="0.2">
      <c r="A403" s="121" t="s">
        <v>282</v>
      </c>
      <c r="B403" s="188">
        <v>510</v>
      </c>
      <c r="C403" s="131" t="s">
        <v>211</v>
      </c>
      <c r="D403" s="131" t="s">
        <v>152</v>
      </c>
      <c r="E403" s="134" t="s">
        <v>251</v>
      </c>
      <c r="F403" s="128" t="s">
        <v>32</v>
      </c>
      <c r="G403" s="129">
        <v>459.1</v>
      </c>
    </row>
    <row r="404" spans="1:254" ht="13.5" x14ac:dyDescent="0.25">
      <c r="A404" s="116" t="s">
        <v>20</v>
      </c>
      <c r="B404" s="147" t="s">
        <v>280</v>
      </c>
      <c r="C404" s="118" t="s">
        <v>211</v>
      </c>
      <c r="D404" s="118" t="s">
        <v>152</v>
      </c>
      <c r="E404" s="118" t="s">
        <v>247</v>
      </c>
      <c r="F404" s="118"/>
      <c r="G404" s="119">
        <f>SUM(G405)</f>
        <v>3148.7000000000003</v>
      </c>
    </row>
    <row r="405" spans="1:254" ht="25.5" x14ac:dyDescent="0.2">
      <c r="A405" s="149" t="s">
        <v>246</v>
      </c>
      <c r="B405" s="123" t="s">
        <v>280</v>
      </c>
      <c r="C405" s="134" t="s">
        <v>211</v>
      </c>
      <c r="D405" s="134" t="s">
        <v>152</v>
      </c>
      <c r="E405" s="134" t="s">
        <v>247</v>
      </c>
      <c r="F405" s="134"/>
      <c r="G405" s="124">
        <f>SUM(G406+G407+G408)</f>
        <v>3148.7000000000003</v>
      </c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  <c r="CW405" s="125"/>
      <c r="CX405" s="125"/>
      <c r="CY405" s="125"/>
      <c r="CZ405" s="125"/>
      <c r="DA405" s="125"/>
      <c r="DB405" s="125"/>
      <c r="DC405" s="125"/>
      <c r="DD405" s="125"/>
      <c r="DE405" s="125"/>
      <c r="DF405" s="125"/>
      <c r="DG405" s="125"/>
      <c r="DH405" s="125"/>
      <c r="DI405" s="125"/>
      <c r="DJ405" s="125"/>
      <c r="DK405" s="125"/>
      <c r="DL405" s="125"/>
      <c r="DM405" s="125"/>
      <c r="DN405" s="125"/>
      <c r="DO405" s="125"/>
      <c r="DP405" s="125"/>
      <c r="DQ405" s="125"/>
      <c r="DR405" s="125"/>
      <c r="DS405" s="125"/>
      <c r="DT405" s="125"/>
      <c r="DU405" s="125"/>
      <c r="DV405" s="125"/>
      <c r="DW405" s="125"/>
      <c r="DX405" s="125"/>
      <c r="DY405" s="125"/>
      <c r="DZ405" s="125"/>
      <c r="EA405" s="125"/>
      <c r="EB405" s="125"/>
      <c r="EC405" s="125"/>
      <c r="ED405" s="125"/>
      <c r="EE405" s="125"/>
      <c r="EF405" s="125"/>
      <c r="EG405" s="125"/>
      <c r="EH405" s="125"/>
      <c r="EI405" s="125"/>
      <c r="EJ405" s="125"/>
      <c r="EK405" s="125"/>
      <c r="EL405" s="125"/>
      <c r="EM405" s="125"/>
      <c r="EN405" s="125"/>
      <c r="EO405" s="125"/>
      <c r="EP405" s="125"/>
      <c r="EQ405" s="125"/>
      <c r="ER405" s="125"/>
      <c r="ES405" s="125"/>
      <c r="ET405" s="125"/>
      <c r="EU405" s="125"/>
      <c r="EV405" s="125"/>
      <c r="EW405" s="125"/>
      <c r="EX405" s="125"/>
      <c r="EY405" s="125"/>
      <c r="EZ405" s="125"/>
      <c r="FA405" s="125"/>
      <c r="FB405" s="125"/>
      <c r="FC405" s="125"/>
      <c r="FD405" s="125"/>
      <c r="FE405" s="125"/>
      <c r="FF405" s="125"/>
      <c r="FG405" s="125"/>
      <c r="FH405" s="125"/>
      <c r="FI405" s="125"/>
      <c r="FJ405" s="125"/>
      <c r="FK405" s="125"/>
      <c r="FL405" s="125"/>
      <c r="FM405" s="125"/>
      <c r="FN405" s="125"/>
      <c r="FO405" s="125"/>
      <c r="FP405" s="125"/>
      <c r="FQ405" s="125"/>
      <c r="FR405" s="125"/>
      <c r="FS405" s="125"/>
      <c r="FT405" s="125"/>
      <c r="FU405" s="125"/>
      <c r="FV405" s="125"/>
      <c r="FW405" s="125"/>
      <c r="FX405" s="125"/>
      <c r="FY405" s="125"/>
      <c r="FZ405" s="125"/>
      <c r="GA405" s="125"/>
      <c r="GB405" s="125"/>
      <c r="GC405" s="125"/>
      <c r="GD405" s="125"/>
      <c r="GE405" s="125"/>
      <c r="GF405" s="125"/>
      <c r="GG405" s="125"/>
      <c r="GH405" s="125"/>
      <c r="GI405" s="125"/>
      <c r="GJ405" s="125"/>
      <c r="GK405" s="125"/>
      <c r="GL405" s="125"/>
      <c r="GM405" s="125"/>
      <c r="GN405" s="125"/>
      <c r="GO405" s="125"/>
      <c r="GP405" s="125"/>
      <c r="GQ405" s="125"/>
      <c r="GR405" s="125"/>
      <c r="GS405" s="125"/>
      <c r="GT405" s="125"/>
      <c r="GU405" s="125"/>
      <c r="GV405" s="125"/>
      <c r="GW405" s="125"/>
      <c r="GX405" s="125"/>
      <c r="GY405" s="125"/>
      <c r="GZ405" s="125"/>
      <c r="HA405" s="125"/>
      <c r="HB405" s="125"/>
      <c r="HC405" s="125"/>
      <c r="HD405" s="125"/>
      <c r="HE405" s="125"/>
      <c r="HF405" s="125"/>
      <c r="HG405" s="125"/>
      <c r="HH405" s="125"/>
      <c r="HI405" s="125"/>
      <c r="HJ405" s="125"/>
      <c r="HK405" s="125"/>
      <c r="HL405" s="125"/>
      <c r="HM405" s="125"/>
      <c r="HN405" s="125"/>
      <c r="HO405" s="125"/>
      <c r="HP405" s="125"/>
      <c r="HQ405" s="125"/>
      <c r="HR405" s="125"/>
      <c r="HS405" s="125"/>
      <c r="HT405" s="125"/>
      <c r="HU405" s="125"/>
      <c r="HV405" s="125"/>
      <c r="HW405" s="125"/>
      <c r="HX405" s="125"/>
      <c r="HY405" s="125"/>
      <c r="HZ405" s="125"/>
      <c r="IA405" s="125"/>
      <c r="IB405" s="125"/>
      <c r="IC405" s="125"/>
      <c r="ID405" s="125"/>
      <c r="IE405" s="125"/>
      <c r="IF405" s="125"/>
      <c r="IG405" s="125"/>
      <c r="IH405" s="125"/>
      <c r="II405" s="125"/>
      <c r="IJ405" s="125"/>
      <c r="IK405" s="125"/>
      <c r="IL405" s="125"/>
      <c r="IM405" s="125"/>
      <c r="IN405" s="125"/>
      <c r="IO405" s="125"/>
      <c r="IP405" s="125"/>
      <c r="IQ405" s="125"/>
      <c r="IR405" s="125"/>
      <c r="IS405" s="125"/>
      <c r="IT405" s="125"/>
    </row>
    <row r="406" spans="1:254" ht="38.25" x14ac:dyDescent="0.2">
      <c r="A406" s="121" t="s">
        <v>281</v>
      </c>
      <c r="B406" s="123" t="s">
        <v>280</v>
      </c>
      <c r="C406" s="123" t="s">
        <v>211</v>
      </c>
      <c r="D406" s="123" t="s">
        <v>152</v>
      </c>
      <c r="E406" s="134" t="s">
        <v>247</v>
      </c>
      <c r="F406" s="123" t="s">
        <v>24</v>
      </c>
      <c r="G406" s="124">
        <v>2772.81</v>
      </c>
    </row>
    <row r="407" spans="1:254" x14ac:dyDescent="0.2">
      <c r="A407" s="121" t="s">
        <v>282</v>
      </c>
      <c r="B407" s="123" t="s">
        <v>280</v>
      </c>
      <c r="C407" s="123" t="s">
        <v>211</v>
      </c>
      <c r="D407" s="123" t="s">
        <v>152</v>
      </c>
      <c r="E407" s="134" t="s">
        <v>247</v>
      </c>
      <c r="F407" s="123" t="s">
        <v>32</v>
      </c>
      <c r="G407" s="124">
        <v>375.32</v>
      </c>
    </row>
    <row r="408" spans="1:254" x14ac:dyDescent="0.2">
      <c r="A408" s="121" t="s">
        <v>40</v>
      </c>
      <c r="B408" s="216" t="s">
        <v>280</v>
      </c>
      <c r="C408" s="215" t="s">
        <v>211</v>
      </c>
      <c r="D408" s="215" t="s">
        <v>152</v>
      </c>
      <c r="E408" s="134" t="s">
        <v>247</v>
      </c>
      <c r="F408" s="215" t="s">
        <v>41</v>
      </c>
      <c r="G408" s="124">
        <v>0.56999999999999995</v>
      </c>
    </row>
    <row r="409" spans="1:254" s="144" customFormat="1" ht="28.5" x14ac:dyDescent="0.2">
      <c r="A409" s="201" t="s">
        <v>332</v>
      </c>
      <c r="B409" s="202">
        <v>510</v>
      </c>
      <c r="C409" s="203"/>
      <c r="D409" s="203"/>
      <c r="E409" s="204"/>
      <c r="F409" s="205"/>
      <c r="G409" s="110">
        <f>SUM(G410+G413)</f>
        <v>14091.96</v>
      </c>
    </row>
    <row r="410" spans="1:254" s="92" customFormat="1" ht="25.5" x14ac:dyDescent="0.2">
      <c r="A410" s="126" t="s">
        <v>71</v>
      </c>
      <c r="B410" s="209">
        <v>510</v>
      </c>
      <c r="C410" s="210" t="s">
        <v>17</v>
      </c>
      <c r="D410" s="131" t="s">
        <v>52</v>
      </c>
      <c r="E410" s="131" t="s">
        <v>333</v>
      </c>
      <c r="F410" s="211"/>
      <c r="G410" s="265">
        <f>SUM(G411:G412)</f>
        <v>9341.82</v>
      </c>
    </row>
    <row r="411" spans="1:254" s="125" customFormat="1" ht="38.25" x14ac:dyDescent="0.2">
      <c r="A411" s="121" t="s">
        <v>281</v>
      </c>
      <c r="B411" s="206">
        <v>510</v>
      </c>
      <c r="C411" s="207" t="s">
        <v>17</v>
      </c>
      <c r="D411" s="134" t="s">
        <v>52</v>
      </c>
      <c r="E411" s="134" t="s">
        <v>333</v>
      </c>
      <c r="F411" s="208" t="s">
        <v>24</v>
      </c>
      <c r="G411" s="124">
        <v>5079.01</v>
      </c>
    </row>
    <row r="412" spans="1:254" s="125" customFormat="1" x14ac:dyDescent="0.2">
      <c r="A412" s="121" t="s">
        <v>282</v>
      </c>
      <c r="B412" s="206">
        <v>510</v>
      </c>
      <c r="C412" s="207" t="s">
        <v>17</v>
      </c>
      <c r="D412" s="134" t="s">
        <v>52</v>
      </c>
      <c r="E412" s="134" t="s">
        <v>333</v>
      </c>
      <c r="F412" s="215" t="s">
        <v>32</v>
      </c>
      <c r="G412" s="268">
        <v>4262.8100000000004</v>
      </c>
    </row>
    <row r="413" spans="1:254" s="92" customFormat="1" x14ac:dyDescent="0.2">
      <c r="A413" s="126" t="s">
        <v>288</v>
      </c>
      <c r="B413" s="269">
        <v>510</v>
      </c>
      <c r="C413" s="210" t="s">
        <v>17</v>
      </c>
      <c r="D413" s="270" t="s">
        <v>52</v>
      </c>
      <c r="E413" s="131" t="s">
        <v>70</v>
      </c>
      <c r="F413" s="212"/>
      <c r="G413" s="129">
        <f>SUM(G414:G416)</f>
        <v>4750.1399999999994</v>
      </c>
    </row>
    <row r="414" spans="1:254" s="125" customFormat="1" ht="38.25" x14ac:dyDescent="0.2">
      <c r="A414" s="121" t="s">
        <v>281</v>
      </c>
      <c r="B414" s="213">
        <v>510</v>
      </c>
      <c r="C414" s="207" t="s">
        <v>17</v>
      </c>
      <c r="D414" s="214" t="s">
        <v>52</v>
      </c>
      <c r="E414" s="134" t="s">
        <v>70</v>
      </c>
      <c r="F414" s="216" t="s">
        <v>24</v>
      </c>
      <c r="G414" s="124">
        <v>4567.78</v>
      </c>
    </row>
    <row r="415" spans="1:254" s="125" customFormat="1" x14ac:dyDescent="0.2">
      <c r="A415" s="121" t="s">
        <v>282</v>
      </c>
      <c r="B415" s="213">
        <v>510</v>
      </c>
      <c r="C415" s="207" t="s">
        <v>17</v>
      </c>
      <c r="D415" s="214" t="s">
        <v>52</v>
      </c>
      <c r="E415" s="134" t="s">
        <v>70</v>
      </c>
      <c r="F415" s="217" t="s">
        <v>32</v>
      </c>
      <c r="G415" s="124">
        <v>173.36</v>
      </c>
    </row>
    <row r="416" spans="1:254" s="125" customFormat="1" x14ac:dyDescent="0.2">
      <c r="A416" s="121" t="s">
        <v>183</v>
      </c>
      <c r="B416" s="213">
        <v>510</v>
      </c>
      <c r="C416" s="207" t="s">
        <v>17</v>
      </c>
      <c r="D416" s="214" t="s">
        <v>52</v>
      </c>
      <c r="E416" s="134" t="s">
        <v>70</v>
      </c>
      <c r="F416" s="217" t="s">
        <v>184</v>
      </c>
      <c r="G416" s="124">
        <v>9</v>
      </c>
    </row>
    <row r="417" spans="1:7" s="144" customFormat="1" ht="28.5" x14ac:dyDescent="0.2">
      <c r="A417" s="201" t="s">
        <v>340</v>
      </c>
      <c r="B417" s="202">
        <v>510</v>
      </c>
      <c r="C417" s="203"/>
      <c r="D417" s="203"/>
      <c r="E417" s="204"/>
      <c r="F417" s="205"/>
      <c r="G417" s="110">
        <f>SUM(G418+G422)</f>
        <v>8360</v>
      </c>
    </row>
    <row r="418" spans="1:7" s="92" customFormat="1" ht="25.5" x14ac:dyDescent="0.2">
      <c r="A418" s="126" t="s">
        <v>71</v>
      </c>
      <c r="B418" s="209">
        <v>510</v>
      </c>
      <c r="C418" s="210" t="s">
        <v>17</v>
      </c>
      <c r="D418" s="131" t="s">
        <v>52</v>
      </c>
      <c r="E418" s="131" t="s">
        <v>339</v>
      </c>
      <c r="F418" s="211"/>
      <c r="G418" s="265">
        <f>SUM(G419:G421)</f>
        <v>7760</v>
      </c>
    </row>
    <row r="419" spans="1:7" s="125" customFormat="1" ht="38.25" x14ac:dyDescent="0.2">
      <c r="A419" s="121" t="s">
        <v>281</v>
      </c>
      <c r="B419" s="206">
        <v>510</v>
      </c>
      <c r="C419" s="207" t="s">
        <v>17</v>
      </c>
      <c r="D419" s="134" t="s">
        <v>52</v>
      </c>
      <c r="E419" s="134" t="s">
        <v>339</v>
      </c>
      <c r="F419" s="208" t="s">
        <v>24</v>
      </c>
      <c r="G419" s="124">
        <v>6797</v>
      </c>
    </row>
    <row r="420" spans="1:7" s="125" customFormat="1" x14ac:dyDescent="0.2">
      <c r="A420" s="121" t="s">
        <v>282</v>
      </c>
      <c r="B420" s="206">
        <v>510</v>
      </c>
      <c r="C420" s="207" t="s">
        <v>17</v>
      </c>
      <c r="D420" s="134" t="s">
        <v>52</v>
      </c>
      <c r="E420" s="134" t="s">
        <v>339</v>
      </c>
      <c r="F420" s="123" t="s">
        <v>32</v>
      </c>
      <c r="G420" s="287">
        <v>960.05</v>
      </c>
    </row>
    <row r="421" spans="1:7" s="125" customFormat="1" x14ac:dyDescent="0.2">
      <c r="A421" s="121" t="s">
        <v>40</v>
      </c>
      <c r="B421" s="206">
        <v>510</v>
      </c>
      <c r="C421" s="207" t="s">
        <v>17</v>
      </c>
      <c r="D421" s="134" t="s">
        <v>52</v>
      </c>
      <c r="E421" s="134" t="s">
        <v>339</v>
      </c>
      <c r="F421" s="284" t="s">
        <v>41</v>
      </c>
      <c r="G421" s="287">
        <v>2.95</v>
      </c>
    </row>
    <row r="422" spans="1:7" s="92" customFormat="1" ht="25.5" x14ac:dyDescent="0.2">
      <c r="A422" s="126" t="s">
        <v>304</v>
      </c>
      <c r="B422" s="131" t="s">
        <v>280</v>
      </c>
      <c r="C422" s="131" t="s">
        <v>43</v>
      </c>
      <c r="D422" s="131" t="s">
        <v>26</v>
      </c>
      <c r="E422" s="131" t="s">
        <v>141</v>
      </c>
      <c r="F422" s="264"/>
      <c r="G422" s="129">
        <f>SUM(G423)</f>
        <v>600</v>
      </c>
    </row>
    <row r="423" spans="1:7" s="125" customFormat="1" ht="13.5" thickBot="1" x14ac:dyDescent="0.25">
      <c r="A423" s="121" t="s">
        <v>282</v>
      </c>
      <c r="B423" s="134" t="s">
        <v>280</v>
      </c>
      <c r="C423" s="134" t="s">
        <v>43</v>
      </c>
      <c r="D423" s="134" t="s">
        <v>26</v>
      </c>
      <c r="E423" s="134" t="s">
        <v>141</v>
      </c>
      <c r="F423" s="267" t="s">
        <v>32</v>
      </c>
      <c r="G423" s="288">
        <v>600</v>
      </c>
    </row>
    <row r="424" spans="1:7" ht="14.25" x14ac:dyDescent="0.2">
      <c r="A424" s="296" t="s">
        <v>270</v>
      </c>
      <c r="B424" s="297"/>
      <c r="C424" s="297"/>
      <c r="D424" s="297"/>
      <c r="E424" s="297"/>
      <c r="F424" s="298"/>
      <c r="G424" s="266">
        <f>SUM(G13+G29+G345+G409+G417)</f>
        <v>1399466.76</v>
      </c>
    </row>
    <row r="427" spans="1:7" x14ac:dyDescent="0.2">
      <c r="C427" s="263"/>
    </row>
  </sheetData>
  <mergeCells count="12">
    <mergeCell ref="A424:F424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" right="0" top="0" bottom="0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2021-12-27T14:09:11Z</dcterms:modified>
</cp:coreProperties>
</file>