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 tabRatio="917"/>
  </bookViews>
  <sheets>
    <sheet name="Приложение1" sheetId="1" r:id="rId1"/>
    <sheet name="Приложение2" sheetId="2" r:id="rId2"/>
    <sheet name="Приложение3" sheetId="3" r:id="rId3"/>
    <sheet name="Приложение 4" sheetId="10" r:id="rId4"/>
    <sheet name="Приложение 5" sheetId="12" r:id="rId5"/>
    <sheet name="Приложение 6" sheetId="5" r:id="rId6"/>
    <sheet name="Приложение 7" sheetId="13" r:id="rId7"/>
    <sheet name="Приложение 8" sheetId="6" r:id="rId8"/>
    <sheet name="Приложение 9" sheetId="7" r:id="rId9"/>
    <sheet name="Приложение 10" sheetId="8" r:id="rId10"/>
    <sheet name="Приложение 11" sheetId="9" r:id="rId11"/>
    <sheet name="Приложение 12" sheetId="14" r:id="rId12"/>
    <sheet name="Приложение 13" sheetId="15" r:id="rId13"/>
    <sheet name="Приложение 14" sheetId="20" r:id="rId14"/>
    <sheet name="Приложение 15" sheetId="21" r:id="rId15"/>
  </sheets>
  <definedNames>
    <definedName name="_xlnm._FilterDatabase" localSheetId="5" hidden="1">'Приложение 6'!$D$1:$D$386</definedName>
    <definedName name="_xlnm._FilterDatabase" localSheetId="6" hidden="1">'Приложение 7'!$A$10:$WVO$261</definedName>
    <definedName name="_xlnm.Print_Area" localSheetId="13">'Приложение 14'!$A$1:$E$11</definedName>
    <definedName name="_xlnm.Print_Area" localSheetId="5">'Приложение 6'!$A$1:$F$387</definedName>
    <definedName name="_xlnm.Print_Area" localSheetId="6">'Приложение 7'!$A$1:$I$261</definedName>
    <definedName name="_xlnm.Print_Area" localSheetId="7">'Приложение 8'!$A$1:$G$420</definedName>
    <definedName name="_xlnm.Print_Area" localSheetId="8">'Приложение 9'!$A$1:$H$274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0" i="7" l="1"/>
  <c r="H157" i="7"/>
  <c r="G157" i="7"/>
  <c r="H158" i="7"/>
  <c r="G158" i="7"/>
  <c r="H134" i="7"/>
  <c r="G134" i="7"/>
  <c r="H136" i="7"/>
  <c r="G136" i="7"/>
  <c r="H73" i="7"/>
  <c r="H62" i="7"/>
  <c r="H58" i="7"/>
  <c r="G182" i="6"/>
  <c r="G241" i="6"/>
  <c r="H133" i="13" l="1"/>
  <c r="G133" i="13"/>
  <c r="F133" i="13"/>
  <c r="H63" i="13"/>
  <c r="F63" i="13"/>
  <c r="F212" i="13"/>
  <c r="F201" i="13" s="1"/>
  <c r="H137" i="13"/>
  <c r="F137" i="13"/>
  <c r="H141" i="13"/>
  <c r="F141" i="13"/>
  <c r="F259" i="13" l="1"/>
  <c r="F258" i="13"/>
  <c r="F257" i="13" s="1"/>
  <c r="F255" i="13"/>
  <c r="F253" i="13"/>
  <c r="F249" i="13"/>
  <c r="F248" i="13"/>
  <c r="F245" i="13"/>
  <c r="F244" i="13"/>
  <c r="F242" i="13"/>
  <c r="F241" i="13" s="1"/>
  <c r="F237" i="13"/>
  <c r="F234" i="13"/>
  <c r="F232" i="13"/>
  <c r="F228" i="13"/>
  <c r="F221" i="13"/>
  <c r="F220" i="13" s="1"/>
  <c r="F219" i="13" s="1"/>
  <c r="F217" i="13"/>
  <c r="F215" i="13"/>
  <c r="F214" i="13" s="1"/>
  <c r="F210" i="13"/>
  <c r="F207" i="13"/>
  <c r="F204" i="13"/>
  <c r="F202" i="13"/>
  <c r="F200" i="13"/>
  <c r="F198" i="13"/>
  <c r="F194" i="13"/>
  <c r="F193" i="13" s="1"/>
  <c r="F192" i="13" s="1"/>
  <c r="F189" i="13"/>
  <c r="F188" i="13" s="1"/>
  <c r="F187" i="13" s="1"/>
  <c r="F184" i="13"/>
  <c r="F183" i="13"/>
  <c r="F182" i="13"/>
  <c r="F180" i="13"/>
  <c r="F178" i="13"/>
  <c r="F176" i="13"/>
  <c r="F175" i="13"/>
  <c r="F173" i="13"/>
  <c r="F171" i="13"/>
  <c r="F167" i="13"/>
  <c r="F166" i="13"/>
  <c r="F164" i="13"/>
  <c r="F162" i="13"/>
  <c r="F159" i="13" s="1"/>
  <c r="F160" i="13"/>
  <c r="F156" i="13"/>
  <c r="F154" i="13"/>
  <c r="F152" i="13"/>
  <c r="F150" i="13"/>
  <c r="F147" i="13"/>
  <c r="F145" i="13"/>
  <c r="F143" i="13"/>
  <c r="F128" i="13" s="1"/>
  <c r="F139" i="13"/>
  <c r="F135" i="13"/>
  <c r="F131" i="13"/>
  <c r="F129" i="13"/>
  <c r="F126" i="13"/>
  <c r="F124" i="13"/>
  <c r="F120" i="13"/>
  <c r="F119" i="13" s="1"/>
  <c r="F118" i="13" s="1"/>
  <c r="F116" i="13"/>
  <c r="F115" i="13"/>
  <c r="F114" i="13"/>
  <c r="F112" i="13"/>
  <c r="F110" i="13"/>
  <c r="F108" i="13"/>
  <c r="F106" i="13"/>
  <c r="F104" i="13"/>
  <c r="F97" i="13"/>
  <c r="F95" i="13"/>
  <c r="F93" i="13"/>
  <c r="F89" i="13"/>
  <c r="F88" i="13" s="1"/>
  <c r="F87" i="13" s="1"/>
  <c r="F85" i="13"/>
  <c r="F84" i="13" s="1"/>
  <c r="F83" i="13" s="1"/>
  <c r="F81" i="13"/>
  <c r="F79" i="13"/>
  <c r="F75" i="13"/>
  <c r="F73" i="13"/>
  <c r="F72" i="13"/>
  <c r="F71" i="13" s="1"/>
  <c r="F70" i="13" s="1"/>
  <c r="F69" i="13" s="1"/>
  <c r="F67" i="13"/>
  <c r="F66" i="13" s="1"/>
  <c r="F65" i="13" s="1"/>
  <c r="F58" i="13"/>
  <c r="F57" i="13" s="1"/>
  <c r="F54" i="13"/>
  <c r="F53" i="13"/>
  <c r="F51" i="13"/>
  <c r="F48" i="13"/>
  <c r="F45" i="13"/>
  <c r="F41" i="13"/>
  <c r="F40" i="13" s="1"/>
  <c r="F37" i="13"/>
  <c r="F36" i="13" s="1"/>
  <c r="F35" i="13" s="1"/>
  <c r="F33" i="13"/>
  <c r="F32" i="13" s="1"/>
  <c r="F28" i="13"/>
  <c r="F26" i="13"/>
  <c r="F25" i="13" s="1"/>
  <c r="F22" i="13" s="1"/>
  <c r="F23" i="13"/>
  <c r="F19" i="13"/>
  <c r="F18" i="13" s="1"/>
  <c r="F15" i="13" s="1"/>
  <c r="F16" i="13"/>
  <c r="F13" i="13"/>
  <c r="F12" i="13"/>
  <c r="F11" i="13"/>
  <c r="F240" i="13" l="1"/>
  <c r="F78" i="13"/>
  <c r="F77" i="13" s="1"/>
  <c r="F197" i="13"/>
  <c r="F196" i="13" s="1"/>
  <c r="F102" i="13"/>
  <c r="F101" i="13" s="1"/>
  <c r="F100" i="13" s="1"/>
  <c r="F252" i="13"/>
  <c r="F251" i="13" s="1"/>
  <c r="F92" i="13"/>
  <c r="F149" i="13"/>
  <c r="F231" i="13"/>
  <c r="F230" i="13" s="1"/>
  <c r="F123" i="13"/>
  <c r="F170" i="13"/>
  <c r="F169" i="13" s="1"/>
  <c r="F44" i="13"/>
  <c r="F39" i="13" s="1"/>
  <c r="F10" i="13" s="1"/>
  <c r="F158" i="13"/>
  <c r="F142" i="5"/>
  <c r="F91" i="13" l="1"/>
  <c r="F263" i="13" s="1"/>
  <c r="F186" i="13"/>
  <c r="F122" i="13"/>
  <c r="G431" i="5"/>
  <c r="G430" i="5" s="1"/>
  <c r="G429" i="5" s="1"/>
  <c r="G427" i="5"/>
  <c r="G425" i="5"/>
  <c r="G424" i="5" s="1"/>
  <c r="G423" i="5" s="1"/>
  <c r="G421" i="5"/>
  <c r="G419" i="5"/>
  <c r="G418" i="5"/>
  <c r="G412" i="5"/>
  <c r="G411" i="5" s="1"/>
  <c r="G409" i="5"/>
  <c r="G408" i="5" s="1"/>
  <c r="G404" i="5"/>
  <c r="G400" i="5"/>
  <c r="G394" i="5" s="1"/>
  <c r="G393" i="5" s="1"/>
  <c r="G392" i="5" s="1"/>
  <c r="G397" i="5"/>
  <c r="G395" i="5"/>
  <c r="G389" i="5"/>
  <c r="G387" i="5"/>
  <c r="G385" i="5"/>
  <c r="G383" i="5"/>
  <c r="G378" i="5"/>
  <c r="G377" i="5"/>
  <c r="G374" i="5"/>
  <c r="G371" i="5"/>
  <c r="G368" i="5"/>
  <c r="G365" i="5"/>
  <c r="G362" i="5"/>
  <c r="G356" i="5"/>
  <c r="G355" i="5" s="1"/>
  <c r="G354" i="5" s="1"/>
  <c r="G351" i="5"/>
  <c r="G350" i="5"/>
  <c r="G349" i="5" s="1"/>
  <c r="G338" i="5"/>
  <c r="G337" i="5" s="1"/>
  <c r="G336" i="5" s="1"/>
  <c r="G334" i="5"/>
  <c r="G332" i="5"/>
  <c r="G330" i="5"/>
  <c r="G327" i="5"/>
  <c r="G325" i="5"/>
  <c r="G322" i="5"/>
  <c r="G320" i="5"/>
  <c r="G318" i="5"/>
  <c r="G316" i="5"/>
  <c r="G311" i="5"/>
  <c r="G310" i="5" s="1"/>
  <c r="G308" i="5"/>
  <c r="G306" i="5"/>
  <c r="G304" i="5"/>
  <c r="G301" i="5"/>
  <c r="G298" i="5"/>
  <c r="G296" i="5"/>
  <c r="G294" i="5"/>
  <c r="G292" i="5"/>
  <c r="G288" i="5"/>
  <c r="G286" i="5"/>
  <c r="G284" i="5"/>
  <c r="G282" i="5"/>
  <c r="G279" i="5"/>
  <c r="G274" i="5" s="1"/>
  <c r="G277" i="5"/>
  <c r="G275" i="5"/>
  <c r="G272" i="5"/>
  <c r="G270" i="5"/>
  <c r="G268" i="5"/>
  <c r="G266" i="5"/>
  <c r="G264" i="5"/>
  <c r="G261" i="5"/>
  <c r="G259" i="5"/>
  <c r="G257" i="5"/>
  <c r="G254" i="5"/>
  <c r="G252" i="5"/>
  <c r="G250" i="5"/>
  <c r="G247" i="5"/>
  <c r="G244" i="5"/>
  <c r="G242" i="5"/>
  <c r="G240" i="5"/>
  <c r="G238" i="5"/>
  <c r="G236" i="5"/>
  <c r="G234" i="5"/>
  <c r="G232" i="5"/>
  <c r="G229" i="5"/>
  <c r="G226" i="5"/>
  <c r="G224" i="5"/>
  <c r="G223" i="5" s="1"/>
  <c r="G221" i="5"/>
  <c r="G218" i="5"/>
  <c r="G216" i="5"/>
  <c r="G213" i="5"/>
  <c r="G211" i="5"/>
  <c r="G209" i="5"/>
  <c r="G204" i="5"/>
  <c r="G203" i="5" s="1"/>
  <c r="G201" i="5"/>
  <c r="G199" i="5"/>
  <c r="G195" i="5"/>
  <c r="G193" i="5"/>
  <c r="G190" i="5"/>
  <c r="G189" i="5" s="1"/>
  <c r="G187" i="5"/>
  <c r="G184" i="5"/>
  <c r="G182" i="5"/>
  <c r="G175" i="5"/>
  <c r="G167" i="5"/>
  <c r="G162" i="5" s="1"/>
  <c r="G159" i="5" s="1"/>
  <c r="G165" i="5"/>
  <c r="G163" i="5"/>
  <c r="G154" i="5"/>
  <c r="G151" i="5"/>
  <c r="G150" i="5" s="1"/>
  <c r="G148" i="5"/>
  <c r="G146" i="5"/>
  <c r="G144" i="5"/>
  <c r="G139" i="5"/>
  <c r="G137" i="5"/>
  <c r="G133" i="5"/>
  <c r="G129" i="5"/>
  <c r="G127" i="5"/>
  <c r="G122" i="5"/>
  <c r="G120" i="5"/>
  <c r="G118" i="5" s="1"/>
  <c r="G115" i="5"/>
  <c r="G110" i="5"/>
  <c r="G109" i="5" s="1"/>
  <c r="G107" i="5"/>
  <c r="G105" i="5"/>
  <c r="G102" i="5"/>
  <c r="G99" i="5"/>
  <c r="G98" i="5" s="1"/>
  <c r="G94" i="5"/>
  <c r="G93" i="5" s="1"/>
  <c r="G91" i="5"/>
  <c r="G90" i="5"/>
  <c r="G89" i="5" s="1"/>
  <c r="G88" i="5" s="1"/>
  <c r="G87" i="5" s="1"/>
  <c r="G85" i="5"/>
  <c r="G84" i="5" s="1"/>
  <c r="G83" i="5" s="1"/>
  <c r="G81" i="5"/>
  <c r="G79" i="5"/>
  <c r="G66" i="5"/>
  <c r="G62" i="5"/>
  <c r="G57" i="5"/>
  <c r="G56" i="5" s="1"/>
  <c r="G54" i="5"/>
  <c r="G51" i="5"/>
  <c r="G50" i="5" s="1"/>
  <c r="G46" i="5"/>
  <c r="G45" i="5" s="1"/>
  <c r="G42" i="5"/>
  <c r="G41" i="5"/>
  <c r="G38" i="5"/>
  <c r="G37" i="5"/>
  <c r="G35" i="5"/>
  <c r="G34" i="5" s="1"/>
  <c r="G29" i="5"/>
  <c r="G27" i="5"/>
  <c r="G26" i="5" s="1"/>
  <c r="G23" i="5" s="1"/>
  <c r="G24" i="5"/>
  <c r="G19" i="5"/>
  <c r="G18" i="5"/>
  <c r="G16" i="5"/>
  <c r="G13" i="5"/>
  <c r="G12" i="5"/>
  <c r="G11" i="5"/>
  <c r="F431" i="5"/>
  <c r="F430" i="5" s="1"/>
  <c r="F429" i="5" s="1"/>
  <c r="F427" i="5"/>
  <c r="F425" i="5"/>
  <c r="F421" i="5"/>
  <c r="F419" i="5"/>
  <c r="F418" i="5" s="1"/>
  <c r="F412" i="5"/>
  <c r="F411" i="5" s="1"/>
  <c r="F409" i="5"/>
  <c r="F408" i="5" s="1"/>
  <c r="F404" i="5"/>
  <c r="F400" i="5"/>
  <c r="F397" i="5"/>
  <c r="F395" i="5"/>
  <c r="F389" i="5"/>
  <c r="F387" i="5"/>
  <c r="F385" i="5"/>
  <c r="F383" i="5"/>
  <c r="F378" i="5"/>
  <c r="F377" i="5" s="1"/>
  <c r="F374" i="5"/>
  <c r="F371" i="5"/>
  <c r="F368" i="5"/>
  <c r="F365" i="5"/>
  <c r="F362" i="5"/>
  <c r="F356" i="5"/>
  <c r="F355" i="5" s="1"/>
  <c r="F354" i="5" s="1"/>
  <c r="F351" i="5"/>
  <c r="F350" i="5" s="1"/>
  <c r="F349" i="5" s="1"/>
  <c r="F338" i="5"/>
  <c r="F337" i="5" s="1"/>
  <c r="F336" i="5" s="1"/>
  <c r="F334" i="5"/>
  <c r="F332" i="5"/>
  <c r="F330" i="5"/>
  <c r="F329" i="5" s="1"/>
  <c r="F327" i="5"/>
  <c r="F325" i="5"/>
  <c r="F322" i="5"/>
  <c r="F320" i="5"/>
  <c r="F318" i="5"/>
  <c r="F316" i="5"/>
  <c r="F311" i="5"/>
  <c r="F310" i="5" s="1"/>
  <c r="F308" i="5"/>
  <c r="F306" i="5"/>
  <c r="F304" i="5"/>
  <c r="F301" i="5"/>
  <c r="F298" i="5"/>
  <c r="F296" i="5"/>
  <c r="F294" i="5"/>
  <c r="F292" i="5"/>
  <c r="F288" i="5"/>
  <c r="F286" i="5"/>
  <c r="F284" i="5"/>
  <c r="F282" i="5"/>
  <c r="F279" i="5"/>
  <c r="F277" i="5"/>
  <c r="F275" i="5"/>
  <c r="F272" i="5"/>
  <c r="F270" i="5"/>
  <c r="F268" i="5"/>
  <c r="F266" i="5"/>
  <c r="F264" i="5"/>
  <c r="F261" i="5"/>
  <c r="F259" i="5"/>
  <c r="F257" i="5"/>
  <c r="F254" i="5"/>
  <c r="F252" i="5"/>
  <c r="F250" i="5"/>
  <c r="F247" i="5"/>
  <c r="F244" i="5"/>
  <c r="F242" i="5"/>
  <c r="F240" i="5"/>
  <c r="F238" i="5"/>
  <c r="F236" i="5"/>
  <c r="F234" i="5"/>
  <c r="F232" i="5"/>
  <c r="F229" i="5"/>
  <c r="F226" i="5"/>
  <c r="F224" i="5"/>
  <c r="F223" i="5" s="1"/>
  <c r="F221" i="5"/>
  <c r="F218" i="5"/>
  <c r="F216" i="5"/>
  <c r="F213" i="5"/>
  <c r="F211" i="5"/>
  <c r="F209" i="5"/>
  <c r="F204" i="5"/>
  <c r="F203" i="5" s="1"/>
  <c r="F201" i="5"/>
  <c r="F199" i="5"/>
  <c r="F195" i="5"/>
  <c r="F193" i="5"/>
  <c r="F190" i="5"/>
  <c r="F189" i="5" s="1"/>
  <c r="F187" i="5"/>
  <c r="F184" i="5"/>
  <c r="F182" i="5"/>
  <c r="F175" i="5"/>
  <c r="F167" i="5"/>
  <c r="F165" i="5"/>
  <c r="F163" i="5"/>
  <c r="F154" i="5"/>
  <c r="F151" i="5"/>
  <c r="F150" i="5" s="1"/>
  <c r="F148" i="5"/>
  <c r="F146" i="5"/>
  <c r="F144" i="5"/>
  <c r="F139" i="5"/>
  <c r="F137" i="5"/>
  <c r="F133" i="5"/>
  <c r="F129" i="5"/>
  <c r="F127" i="5"/>
  <c r="F122" i="5"/>
  <c r="F120" i="5"/>
  <c r="F118" i="5" s="1"/>
  <c r="F115" i="5"/>
  <c r="F110" i="5"/>
  <c r="F109" i="5" s="1"/>
  <c r="F107" i="5"/>
  <c r="F105" i="5"/>
  <c r="F102" i="5"/>
  <c r="F99" i="5"/>
  <c r="F94" i="5"/>
  <c r="F93" i="5" s="1"/>
  <c r="F91" i="5"/>
  <c r="F90" i="5"/>
  <c r="F89" i="5" s="1"/>
  <c r="F88" i="5" s="1"/>
  <c r="F87" i="5" s="1"/>
  <c r="F85" i="5"/>
  <c r="F84" i="5" s="1"/>
  <c r="F83" i="5" s="1"/>
  <c r="F81" i="5"/>
  <c r="F79" i="5"/>
  <c r="F66" i="5"/>
  <c r="F62" i="5"/>
  <c r="F57" i="5"/>
  <c r="F56" i="5" s="1"/>
  <c r="F54" i="5"/>
  <c r="F51" i="5"/>
  <c r="F50" i="5" s="1"/>
  <c r="F46" i="5"/>
  <c r="F45" i="5" s="1"/>
  <c r="F42" i="5"/>
  <c r="F41" i="5" s="1"/>
  <c r="F38" i="5"/>
  <c r="F37" i="5" s="1"/>
  <c r="F35" i="5"/>
  <c r="F34" i="5" s="1"/>
  <c r="F29" i="5"/>
  <c r="F27" i="5"/>
  <c r="F24" i="5"/>
  <c r="F19" i="5"/>
  <c r="F18" i="5" s="1"/>
  <c r="F16" i="5"/>
  <c r="F13" i="5"/>
  <c r="F12" i="5"/>
  <c r="F11" i="5"/>
  <c r="G198" i="5" l="1"/>
  <c r="G186" i="5"/>
  <c r="F261" i="13"/>
  <c r="G126" i="5"/>
  <c r="G125" i="5"/>
  <c r="F228" i="5"/>
  <c r="G228" i="5"/>
  <c r="F186" i="5"/>
  <c r="G104" i="5"/>
  <c r="G141" i="5"/>
  <c r="G15" i="5"/>
  <c r="G303" i="5"/>
  <c r="G382" i="5"/>
  <c r="G381" i="5" s="1"/>
  <c r="G380" i="5" s="1"/>
  <c r="F104" i="5"/>
  <c r="F315" i="5"/>
  <c r="F314" i="5" s="1"/>
  <c r="G117" i="5"/>
  <c r="G114" i="5" s="1"/>
  <c r="G158" i="5"/>
  <c r="G157" i="5" s="1"/>
  <c r="G361" i="5"/>
  <c r="G360" i="5" s="1"/>
  <c r="G359" i="5" s="1"/>
  <c r="G358" i="5" s="1"/>
  <c r="G208" i="5"/>
  <c r="G291" i="5"/>
  <c r="G290" i="5" s="1"/>
  <c r="G61" i="5"/>
  <c r="G40" i="5" s="1"/>
  <c r="G10" i="5" s="1"/>
  <c r="G329" i="5"/>
  <c r="G315" i="5" s="1"/>
  <c r="G314" i="5" s="1"/>
  <c r="F26" i="5"/>
  <c r="F23" i="5" s="1"/>
  <c r="F98" i="5"/>
  <c r="F274" i="5"/>
  <c r="F141" i="5"/>
  <c r="F126" i="5"/>
  <c r="F125" i="5" s="1"/>
  <c r="F61" i="5"/>
  <c r="F40" i="5" s="1"/>
  <c r="F15" i="5"/>
  <c r="G407" i="5"/>
  <c r="G197" i="5"/>
  <c r="F382" i="5"/>
  <c r="F381" i="5" s="1"/>
  <c r="F380" i="5" s="1"/>
  <c r="F394" i="5"/>
  <c r="F393" i="5" s="1"/>
  <c r="F392" i="5" s="1"/>
  <c r="F361" i="5"/>
  <c r="F360" i="5" s="1"/>
  <c r="F359" i="5" s="1"/>
  <c r="F358" i="5" s="1"/>
  <c r="F424" i="5"/>
  <c r="F423" i="5" s="1"/>
  <c r="F162" i="5"/>
  <c r="F159" i="5" s="1"/>
  <c r="F158" i="5" s="1"/>
  <c r="F157" i="5" s="1"/>
  <c r="F198" i="5"/>
  <c r="F197" i="5" s="1"/>
  <c r="F117" i="5"/>
  <c r="F114" i="5" s="1"/>
  <c r="F303" i="5"/>
  <c r="F291" i="5"/>
  <c r="F290" i="5" s="1"/>
  <c r="F208" i="5"/>
  <c r="F407" i="5"/>
  <c r="D37" i="10"/>
  <c r="C37" i="10"/>
  <c r="G124" i="5" l="1"/>
  <c r="G207" i="5"/>
  <c r="G348" i="5"/>
  <c r="G97" i="5"/>
  <c r="F97" i="5"/>
  <c r="F348" i="5"/>
  <c r="F207" i="5"/>
  <c r="F10" i="5"/>
  <c r="G433" i="5"/>
  <c r="F124" i="5"/>
  <c r="D96" i="1"/>
  <c r="D95" i="1" s="1"/>
  <c r="C96" i="1"/>
  <c r="C95" i="1" s="1"/>
  <c r="D90" i="1"/>
  <c r="C90" i="1"/>
  <c r="D81" i="1"/>
  <c r="C81" i="1"/>
  <c r="D78" i="1"/>
  <c r="D77" i="1" s="1"/>
  <c r="C78" i="1"/>
  <c r="C77" i="1" s="1"/>
  <c r="D75" i="1"/>
  <c r="D74" i="1" s="1"/>
  <c r="C75" i="1"/>
  <c r="C74" i="1" s="1"/>
  <c r="D71" i="1"/>
  <c r="D68" i="1" s="1"/>
  <c r="C71" i="1"/>
  <c r="D69" i="1"/>
  <c r="C69" i="1"/>
  <c r="D66" i="1"/>
  <c r="D65" i="1" s="1"/>
  <c r="C66" i="1"/>
  <c r="C65" i="1" s="1"/>
  <c r="D60" i="1"/>
  <c r="D59" i="1" s="1"/>
  <c r="C60" i="1"/>
  <c r="C59" i="1" s="1"/>
  <c r="D56" i="1"/>
  <c r="C56" i="1"/>
  <c r="D55" i="1"/>
  <c r="C55" i="1"/>
  <c r="D53" i="1"/>
  <c r="D52" i="1" s="1"/>
  <c r="C53" i="1"/>
  <c r="C52" i="1" s="1"/>
  <c r="D50" i="1"/>
  <c r="C50" i="1"/>
  <c r="C49" i="1" s="1"/>
  <c r="D49" i="1"/>
  <c r="D46" i="1"/>
  <c r="C46" i="1"/>
  <c r="D44" i="1"/>
  <c r="C44" i="1"/>
  <c r="D41" i="1"/>
  <c r="C41" i="1"/>
  <c r="D39" i="1"/>
  <c r="C39" i="1"/>
  <c r="D36" i="1"/>
  <c r="C36" i="1"/>
  <c r="D34" i="1"/>
  <c r="C34" i="1"/>
  <c r="D31" i="1"/>
  <c r="C31" i="1"/>
  <c r="D29" i="1"/>
  <c r="C29" i="1"/>
  <c r="D27" i="1"/>
  <c r="C27" i="1"/>
  <c r="D25" i="1"/>
  <c r="C25" i="1"/>
  <c r="D19" i="1"/>
  <c r="C19" i="1"/>
  <c r="D18" i="1"/>
  <c r="C18" i="1"/>
  <c r="D11" i="1"/>
  <c r="D10" i="1" s="1"/>
  <c r="C11" i="1"/>
  <c r="C10" i="1" s="1"/>
  <c r="F433" i="5" l="1"/>
  <c r="D24" i="1"/>
  <c r="D23" i="1" s="1"/>
  <c r="C68" i="1"/>
  <c r="D73" i="1"/>
  <c r="D80" i="1"/>
  <c r="C24" i="1"/>
  <c r="D38" i="1"/>
  <c r="D33" i="1" s="1"/>
  <c r="C23" i="1"/>
  <c r="C80" i="1"/>
  <c r="C38" i="1"/>
  <c r="C33" i="1" s="1"/>
  <c r="C64" i="1"/>
  <c r="D64" i="1"/>
  <c r="C48" i="1"/>
  <c r="D48" i="1"/>
  <c r="C43" i="1"/>
  <c r="D43" i="1"/>
  <c r="C73" i="1"/>
  <c r="D9" i="1" l="1"/>
  <c r="C9" i="1"/>
  <c r="H248" i="7"/>
  <c r="G248" i="7"/>
  <c r="H149" i="7"/>
  <c r="G149" i="7"/>
  <c r="H91" i="7"/>
  <c r="G91" i="7"/>
  <c r="H266" i="7"/>
  <c r="H265" i="7" s="1"/>
  <c r="G266" i="7"/>
  <c r="G265" i="7" s="1"/>
  <c r="H262" i="7"/>
  <c r="H261" i="7" s="1"/>
  <c r="G262" i="7"/>
  <c r="G261" i="7" s="1"/>
  <c r="G375" i="6"/>
  <c r="G239" i="6"/>
  <c r="G217" i="6"/>
  <c r="G197" i="6"/>
  <c r="G120" i="6"/>
  <c r="G90" i="6"/>
  <c r="G405" i="6"/>
  <c r="G402" i="6"/>
  <c r="G401" i="6" l="1"/>
  <c r="G24" i="6" l="1"/>
  <c r="H93" i="13" l="1"/>
  <c r="H152" i="13"/>
  <c r="H45" i="13"/>
  <c r="D11" i="3" l="1"/>
  <c r="C11" i="3"/>
  <c r="D24" i="10" l="1"/>
  <c r="C24" i="10"/>
  <c r="C39" i="2"/>
  <c r="H57" i="7" l="1"/>
  <c r="H171" i="7"/>
  <c r="G171" i="7"/>
  <c r="H151" i="7"/>
  <c r="G151" i="7"/>
  <c r="H132" i="7"/>
  <c r="G132" i="7"/>
  <c r="H155" i="7"/>
  <c r="G155" i="7"/>
  <c r="H146" i="7"/>
  <c r="G146" i="7"/>
  <c r="H142" i="7"/>
  <c r="G142" i="7"/>
  <c r="H140" i="7"/>
  <c r="G140" i="7"/>
  <c r="G110" i="7"/>
  <c r="G270" i="7"/>
  <c r="G269" i="7" s="1"/>
  <c r="H269" i="7"/>
  <c r="H258" i="7"/>
  <c r="G258" i="7"/>
  <c r="H255" i="7"/>
  <c r="G255" i="7"/>
  <c r="H253" i="7"/>
  <c r="H252" i="7" s="1"/>
  <c r="G253" i="7"/>
  <c r="G252" i="7" s="1"/>
  <c r="H246" i="7"/>
  <c r="G246" i="7"/>
  <c r="H244" i="7"/>
  <c r="G244" i="7"/>
  <c r="H242" i="7"/>
  <c r="G242" i="7"/>
  <c r="H237" i="7"/>
  <c r="G237" i="7"/>
  <c r="H235" i="7"/>
  <c r="G235" i="7"/>
  <c r="H232" i="7"/>
  <c r="G232" i="7"/>
  <c r="H230" i="7"/>
  <c r="G230" i="7"/>
  <c r="H227" i="7"/>
  <c r="G227" i="7"/>
  <c r="H224" i="7"/>
  <c r="G224" i="7"/>
  <c r="H222" i="7"/>
  <c r="G222" i="7"/>
  <c r="H215" i="7"/>
  <c r="G215" i="7"/>
  <c r="H213" i="7"/>
  <c r="G213" i="7"/>
  <c r="H209" i="7"/>
  <c r="G209" i="7"/>
  <c r="H207" i="7"/>
  <c r="G207" i="7"/>
  <c r="H203" i="7"/>
  <c r="H202" i="7" s="1"/>
  <c r="G203" i="7"/>
  <c r="G202" i="7" s="1"/>
  <c r="H199" i="7"/>
  <c r="H198" i="7" s="1"/>
  <c r="G199" i="7"/>
  <c r="G198" i="7" s="1"/>
  <c r="H196" i="7"/>
  <c r="H195" i="7" s="1"/>
  <c r="G196" i="7"/>
  <c r="G195" i="7" s="1"/>
  <c r="H192" i="7"/>
  <c r="H191" i="7" s="1"/>
  <c r="H190" i="7" s="1"/>
  <c r="G192" i="7"/>
  <c r="G191" i="7" s="1"/>
  <c r="G190" i="7" s="1"/>
  <c r="H187" i="7"/>
  <c r="H186" i="7" s="1"/>
  <c r="H185" i="7" s="1"/>
  <c r="G187" i="7"/>
  <c r="G186" i="7" s="1"/>
  <c r="G185" i="7" s="1"/>
  <c r="H182" i="7"/>
  <c r="H181" i="7" s="1"/>
  <c r="H180" i="7" s="1"/>
  <c r="G182" i="7"/>
  <c r="G181" i="7" s="1"/>
  <c r="G180" i="7" s="1"/>
  <c r="H178" i="7"/>
  <c r="G178" i="7"/>
  <c r="H176" i="7"/>
  <c r="G176" i="7"/>
  <c r="H174" i="7"/>
  <c r="G174" i="7"/>
  <c r="H169" i="7"/>
  <c r="G169" i="7"/>
  <c r="H165" i="7"/>
  <c r="H164" i="7" s="1"/>
  <c r="G165" i="7"/>
  <c r="G164" i="7" s="1"/>
  <c r="H162" i="7"/>
  <c r="G162" i="7"/>
  <c r="H160" i="7"/>
  <c r="G160" i="7"/>
  <c r="H153" i="7"/>
  <c r="G153" i="7"/>
  <c r="H144" i="7"/>
  <c r="G144" i="7"/>
  <c r="H138" i="7"/>
  <c r="G138" i="7"/>
  <c r="H130" i="7"/>
  <c r="G130" i="7"/>
  <c r="H128" i="7"/>
  <c r="G128" i="7"/>
  <c r="H125" i="7"/>
  <c r="G125" i="7"/>
  <c r="H123" i="7"/>
  <c r="G123" i="7"/>
  <c r="H119" i="7"/>
  <c r="H118" i="7" s="1"/>
  <c r="H117" i="7" s="1"/>
  <c r="H116" i="7" s="1"/>
  <c r="G119" i="7"/>
  <c r="G118" i="7" s="1"/>
  <c r="G117" i="7" s="1"/>
  <c r="G116" i="7" s="1"/>
  <c r="H114" i="7"/>
  <c r="H113" i="7" s="1"/>
  <c r="H112" i="7" s="1"/>
  <c r="G114" i="7"/>
  <c r="G113" i="7" s="1"/>
  <c r="G112" i="7" s="1"/>
  <c r="H108" i="7"/>
  <c r="G108" i="7"/>
  <c r="H106" i="7"/>
  <c r="G106" i="7"/>
  <c r="H104" i="7"/>
  <c r="G104" i="7"/>
  <c r="G102" i="7"/>
  <c r="H99" i="7"/>
  <c r="G99" i="7"/>
  <c r="H94" i="7"/>
  <c r="H93" i="7" s="1"/>
  <c r="H90" i="7" s="1"/>
  <c r="G94" i="7"/>
  <c r="G93" i="7" s="1"/>
  <c r="G90" i="7" s="1"/>
  <c r="H87" i="7"/>
  <c r="H86" i="7" s="1"/>
  <c r="H85" i="7" s="1"/>
  <c r="G87" i="7"/>
  <c r="G86" i="7" s="1"/>
  <c r="G85" i="7" s="1"/>
  <c r="H83" i="7"/>
  <c r="H82" i="7" s="1"/>
  <c r="H81" i="7" s="1"/>
  <c r="G83" i="7"/>
  <c r="G82" i="7" s="1"/>
  <c r="G81" i="7" s="1"/>
  <c r="H79" i="7"/>
  <c r="G79" i="7"/>
  <c r="H77" i="7"/>
  <c r="G77" i="7"/>
  <c r="G73" i="7"/>
  <c r="H71" i="7"/>
  <c r="H70" i="7" s="1"/>
  <c r="H69" i="7" s="1"/>
  <c r="H68" i="7" s="1"/>
  <c r="G71" i="7"/>
  <c r="G70" i="7" s="1"/>
  <c r="G69" i="7" s="1"/>
  <c r="G68" i="7" s="1"/>
  <c r="H66" i="7"/>
  <c r="H65" i="7" s="1"/>
  <c r="H64" i="7" s="1"/>
  <c r="G66" i="7"/>
  <c r="G65" i="7" s="1"/>
  <c r="G64" i="7" s="1"/>
  <c r="G62" i="7"/>
  <c r="G58" i="7"/>
  <c r="G57" i="7" s="1"/>
  <c r="G42" i="7" s="1"/>
  <c r="H54" i="7"/>
  <c r="H53" i="7" s="1"/>
  <c r="G54" i="7"/>
  <c r="G53" i="7" s="1"/>
  <c r="H51" i="7"/>
  <c r="G51" i="7"/>
  <c r="H48" i="7"/>
  <c r="G48" i="7"/>
  <c r="H44" i="7"/>
  <c r="H43" i="7" s="1"/>
  <c r="G44" i="7"/>
  <c r="G43" i="7" s="1"/>
  <c r="H40" i="7"/>
  <c r="H39" i="7" s="1"/>
  <c r="H38" i="7" s="1"/>
  <c r="G40" i="7"/>
  <c r="G39" i="7" s="1"/>
  <c r="G38" i="7" s="1"/>
  <c r="H36" i="7"/>
  <c r="H35" i="7" s="1"/>
  <c r="G36" i="7"/>
  <c r="G35" i="7" s="1"/>
  <c r="H33" i="7"/>
  <c r="G33" i="7"/>
  <c r="H29" i="7"/>
  <c r="G29" i="7"/>
  <c r="H27" i="7"/>
  <c r="G27" i="7"/>
  <c r="H20" i="7"/>
  <c r="H19" i="7" s="1"/>
  <c r="G20" i="7"/>
  <c r="G19" i="7" s="1"/>
  <c r="H17" i="7"/>
  <c r="G17" i="7"/>
  <c r="H14" i="7"/>
  <c r="G14" i="7"/>
  <c r="H13" i="7"/>
  <c r="G13" i="7"/>
  <c r="H12" i="7"/>
  <c r="G12" i="7"/>
  <c r="G148" i="7" l="1"/>
  <c r="H127" i="7"/>
  <c r="G127" i="7"/>
  <c r="H101" i="7"/>
  <c r="H148" i="7"/>
  <c r="G241" i="7"/>
  <c r="G240" i="7" s="1"/>
  <c r="G239" i="7" s="1"/>
  <c r="H241" i="7"/>
  <c r="H240" i="7" s="1"/>
  <c r="H239" i="7" s="1"/>
  <c r="H234" i="7"/>
  <c r="H206" i="7"/>
  <c r="H205" i="7" s="1"/>
  <c r="G122" i="7"/>
  <c r="G212" i="7"/>
  <c r="G211" i="7" s="1"/>
  <c r="G206" i="7"/>
  <c r="G205" i="7" s="1"/>
  <c r="H173" i="7"/>
  <c r="G221" i="7"/>
  <c r="G220" i="7" s="1"/>
  <c r="H122" i="7"/>
  <c r="H212" i="7"/>
  <c r="H211" i="7" s="1"/>
  <c r="G173" i="7"/>
  <c r="G168" i="7" s="1"/>
  <c r="G167" i="7" s="1"/>
  <c r="H98" i="7"/>
  <c r="H89" i="7" s="1"/>
  <c r="G101" i="7"/>
  <c r="H76" i="7"/>
  <c r="H75" i="7" s="1"/>
  <c r="G76" i="7"/>
  <c r="G75" i="7" s="1"/>
  <c r="G16" i="7"/>
  <c r="G11" i="7" s="1"/>
  <c r="G10" i="7" s="1"/>
  <c r="G184" i="7"/>
  <c r="H221" i="7"/>
  <c r="H220" i="7" s="1"/>
  <c r="G251" i="7"/>
  <c r="G250" i="7" s="1"/>
  <c r="H16" i="7"/>
  <c r="H11" i="7" s="1"/>
  <c r="H10" i="7" s="1"/>
  <c r="H26" i="7"/>
  <c r="H25" i="7" s="1"/>
  <c r="H47" i="7"/>
  <c r="H42" i="7" s="1"/>
  <c r="G234" i="7"/>
  <c r="H251" i="7"/>
  <c r="H250" i="7" s="1"/>
  <c r="G194" i="7"/>
  <c r="G47" i="7"/>
  <c r="G26" i="7"/>
  <c r="G25" i="7" s="1"/>
  <c r="H184" i="7"/>
  <c r="H194" i="7"/>
  <c r="H219" i="7" l="1"/>
  <c r="H218" i="7" s="1"/>
  <c r="H217" i="7" s="1"/>
  <c r="G121" i="7"/>
  <c r="H121" i="7"/>
  <c r="G219" i="7"/>
  <c r="G218" i="7" s="1"/>
  <c r="G217" i="7" s="1"/>
  <c r="G24" i="7"/>
  <c r="H168" i="7"/>
  <c r="H167" i="7" s="1"/>
  <c r="H24" i="7"/>
  <c r="G98" i="7"/>
  <c r="G89" i="7" s="1"/>
  <c r="H23" i="7" l="1"/>
  <c r="H274" i="7" s="1"/>
  <c r="G23" i="7"/>
  <c r="G274" i="7" s="1"/>
  <c r="G250" i="6"/>
  <c r="G248" i="6" l="1"/>
  <c r="G246" i="6"/>
  <c r="G210" i="6"/>
  <c r="G57" i="6" l="1"/>
  <c r="G418" i="6"/>
  <c r="G415" i="6"/>
  <c r="G411" i="6"/>
  <c r="G408" i="6"/>
  <c r="G398" i="6"/>
  <c r="G397" i="6" s="1"/>
  <c r="G394" i="6"/>
  <c r="G390" i="6"/>
  <c r="G388" i="6"/>
  <c r="G383" i="6"/>
  <c r="G381" i="6"/>
  <c r="G379" i="6"/>
  <c r="G371" i="6"/>
  <c r="G370" i="6" s="1"/>
  <c r="G367" i="6"/>
  <c r="G364" i="6"/>
  <c r="G361" i="6"/>
  <c r="G358" i="6"/>
  <c r="G355" i="6"/>
  <c r="G350" i="6"/>
  <c r="G349" i="6" s="1"/>
  <c r="G348" i="6" s="1"/>
  <c r="G346" i="6"/>
  <c r="G345" i="6" s="1"/>
  <c r="G344" i="6" s="1"/>
  <c r="G343" i="6" s="1"/>
  <c r="G341" i="6"/>
  <c r="G340" i="6" s="1"/>
  <c r="G339" i="6" s="1"/>
  <c r="G338" i="6" s="1"/>
  <c r="G335" i="6"/>
  <c r="G334" i="6" s="1"/>
  <c r="G333" i="6" s="1"/>
  <c r="G331" i="6"/>
  <c r="G329" i="6"/>
  <c r="G325" i="6"/>
  <c r="G323" i="6"/>
  <c r="G322" i="6" s="1"/>
  <c r="G317" i="6"/>
  <c r="G316" i="6" s="1"/>
  <c r="G314" i="6"/>
  <c r="G313" i="6" s="1"/>
  <c r="G310" i="6"/>
  <c r="G309" i="6" s="1"/>
  <c r="G308" i="6" s="1"/>
  <c r="G305" i="6"/>
  <c r="G304" i="6" s="1"/>
  <c r="G303" i="6" s="1"/>
  <c r="G295" i="6"/>
  <c r="G294" i="6" s="1"/>
  <c r="G293" i="6" s="1"/>
  <c r="G291" i="6"/>
  <c r="G289" i="6"/>
  <c r="G287" i="6"/>
  <c r="G284" i="6"/>
  <c r="G275" i="6" s="1"/>
  <c r="G282" i="6"/>
  <c r="G280" i="6"/>
  <c r="G278" i="6"/>
  <c r="G276" i="6"/>
  <c r="G271" i="6"/>
  <c r="G270" i="6" s="1"/>
  <c r="G265" i="6"/>
  <c r="G262" i="6"/>
  <c r="G260" i="6"/>
  <c r="G268" i="6"/>
  <c r="G256" i="6"/>
  <c r="G254" i="6"/>
  <c r="G252" i="6"/>
  <c r="G243" i="6"/>
  <c r="G237" i="6"/>
  <c r="G235" i="6"/>
  <c r="G233" i="6"/>
  <c r="G231" i="6"/>
  <c r="G228" i="6"/>
  <c r="G226" i="6"/>
  <c r="G223" i="6"/>
  <c r="G221" i="6"/>
  <c r="G219" i="6"/>
  <c r="G215" i="6"/>
  <c r="G212" i="6"/>
  <c r="G207" i="6"/>
  <c r="G204" i="6"/>
  <c r="G202" i="6"/>
  <c r="G200" i="6"/>
  <c r="G192" i="6"/>
  <c r="G191" i="6" s="1"/>
  <c r="G190" i="6" s="1"/>
  <c r="G188" i="6"/>
  <c r="G186" i="6"/>
  <c r="G180" i="6"/>
  <c r="G177" i="6"/>
  <c r="G173" i="6"/>
  <c r="G171" i="6"/>
  <c r="G166" i="6"/>
  <c r="G158" i="6"/>
  <c r="G156" i="6"/>
  <c r="G154" i="6"/>
  <c r="G148" i="6"/>
  <c r="G145" i="6"/>
  <c r="G143" i="6"/>
  <c r="G140" i="6"/>
  <c r="G137" i="6"/>
  <c r="G135" i="6"/>
  <c r="G133" i="6"/>
  <c r="G130" i="6"/>
  <c r="G128" i="6"/>
  <c r="G124" i="6"/>
  <c r="G115" i="6"/>
  <c r="G113" i="6"/>
  <c r="G106" i="6"/>
  <c r="G105" i="6" s="1"/>
  <c r="G103" i="6"/>
  <c r="G101" i="6"/>
  <c r="G98" i="6"/>
  <c r="G95" i="6"/>
  <c r="G88" i="6"/>
  <c r="G82" i="6"/>
  <c r="G81" i="6" s="1"/>
  <c r="G80" i="6" s="1"/>
  <c r="G78" i="6"/>
  <c r="G76" i="6"/>
  <c r="G67" i="6"/>
  <c r="G65" i="6"/>
  <c r="G60" i="6"/>
  <c r="G59" i="6" s="1"/>
  <c r="G54" i="6"/>
  <c r="G53" i="6" s="1"/>
  <c r="G49" i="6"/>
  <c r="G48" i="6" s="1"/>
  <c r="G45" i="6"/>
  <c r="G44" i="6" s="1"/>
  <c r="G43" i="6" s="1"/>
  <c r="G41" i="6"/>
  <c r="G40" i="6" s="1"/>
  <c r="G38" i="6"/>
  <c r="G34" i="6"/>
  <c r="G32" i="6"/>
  <c r="G26" i="6"/>
  <c r="G20" i="6"/>
  <c r="G19" i="6" s="1"/>
  <c r="G17" i="6"/>
  <c r="G14" i="6"/>
  <c r="G13" i="6"/>
  <c r="G12" i="6"/>
  <c r="G267" i="6" l="1"/>
  <c r="G209" i="6"/>
  <c r="G407" i="6"/>
  <c r="G153" i="6"/>
  <c r="G150" i="6" s="1"/>
  <c r="G147" i="6" s="1"/>
  <c r="G139" i="6"/>
  <c r="G132" i="6" s="1"/>
  <c r="G87" i="6"/>
  <c r="G86" i="6" s="1"/>
  <c r="G85" i="6" s="1"/>
  <c r="G84" i="6" s="1"/>
  <c r="G354" i="6"/>
  <c r="G353" i="6" s="1"/>
  <c r="G352" i="6" s="1"/>
  <c r="G259" i="6"/>
  <c r="G258" i="6" s="1"/>
  <c r="G328" i="6"/>
  <c r="G327" i="6" s="1"/>
  <c r="G414" i="6"/>
  <c r="G378" i="6"/>
  <c r="G374" i="6" s="1"/>
  <c r="G373" i="6" s="1"/>
  <c r="G245" i="6"/>
  <c r="G16" i="6"/>
  <c r="G112" i="6"/>
  <c r="G111" i="6" s="1"/>
  <c r="G119" i="6"/>
  <c r="G118" i="6" s="1"/>
  <c r="G286" i="6"/>
  <c r="G274" i="6" s="1"/>
  <c r="G312" i="6"/>
  <c r="G387" i="6"/>
  <c r="G386" i="6" s="1"/>
  <c r="G385" i="6" s="1"/>
  <c r="G196" i="6"/>
  <c r="G185" i="6"/>
  <c r="G184" i="6" s="1"/>
  <c r="G176" i="6"/>
  <c r="G175" i="6" s="1"/>
  <c r="G100" i="6"/>
  <c r="G94" i="6"/>
  <c r="G64" i="6"/>
  <c r="G47" i="6" s="1"/>
  <c r="G31" i="6"/>
  <c r="G30" i="6" s="1"/>
  <c r="G302" i="6"/>
  <c r="G11" i="6" l="1"/>
  <c r="G10" i="6" s="1"/>
  <c r="G93" i="6"/>
  <c r="G195" i="6"/>
  <c r="G117" i="6"/>
  <c r="G29" i="6"/>
  <c r="G337" i="6"/>
  <c r="G28" i="6" l="1"/>
  <c r="G420" i="6" s="1"/>
  <c r="C13" i="15" l="1"/>
  <c r="B13" i="15"/>
  <c r="C10" i="15"/>
  <c r="B10" i="15"/>
  <c r="B13" i="14"/>
  <c r="B10" i="14"/>
  <c r="D16" i="9" l="1"/>
  <c r="C16" i="9"/>
  <c r="D14" i="9"/>
  <c r="C14" i="9"/>
  <c r="D11" i="9"/>
  <c r="C11" i="9"/>
  <c r="D8" i="9"/>
  <c r="D21" i="9" s="1"/>
  <c r="C8" i="9"/>
  <c r="D16" i="8"/>
  <c r="C16" i="8"/>
  <c r="D14" i="8"/>
  <c r="C14" i="8"/>
  <c r="D11" i="8"/>
  <c r="C11" i="8"/>
  <c r="D8" i="8"/>
  <c r="C8" i="8"/>
  <c r="C19" i="8" l="1"/>
  <c r="D19" i="8"/>
  <c r="C21" i="9"/>
  <c r="H126" i="13" l="1"/>
  <c r="H217" i="13" l="1"/>
  <c r="I259" i="13" l="1"/>
  <c r="H259" i="13"/>
  <c r="H258" i="13" s="1"/>
  <c r="H257" i="13" s="1"/>
  <c r="G259" i="13"/>
  <c r="G258" i="13" s="1"/>
  <c r="G257" i="13" s="1"/>
  <c r="I258" i="13"/>
  <c r="I257" i="13"/>
  <c r="I255" i="13"/>
  <c r="H255" i="13"/>
  <c r="G255" i="13"/>
  <c r="I253" i="13"/>
  <c r="I252" i="13" s="1"/>
  <c r="I251" i="13" s="1"/>
  <c r="H253" i="13"/>
  <c r="G253" i="13"/>
  <c r="I249" i="13"/>
  <c r="I248" i="13" s="1"/>
  <c r="H249" i="13"/>
  <c r="H248" i="13" s="1"/>
  <c r="G249" i="13"/>
  <c r="G248" i="13" s="1"/>
  <c r="G245" i="13"/>
  <c r="G244" i="13"/>
  <c r="I242" i="13"/>
  <c r="I241" i="13" s="1"/>
  <c r="H242" i="13"/>
  <c r="H241" i="13" s="1"/>
  <c r="G242" i="13"/>
  <c r="G241" i="13" s="1"/>
  <c r="I237" i="13"/>
  <c r="H237" i="13"/>
  <c r="G237" i="13"/>
  <c r="I234" i="13"/>
  <c r="H234" i="13"/>
  <c r="G234" i="13"/>
  <c r="I232" i="13"/>
  <c r="H232" i="13"/>
  <c r="G232" i="13"/>
  <c r="H228" i="13"/>
  <c r="I226" i="13"/>
  <c r="I224" i="13"/>
  <c r="I222" i="13"/>
  <c r="I215" i="13"/>
  <c r="I214" i="13" s="1"/>
  <c r="H215" i="13"/>
  <c r="H214" i="13" s="1"/>
  <c r="G215" i="13"/>
  <c r="G214" i="13" s="1"/>
  <c r="G212" i="13"/>
  <c r="I210" i="13"/>
  <c r="H210" i="13"/>
  <c r="G210" i="13"/>
  <c r="I207" i="13"/>
  <c r="H207" i="13"/>
  <c r="G207" i="13"/>
  <c r="I204" i="13"/>
  <c r="H204" i="13"/>
  <c r="G204" i="13"/>
  <c r="I202" i="13"/>
  <c r="H202" i="13"/>
  <c r="G202" i="13"/>
  <c r="I198" i="13"/>
  <c r="H198" i="13"/>
  <c r="G198" i="13"/>
  <c r="I194" i="13"/>
  <c r="I193" i="13" s="1"/>
  <c r="I192" i="13" s="1"/>
  <c r="H194" i="13"/>
  <c r="H193" i="13" s="1"/>
  <c r="H192" i="13" s="1"/>
  <c r="G194" i="13"/>
  <c r="G193" i="13" s="1"/>
  <c r="G192" i="13" s="1"/>
  <c r="I189" i="13"/>
  <c r="I188" i="13" s="1"/>
  <c r="I187" i="13" s="1"/>
  <c r="H189" i="13"/>
  <c r="H188" i="13" s="1"/>
  <c r="H187" i="13" s="1"/>
  <c r="G189" i="13"/>
  <c r="G188" i="13" s="1"/>
  <c r="G187" i="13" s="1"/>
  <c r="I184" i="13"/>
  <c r="I183" i="13" s="1"/>
  <c r="I182" i="13" s="1"/>
  <c r="H184" i="13"/>
  <c r="H183" i="13" s="1"/>
  <c r="H182" i="13" s="1"/>
  <c r="G184" i="13"/>
  <c r="G183" i="13" s="1"/>
  <c r="G182" i="13" s="1"/>
  <c r="I180" i="13"/>
  <c r="H180" i="13"/>
  <c r="G180" i="13"/>
  <c r="I178" i="13"/>
  <c r="H178" i="13"/>
  <c r="G178" i="13"/>
  <c r="I176" i="13"/>
  <c r="I175" i="13" s="1"/>
  <c r="H176" i="13"/>
  <c r="G176" i="13"/>
  <c r="I173" i="13"/>
  <c r="H173" i="13"/>
  <c r="G173" i="13"/>
  <c r="H171" i="13"/>
  <c r="I167" i="13"/>
  <c r="I166" i="13" s="1"/>
  <c r="H167" i="13"/>
  <c r="H166" i="13" s="1"/>
  <c r="G167" i="13"/>
  <c r="G166" i="13" s="1"/>
  <c r="I164" i="13"/>
  <c r="H164" i="13"/>
  <c r="G164" i="13"/>
  <c r="I162" i="13"/>
  <c r="I159" i="13" s="1"/>
  <c r="H162" i="13"/>
  <c r="H159" i="13" s="1"/>
  <c r="G162" i="13"/>
  <c r="G159" i="13" s="1"/>
  <c r="I160" i="13"/>
  <c r="H160" i="13"/>
  <c r="G160" i="13"/>
  <c r="I156" i="13"/>
  <c r="I149" i="13" s="1"/>
  <c r="H156" i="13"/>
  <c r="G156" i="13"/>
  <c r="G149" i="13" s="1"/>
  <c r="H154" i="13"/>
  <c r="H150" i="13"/>
  <c r="I147" i="13"/>
  <c r="H147" i="13"/>
  <c r="G147" i="13"/>
  <c r="H145" i="13"/>
  <c r="H143" i="13"/>
  <c r="H139" i="13"/>
  <c r="I135" i="13"/>
  <c r="H135" i="13"/>
  <c r="G135" i="13"/>
  <c r="I131" i="13"/>
  <c r="H131" i="13"/>
  <c r="G131" i="13"/>
  <c r="I129" i="13"/>
  <c r="H129" i="13"/>
  <c r="G129" i="13"/>
  <c r="I126" i="13"/>
  <c r="G126" i="13"/>
  <c r="I124" i="13"/>
  <c r="H124" i="13"/>
  <c r="H123" i="13" s="1"/>
  <c r="G124" i="13"/>
  <c r="I120" i="13"/>
  <c r="I119" i="13" s="1"/>
  <c r="I118" i="13" s="1"/>
  <c r="H120" i="13"/>
  <c r="H119" i="13" s="1"/>
  <c r="H118" i="13" s="1"/>
  <c r="G120" i="13"/>
  <c r="G119" i="13" s="1"/>
  <c r="G118" i="13" s="1"/>
  <c r="I116" i="13"/>
  <c r="I114" i="13" s="1"/>
  <c r="H116" i="13"/>
  <c r="H114" i="13" s="1"/>
  <c r="G116" i="13"/>
  <c r="G115" i="13" s="1"/>
  <c r="H112" i="13"/>
  <c r="I110" i="13"/>
  <c r="H110" i="13"/>
  <c r="G110" i="13"/>
  <c r="I108" i="13"/>
  <c r="H108" i="13"/>
  <c r="G108" i="13"/>
  <c r="I106" i="13"/>
  <c r="H106" i="13"/>
  <c r="G106" i="13"/>
  <c r="I104" i="13"/>
  <c r="H104" i="13"/>
  <c r="G104" i="13"/>
  <c r="I97" i="13"/>
  <c r="H97" i="13"/>
  <c r="G97" i="13"/>
  <c r="I95" i="13"/>
  <c r="H95" i="13"/>
  <c r="G95" i="13"/>
  <c r="I89" i="13"/>
  <c r="I88" i="13" s="1"/>
  <c r="I87" i="13" s="1"/>
  <c r="H89" i="13"/>
  <c r="H88" i="13" s="1"/>
  <c r="H87" i="13" s="1"/>
  <c r="G89" i="13"/>
  <c r="G88" i="13" s="1"/>
  <c r="G87" i="13" s="1"/>
  <c r="I85" i="13"/>
  <c r="I84" i="13" s="1"/>
  <c r="I83" i="13" s="1"/>
  <c r="H85" i="13"/>
  <c r="H84" i="13" s="1"/>
  <c r="H83" i="13" s="1"/>
  <c r="G85" i="13"/>
  <c r="G84" i="13" s="1"/>
  <c r="G83" i="13" s="1"/>
  <c r="I81" i="13"/>
  <c r="H81" i="13"/>
  <c r="G81" i="13"/>
  <c r="I79" i="13"/>
  <c r="H79" i="13"/>
  <c r="G79" i="13"/>
  <c r="I75" i="13"/>
  <c r="H75" i="13"/>
  <c r="G75" i="13"/>
  <c r="I73" i="13"/>
  <c r="H73" i="13"/>
  <c r="G73" i="13"/>
  <c r="I72" i="13"/>
  <c r="I71" i="13" s="1"/>
  <c r="I70" i="13" s="1"/>
  <c r="I69" i="13" s="1"/>
  <c r="H72" i="13"/>
  <c r="H71" i="13" s="1"/>
  <c r="H70" i="13" s="1"/>
  <c r="H69" i="13" s="1"/>
  <c r="G72" i="13"/>
  <c r="G71" i="13" s="1"/>
  <c r="G70" i="13" s="1"/>
  <c r="G69" i="13" s="1"/>
  <c r="I67" i="13"/>
  <c r="I66" i="13" s="1"/>
  <c r="I65" i="13" s="1"/>
  <c r="H67" i="13"/>
  <c r="H66" i="13" s="1"/>
  <c r="H65" i="13" s="1"/>
  <c r="G67" i="13"/>
  <c r="G66" i="13" s="1"/>
  <c r="G65" i="13" s="1"/>
  <c r="G63" i="13"/>
  <c r="I58" i="13"/>
  <c r="I57" i="13" s="1"/>
  <c r="H58" i="13"/>
  <c r="H57" i="13" s="1"/>
  <c r="G58" i="13"/>
  <c r="I54" i="13"/>
  <c r="H54" i="13"/>
  <c r="H53" i="13" s="1"/>
  <c r="G54" i="13"/>
  <c r="G53" i="13" s="1"/>
  <c r="I53" i="13"/>
  <c r="I51" i="13"/>
  <c r="H51" i="13"/>
  <c r="G51" i="13"/>
  <c r="I48" i="13"/>
  <c r="I44" i="13" s="1"/>
  <c r="H48" i="13"/>
  <c r="G48" i="13"/>
  <c r="I41" i="13"/>
  <c r="I40" i="13" s="1"/>
  <c r="H41" i="13"/>
  <c r="H40" i="13" s="1"/>
  <c r="G41" i="13"/>
  <c r="G40" i="13" s="1"/>
  <c r="I37" i="13"/>
  <c r="I36" i="13" s="1"/>
  <c r="I35" i="13" s="1"/>
  <c r="H37" i="13"/>
  <c r="H36" i="13" s="1"/>
  <c r="H35" i="13" s="1"/>
  <c r="G37" i="13"/>
  <c r="G36" i="13" s="1"/>
  <c r="G35" i="13" s="1"/>
  <c r="I33" i="13"/>
  <c r="I32" i="13" s="1"/>
  <c r="H33" i="13"/>
  <c r="H32" i="13" s="1"/>
  <c r="G33" i="13"/>
  <c r="G32" i="13" s="1"/>
  <c r="I28" i="13"/>
  <c r="H28" i="13"/>
  <c r="G28" i="13"/>
  <c r="I26" i="13"/>
  <c r="H26" i="13"/>
  <c r="G26" i="13"/>
  <c r="I23" i="13"/>
  <c r="H23" i="13"/>
  <c r="G23" i="13"/>
  <c r="I19" i="13"/>
  <c r="I18" i="13" s="1"/>
  <c r="H19" i="13"/>
  <c r="H18" i="13" s="1"/>
  <c r="G19" i="13"/>
  <c r="G18" i="13" s="1"/>
  <c r="I16" i="13"/>
  <c r="H16" i="13"/>
  <c r="G16" i="13"/>
  <c r="I13" i="13"/>
  <c r="H13" i="13"/>
  <c r="G13" i="13"/>
  <c r="I12" i="13"/>
  <c r="H12" i="13"/>
  <c r="G12" i="13"/>
  <c r="I11" i="13"/>
  <c r="H11" i="13"/>
  <c r="G11" i="13"/>
  <c r="H128" i="13" l="1"/>
  <c r="H115" i="13"/>
  <c r="G158" i="13"/>
  <c r="H158" i="13"/>
  <c r="I92" i="13"/>
  <c r="G252" i="13"/>
  <c r="G251" i="13" s="1"/>
  <c r="I25" i="13"/>
  <c r="I102" i="13"/>
  <c r="I101" i="13" s="1"/>
  <c r="I100" i="13" s="1"/>
  <c r="I158" i="13"/>
  <c r="G175" i="13"/>
  <c r="G221" i="13"/>
  <c r="G220" i="13" s="1"/>
  <c r="G219" i="13" s="1"/>
  <c r="H221" i="13"/>
  <c r="H220" i="13" s="1"/>
  <c r="H219" i="13" s="1"/>
  <c r="I221" i="13"/>
  <c r="I220" i="13" s="1"/>
  <c r="I219" i="13" s="1"/>
  <c r="I78" i="13"/>
  <c r="G123" i="13"/>
  <c r="I201" i="13"/>
  <c r="I200" i="13" s="1"/>
  <c r="I197" i="13" s="1"/>
  <c r="I196" i="13" s="1"/>
  <c r="H252" i="13"/>
  <c r="H251" i="13" s="1"/>
  <c r="G240" i="13"/>
  <c r="I240" i="13"/>
  <c r="G44" i="13"/>
  <c r="G78" i="13"/>
  <c r="G77" i="13" s="1"/>
  <c r="G92" i="13"/>
  <c r="G231" i="13"/>
  <c r="G230" i="13" s="1"/>
  <c r="I115" i="13"/>
  <c r="H149" i="13"/>
  <c r="I22" i="13"/>
  <c r="H92" i="13"/>
  <c r="G102" i="13"/>
  <c r="G101" i="13" s="1"/>
  <c r="G100" i="13" s="1"/>
  <c r="I123" i="13"/>
  <c r="I122" i="13" s="1"/>
  <c r="G57" i="13"/>
  <c r="H102" i="13"/>
  <c r="H101" i="13" s="1"/>
  <c r="H100" i="13" s="1"/>
  <c r="H78" i="13"/>
  <c r="H77" i="13" s="1"/>
  <c r="H44" i="13"/>
  <c r="H39" i="13" s="1"/>
  <c r="H240" i="13"/>
  <c r="H25" i="13"/>
  <c r="H22" i="13" s="1"/>
  <c r="I39" i="13"/>
  <c r="H175" i="13"/>
  <c r="H170" i="13" s="1"/>
  <c r="H169" i="13" s="1"/>
  <c r="I231" i="13"/>
  <c r="I230" i="13" s="1"/>
  <c r="G15" i="13"/>
  <c r="H15" i="13"/>
  <c r="I128" i="13"/>
  <c r="G201" i="13"/>
  <c r="G200" i="13" s="1"/>
  <c r="G197" i="13" s="1"/>
  <c r="G196" i="13" s="1"/>
  <c r="H201" i="13"/>
  <c r="H200" i="13" s="1"/>
  <c r="I15" i="13"/>
  <c r="I170" i="13"/>
  <c r="I169" i="13" s="1"/>
  <c r="G25" i="13"/>
  <c r="G22" i="13" s="1"/>
  <c r="G114" i="13"/>
  <c r="G128" i="13"/>
  <c r="H231" i="13"/>
  <c r="H230" i="13" s="1"/>
  <c r="I77" i="13"/>
  <c r="G170" i="13"/>
  <c r="G169" i="13" s="1"/>
  <c r="I91" i="13" l="1"/>
  <c r="H122" i="13"/>
  <c r="H91" i="13"/>
  <c r="G39" i="13"/>
  <c r="G122" i="13"/>
  <c r="G186" i="13"/>
  <c r="G10" i="13"/>
  <c r="G91" i="13"/>
  <c r="I10" i="13"/>
  <c r="H197" i="13"/>
  <c r="H196" i="13" s="1"/>
  <c r="H186" i="13" s="1"/>
  <c r="H263" i="13" s="1"/>
  <c r="I186" i="13"/>
  <c r="H10" i="13"/>
  <c r="G261" i="13" l="1"/>
  <c r="I261" i="13"/>
  <c r="H261" i="13"/>
  <c r="D10" i="10" l="1"/>
  <c r="D12" i="10" l="1"/>
  <c r="C12" i="10"/>
  <c r="C10" i="10"/>
  <c r="D9" i="10" l="1"/>
  <c r="D8" i="10" s="1"/>
  <c r="C9" i="10"/>
  <c r="C8" i="10" s="1"/>
  <c r="C10" i="2" l="1"/>
  <c r="D17" i="3" l="1"/>
  <c r="D86" i="3"/>
  <c r="D85" i="3" s="1"/>
  <c r="C86" i="3"/>
  <c r="C85" i="3" s="1"/>
  <c r="D77" i="3"/>
  <c r="D76" i="3" s="1"/>
  <c r="C77" i="3"/>
  <c r="C76" i="3" s="1"/>
  <c r="D74" i="3"/>
  <c r="D73" i="3" s="1"/>
  <c r="C74" i="3"/>
  <c r="C73" i="3" s="1"/>
  <c r="C69" i="3" s="1"/>
  <c r="D71" i="3"/>
  <c r="D70" i="3" s="1"/>
  <c r="C71" i="3"/>
  <c r="D67" i="3"/>
  <c r="C67" i="3"/>
  <c r="D65" i="3"/>
  <c r="C65" i="3"/>
  <c r="D62" i="3"/>
  <c r="D61" i="3" s="1"/>
  <c r="C62" i="3"/>
  <c r="C61" i="3" s="1"/>
  <c r="D56" i="3"/>
  <c r="D55" i="3" s="1"/>
  <c r="C56" i="3"/>
  <c r="C55" i="3" s="1"/>
  <c r="D52" i="3"/>
  <c r="D51" i="3" s="1"/>
  <c r="C52" i="3"/>
  <c r="C51" i="3" s="1"/>
  <c r="D49" i="3"/>
  <c r="D48" i="3" s="1"/>
  <c r="C49" i="3"/>
  <c r="C48" i="3" s="1"/>
  <c r="D46" i="3"/>
  <c r="D45" i="3" s="1"/>
  <c r="C46" i="3"/>
  <c r="C45" i="3" s="1"/>
  <c r="D42" i="3"/>
  <c r="C42" i="3"/>
  <c r="D40" i="3"/>
  <c r="C40" i="3"/>
  <c r="D37" i="3"/>
  <c r="C37" i="3"/>
  <c r="D35" i="3"/>
  <c r="C35" i="3"/>
  <c r="D32" i="3"/>
  <c r="C32" i="3"/>
  <c r="D30" i="3"/>
  <c r="C30" i="3"/>
  <c r="D27" i="3"/>
  <c r="C27" i="3"/>
  <c r="D25" i="3"/>
  <c r="C25" i="3"/>
  <c r="D23" i="3"/>
  <c r="C23" i="3"/>
  <c r="C17" i="3"/>
  <c r="D16" i="3"/>
  <c r="C16" i="3"/>
  <c r="D10" i="3"/>
  <c r="C10" i="3"/>
  <c r="C64" i="3" l="1"/>
  <c r="C34" i="3"/>
  <c r="C29" i="3" s="1"/>
  <c r="C39" i="3"/>
  <c r="D69" i="3"/>
  <c r="D34" i="3"/>
  <c r="C22" i="3"/>
  <c r="C21" i="3" s="1"/>
  <c r="H10" i="3" s="1"/>
  <c r="D64" i="3"/>
  <c r="D60" i="3" s="1"/>
  <c r="D39" i="3"/>
  <c r="C60" i="3"/>
  <c r="D29" i="3"/>
  <c r="D22" i="3"/>
  <c r="D21" i="3" s="1"/>
  <c r="I10" i="3" s="1"/>
  <c r="C44" i="3"/>
  <c r="D44" i="3"/>
  <c r="H44" i="3" l="1"/>
  <c r="H9" i="3" s="1"/>
  <c r="I44" i="3"/>
  <c r="I9" i="3" s="1"/>
  <c r="E44" i="3"/>
  <c r="E10" i="3"/>
  <c r="F10" i="3"/>
  <c r="F44" i="3"/>
  <c r="D9" i="3"/>
  <c r="C9" i="3"/>
  <c r="C26" i="2" l="1"/>
  <c r="C12" i="2"/>
  <c r="C9" i="2" l="1"/>
  <c r="C8" i="2" s="1"/>
</calcChain>
</file>

<file path=xl/sharedStrings.xml><?xml version="1.0" encoding="utf-8"?>
<sst xmlns="http://schemas.openxmlformats.org/spreadsheetml/2006/main" count="6936" uniqueCount="842">
  <si>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</si>
  <si>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</si>
  <si>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</si>
  <si>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</si>
  <si>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</si>
  <si>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</si>
  <si>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</si>
  <si>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</si>
  <si>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</si>
  <si>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</si>
  <si>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</si>
  <si>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</si>
  <si>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</si>
  <si>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</si>
  <si>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</si>
  <si>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</si>
  <si>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</si>
  <si>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</si>
  <si>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</si>
  <si>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</si>
  <si>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</si>
  <si>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</si>
  <si>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</si>
  <si>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</si>
  <si>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</si>
  <si>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</si>
  <si>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</si>
  <si>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</si>
  <si>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</si>
  <si>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</si>
  <si>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</si>
  <si>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</si>
  <si>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</si>
  <si>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</si>
  <si>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</si>
  <si>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</si>
  <si>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</si>
  <si>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</si>
  <si>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</si>
  <si>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</si>
  <si>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</si>
  <si>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</si>
  <si>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</si>
  <si>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</si>
  <si>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</si>
  <si>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</si>
  <si>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</si>
  <si>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</si>
  <si>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</si>
  <si>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</si>
  <si>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</si>
  <si>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</si>
  <si>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</si>
  <si>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</si>
  <si>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</si>
  <si>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</si>
  <si>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</si>
  <si>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</si>
  <si>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</si>
  <si>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</si>
  <si>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</si>
  <si>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</si>
  <si>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</si>
  <si>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</si>
  <si>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</si>
  <si>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</si>
  <si>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</si>
  <si>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</si>
  <si>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</si>
  <si>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</si>
  <si>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</si>
  <si>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</si>
  <si>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</si>
  <si>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</si>
  <si>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</si>
  <si>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</si>
  <si>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</si>
  <si>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</si>
  <si>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</si>
  <si>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</si>
  <si>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</si>
  <si>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</si>
  <si>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</si>
  <si>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</si>
  <si>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</si>
  <si>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</si>
  <si>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</si>
  <si>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</si>
  <si>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</si>
  <si>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</si>
  <si>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</si>
  <si>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</si>
  <si>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</si>
  <si>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</si>
  <si>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</si>
  <si>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</si>
  <si>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</si>
  <si>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</si>
  <si>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</si>
  <si>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</si>
  <si>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</si>
  <si>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</si>
  <si>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</si>
  <si>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</si>
  <si>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</si>
  <si>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</si>
  <si>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</si>
  <si>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</si>
  <si>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</si>
  <si>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</si>
  <si>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</si>
  <si>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</si>
  <si>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</si>
  <si>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</si>
  <si>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</si>
  <si>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</si>
  <si>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</si>
  <si>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</si>
  <si>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</si>
  <si>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</si>
  <si>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</si>
  <si>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</si>
  <si>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</si>
  <si>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</si>
  <si>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</si>
  <si>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</si>
  <si>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</si>
  <si>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</si>
  <si>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</si>
  <si>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</si>
  <si>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</si>
  <si>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</si>
  <si>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</si>
  <si>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</si>
  <si>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</si>
  <si>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</si>
  <si>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</si>
  <si>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</si>
  <si>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</si>
  <si>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</si>
  <si>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</si>
  <si>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</si>
  <si>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</si>
  <si>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</si>
  <si>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</si>
  <si>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</si>
  <si>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</si>
  <si>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</si>
  <si>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</si>
  <si>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</si>
  <si>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</si>
  <si>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</si>
  <si>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</si>
  <si>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</si>
  <si>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</si>
  <si>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</si>
  <si>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</si>
  <si>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</si>
  <si>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</si>
  <si>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</si>
  <si>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</si>
  <si>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</si>
  <si>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</si>
  <si>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</si>
  <si>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</si>
  <si>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</si>
  <si>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</si>
  <si>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</si>
  <si>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</si>
  <si>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</si>
  <si>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</si>
  <si>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</si>
  <si>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</si>
  <si>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</si>
  <si>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</si>
  <si>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</si>
  <si>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</si>
  <si>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</si>
  <si>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</si>
  <si>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</si>
  <si>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</si>
  <si>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</si>
  <si>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</si>
  <si>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</si>
  <si>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</si>
  <si>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</si>
  <si>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</si>
  <si>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</si>
  <si>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</si>
  <si>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</si>
  <si>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</si>
  <si>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</si>
  <si>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</si>
  <si>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</si>
  <si>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</si>
  <si>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</si>
  <si>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</si>
  <si>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</si>
  <si>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</si>
  <si>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</si>
  <si>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</si>
  <si>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</si>
  <si>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</si>
  <si>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</si>
  <si>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</si>
  <si>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</si>
  <si>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</si>
  <si>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</si>
  <si>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</si>
  <si>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</si>
  <si>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на создание центров цифрового образования детей</t>
  </si>
  <si>
    <t>Субсидии на обеспечение мероприятий по организации теплоснабжения, водоснабжения, водоотведения</t>
  </si>
  <si>
    <t>Приложение 3</t>
  </si>
  <si>
    <t xml:space="preserve">к  решению окружного  Совета депутатов </t>
  </si>
  <si>
    <t>2023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</si>
  <si>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</si>
  <si>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обьекта налогообложения доходы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</si>
  <si>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</si>
  <si>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</si>
  <si>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000 1 11 07000 00 0000 120</t>
  </si>
  <si>
    <t>510 1 13 01994 04 0000 130</t>
  </si>
  <si>
    <t>2024 год</t>
  </si>
  <si>
    <t xml:space="preserve">                                                                                                                                            Приложение 4</t>
  </si>
  <si>
    <t>000 2 02 10000 00 0000 151</t>
  </si>
  <si>
    <t>510 2 02 15001 04 0000 151</t>
  </si>
  <si>
    <t>Дотации бюджетам городских округов на выравнивание бюджетной обеспеченности</t>
  </si>
  <si>
    <t>000 2 02 20000 00 0000 151</t>
  </si>
  <si>
    <t>510 2 02 25304 04 0000 150</t>
  </si>
  <si>
    <t>510 2 02 29999 04 0000 150</t>
  </si>
  <si>
    <t>510 2 02 29999 04 0000 151</t>
  </si>
  <si>
    <t xml:space="preserve">Субсидии на поддержку муниципальных газет </t>
  </si>
  <si>
    <t>510 2 02 30024 04 0000 150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</si>
  <si>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</si>
  <si>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</si>
  <si>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510 2 02 35120 04 0000 150</t>
  </si>
  <si>
    <t>510 2 02 35930 04 0000 150</t>
  </si>
  <si>
    <t>510 2 02 39999 04 0000 150</t>
  </si>
  <si>
    <t>510 2 02 25497 04 0000 150</t>
  </si>
  <si>
    <t>510 2 02 15001 04 0000 150</t>
  </si>
  <si>
    <t>510 2 02 20077 04 0000 150</t>
  </si>
  <si>
    <t>510 2 02 45303 04 0000 150</t>
  </si>
  <si>
    <t>Код администратора</t>
  </si>
  <si>
    <t>Администрация Советского городского округа</t>
  </si>
  <si>
    <t>к проекту решения окружного Совета депутатов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</si>
  <si>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</si>
  <si>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</si>
  <si>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</si>
  <si>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</si>
  <si>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</si>
  <si>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</si>
  <si>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</si>
  <si>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</si>
  <si>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</si>
  <si>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</si>
  <si>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</si>
  <si>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</si>
  <si>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</si>
  <si>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</si>
  <si>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</si>
  <si>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</si>
  <si>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к решению окружного Совета депутатов</t>
  </si>
  <si>
    <t>РЗ</t>
  </si>
  <si>
    <t>Пр</t>
  </si>
  <si>
    <t>КЦСР</t>
  </si>
  <si>
    <t>КВР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</si>
  <si>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</si>
  <si>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</si>
  <si>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</si>
  <si>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</si>
  <si>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</si>
  <si>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</si>
  <si>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</si>
  <si>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</si>
  <si>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</si>
  <si>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</si>
  <si>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</si>
  <si>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</si>
  <si>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</si>
  <si>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</si>
  <si>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</si>
  <si>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</si>
  <si>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</si>
  <si>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</si>
  <si>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</si>
  <si>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</si>
  <si>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</si>
  <si>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</si>
  <si>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</si>
  <si>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</si>
  <si>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</si>
  <si>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</si>
  <si>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</si>
  <si>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</si>
  <si>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</si>
  <si>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</si>
  <si>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</si>
  <si>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</si>
  <si>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</si>
  <si>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</si>
  <si>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</si>
  <si>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</si>
  <si>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</si>
  <si>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</si>
  <si>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</si>
  <si>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</si>
  <si>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</si>
  <si>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</si>
  <si>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</si>
  <si>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</si>
  <si>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</si>
  <si>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</si>
  <si>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</si>
  <si>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</si>
  <si>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</si>
  <si>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</si>
  <si>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</si>
  <si>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</si>
  <si>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</si>
  <si>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</si>
  <si>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</si>
  <si>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</si>
  <si>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</si>
  <si>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</si>
  <si>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</si>
  <si>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</si>
  <si>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</si>
  <si>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</si>
  <si>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</si>
  <si>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</si>
  <si>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</si>
  <si>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</si>
  <si>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</si>
  <si>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</si>
  <si>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</si>
  <si>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</si>
  <si>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</si>
  <si>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</si>
  <si>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</si>
  <si>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</si>
  <si>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</si>
  <si>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</si>
  <si>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</si>
  <si>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</si>
  <si>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</si>
  <si>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</si>
  <si>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</si>
  <si>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</si>
  <si>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</si>
  <si>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 1 Н8 70250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</si>
  <si>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</si>
  <si>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</si>
  <si>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</si>
  <si>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</si>
  <si>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</si>
  <si>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</si>
  <si>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</si>
  <si>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</si>
  <si>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</si>
  <si>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</si>
  <si>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</si>
  <si>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</si>
  <si>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</si>
  <si>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</si>
  <si>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</si>
  <si>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</si>
  <si>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</si>
  <si>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</si>
  <si>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</si>
  <si>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</si>
  <si>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</si>
  <si>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</si>
  <si>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</si>
  <si>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</si>
  <si>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</si>
  <si>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</si>
  <si>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</si>
  <si>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</si>
  <si>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06 2 В8 71310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</si>
  <si>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</si>
  <si>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</si>
  <si>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</si>
  <si>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</si>
  <si>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</si>
  <si>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</si>
  <si>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</si>
  <si>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</si>
  <si>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</si>
  <si>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</si>
  <si>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</si>
  <si>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</si>
  <si>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</si>
  <si>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</si>
  <si>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</si>
  <si>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</si>
  <si>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</si>
  <si>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</si>
  <si>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</si>
  <si>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</si>
  <si>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</si>
  <si>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</si>
  <si>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</si>
  <si>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</si>
  <si>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</si>
  <si>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</si>
  <si>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</si>
  <si>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</si>
  <si>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</si>
  <si>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</si>
  <si>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</si>
  <si>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</si>
  <si>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</si>
  <si>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</si>
  <si>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</si>
  <si>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</si>
  <si>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</si>
  <si>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</si>
  <si>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</si>
  <si>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</si>
  <si>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</si>
  <si>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</si>
  <si>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</si>
  <si>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</si>
  <si>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</si>
  <si>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</si>
  <si>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</si>
  <si>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</si>
  <si>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</si>
  <si>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</si>
  <si>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</si>
  <si>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</si>
  <si>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</si>
  <si>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</si>
  <si>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</si>
  <si>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</si>
  <si>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</si>
  <si>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</si>
  <si>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</si>
  <si>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</si>
  <si>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</si>
  <si>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</si>
  <si>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</si>
  <si>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</si>
  <si>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</si>
  <si>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</si>
  <si>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</si>
  <si>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</si>
  <si>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</si>
  <si>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</si>
  <si>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</si>
  <si>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</si>
  <si>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</si>
  <si>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</si>
  <si>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</si>
  <si>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</si>
  <si>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</si>
  <si>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</si>
  <si>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</si>
  <si>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</si>
  <si>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</si>
  <si>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</si>
  <si>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</si>
  <si>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</si>
  <si>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</si>
  <si>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</si>
  <si>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</si>
  <si>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</si>
  <si>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</si>
  <si>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</si>
  <si>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</si>
  <si>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</si>
  <si>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</si>
  <si>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</si>
  <si>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</si>
  <si>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</si>
  <si>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</si>
  <si>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</si>
  <si>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</si>
  <si>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</si>
  <si>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</si>
  <si>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</si>
  <si>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</si>
  <si>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</si>
  <si>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</si>
  <si>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</si>
  <si>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</si>
  <si>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</si>
  <si>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</si>
  <si>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</si>
  <si>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</si>
  <si>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</si>
  <si>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</si>
  <si>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</si>
  <si>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</si>
  <si>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</si>
  <si>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</si>
  <si>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</si>
  <si>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</si>
  <si>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</si>
  <si>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</si>
  <si>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</si>
  <si>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</si>
  <si>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</si>
  <si>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</si>
  <si>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</si>
  <si>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</si>
  <si>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</si>
  <si>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</si>
  <si>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</si>
  <si>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</si>
  <si>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</si>
  <si>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</si>
  <si>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</si>
  <si>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</si>
  <si>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</si>
  <si>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</si>
  <si>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>22 1 03 71340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</si>
  <si>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</si>
  <si>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</si>
  <si>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</si>
  <si>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</si>
  <si>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</si>
  <si>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</si>
  <si>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</si>
  <si>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</si>
  <si>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</si>
  <si>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</si>
  <si>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</si>
  <si>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</si>
  <si>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</si>
  <si>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</si>
  <si>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>2022 год</t>
  </si>
  <si>
    <t>05 4 01 94007</t>
  </si>
  <si>
    <t>02 1 Е4 52190</t>
  </si>
  <si>
    <t>04 2  02 R5190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</si>
  <si>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</si>
  <si>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</si>
  <si>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</si>
  <si>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</si>
  <si>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02 1 39 71160</t>
  </si>
  <si>
    <t>02 2 01 0Т80</t>
  </si>
  <si>
    <t>02 2 01 04Т80</t>
  </si>
  <si>
    <t>17 0 У9 51200</t>
  </si>
  <si>
    <t>17 0 У7 59300</t>
  </si>
  <si>
    <t xml:space="preserve">Реализиция государственных функций, связанных с общегосударственным управлением  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</si>
  <si>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округа"</t>
  </si>
  <si>
    <t xml:space="preserve">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
</t>
  </si>
  <si>
    <t>Программа "Комплексное благоустройство территории муниципального образования "Советского городского округа"</t>
  </si>
  <si>
    <t>06 3 F2 55550</t>
  </si>
  <si>
    <t>Другие вопросы в области коммунального хозяйства</t>
  </si>
  <si>
    <t>Оздоровление детей за счет средств областного бюджета</t>
  </si>
  <si>
    <t xml:space="preserve">Программа "Молодежь" </t>
  </si>
  <si>
    <t xml:space="preserve">Программа "Развитие культуры в муниципальном образовании "Советский городской округ" 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</si>
  <si>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</si>
  <si>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</si>
  <si>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</si>
  <si>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</si>
  <si>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</si>
  <si>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</si>
  <si>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Субсидии на реализацию мероприятий по обеспечению жильем молодых семей</t>
  </si>
  <si>
    <t>06 1Б R4970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</si>
  <si>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</si>
  <si>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</si>
  <si>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</si>
  <si>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 xml:space="preserve">Программа "Развитие физической культуры и массового спорта в муниципальном образовании "Советский городской округ" </t>
  </si>
  <si>
    <t>17 0 Ф1 71250</t>
  </si>
  <si>
    <t>03 2 04 70720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</si>
  <si>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</si>
  <si>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03 2 02 70150</t>
  </si>
  <si>
    <t>к  решению окружного Совета депутатов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</si>
  <si>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</si>
  <si>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</si>
  <si>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</si>
  <si>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</si>
  <si>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</si>
  <si>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</si>
  <si>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</si>
  <si>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</si>
  <si>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</si>
  <si>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</si>
  <si>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</si>
  <si>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</si>
  <si>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</si>
  <si>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</si>
  <si>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</si>
  <si>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</si>
  <si>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12</t>
  </si>
  <si>
    <t>Возврат бюджетных кредитов, предоставленных из местного бюджета в валюте Российской Федерации</t>
  </si>
  <si>
    <t>Возврат  целевых займов, предоставленных молодым семьям - участникам целевой областной государственной программы "Обеспечение жильем молодых семей (2003-2007гг.)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</si>
  <si>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</si>
  <si>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</si>
  <si>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</si>
  <si>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</si>
  <si>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</si>
  <si>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</si>
  <si>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</si>
  <si>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</si>
  <si>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</si>
  <si>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Приложение 15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</si>
  <si>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</si>
  <si>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</si>
  <si>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</si>
  <si>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</si>
  <si>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 xml:space="preserve">Ведомственная структура расходов бюджета Советского городского округа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</si>
  <si>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</si>
  <si>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</si>
  <si>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</si>
  <si>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</si>
  <si>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</si>
  <si>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</si>
  <si>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</si>
  <si>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</si>
  <si>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</si>
  <si>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</si>
  <si>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</si>
  <si>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07 0 РО 05910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</si>
  <si>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</si>
  <si>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</si>
  <si>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</si>
  <si>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</si>
  <si>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</si>
  <si>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</si>
  <si>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</si>
  <si>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</si>
  <si>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</si>
  <si>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Н8 70250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</si>
  <si>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</si>
  <si>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</si>
  <si>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</si>
  <si>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</si>
  <si>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</si>
  <si>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</si>
  <si>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</si>
  <si>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</si>
  <si>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</si>
  <si>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</si>
  <si>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</si>
  <si>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</si>
  <si>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</si>
  <si>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</si>
  <si>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Программа "Безопасность муниципального образования "Советский городской округ" </t>
  </si>
  <si>
    <t>Молодежная политика</t>
  </si>
  <si>
    <t>Субсидии на модернизацию учреждений культуры</t>
  </si>
  <si>
    <t>04 3 97 71090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</si>
  <si>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</si>
  <si>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</si>
  <si>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</si>
  <si>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</si>
  <si>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</si>
  <si>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</si>
  <si>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</si>
  <si>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</si>
  <si>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</si>
  <si>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</si>
  <si>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</si>
  <si>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</si>
  <si>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</si>
  <si>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</si>
  <si>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</si>
  <si>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</si>
  <si>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</si>
  <si>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</si>
  <si>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</si>
  <si>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</si>
  <si>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</si>
  <si>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04 2 02 R5190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</si>
  <si>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</si>
  <si>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>Функционирование окружного Совета депутатов</t>
  </si>
  <si>
    <t xml:space="preserve">Функционирование органов исполнительной власти </t>
  </si>
  <si>
    <t>02 2 0Т 04180</t>
  </si>
  <si>
    <t>03 0 51 70720</t>
  </si>
  <si>
    <t>Программа "Обеспечение эффективного использования муниципального имущества и земельных ресурсов Советского городского округа."</t>
  </si>
  <si>
    <t xml:space="preserve">Программа "Безопасность муниципального образования "Советский городской округ"  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</si>
  <si>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</si>
  <si>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</t>
  </si>
  <si>
    <t>Программа поддержки и развития субъектов малого и среднего предпринимательства на территории МО "Советский городской округ"</t>
  </si>
  <si>
    <t xml:space="preserve">   Расходы по содержанию города (содержание дорог)</t>
  </si>
  <si>
    <t>Программа природоохранных мероприятий на территории муниципального образования "Советский городской округ"</t>
  </si>
  <si>
    <t>Программа "Развитие образования в Советском городском округе</t>
  </si>
  <si>
    <t>03 4 70 70120</t>
  </si>
  <si>
    <t>22 1  77 27000</t>
  </si>
  <si>
    <t>09 0 88 03020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</si>
  <si>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</si>
  <si>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</si>
  <si>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Субсидии на реализацию мерориятий по обеспечению  жильем молодых семей</t>
  </si>
  <si>
    <t>22 1 77 06000</t>
  </si>
  <si>
    <t>03 3 69 71160</t>
  </si>
  <si>
    <t>2025 год</t>
  </si>
  <si>
    <t>Субсидии на софинансирование расходных обязательств, возникающих при реализации мероприятий по созданию в дошкольных образовательных, общеобразовательных организациях, организациях дополнительного образования условий для получения детьми-инвалидами качественного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</si>
  <si>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</si>
  <si>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</si>
  <si>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на предоставление молодым семьям дополнительных социальных выплат при рождении или усыновлении (удочерении) ребенка</t>
  </si>
  <si>
    <t>Субвенции на осуществление отдельных государственных полномочий по обеспечению деятельности по организации и осуществлению опеки и попечительства в отношении несовершеннолетних</t>
  </si>
  <si>
    <t>Субвенции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</si>
  <si>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</si>
  <si>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13 9 03 59300</t>
  </si>
  <si>
    <t>13 Т 03 59300</t>
  </si>
  <si>
    <t>06 1 04 70730</t>
  </si>
  <si>
    <t>Субсидии на закупку жилых помещений для муниципальных нужд по переселению граждан из аварийного жилищногофонда за счет резервного фонда Правительства Калининградской области</t>
  </si>
  <si>
    <t>Субсидии на обеспечение мероприятий по организации теплоснабжения, водоснабжения и водоотведения</t>
  </si>
  <si>
    <t>06 2 01 71040</t>
  </si>
  <si>
    <t>06 2 03 71040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</si>
  <si>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</si>
  <si>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02 1 01 2191П</t>
  </si>
  <si>
    <t>22 1 77 27010</t>
  </si>
  <si>
    <t>02 1 01 71130</t>
  </si>
  <si>
    <t>Единовременные денежные выплаты за счет средств резервного фонда Правительства Калининградской области</t>
  </si>
  <si>
    <t>02 4 03 21911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</si>
  <si>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</si>
  <si>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</si>
  <si>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Оснащение государственных и муниципальных общеобразовательных организаций, в том числе стркутурных подразделений указанных организаций, государственными символами Российской Федерации</t>
  </si>
  <si>
    <t>02 2 ЕВ 57860</t>
  </si>
  <si>
    <t>03 2 01 70160</t>
  </si>
  <si>
    <t>02 1 02 70620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</si>
  <si>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</si>
  <si>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03 3 01 70130</t>
  </si>
  <si>
    <t>Поддержка учреждений клубного типа, библиотек, музеев и работников указанных учреждений</t>
  </si>
  <si>
    <t>04 1 03 74080</t>
  </si>
  <si>
    <t>Техническое оснащение муниципальных музеев</t>
  </si>
  <si>
    <t>04 1 А1 55900</t>
  </si>
  <si>
    <t>03 2 01 70610</t>
  </si>
  <si>
    <t>03 3 01 70610</t>
  </si>
  <si>
    <t>03 4 01 70610</t>
  </si>
  <si>
    <t>Программа конкретных дел благоустройства территории муниципального образования "Советский городской округ"  на 2023 год"</t>
  </si>
  <si>
    <t>13 8 07 51200</t>
  </si>
  <si>
    <t>03 2 01 70640</t>
  </si>
  <si>
    <t>03 3 01 70120</t>
  </si>
  <si>
    <t>03 4 02 70670</t>
  </si>
  <si>
    <t>02 1 05 71290</t>
  </si>
  <si>
    <t>03 2 01 71430</t>
  </si>
  <si>
    <t>06 1 02 71030</t>
  </si>
  <si>
    <t>Расходы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программ</t>
  </si>
  <si>
    <t>02 1 03 74120</t>
  </si>
  <si>
    <t>Объем заимствований (тыс.руб.)                                     2025 год</t>
  </si>
  <si>
    <t>2025 г</t>
  </si>
  <si>
    <t>Контрольно-счетная комиссия</t>
  </si>
  <si>
    <t xml:space="preserve">Программа конкретных дел благоустройства территории муниципального образования "Советский городской округ" на 2023 год </t>
  </si>
  <si>
    <t>02 1 39 71130</t>
  </si>
  <si>
    <t>02 1  39 71160</t>
  </si>
  <si>
    <t xml:space="preserve"> от  "____" __________ 2023 г.  № ____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</si>
  <si>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</si>
  <si>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</si>
  <si>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</si>
  <si>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</si>
  <si>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Прогнозируемые налоговые и неналоговые доходы бюджета Советского городского округа на 2024 год</t>
  </si>
  <si>
    <r>
      <t xml:space="preserve">                                                                                    от  "_____" ___________  2023г.  №_____</t>
    </r>
    <r>
      <rPr>
        <u/>
        <sz val="10"/>
        <rFont val="Times New Roman"/>
        <family val="1"/>
        <charset val="204"/>
      </rPr>
      <t xml:space="preserve">   </t>
    </r>
  </si>
  <si>
    <t>Прогнозируемые налоговые и неналоговые доходы бюджета Советского городского округа                                                                                    на 2025-2026 годы</t>
  </si>
  <si>
    <t>2026 год</t>
  </si>
  <si>
    <t>Безвозмездные поступления в 2024 году</t>
  </si>
  <si>
    <t>Безвозмездные поступления в 2025 - 2026 годах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</si>
  <si>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</si>
  <si>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</si>
  <si>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Государственная поддержка отрасли культуры</t>
  </si>
  <si>
    <t xml:space="preserve">Государственная поддержка отрасли 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</si>
  <si>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</si>
  <si>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Субсидии на предоставление молодым семьям дополнительных социальных выплат при рождении или усыновлении (удочерении) ребенка </t>
  </si>
  <si>
    <t>Реализация мероприятий по обеспечению жильем молодых семей</t>
  </si>
  <si>
    <t>Субсидии на проведение комплексных кадастровых работ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</si>
  <si>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</si>
  <si>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Субсидии на поддержку муниципальных</t>
  </si>
  <si>
    <t>Субвенции на осуществление полномочий в сфере организации работы комиссий по делам несовершеннолетних и защите их прав</t>
  </si>
  <si>
    <t>Субвенции для исполнения отдельных государственных полномочий по обеспечению деятельности по организации и осуществлению опеки и попечительства в отношении совершеннолетних</t>
  </si>
  <si>
    <t xml:space="preserve">Субвенции на обеспечение отдельных государственных полномочий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</si>
  <si>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>Межбюджетные трансферты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</si>
  <si>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510 2 02 45179 04 0000 150</t>
  </si>
  <si>
    <t>510 2 02 49999 04 0000 150</t>
  </si>
  <si>
    <t>Иные межбюджетные трансферты на закупку учебников, допущенных к использованию при реализации программ общего образования для муниципальных общеобразовательных организаций</t>
  </si>
  <si>
    <t>Иные межбюджетные трансферты на стимулирование трудоустройства молодых специалистов в муниципальные общеобразовательные организации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</si>
  <si>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</si>
  <si>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 xml:space="preserve">Иные межбюджетные трансферты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 </t>
  </si>
  <si>
    <t>Иные межбюджетные трансферты на оказание содействия развитию территориального общественного самоуправления, местных инициатив</t>
  </si>
  <si>
    <t xml:space="preserve">  от  "_____" ___________  2023г.  № _____</t>
  </si>
  <si>
    <t>от  "___"  ________  2023г.  № ____</t>
  </si>
  <si>
    <t>510 2 02 20041 04 0000 150</t>
  </si>
  <si>
    <t>11 1 04 26Ц23</t>
  </si>
  <si>
    <t>Субсидии на создание условий для рекреации, обустройство мест массового отдыха для жителей муниципального образования</t>
  </si>
  <si>
    <t>12 2 01 71240</t>
  </si>
  <si>
    <t>09 5 04 71440</t>
  </si>
  <si>
    <t>06 1 F3 21Ф16</t>
  </si>
  <si>
    <t xml:space="preserve">Расходы за счет средств резервного фонда  </t>
  </si>
  <si>
    <t>Субсидии на осуществление капитальных вложений в объекты муниципальной собственности (строительство, реконструкция центральных тепловых пунктов и тепловых сетей г. Советска)</t>
  </si>
  <si>
    <t>06 2 03 94082</t>
  </si>
  <si>
    <t>02 1 03 71130</t>
  </si>
  <si>
    <t>02 1 Е1 51720</t>
  </si>
  <si>
    <t>Проведение мероприятий по обеспечению деятельности советников директора по воспитанию и взаимодействию с детскими общественными организациями</t>
  </si>
  <si>
    <t>02 2 ЕВ 51790</t>
  </si>
  <si>
    <t>02 1 Е2 50980</t>
  </si>
  <si>
    <t>02 1 Е2 51710</t>
  </si>
  <si>
    <t>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резервного фонда Правительства Калининградской области</t>
  </si>
  <si>
    <t>03 3 01 21Ф20</t>
  </si>
  <si>
    <t xml:space="preserve"> от  " _____ " _________ 2023 г.  № ____</t>
  </si>
  <si>
    <t xml:space="preserve">               Распределение бюджетных ассигнований на 2024 год  по разделам и подразделам, целевым статьям и видам  расходов классификации расходов бюджета</t>
  </si>
  <si>
    <t>Приспособление объектов культурного наследия "Здание театра имени Королевы Луизы 1909 год" под музейно-выставочный центр</t>
  </si>
  <si>
    <t>04 3 01 94118</t>
  </si>
  <si>
    <t>03 4 03 70720</t>
  </si>
  <si>
    <t>03 4 02 70640</t>
  </si>
  <si>
    <t>03 4 04 70650</t>
  </si>
  <si>
    <t>03 4 04 70670</t>
  </si>
  <si>
    <t>03 4  04 70710</t>
  </si>
  <si>
    <t>11 4 02 70250</t>
  </si>
  <si>
    <t>06 1 F2 54240</t>
  </si>
  <si>
    <t>06 3 04 71040</t>
  </si>
  <si>
    <t>11 2 02 71220</t>
  </si>
  <si>
    <t>13 3 02 71250</t>
  </si>
  <si>
    <t>02 3 07 74060</t>
  </si>
  <si>
    <t>02 4 03 71370</t>
  </si>
  <si>
    <t>02 3 07 74070</t>
  </si>
  <si>
    <t>Приложение 5</t>
  </si>
  <si>
    <t xml:space="preserve">Приложение  6 </t>
  </si>
  <si>
    <t xml:space="preserve">Приложение 7 </t>
  </si>
  <si>
    <t>Приложение 8</t>
  </si>
  <si>
    <t xml:space="preserve">                                                                                                                                                                                  Приложение  9</t>
  </si>
  <si>
    <t xml:space="preserve">Приложение 10 </t>
  </si>
  <si>
    <t xml:space="preserve"> от  "____" ________ 2023 г.  № _____</t>
  </si>
  <si>
    <t>Источники финансирования  дефицита бюджета Советского городского округа в 2024 году</t>
  </si>
  <si>
    <t>Источники финансирования дефицита бюджета Советского городского округа    в 2025-2026 годах</t>
  </si>
  <si>
    <t>2026 г</t>
  </si>
  <si>
    <t>Программа муниципальных внутренних заимствований Советского городского округа на 2024 год</t>
  </si>
  <si>
    <t>Программа муниципальных внутренних заимствований Советского городского округа на 2025 -2026 годы</t>
  </si>
  <si>
    <t>Приложение 11</t>
  </si>
  <si>
    <t xml:space="preserve"> от  "____" ________ 2023 г.  № ___</t>
  </si>
  <si>
    <t>от  "____" _______2023 г.  № _____</t>
  </si>
  <si>
    <t>Приложение № 13</t>
  </si>
  <si>
    <t>Объем заимствований (тыс.руб.)                                     2026 год</t>
  </si>
  <si>
    <t>Программа муниципальных гарантий Советского городского округа                                                 на 2024 год</t>
  </si>
  <si>
    <t>1. Предоставление муниципальных гарантий Советского городского округа в 2024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</si>
  <si>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2024 году:</t>
  </si>
  <si>
    <t>Приложение 14</t>
  </si>
  <si>
    <t>Программа муниципальных гарантий Советского городского округа                                                 на 2025-2026 годы</t>
  </si>
  <si>
    <t>1. Предоставление муниципальных гарантий Советского городского округа в 2025-2026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</si>
  <si>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2025-2026 годах:</t>
  </si>
  <si>
    <r>
      <t xml:space="preserve">               Распределение бюджетных ассигнований на 2025-2026 годы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по разделам и подразделам, целевым статьям и видам  расходов классификации расходов бюджета</t>
    </r>
  </si>
  <si>
    <t xml:space="preserve"> от  " _____ " __________ 2023 г. № ______</t>
  </si>
  <si>
    <t>02 1 39 70130</t>
  </si>
  <si>
    <t>02 3 01 71430</t>
  </si>
  <si>
    <t>на 2024 год</t>
  </si>
  <si>
    <t>на 2025-2026 годы</t>
  </si>
  <si>
    <t xml:space="preserve">                                                                                                                                                     от  "____" ________ 2023 г.  № ____</t>
  </si>
  <si>
    <t xml:space="preserve">06 1 F2 54240 </t>
  </si>
  <si>
    <t>02 Е2 50980</t>
  </si>
  <si>
    <t>Расходы на стимулирование целевого обучения в рамках соответствующей предметной области для муниципальных общественных организаций</t>
  </si>
  <si>
    <t>Расходы на стимулирование целевого обучения в рамках соответствующей предметной области для муниципальных общеобразовательных организаций</t>
  </si>
  <si>
    <t xml:space="preserve">  от  "____" __________ 2023 г.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</si>
</sst>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"/>
    <numFmt numFmtId="166" formatCode="0.000"/>
    <numFmt numFmtId="167" formatCode="#,##0_ ;[Red]\-#,##0\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</cellStyleXfs>
  <cellXfs count="697">
    <xf numFmtId="0" fontId="0" fillId="0" borderId="0" xfId="0"/>
    <xf numFmtId="0" fontId="2" fillId="0" borderId="0" xfId="1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0" fillId="0" borderId="2" xfId="2" applyFont="1" applyFill="1" applyBorder="1" applyAlignment="1">
      <alignment horizontal="left" vertical="top" wrapText="1" readingOrder="1"/>
    </xf>
    <xf numFmtId="0" fontId="14" fillId="0" borderId="0" xfId="2" applyFont="1" applyFill="1" applyAlignment="1">
      <alignment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wrapText="1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 vertical="center" shrinkToFit="1"/>
    </xf>
    <xf numFmtId="4" fontId="7" fillId="0" borderId="2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4" fontId="11" fillId="0" borderId="2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8" fillId="0" borderId="2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wrapText="1"/>
    </xf>
    <xf numFmtId="0" fontId="9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4" fillId="0" borderId="0" xfId="1" applyFont="1" applyFill="1" applyAlignment="1">
      <alignment vertical="center" wrapText="1"/>
    </xf>
    <xf numFmtId="4" fontId="2" fillId="0" borderId="0" xfId="1" applyNumberFormat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1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Continuous"/>
    </xf>
    <xf numFmtId="4" fontId="5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wrapText="1"/>
    </xf>
    <xf numFmtId="4" fontId="7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/>
    </xf>
    <xf numFmtId="0" fontId="15" fillId="0" borderId="0" xfId="1" applyFont="1" applyFill="1" applyBorder="1"/>
    <xf numFmtId="0" fontId="4" fillId="0" borderId="0" xfId="1" applyFont="1" applyFill="1" applyBorder="1"/>
    <xf numFmtId="0" fontId="7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4" fontId="14" fillId="0" borderId="0" xfId="1" applyNumberFormat="1" applyFont="1" applyFill="1" applyAlignment="1">
      <alignment vertical="center" wrapText="1"/>
    </xf>
    <xf numFmtId="0" fontId="14" fillId="0" borderId="0" xfId="2" applyFont="1" applyFill="1"/>
    <xf numFmtId="4" fontId="14" fillId="0" borderId="0" xfId="2" applyNumberFormat="1" applyFont="1" applyFill="1" applyAlignment="1">
      <alignment horizontal="right"/>
    </xf>
    <xf numFmtId="0" fontId="20" fillId="0" borderId="1" xfId="2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3" fontId="21" fillId="0" borderId="2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/>
    </xf>
    <xf numFmtId="49" fontId="9" fillId="0" borderId="2" xfId="2" applyNumberFormat="1" applyFont="1" applyFill="1" applyBorder="1" applyAlignment="1">
      <alignment horizontal="center" wrapText="1"/>
    </xf>
    <xf numFmtId="49" fontId="22" fillId="0" borderId="2" xfId="2" applyNumberFormat="1" applyFont="1" applyFill="1" applyBorder="1" applyAlignment="1">
      <alignment horizontal="center" wrapText="1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wrapText="1"/>
    </xf>
    <xf numFmtId="0" fontId="9" fillId="0" borderId="0" xfId="2" applyFont="1" applyFill="1"/>
    <xf numFmtId="0" fontId="22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9" fontId="22" fillId="0" borderId="2" xfId="2" applyNumberFormat="1" applyFont="1" applyFill="1" applyBorder="1" applyAlignment="1">
      <alignment horizontal="center"/>
    </xf>
    <xf numFmtId="49" fontId="22" fillId="0" borderId="5" xfId="2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>
      <alignment horizontal="center"/>
    </xf>
    <xf numFmtId="49" fontId="14" fillId="0" borderId="5" xfId="2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/>
    </xf>
    <xf numFmtId="0" fontId="24" fillId="0" borderId="2" xfId="2" applyFont="1" applyFill="1" applyBorder="1" applyAlignment="1" applyProtection="1">
      <alignment horizontal="left"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 wrapText="1"/>
    </xf>
    <xf numFmtId="0" fontId="23" fillId="0" borderId="2" xfId="2" applyFont="1" applyFill="1" applyBorder="1" applyAlignment="1" applyProtection="1">
      <alignment horizontal="left" wrapText="1" shrinkToFit="1"/>
      <protection locked="0"/>
    </xf>
    <xf numFmtId="49" fontId="23" fillId="0" borderId="2" xfId="2" applyNumberFormat="1" applyFont="1" applyFill="1" applyBorder="1" applyAlignment="1">
      <alignment horizontal="center"/>
    </xf>
    <xf numFmtId="0" fontId="26" fillId="0" borderId="0" xfId="2" applyFont="1" applyFill="1"/>
    <xf numFmtId="0" fontId="27" fillId="0" borderId="0" xfId="2" applyFont="1" applyFill="1"/>
    <xf numFmtId="49" fontId="23" fillId="0" borderId="2" xfId="2" applyNumberFormat="1" applyFont="1" applyFill="1" applyBorder="1" applyAlignment="1">
      <alignment horizontal="center" wrapText="1"/>
    </xf>
    <xf numFmtId="0" fontId="28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" fontId="13" fillId="0" borderId="0" xfId="2" applyNumberFormat="1" applyFont="1" applyFill="1"/>
    <xf numFmtId="49" fontId="13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49" fontId="9" fillId="0" borderId="5" xfId="2" applyNumberFormat="1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14" fillId="0" borderId="3" xfId="2" applyFont="1" applyFill="1" applyBorder="1" applyAlignment="1" applyProtection="1">
      <alignment horizontal="left" wrapText="1" shrinkToFit="1"/>
      <protection locked="0"/>
    </xf>
    <xf numFmtId="49" fontId="14" fillId="0" borderId="5" xfId="2" applyNumberFormat="1" applyFont="1" applyFill="1" applyBorder="1" applyAlignment="1">
      <alignment horizontal="center" wrapText="1"/>
    </xf>
    <xf numFmtId="0" fontId="31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2" fillId="0" borderId="0" xfId="2" applyFont="1" applyFill="1"/>
    <xf numFmtId="49" fontId="13" fillId="0" borderId="7" xfId="2" applyNumberFormat="1" applyFont="1" applyFill="1" applyBorder="1" applyAlignment="1">
      <alignment horizontal="center"/>
    </xf>
    <xf numFmtId="49" fontId="14" fillId="0" borderId="7" xfId="2" applyNumberFormat="1" applyFont="1" applyFill="1" applyBorder="1" applyAlignment="1">
      <alignment horizontal="center"/>
    </xf>
    <xf numFmtId="0" fontId="33" fillId="0" borderId="0" xfId="2" applyFont="1" applyFill="1"/>
    <xf numFmtId="0" fontId="34" fillId="0" borderId="0" xfId="2" applyFont="1" applyFill="1"/>
    <xf numFmtId="0" fontId="24" fillId="0" borderId="0" xfId="0" applyFont="1" applyAlignment="1" applyProtection="1">
      <alignment wrapText="1" shrinkToFit="1"/>
      <protection locked="0"/>
    </xf>
    <xf numFmtId="0" fontId="35" fillId="0" borderId="0" xfId="0" applyFont="1" applyAlignment="1">
      <alignment wrapText="1"/>
    </xf>
    <xf numFmtId="0" fontId="7" fillId="0" borderId="0" xfId="2" applyFont="1" applyFill="1"/>
    <xf numFmtId="0" fontId="18" fillId="0" borderId="0" xfId="2" applyFont="1" applyFill="1"/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/>
    <xf numFmtId="4" fontId="13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 applyProtection="1">
      <alignment horizontal="left" wrapText="1" shrinkToFit="1"/>
      <protection locked="0"/>
    </xf>
    <xf numFmtId="49" fontId="9" fillId="2" borderId="2" xfId="2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/>
    </xf>
    <xf numFmtId="0" fontId="14" fillId="2" borderId="0" xfId="2" applyFont="1" applyFill="1"/>
    <xf numFmtId="0" fontId="14" fillId="0" borderId="0" xfId="2" applyFont="1" applyFill="1" applyAlignment="1">
      <alignment horizontal="right"/>
    </xf>
    <xf numFmtId="49" fontId="21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shrinkToFit="1"/>
    </xf>
    <xf numFmtId="0" fontId="20" fillId="0" borderId="1" xfId="2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right" wrapText="1"/>
    </xf>
    <xf numFmtId="0" fontId="21" fillId="0" borderId="2" xfId="2" applyFont="1" applyFill="1" applyBorder="1" applyAlignment="1">
      <alignment horizontal="center" vertical="center" wrapText="1" shrinkToFit="1"/>
    </xf>
    <xf numFmtId="3" fontId="21" fillId="3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shrinkToFit="1"/>
    </xf>
    <xf numFmtId="4" fontId="11" fillId="3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wrapText="1" shrinkToFit="1"/>
    </xf>
    <xf numFmtId="4" fontId="9" fillId="3" borderId="2" xfId="2" applyNumberFormat="1" applyFont="1" applyFill="1" applyBorder="1" applyAlignment="1">
      <alignment horizontal="center"/>
    </xf>
    <xf numFmtId="0" fontId="22" fillId="0" borderId="2" xfId="2" applyFont="1" applyFill="1" applyBorder="1" applyAlignment="1">
      <alignment horizontal="left" wrapText="1" shrinkToFit="1"/>
    </xf>
    <xf numFmtId="4" fontId="22" fillId="3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 shrinkToFit="1"/>
    </xf>
    <xf numFmtId="4" fontId="13" fillId="3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wrapText="1" shrinkToFit="1"/>
    </xf>
    <xf numFmtId="4" fontId="14" fillId="3" borderId="2" xfId="2" applyNumberFormat="1" applyFont="1" applyFill="1" applyBorder="1" applyAlignment="1">
      <alignment horizontal="center"/>
    </xf>
    <xf numFmtId="2" fontId="9" fillId="0" borderId="0" xfId="2" applyNumberFormat="1" applyFont="1" applyFill="1"/>
    <xf numFmtId="2" fontId="13" fillId="0" borderId="0" xfId="2" applyNumberFormat="1" applyFont="1" applyFill="1"/>
    <xf numFmtId="4" fontId="11" fillId="3" borderId="2" xfId="2" applyNumberFormat="1" applyFont="1" applyFill="1" applyBorder="1" applyAlignment="1">
      <alignment horizontal="center" wrapText="1"/>
    </xf>
    <xf numFmtId="49" fontId="23" fillId="0" borderId="5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shrinkToFit="1"/>
    </xf>
    <xf numFmtId="0" fontId="22" fillId="0" borderId="2" xfId="2" applyFont="1" applyFill="1" applyBorder="1" applyAlignment="1">
      <alignment horizontal="left" shrinkToFit="1"/>
    </xf>
    <xf numFmtId="0" fontId="9" fillId="0" borderId="2" xfId="2" applyFont="1" applyFill="1" applyBorder="1" applyAlignment="1">
      <alignment horizontal="left" wrapText="1" shrinkToFit="1"/>
    </xf>
    <xf numFmtId="0" fontId="13" fillId="0" borderId="2" xfId="2" applyFont="1" applyFill="1" applyBorder="1" applyAlignment="1">
      <alignment horizontal="left" shrinkToFit="1"/>
    </xf>
    <xf numFmtId="0" fontId="14" fillId="0" borderId="2" xfId="2" applyFont="1" applyFill="1" applyBorder="1" applyAlignment="1">
      <alignment wrapText="1" shrinkToFit="1"/>
    </xf>
    <xf numFmtId="0" fontId="8" fillId="0" borderId="2" xfId="2" applyFont="1" applyFill="1" applyBorder="1" applyAlignment="1">
      <alignment horizontal="left" wrapText="1" shrinkToFit="1"/>
    </xf>
    <xf numFmtId="4" fontId="8" fillId="3" borderId="2" xfId="2" applyNumberFormat="1" applyFont="1" applyFill="1" applyBorder="1" applyAlignment="1">
      <alignment horizontal="center"/>
    </xf>
    <xf numFmtId="0" fontId="24" fillId="0" borderId="2" xfId="2" applyFont="1" applyFill="1" applyBorder="1" applyAlignment="1">
      <alignment vertical="center" wrapText="1" shrinkToFit="1"/>
    </xf>
    <xf numFmtId="4" fontId="23" fillId="3" borderId="2" xfId="2" applyNumberFormat="1" applyFont="1" applyFill="1" applyBorder="1" applyAlignment="1">
      <alignment horizontal="center"/>
    </xf>
    <xf numFmtId="2" fontId="14" fillId="0" borderId="0" xfId="2" applyNumberFormat="1" applyFont="1" applyFill="1"/>
    <xf numFmtId="4" fontId="14" fillId="3" borderId="2" xfId="2" applyNumberFormat="1" applyFont="1" applyFill="1" applyBorder="1" applyAlignment="1">
      <alignment horizontal="center" wrapText="1"/>
    </xf>
    <xf numFmtId="4" fontId="13" fillId="3" borderId="2" xfId="2" applyNumberFormat="1" applyFont="1" applyFill="1" applyBorder="1" applyAlignment="1">
      <alignment horizontal="center" wrapText="1"/>
    </xf>
    <xf numFmtId="0" fontId="37" fillId="0" borderId="2" xfId="2" applyFont="1" applyFill="1" applyBorder="1" applyAlignment="1">
      <alignment horizontal="left" shrinkToFit="1"/>
    </xf>
    <xf numFmtId="49" fontId="37" fillId="0" borderId="7" xfId="2" applyNumberFormat="1" applyFont="1" applyFill="1" applyBorder="1" applyAlignment="1">
      <alignment horizontal="center"/>
    </xf>
    <xf numFmtId="49" fontId="37" fillId="0" borderId="2" xfId="2" applyNumberFormat="1" applyFont="1" applyFill="1" applyBorder="1" applyAlignment="1">
      <alignment horizontal="center" wrapText="1"/>
    </xf>
    <xf numFmtId="4" fontId="37" fillId="3" borderId="2" xfId="2" applyNumberFormat="1" applyFont="1" applyFill="1" applyBorder="1" applyAlignment="1">
      <alignment horizontal="center" wrapText="1"/>
    </xf>
    <xf numFmtId="49" fontId="22" fillId="0" borderId="7" xfId="2" applyNumberFormat="1" applyFont="1" applyFill="1" applyBorder="1" applyAlignment="1">
      <alignment horizontal="center"/>
    </xf>
    <xf numFmtId="4" fontId="22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left" shrinkToFit="1"/>
    </xf>
    <xf numFmtId="4" fontId="9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 shrinkToFit="1"/>
    </xf>
    <xf numFmtId="0" fontId="11" fillId="0" borderId="2" xfId="2" applyFont="1" applyFill="1" applyBorder="1" applyAlignment="1">
      <alignment wrapText="1" shrinkToFit="1"/>
    </xf>
    <xf numFmtId="0" fontId="22" fillId="0" borderId="2" xfId="2" applyFont="1" applyFill="1" applyBorder="1" applyAlignment="1">
      <alignment wrapText="1" shrinkToFit="1"/>
    </xf>
    <xf numFmtId="0" fontId="13" fillId="0" borderId="2" xfId="2" applyFont="1" applyFill="1" applyBorder="1" applyAlignment="1">
      <alignment wrapText="1" shrinkToFit="1"/>
    </xf>
    <xf numFmtId="0" fontId="23" fillId="0" borderId="2" xfId="2" applyFont="1" applyFill="1" applyBorder="1" applyAlignment="1">
      <alignment horizontal="left" wrapText="1" shrinkToFit="1"/>
    </xf>
    <xf numFmtId="49" fontId="7" fillId="0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shrinkToFit="1"/>
    </xf>
    <xf numFmtId="0" fontId="14" fillId="0" borderId="0" xfId="2" applyFont="1" applyFill="1" applyAlignment="1">
      <alignment shrinkToFit="1"/>
    </xf>
    <xf numFmtId="0" fontId="24" fillId="0" borderId="0" xfId="0" applyFont="1" applyAlignment="1">
      <alignment vertical="center" wrapText="1"/>
    </xf>
    <xf numFmtId="4" fontId="14" fillId="2" borderId="2" xfId="2" applyNumberFormat="1" applyFont="1" applyFill="1" applyBorder="1" applyAlignment="1">
      <alignment horizontal="center"/>
    </xf>
    <xf numFmtId="0" fontId="24" fillId="2" borderId="2" xfId="2" applyFont="1" applyFill="1" applyBorder="1" applyAlignment="1" applyProtection="1">
      <alignment wrapText="1" shrinkToFit="1"/>
      <protection locked="0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5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3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9" fillId="0" borderId="0" xfId="3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5" fontId="14" fillId="0" borderId="0" xfId="4" applyNumberFormat="1" applyFont="1" applyFill="1"/>
    <xf numFmtId="0" fontId="20" fillId="0" borderId="1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5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5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6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5" fontId="14" fillId="0" borderId="0" xfId="5" applyNumberFormat="1" applyFont="1" applyFill="1"/>
    <xf numFmtId="0" fontId="9" fillId="0" borderId="0" xfId="5" applyFont="1" applyFill="1"/>
    <xf numFmtId="4" fontId="11" fillId="2" borderId="2" xfId="2" applyNumberFormat="1" applyFont="1" applyFill="1" applyBorder="1" applyAlignment="1">
      <alignment horizontal="center"/>
    </xf>
    <xf numFmtId="4" fontId="22" fillId="2" borderId="2" xfId="2" applyNumberFormat="1" applyFont="1" applyFill="1" applyBorder="1" applyAlignment="1">
      <alignment horizontal="center"/>
    </xf>
    <xf numFmtId="4" fontId="11" fillId="2" borderId="2" xfId="2" applyNumberFormat="1" applyFont="1" applyFill="1" applyBorder="1" applyAlignment="1">
      <alignment horizontal="center" wrapText="1"/>
    </xf>
    <xf numFmtId="4" fontId="8" fillId="2" borderId="2" xfId="2" applyNumberFormat="1" applyFont="1" applyFill="1" applyBorder="1" applyAlignment="1">
      <alignment horizontal="center"/>
    </xf>
    <xf numFmtId="4" fontId="23" fillId="2" borderId="2" xfId="2" applyNumberFormat="1" applyFont="1" applyFill="1" applyBorder="1" applyAlignment="1">
      <alignment horizontal="center"/>
    </xf>
    <xf numFmtId="4" fontId="14" fillId="2" borderId="2" xfId="2" applyNumberFormat="1" applyFont="1" applyFill="1" applyBorder="1" applyAlignment="1">
      <alignment horizontal="center" wrapText="1"/>
    </xf>
    <xf numFmtId="4" fontId="13" fillId="2" borderId="2" xfId="2" applyNumberFormat="1" applyFont="1" applyFill="1" applyBorder="1" applyAlignment="1">
      <alignment horizontal="center" wrapText="1"/>
    </xf>
    <xf numFmtId="4" fontId="37" fillId="2" borderId="2" xfId="2" applyNumberFormat="1" applyFont="1" applyFill="1" applyBorder="1" applyAlignment="1">
      <alignment horizontal="center" wrapText="1"/>
    </xf>
    <xf numFmtId="4" fontId="22" fillId="2" borderId="2" xfId="2" applyNumberFormat="1" applyFont="1" applyFill="1" applyBorder="1" applyAlignment="1">
      <alignment horizontal="center" wrapText="1"/>
    </xf>
    <xf numFmtId="4" fontId="9" fillId="2" borderId="2" xfId="2" applyNumberFormat="1" applyFont="1" applyFill="1" applyBorder="1" applyAlignment="1">
      <alignment horizontal="center" wrapText="1"/>
    </xf>
    <xf numFmtId="0" fontId="14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5" fillId="0" borderId="1" xfId="2" applyFont="1" applyFill="1" applyBorder="1" applyAlignment="1">
      <alignment horizontal="center" wrapText="1" shrinkToFit="1"/>
    </xf>
    <xf numFmtId="164" fontId="15" fillId="0" borderId="1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3" xfId="2" applyFont="1" applyFill="1" applyBorder="1" applyAlignment="1">
      <alignment horizontal="left"/>
    </xf>
    <xf numFmtId="0" fontId="15" fillId="0" borderId="14" xfId="2" applyFont="1" applyFill="1" applyBorder="1" applyAlignment="1">
      <alignment horizontal="center" vertical="center" wrapText="1" shrinkToFit="1"/>
    </xf>
    <xf numFmtId="49" fontId="11" fillId="0" borderId="14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22" fillId="0" borderId="13" xfId="2" applyFont="1" applyFill="1" applyBorder="1" applyAlignment="1">
      <alignment horizontal="left" wrapText="1"/>
    </xf>
    <xf numFmtId="49" fontId="42" fillId="0" borderId="14" xfId="2" applyNumberFormat="1" applyFont="1" applyFill="1" applyBorder="1" applyAlignment="1">
      <alignment horizontal="center"/>
    </xf>
    <xf numFmtId="49" fontId="22" fillId="0" borderId="14" xfId="2" applyNumberFormat="1" applyFont="1" applyFill="1" applyBorder="1" applyAlignment="1">
      <alignment horizontal="center" wrapText="1"/>
    </xf>
    <xf numFmtId="164" fontId="22" fillId="0" borderId="15" xfId="2" applyNumberFormat="1" applyFont="1" applyFill="1" applyBorder="1" applyAlignment="1">
      <alignment horizontal="center"/>
    </xf>
    <xf numFmtId="0" fontId="42" fillId="0" borderId="0" xfId="2" applyFont="1" applyFill="1" applyAlignment="1"/>
    <xf numFmtId="0" fontId="13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2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/>
    </xf>
    <xf numFmtId="0" fontId="23" fillId="0" borderId="0" xfId="2" applyFont="1" applyFill="1" applyAlignment="1"/>
    <xf numFmtId="0" fontId="13" fillId="0" borderId="14" xfId="2" applyFont="1" applyFill="1" applyBorder="1" applyAlignment="1">
      <alignment horizontal="center" wrapText="1" shrinkToFit="1"/>
    </xf>
    <xf numFmtId="0" fontId="5" fillId="0" borderId="13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left"/>
    </xf>
    <xf numFmtId="49" fontId="11" fillId="0" borderId="14" xfId="2" applyNumberFormat="1" applyFont="1" applyFill="1" applyBorder="1" applyAlignment="1">
      <alignment horizontal="center" wrapText="1"/>
    </xf>
    <xf numFmtId="49" fontId="7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0" fillId="0" borderId="0" xfId="2" applyFont="1" applyFill="1" applyAlignment="1"/>
    <xf numFmtId="0" fontId="9" fillId="0" borderId="0" xfId="2" applyFont="1" applyFill="1" applyAlignment="1"/>
    <xf numFmtId="0" fontId="11" fillId="0" borderId="0" xfId="2" applyFont="1" applyFill="1" applyAlignment="1"/>
    <xf numFmtId="49" fontId="43" fillId="0" borderId="14" xfId="2" applyNumberFormat="1" applyFont="1" applyFill="1" applyBorder="1" applyAlignment="1">
      <alignment horizontal="center" wrapText="1"/>
    </xf>
    <xf numFmtId="0" fontId="22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5" fillId="0" borderId="0" xfId="2" applyFont="1" applyFill="1" applyAlignment="1"/>
    <xf numFmtId="0" fontId="13" fillId="0" borderId="13" xfId="2" applyFont="1" applyFill="1" applyBorder="1" applyAlignment="1">
      <alignment horizontal="left" wrapText="1" shrinkToFit="1"/>
    </xf>
    <xf numFmtId="0" fontId="14" fillId="0" borderId="13" xfId="2" applyFont="1" applyFill="1" applyBorder="1" applyAlignment="1">
      <alignment horizontal="left"/>
    </xf>
    <xf numFmtId="0" fontId="22" fillId="0" borderId="0" xfId="2" applyFont="1" applyFill="1" applyAlignment="1"/>
    <xf numFmtId="0" fontId="8" fillId="0" borderId="13" xfId="2" applyFont="1" applyFill="1" applyBorder="1" applyAlignment="1">
      <alignment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22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 wrapText="1"/>
    </xf>
    <xf numFmtId="0" fontId="43" fillId="0" borderId="0" xfId="2" applyFont="1" applyFill="1" applyAlignment="1"/>
    <xf numFmtId="49" fontId="44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 wrapText="1"/>
    </xf>
    <xf numFmtId="0" fontId="44" fillId="0" borderId="0" xfId="2" applyFont="1" applyFill="1" applyAlignment="1"/>
    <xf numFmtId="0" fontId="23" fillId="0" borderId="13" xfId="2" applyFont="1" applyFill="1" applyBorder="1" applyAlignment="1">
      <alignment horizontal="left"/>
    </xf>
    <xf numFmtId="49" fontId="23" fillId="0" borderId="14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/>
    </xf>
    <xf numFmtId="164" fontId="22" fillId="0" borderId="15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 wrapText="1"/>
    </xf>
    <xf numFmtId="164" fontId="10" fillId="0" borderId="15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 shrinkToFit="1"/>
    </xf>
    <xf numFmtId="49" fontId="23" fillId="0" borderId="14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wrapText="1" shrinkToFit="1"/>
    </xf>
    <xf numFmtId="0" fontId="22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horizontal="left"/>
    </xf>
    <xf numFmtId="0" fontId="14" fillId="0" borderId="13" xfId="2" applyFont="1" applyFill="1" applyBorder="1" applyAlignment="1">
      <alignment horizontal="left" wrapText="1" shrinkToFit="1"/>
    </xf>
    <xf numFmtId="0" fontId="13" fillId="0" borderId="16" xfId="2" applyFont="1" applyFill="1" applyBorder="1" applyAlignment="1">
      <alignment wrapText="1"/>
    </xf>
    <xf numFmtId="0" fontId="13" fillId="0" borderId="13" xfId="2" applyFont="1" applyFill="1" applyBorder="1" applyAlignment="1">
      <alignment wrapText="1"/>
    </xf>
    <xf numFmtId="0" fontId="13" fillId="0" borderId="13" xfId="2" applyFont="1" applyFill="1" applyBorder="1" applyAlignment="1">
      <alignment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13" fillId="0" borderId="14" xfId="2" applyNumberFormat="1" applyFont="1" applyFill="1" applyBorder="1" applyAlignment="1">
      <alignment horizontal="center" wrapText="1" shrinkToFit="1"/>
    </xf>
    <xf numFmtId="164" fontId="13" fillId="0" borderId="15" xfId="2" applyNumberFormat="1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0" fontId="9" fillId="0" borderId="13" xfId="2" applyFont="1" applyFill="1" applyBorder="1" applyAlignment="1">
      <alignment wrapText="1" shrinkToFit="1"/>
    </xf>
    <xf numFmtId="0" fontId="35" fillId="0" borderId="16" xfId="0" applyFont="1" applyFill="1" applyBorder="1" applyAlignment="1">
      <alignment wrapText="1"/>
    </xf>
    <xf numFmtId="0" fontId="13" fillId="0" borderId="17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0" fontId="3" fillId="0" borderId="13" xfId="2" applyFont="1" applyFill="1" applyBorder="1" applyAlignment="1">
      <alignment wrapText="1" shrinkToFit="1"/>
    </xf>
    <xf numFmtId="0" fontId="3" fillId="0" borderId="14" xfId="2" applyFont="1" applyFill="1" applyBorder="1" applyAlignment="1">
      <alignment horizontal="center" wrapText="1" shrinkToFit="1"/>
    </xf>
    <xf numFmtId="49" fontId="45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12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wrapText="1"/>
    </xf>
    <xf numFmtId="164" fontId="11" fillId="0" borderId="15" xfId="2" applyNumberFormat="1" applyFont="1" applyFill="1" applyBorder="1" applyAlignment="1">
      <alignment horizontal="center" wrapText="1"/>
    </xf>
    <xf numFmtId="0" fontId="22" fillId="0" borderId="13" xfId="2" applyFont="1" applyFill="1" applyBorder="1" applyAlignment="1">
      <alignment wrapText="1"/>
    </xf>
    <xf numFmtId="0" fontId="21" fillId="0" borderId="13" xfId="2" applyFont="1" applyFill="1" applyBorder="1" applyAlignment="1">
      <alignment horizontal="left" wrapText="1"/>
    </xf>
    <xf numFmtId="0" fontId="14" fillId="0" borderId="13" xfId="2" applyFont="1" applyFill="1" applyBorder="1" applyAlignment="1">
      <alignment wrapText="1"/>
    </xf>
    <xf numFmtId="49" fontId="43" fillId="0" borderId="14" xfId="2" applyNumberFormat="1" applyFont="1" applyFill="1" applyBorder="1" applyAlignment="1">
      <alignment horizontal="center"/>
    </xf>
    <xf numFmtId="0" fontId="15" fillId="0" borderId="14" xfId="2" applyFont="1" applyFill="1" applyBorder="1" applyAlignment="1">
      <alignment horizontal="center" wrapText="1" shrinkToFit="1"/>
    </xf>
    <xf numFmtId="0" fontId="11" fillId="0" borderId="16" xfId="2" applyFont="1" applyFill="1" applyBorder="1" applyAlignment="1">
      <alignment horizontal="left" wrapText="1"/>
    </xf>
    <xf numFmtId="0" fontId="11" fillId="0" borderId="18" xfId="2" applyFont="1" applyFill="1" applyBorder="1" applyAlignment="1">
      <alignment horizontal="center" wrapText="1" shrinkToFit="1"/>
    </xf>
    <xf numFmtId="49" fontId="11" fillId="0" borderId="19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 shrinkToFit="1"/>
    </xf>
    <xf numFmtId="49" fontId="14" fillId="0" borderId="19" xfId="2" applyNumberFormat="1" applyFont="1" applyFill="1" applyBorder="1" applyAlignment="1">
      <alignment horizontal="center"/>
    </xf>
    <xf numFmtId="49" fontId="14" fillId="0" borderId="20" xfId="2" applyNumberFormat="1" applyFont="1" applyFill="1" applyBorder="1" applyAlignment="1">
      <alignment horizontal="center" wrapText="1"/>
    </xf>
    <xf numFmtId="164" fontId="14" fillId="0" borderId="21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wrapText="1" shrinkToFit="1"/>
    </xf>
    <xf numFmtId="49" fontId="13" fillId="0" borderId="1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 wrapText="1"/>
    </xf>
    <xf numFmtId="49" fontId="13" fillId="0" borderId="19" xfId="2" applyNumberFormat="1" applyFont="1" applyFill="1" applyBorder="1" applyAlignment="1">
      <alignment horizontal="center" wrapText="1"/>
    </xf>
    <xf numFmtId="164" fontId="13" fillId="0" borderId="22" xfId="2" applyNumberFormat="1" applyFont="1" applyFill="1" applyBorder="1" applyAlignment="1">
      <alignment horizontal="center"/>
    </xf>
    <xf numFmtId="0" fontId="14" fillId="0" borderId="23" xfId="2" applyFont="1" applyFill="1" applyBorder="1" applyAlignment="1">
      <alignment horizontal="center" wrapText="1" shrinkToFit="1"/>
    </xf>
    <xf numFmtId="49" fontId="14" fillId="0" borderId="18" xfId="2" applyNumberFormat="1" applyFont="1" applyFill="1" applyBorder="1" applyAlignment="1">
      <alignment horizontal="center"/>
    </xf>
    <xf numFmtId="49" fontId="14" fillId="0" borderId="19" xfId="2" applyNumberFormat="1" applyFont="1" applyFill="1" applyBorder="1" applyAlignment="1">
      <alignment horizontal="center" wrapText="1"/>
    </xf>
    <xf numFmtId="0" fontId="13" fillId="0" borderId="23" xfId="2" applyFont="1" applyFill="1" applyBorder="1" applyAlignment="1">
      <alignment horizontal="center" wrapText="1" shrinkToFit="1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3" fillId="0" borderId="23" xfId="2" applyNumberFormat="1" applyFont="1" applyFill="1" applyBorder="1" applyAlignment="1">
      <alignment horizontal="center" wrapText="1"/>
    </xf>
    <xf numFmtId="164" fontId="13" fillId="0" borderId="24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5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49" fontId="14" fillId="0" borderId="0" xfId="2" applyNumberFormat="1" applyFont="1" applyFill="1" applyBorder="1" applyAlignment="1">
      <alignment horizontal="center"/>
    </xf>
    <xf numFmtId="164" fontId="14" fillId="0" borderId="0" xfId="2" applyNumberFormat="1" applyFont="1" applyFill="1"/>
    <xf numFmtId="164" fontId="15" fillId="0" borderId="0" xfId="2" applyNumberFormat="1" applyFont="1" applyFill="1" applyBorder="1" applyAlignment="1">
      <alignment horizontal="center" wrapText="1" shrinkToFit="1"/>
    </xf>
    <xf numFmtId="164" fontId="7" fillId="0" borderId="15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 wrapText="1" shrinkToFit="1"/>
    </xf>
    <xf numFmtId="0" fontId="14" fillId="0" borderId="26" xfId="2" applyFont="1" applyFill="1" applyBorder="1" applyAlignment="1">
      <alignment horizontal="left" wrapText="1"/>
    </xf>
    <xf numFmtId="0" fontId="14" fillId="0" borderId="26" xfId="2" applyFont="1" applyFill="1" applyBorder="1" applyAlignment="1">
      <alignment wrapText="1" shrinkToFi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 shrinkToFit="1"/>
    </xf>
    <xf numFmtId="164" fontId="46" fillId="0" borderId="0" xfId="2" applyNumberFormat="1" applyFont="1" applyFill="1"/>
    <xf numFmtId="0" fontId="2" fillId="0" borderId="27" xfId="2" applyFont="1" applyFill="1" applyBorder="1" applyAlignment="1">
      <alignment horizontal="center"/>
    </xf>
    <xf numFmtId="4" fontId="9" fillId="0" borderId="0" xfId="1" applyNumberFormat="1" applyFont="1" applyFill="1" applyBorder="1"/>
    <xf numFmtId="4" fontId="2" fillId="0" borderId="0" xfId="1" applyNumberFormat="1" applyFont="1" applyFill="1" applyBorder="1"/>
    <xf numFmtId="4" fontId="10" fillId="2" borderId="2" xfId="2" applyNumberFormat="1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 wrapText="1" shrinkToFit="1"/>
    </xf>
    <xf numFmtId="4" fontId="7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3" fontId="4" fillId="0" borderId="1" xfId="2" applyNumberFormat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 wrapText="1"/>
    </xf>
    <xf numFmtId="3" fontId="4" fillId="0" borderId="2" xfId="2" applyNumberFormat="1" applyFont="1" applyBorder="1" applyAlignment="1">
      <alignment horizontal="centerContinuous" wrapText="1"/>
    </xf>
    <xf numFmtId="0" fontId="8" fillId="0" borderId="2" xfId="2" applyFont="1" applyBorder="1" applyAlignment="1">
      <alignment horizontal="left" vertical="top" wrapText="1"/>
    </xf>
    <xf numFmtId="4" fontId="5" fillId="0" borderId="2" xfId="2" applyNumberFormat="1" applyFont="1" applyBorder="1" applyAlignment="1">
      <alignment horizontal="center" vertical="center" wrapText="1"/>
    </xf>
    <xf numFmtId="0" fontId="9" fillId="0" borderId="0" xfId="2" applyFont="1" applyAlignment="1">
      <alignment wrapText="1"/>
    </xf>
    <xf numFmtId="0" fontId="5" fillId="0" borderId="2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4" fontId="7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left" vertical="top" wrapText="1" shrinkToFit="1"/>
    </xf>
    <xf numFmtId="4" fontId="10" fillId="0" borderId="2" xfId="2" applyNumberFormat="1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4" fontId="4" fillId="0" borderId="2" xfId="2" applyNumberFormat="1" applyFont="1" applyBorder="1" applyAlignment="1">
      <alignment horizontal="center" vertical="center" wrapText="1"/>
    </xf>
    <xf numFmtId="4" fontId="12" fillId="0" borderId="2" xfId="2" applyNumberFormat="1" applyFont="1" applyBorder="1" applyAlignment="1">
      <alignment horizontal="center" vertical="center" wrapText="1"/>
    </xf>
    <xf numFmtId="0" fontId="13" fillId="0" borderId="0" xfId="2" applyFont="1" applyAlignment="1">
      <alignment wrapText="1"/>
    </xf>
    <xf numFmtId="0" fontId="10" fillId="0" borderId="2" xfId="2" applyFont="1" applyBorder="1" applyAlignment="1">
      <alignment horizontal="left" vertical="top" wrapText="1" readingOrder="1"/>
    </xf>
    <xf numFmtId="0" fontId="14" fillId="0" borderId="0" xfId="2" applyFont="1" applyAlignment="1">
      <alignment wrapText="1"/>
    </xf>
    <xf numFmtId="0" fontId="15" fillId="0" borderId="0" xfId="2" applyFont="1" applyAlignment="1">
      <alignment wrapText="1"/>
    </xf>
    <xf numFmtId="4" fontId="16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center" wrapText="1"/>
    </xf>
    <xf numFmtId="3" fontId="4" fillId="0" borderId="0" xfId="2" applyNumberFormat="1" applyFont="1" applyAlignment="1">
      <alignment horizontal="center" wrapText="1"/>
    </xf>
    <xf numFmtId="3" fontId="2" fillId="0" borderId="0" xfId="2" applyNumberFormat="1" applyFont="1" applyAlignment="1">
      <alignment vertical="center" wrapText="1"/>
    </xf>
    <xf numFmtId="3" fontId="4" fillId="0" borderId="0" xfId="2" applyNumberFormat="1" applyFont="1" applyAlignment="1">
      <alignment wrapText="1"/>
    </xf>
    <xf numFmtId="4" fontId="47" fillId="0" borderId="2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18" fillId="0" borderId="2" xfId="2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48" fillId="0" borderId="2" xfId="1" applyFont="1" applyFill="1" applyBorder="1" applyAlignment="1">
      <alignment horizontal="left" vertical="top" wrapText="1"/>
    </xf>
    <xf numFmtId="0" fontId="49" fillId="0" borderId="2" xfId="1" applyFont="1" applyFill="1" applyBorder="1" applyAlignment="1">
      <alignment horizontal="left" vertical="top" wrapText="1"/>
    </xf>
    <xf numFmtId="4" fontId="9" fillId="0" borderId="0" xfId="1" applyNumberFormat="1" applyFont="1" applyFill="1" applyAlignment="1">
      <alignment vertical="center" wrapText="1"/>
    </xf>
    <xf numFmtId="4" fontId="9" fillId="0" borderId="0" xfId="1" applyNumberFormat="1" applyFont="1" applyFill="1" applyAlignment="1">
      <alignment wrapText="1"/>
    </xf>
    <xf numFmtId="0" fontId="14" fillId="0" borderId="0" xfId="2" applyFont="1"/>
    <xf numFmtId="0" fontId="14" fillId="0" borderId="0" xfId="2" applyFont="1" applyAlignment="1">
      <alignment horizontal="right"/>
    </xf>
    <xf numFmtId="4" fontId="14" fillId="0" borderId="0" xfId="2" applyNumberFormat="1" applyFont="1" applyAlignment="1">
      <alignment horizontal="right"/>
    </xf>
    <xf numFmtId="0" fontId="20" fillId="0" borderId="1" xfId="2" applyFont="1" applyBorder="1" applyAlignment="1">
      <alignment horizontal="center" wrapText="1"/>
    </xf>
    <xf numFmtId="4" fontId="9" fillId="0" borderId="1" xfId="2" applyNumberFormat="1" applyFont="1" applyBorder="1" applyAlignment="1">
      <alignment horizontal="right" wrapText="1"/>
    </xf>
    <xf numFmtId="0" fontId="21" fillId="0" borderId="2" xfId="2" applyFont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center" vertical="center" wrapText="1"/>
    </xf>
    <xf numFmtId="3" fontId="21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left" wrapText="1" shrinkToFit="1"/>
      <protection locked="0"/>
    </xf>
    <xf numFmtId="49" fontId="11" fillId="0" borderId="2" xfId="2" applyNumberFormat="1" applyFont="1" applyBorder="1" applyAlignment="1">
      <alignment horizontal="center"/>
    </xf>
    <xf numFmtId="4" fontId="11" fillId="0" borderId="2" xfId="2" applyNumberFormat="1" applyFont="1" applyBorder="1" applyAlignment="1">
      <alignment horizontal="center"/>
    </xf>
    <xf numFmtId="0" fontId="11" fillId="0" borderId="2" xfId="2" applyFont="1" applyBorder="1" applyAlignment="1" applyProtection="1">
      <alignment horizontal="left" wrapText="1" shrinkToFit="1"/>
      <protection locked="0"/>
    </xf>
    <xf numFmtId="49" fontId="9" fillId="0" borderId="2" xfId="2" applyNumberFormat="1" applyFont="1" applyBorder="1" applyAlignment="1">
      <alignment horizontal="center" wrapText="1"/>
    </xf>
    <xf numFmtId="4" fontId="9" fillId="0" borderId="2" xfId="2" applyNumberFormat="1" applyFont="1" applyBorder="1" applyAlignment="1">
      <alignment horizontal="center"/>
    </xf>
    <xf numFmtId="0" fontId="22" fillId="0" borderId="2" xfId="2" applyFont="1" applyBorder="1" applyAlignment="1" applyProtection="1">
      <alignment horizontal="left" wrapText="1" shrinkToFit="1"/>
      <protection locked="0"/>
    </xf>
    <xf numFmtId="49" fontId="22" fillId="0" borderId="2" xfId="2" applyNumberFormat="1" applyFont="1" applyBorder="1" applyAlignment="1">
      <alignment horizontal="center" wrapText="1"/>
    </xf>
    <xf numFmtId="4" fontId="22" fillId="0" borderId="2" xfId="2" applyNumberFormat="1" applyFont="1" applyBorder="1" applyAlignment="1">
      <alignment horizontal="center"/>
    </xf>
    <xf numFmtId="0" fontId="13" fillId="0" borderId="2" xfId="2" applyFont="1" applyBorder="1" applyAlignment="1" applyProtection="1">
      <alignment horizontal="left" wrapText="1" shrinkToFit="1"/>
      <protection locked="0"/>
    </xf>
    <xf numFmtId="49" fontId="13" fillId="0" borderId="2" xfId="2" applyNumberFormat="1" applyFont="1" applyBorder="1" applyAlignment="1">
      <alignment horizontal="center" wrapText="1"/>
    </xf>
    <xf numFmtId="4" fontId="13" fillId="0" borderId="2" xfId="2" applyNumberFormat="1" applyFont="1" applyBorder="1" applyAlignment="1">
      <alignment horizontal="center"/>
    </xf>
    <xf numFmtId="0" fontId="13" fillId="0" borderId="0" xfId="2" applyFont="1"/>
    <xf numFmtId="0" fontId="14" fillId="0" borderId="2" xfId="2" applyFont="1" applyBorder="1" applyAlignment="1" applyProtection="1">
      <alignment horizontal="left" wrapText="1" shrinkToFit="1"/>
      <protection locked="0"/>
    </xf>
    <xf numFmtId="49" fontId="14" fillId="0" borderId="2" xfId="2" applyNumberFormat="1" applyFont="1" applyBorder="1" applyAlignment="1">
      <alignment horizontal="center" wrapText="1"/>
    </xf>
    <xf numFmtId="4" fontId="14" fillId="0" borderId="2" xfId="2" applyNumberFormat="1" applyFont="1" applyBorder="1" applyAlignment="1">
      <alignment horizontal="center"/>
    </xf>
    <xf numFmtId="0" fontId="22" fillId="0" borderId="2" xfId="0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center" wrapText="1"/>
    </xf>
    <xf numFmtId="0" fontId="22" fillId="0" borderId="0" xfId="2" applyFont="1"/>
    <xf numFmtId="0" fontId="9" fillId="0" borderId="0" xfId="2" applyFont="1"/>
    <xf numFmtId="49" fontId="11" fillId="0" borderId="2" xfId="2" applyNumberFormat="1" applyFont="1" applyBorder="1" applyAlignment="1">
      <alignment horizontal="center" wrapText="1"/>
    </xf>
    <xf numFmtId="4" fontId="11" fillId="0" borderId="2" xfId="2" applyNumberFormat="1" applyFont="1" applyBorder="1" applyAlignment="1">
      <alignment horizontal="center" wrapText="1"/>
    </xf>
    <xf numFmtId="49" fontId="22" fillId="0" borderId="2" xfId="2" applyNumberFormat="1" applyFont="1" applyBorder="1" applyAlignment="1">
      <alignment horizontal="center"/>
    </xf>
    <xf numFmtId="49" fontId="22" fillId="0" borderId="5" xfId="2" applyNumberFormat="1" applyFont="1" applyBorder="1" applyAlignment="1">
      <alignment horizontal="center"/>
    </xf>
    <xf numFmtId="49" fontId="14" fillId="0" borderId="2" xfId="2" applyNumberFormat="1" applyFont="1" applyBorder="1" applyAlignment="1">
      <alignment horizontal="center"/>
    </xf>
    <xf numFmtId="49" fontId="14" fillId="0" borderId="5" xfId="2" applyNumberFormat="1" applyFont="1" applyBorder="1" applyAlignment="1">
      <alignment horizontal="center"/>
    </xf>
    <xf numFmtId="49" fontId="14" fillId="0" borderId="5" xfId="2" applyNumberFormat="1" applyFont="1" applyBorder="1" applyAlignment="1">
      <alignment horizontal="center" wrapText="1"/>
    </xf>
    <xf numFmtId="49" fontId="11" fillId="0" borderId="5" xfId="2" applyNumberFormat="1" applyFont="1" applyBorder="1" applyAlignment="1">
      <alignment horizontal="center"/>
    </xf>
    <xf numFmtId="0" fontId="23" fillId="0" borderId="0" xfId="2" applyFont="1"/>
    <xf numFmtId="49" fontId="13" fillId="0" borderId="2" xfId="2" applyNumberFormat="1" applyFont="1" applyBorder="1" applyAlignment="1">
      <alignment horizontal="center"/>
    </xf>
    <xf numFmtId="0" fontId="24" fillId="0" borderId="2" xfId="2" applyFont="1" applyBorder="1" applyAlignment="1" applyProtection="1">
      <alignment horizontal="left" wrapText="1" shrinkToFit="1"/>
      <protection locked="0"/>
    </xf>
    <xf numFmtId="0" fontId="14" fillId="0" borderId="2" xfId="2" applyFont="1" applyBorder="1" applyAlignment="1" applyProtection="1">
      <alignment wrapText="1" shrinkToFit="1"/>
      <protection locked="0"/>
    </xf>
    <xf numFmtId="0" fontId="9" fillId="0" borderId="2" xfId="2" applyFont="1" applyBorder="1" applyAlignment="1" applyProtection="1">
      <alignment horizontal="left" wrapText="1" shrinkToFit="1"/>
      <protection locked="0"/>
    </xf>
    <xf numFmtId="49" fontId="9" fillId="0" borderId="2" xfId="2" applyNumberFormat="1" applyFont="1" applyBorder="1" applyAlignment="1">
      <alignment horizontal="center"/>
    </xf>
    <xf numFmtId="49" fontId="8" fillId="0" borderId="2" xfId="2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/>
    </xf>
    <xf numFmtId="0" fontId="8" fillId="0" borderId="0" xfId="2" applyFont="1"/>
    <xf numFmtId="49" fontId="8" fillId="0" borderId="2" xfId="2" applyNumberFormat="1" applyFont="1" applyBorder="1" applyAlignment="1">
      <alignment horizontal="center" wrapText="1"/>
    </xf>
    <xf numFmtId="0" fontId="24" fillId="0" borderId="2" xfId="2" applyFont="1" applyBorder="1" applyAlignment="1" applyProtection="1">
      <alignment vertical="justify" wrapText="1" shrinkToFit="1"/>
      <protection locked="0"/>
    </xf>
    <xf numFmtId="4" fontId="13" fillId="0" borderId="2" xfId="2" applyNumberFormat="1" applyFont="1" applyBorder="1" applyAlignment="1">
      <alignment horizontal="center" wrapText="1"/>
    </xf>
    <xf numFmtId="4" fontId="14" fillId="0" borderId="2" xfId="2" applyNumberFormat="1" applyFont="1" applyBorder="1" applyAlignment="1">
      <alignment horizontal="center" wrapText="1"/>
    </xf>
    <xf numFmtId="0" fontId="23" fillId="0" borderId="2" xfId="2" applyFont="1" applyBorder="1" applyAlignment="1" applyProtection="1">
      <alignment horizontal="left" wrapText="1" shrinkToFit="1"/>
      <protection locked="0"/>
    </xf>
    <xf numFmtId="49" fontId="23" fillId="0" borderId="2" xfId="2" applyNumberFormat="1" applyFont="1" applyBorder="1" applyAlignment="1">
      <alignment horizontal="center"/>
    </xf>
    <xf numFmtId="4" fontId="23" fillId="0" borderId="2" xfId="2" applyNumberFormat="1" applyFont="1" applyBorder="1" applyAlignment="1">
      <alignment horizontal="center"/>
    </xf>
    <xf numFmtId="4" fontId="22" fillId="0" borderId="2" xfId="2" applyNumberFormat="1" applyFont="1" applyBorder="1" applyAlignment="1">
      <alignment horizontal="center" wrapText="1"/>
    </xf>
    <xf numFmtId="0" fontId="26" fillId="0" borderId="0" xfId="2" applyFont="1"/>
    <xf numFmtId="0" fontId="27" fillId="0" borderId="0" xfId="2" applyFont="1"/>
    <xf numFmtId="49" fontId="23" fillId="0" borderId="2" xfId="2" applyNumberFormat="1" applyFont="1" applyBorder="1" applyAlignment="1">
      <alignment horizontal="center" wrapText="1"/>
    </xf>
    <xf numFmtId="0" fontId="28" fillId="0" borderId="0" xfId="2" applyFont="1"/>
    <xf numFmtId="0" fontId="29" fillId="0" borderId="0" xfId="2" applyFont="1"/>
    <xf numFmtId="49" fontId="13" fillId="0" borderId="5" xfId="2" applyNumberFormat="1" applyFont="1" applyBorder="1" applyAlignment="1">
      <alignment horizontal="center"/>
    </xf>
    <xf numFmtId="0" fontId="13" fillId="0" borderId="2" xfId="2" applyFont="1" applyBorder="1" applyAlignment="1">
      <alignment horizontal="left" wrapText="1"/>
    </xf>
    <xf numFmtId="49" fontId="9" fillId="0" borderId="5" xfId="2" applyNumberFormat="1" applyFont="1" applyBorder="1" applyAlignment="1">
      <alignment horizontal="center"/>
    </xf>
    <xf numFmtId="0" fontId="11" fillId="0" borderId="3" xfId="2" applyFont="1" applyBorder="1" applyAlignment="1" applyProtection="1">
      <alignment horizontal="left" wrapText="1" shrinkToFit="1"/>
      <protection locked="0"/>
    </xf>
    <xf numFmtId="49" fontId="11" fillId="0" borderId="5" xfId="2" applyNumberFormat="1" applyFont="1" applyBorder="1" applyAlignment="1">
      <alignment horizontal="center" wrapText="1"/>
    </xf>
    <xf numFmtId="49" fontId="9" fillId="0" borderId="5" xfId="2" applyNumberFormat="1" applyFont="1" applyBorder="1" applyAlignment="1">
      <alignment horizontal="center" wrapText="1"/>
    </xf>
    <xf numFmtId="0" fontId="30" fillId="0" borderId="0" xfId="2" applyFont="1"/>
    <xf numFmtId="0" fontId="14" fillId="0" borderId="3" xfId="2" applyFont="1" applyBorder="1" applyAlignment="1" applyProtection="1">
      <alignment horizontal="left" wrapText="1" shrinkToFit="1"/>
      <protection locked="0"/>
    </xf>
    <xf numFmtId="0" fontId="31" fillId="0" borderId="0" xfId="2" applyFont="1"/>
    <xf numFmtId="49" fontId="13" fillId="0" borderId="5" xfId="2" applyNumberFormat="1" applyFont="1" applyBorder="1" applyAlignment="1">
      <alignment horizontal="center" wrapText="1"/>
    </xf>
    <xf numFmtId="0" fontId="32" fillId="0" borderId="0" xfId="2" applyFont="1"/>
    <xf numFmtId="49" fontId="13" fillId="0" borderId="7" xfId="2" applyNumberFormat="1" applyFont="1" applyBorder="1" applyAlignment="1">
      <alignment horizontal="center"/>
    </xf>
    <xf numFmtId="49" fontId="14" fillId="0" borderId="7" xfId="2" applyNumberFormat="1" applyFont="1" applyBorder="1" applyAlignment="1">
      <alignment horizontal="center"/>
    </xf>
    <xf numFmtId="49" fontId="14" fillId="0" borderId="8" xfId="2" applyNumberFormat="1" applyFont="1" applyBorder="1" applyAlignment="1">
      <alignment horizontal="center"/>
    </xf>
    <xf numFmtId="49" fontId="8" fillId="0" borderId="7" xfId="2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 wrapText="1"/>
    </xf>
    <xf numFmtId="0" fontId="33" fillId="0" borderId="0" xfId="2" applyFont="1"/>
    <xf numFmtId="49" fontId="9" fillId="0" borderId="7" xfId="2" applyNumberFormat="1" applyFont="1" applyBorder="1" applyAlignment="1">
      <alignment horizontal="center"/>
    </xf>
    <xf numFmtId="4" fontId="9" fillId="0" borderId="2" xfId="2" applyNumberFormat="1" applyFont="1" applyBorder="1" applyAlignment="1">
      <alignment horizontal="center" wrapText="1"/>
    </xf>
    <xf numFmtId="49" fontId="14" fillId="0" borderId="2" xfId="2" applyNumberFormat="1" applyFont="1" applyBorder="1" applyAlignment="1">
      <alignment horizontal="center" wrapText="1" shrinkToFit="1"/>
    </xf>
    <xf numFmtId="4" fontId="14" fillId="0" borderId="2" xfId="2" applyNumberFormat="1" applyFont="1" applyBorder="1" applyAlignment="1">
      <alignment horizontal="center" wrapText="1" shrinkToFit="1"/>
    </xf>
    <xf numFmtId="0" fontId="34" fillId="0" borderId="0" xfId="2" applyFont="1"/>
    <xf numFmtId="0" fontId="9" fillId="0" borderId="2" xfId="2" applyFont="1" applyBorder="1" applyAlignment="1" applyProtection="1">
      <alignment wrapText="1" shrinkToFit="1"/>
      <protection locked="0"/>
    </xf>
    <xf numFmtId="0" fontId="11" fillId="0" borderId="2" xfId="2" applyFont="1" applyBorder="1" applyAlignment="1" applyProtection="1">
      <alignment wrapText="1" shrinkToFit="1"/>
      <protection locked="0"/>
    </xf>
    <xf numFmtId="0" fontId="13" fillId="0" borderId="2" xfId="2" applyFont="1" applyBorder="1" applyAlignment="1" applyProtection="1">
      <alignment wrapText="1" shrinkToFit="1"/>
      <protection locked="0"/>
    </xf>
    <xf numFmtId="0" fontId="22" fillId="0" borderId="2" xfId="2" applyFont="1" applyBorder="1" applyAlignment="1" applyProtection="1">
      <alignment wrapText="1" shrinkToFit="1"/>
      <protection locked="0"/>
    </xf>
    <xf numFmtId="0" fontId="7" fillId="0" borderId="0" xfId="2" applyFont="1"/>
    <xf numFmtId="0" fontId="18" fillId="0" borderId="0" xfId="2" applyFont="1"/>
    <xf numFmtId="49" fontId="14" fillId="0" borderId="0" xfId="2" applyNumberFormat="1" applyFont="1" applyAlignment="1">
      <alignment horizontal="center"/>
    </xf>
    <xf numFmtId="4" fontId="14" fillId="0" borderId="0" xfId="2" applyNumberFormat="1" applyFont="1"/>
    <xf numFmtId="0" fontId="2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wrapText="1"/>
    </xf>
    <xf numFmtId="4" fontId="9" fillId="0" borderId="0" xfId="2" applyNumberFormat="1" applyFont="1" applyFill="1" applyAlignment="1">
      <alignment wrapText="1"/>
    </xf>
    <xf numFmtId="0" fontId="15" fillId="0" borderId="0" xfId="2" applyFont="1" applyFill="1" applyAlignment="1">
      <alignment wrapText="1"/>
    </xf>
    <xf numFmtId="4" fontId="15" fillId="0" borderId="0" xfId="2" applyNumberFormat="1" applyFont="1" applyFill="1" applyAlignment="1">
      <alignment wrapText="1"/>
    </xf>
    <xf numFmtId="3" fontId="2" fillId="0" borderId="0" xfId="2" applyNumberFormat="1" applyFont="1" applyFill="1" applyAlignment="1">
      <alignment vertical="center" wrapText="1"/>
    </xf>
    <xf numFmtId="2" fontId="13" fillId="0" borderId="2" xfId="2" applyNumberFormat="1" applyFont="1" applyBorder="1" applyAlignment="1">
      <alignment horizontal="center"/>
    </xf>
    <xf numFmtId="0" fontId="7" fillId="0" borderId="2" xfId="1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wrapText="1"/>
    </xf>
    <xf numFmtId="164" fontId="50" fillId="0" borderId="15" xfId="2" applyNumberFormat="1" applyFont="1" applyFill="1" applyBorder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1" applyFont="1" applyAlignment="1">
      <alignment horizontal="right"/>
    </xf>
    <xf numFmtId="0" fontId="1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Alignment="1">
      <alignment horizontal="right" wrapText="1"/>
    </xf>
    <xf numFmtId="0" fontId="2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 wrapText="1"/>
    </xf>
    <xf numFmtId="0" fontId="1" fillId="0" borderId="0" xfId="1" applyAlignment="1">
      <alignment wrapText="1"/>
    </xf>
    <xf numFmtId="3" fontId="4" fillId="0" borderId="0" xfId="2" applyNumberFormat="1" applyFont="1" applyFill="1" applyBorder="1" applyAlignment="1">
      <alignment horizontal="right" wrapText="1"/>
    </xf>
    <xf numFmtId="0" fontId="1" fillId="0" borderId="0" xfId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Alignment="1">
      <alignment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21" fillId="0" borderId="2" xfId="2" applyNumberFormat="1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right"/>
    </xf>
    <xf numFmtId="0" fontId="8" fillId="0" borderId="0" xfId="2" applyFont="1" applyAlignment="1">
      <alignment horizontal="center" wrapText="1"/>
    </xf>
    <xf numFmtId="4" fontId="21" fillId="3" borderId="2" xfId="2" applyNumberFormat="1" applyFont="1" applyFill="1" applyBorder="1" applyAlignment="1">
      <alignment horizontal="center" vertical="center" wrapText="1"/>
    </xf>
    <xf numFmtId="4" fontId="21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wrapText="1"/>
    </xf>
    <xf numFmtId="0" fontId="36" fillId="0" borderId="0" xfId="0" applyFont="1" applyFill="1" applyAlignment="1">
      <alignment wrapText="1"/>
    </xf>
    <xf numFmtId="0" fontId="14" fillId="0" borderId="0" xfId="2" applyFont="1" applyFill="1" applyAlignment="1">
      <alignment horizontal="right"/>
    </xf>
    <xf numFmtId="0" fontId="36" fillId="0" borderId="0" xfId="0" applyFont="1" applyFill="1" applyAlignment="1"/>
    <xf numFmtId="0" fontId="20" fillId="0" borderId="0" xfId="2" applyFont="1" applyFill="1" applyBorder="1" applyAlignment="1">
      <alignment horizontal="center" wrapText="1"/>
    </xf>
    <xf numFmtId="0" fontId="0" fillId="0" borderId="0" xfId="0" applyFill="1" applyAlignment="1"/>
    <xf numFmtId="0" fontId="21" fillId="0" borderId="2" xfId="2" applyFont="1" applyFill="1" applyBorder="1" applyAlignment="1">
      <alignment horizontal="center" vertical="center" wrapText="1" shrinkToFit="1"/>
    </xf>
    <xf numFmtId="49" fontId="21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4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4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5" fillId="0" borderId="0" xfId="2" applyFont="1" applyFill="1" applyBorder="1" applyAlignment="1">
      <alignment horizontal="center" wrapText="1" shrinkToFit="1"/>
    </xf>
    <xf numFmtId="0" fontId="15" fillId="0" borderId="6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/>
    </xf>
    <xf numFmtId="0" fontId="1" fillId="0" borderId="6" xfId="2" applyFill="1" applyBorder="1"/>
    <xf numFmtId="164" fontId="15" fillId="0" borderId="6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11" fillId="0" borderId="4" xfId="2" applyFont="1" applyFill="1" applyBorder="1" applyAlignment="1">
      <alignment horizontal="left"/>
    </xf>
    <xf numFmtId="0" fontId="11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15" fillId="0" borderId="7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3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3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38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3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0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right" wrapText="1"/>
    </xf>
    <xf numFmtId="0" fontId="38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38" fillId="0" borderId="0" xfId="5" applyAlignment="1"/>
    <xf numFmtId="0" fontId="20" fillId="0" borderId="0" xfId="5" applyFont="1" applyFill="1" applyBorder="1" applyAlignment="1">
      <alignment horizontal="center" wrapText="1"/>
    </xf>
    <xf numFmtId="0" fontId="38" fillId="0" borderId="0" xfId="5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39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7" fillId="0" borderId="3" xfId="5" applyFont="1" applyFill="1" applyBorder="1" applyAlignment="1">
      <alignment wrapText="1"/>
    </xf>
    <xf numFmtId="0" fontId="39" fillId="0" borderId="5" xfId="5" applyFont="1" applyBorder="1" applyAlignment="1">
      <alignment wrapText="1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39" fillId="0" borderId="2" xfId="5" applyFont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3" fontId="11" fillId="0" borderId="3" xfId="5" applyNumberFormat="1" applyFont="1" applyBorder="1" applyAlignment="1">
      <alignment horizontal="center" vertical="center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41" fillId="0" borderId="4" xfId="5" applyFont="1" applyBorder="1" applyAlignment="1">
      <alignment horizontal="center" vertical="center"/>
    </xf>
    <xf numFmtId="0" fontId="38" fillId="0" borderId="4" xfId="5" applyBorder="1" applyAlignment="1">
      <alignment horizontal="center" vertical="center"/>
    </xf>
    <xf numFmtId="0" fontId="38" fillId="0" borderId="5" xfId="5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wrapText="1"/>
    </xf>
    <xf numFmtId="0" fontId="40" fillId="0" borderId="4" xfId="5" applyFont="1" applyBorder="1" applyAlignment="1">
      <alignment wrapText="1"/>
    </xf>
    <xf numFmtId="0" fontId="40" fillId="0" borderId="5" xfId="5" applyFont="1" applyBorder="1" applyAlignment="1">
      <alignment wrapText="1"/>
    </xf>
    <xf numFmtId="3" fontId="11" fillId="0" borderId="3" xfId="5" applyNumberFormat="1" applyFont="1" applyFill="1" applyBorder="1" applyAlignment="1">
      <alignment horizontal="center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left" wrapText="1"/>
    </xf>
    <xf numFmtId="0" fontId="40" fillId="0" borderId="0" xfId="5" applyFont="1" applyAlignment="1">
      <alignment horizontal="left" wrapText="1"/>
    </xf>
  </cellXfs>
  <cellStyles count="6">
    <cellStyle name="Обычный" xfId="0" builtinId="0"/>
    <cellStyle name="Обычный 2" xfId="2"/>
    <cellStyle name="Обычный 3 3" xfId="1"/>
    <cellStyle name="Обычный_Источники финан.дефицита-2014-2016" xfId="3"/>
    <cellStyle name="Обычный_Программа муниципальных гарантий на 2014-2016" xfId="5"/>
    <cellStyle name="Обычный_Программа муниципальных заимствований 2014-20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82"/>
  <sheetViews>
    <sheetView tabSelected="1" workbookViewId="0">
      <selection activeCell="F13" sqref="F13"/>
    </sheetView>
  </sheetViews>
  <sheetFormatPr defaultColWidth="9.109375" defaultRowHeight="13.8" x14ac:dyDescent="0.25"/>
  <cols>
    <col min="1" max="1" width="25.6640625" style="430" customWidth="1"/>
    <col min="2" max="2" width="69.44140625" style="429" customWidth="1"/>
    <col min="3" max="3" width="12.33203125" style="464" customWidth="1"/>
    <col min="4" max="4" width="12.33203125" style="464" hidden="1" customWidth="1"/>
    <col min="5" max="5" width="9.109375" style="6"/>
    <col min="6" max="7" width="9.88671875" style="6" bestFit="1" customWidth="1"/>
    <col min="8" max="248" width="9.109375" style="429"/>
    <col min="249" max="249" width="26.6640625" style="429" customWidth="1"/>
    <col min="250" max="250" width="51" style="429" customWidth="1"/>
    <col min="251" max="251" width="16.33203125" style="429" customWidth="1"/>
    <col min="252" max="252" width="14.5546875" style="429" customWidth="1"/>
    <col min="253" max="253" width="9.109375" style="429"/>
    <col min="254" max="254" width="26.6640625" style="429" customWidth="1"/>
    <col min="255" max="255" width="51" style="429" customWidth="1"/>
    <col min="256" max="256" width="16.33203125" style="429" customWidth="1"/>
    <col min="257" max="257" width="0" style="429" hidden="1" customWidth="1"/>
    <col min="258" max="504" width="9.109375" style="429"/>
    <col min="505" max="505" width="26.6640625" style="429" customWidth="1"/>
    <col min="506" max="506" width="51" style="429" customWidth="1"/>
    <col min="507" max="507" width="16.33203125" style="429" customWidth="1"/>
    <col min="508" max="508" width="14.5546875" style="429" customWidth="1"/>
    <col min="509" max="509" width="9.109375" style="429"/>
    <col min="510" max="510" width="26.6640625" style="429" customWidth="1"/>
    <col min="511" max="511" width="51" style="429" customWidth="1"/>
    <col min="512" max="512" width="16.33203125" style="429" customWidth="1"/>
    <col min="513" max="513" width="0" style="429" hidden="1" customWidth="1"/>
    <col min="514" max="760" width="9.109375" style="429"/>
    <col min="761" max="761" width="26.6640625" style="429" customWidth="1"/>
    <col min="762" max="762" width="51" style="429" customWidth="1"/>
    <col min="763" max="763" width="16.33203125" style="429" customWidth="1"/>
    <col min="764" max="764" width="14.5546875" style="429" customWidth="1"/>
    <col min="765" max="765" width="9.109375" style="429"/>
    <col min="766" max="766" width="26.6640625" style="429" customWidth="1"/>
    <col min="767" max="767" width="51" style="429" customWidth="1"/>
    <col min="768" max="768" width="16.33203125" style="429" customWidth="1"/>
    <col min="769" max="769" width="0" style="429" hidden="1" customWidth="1"/>
    <col min="770" max="1016" width="9.109375" style="429"/>
    <col min="1017" max="1017" width="26.6640625" style="429" customWidth="1"/>
    <col min="1018" max="1018" width="51" style="429" customWidth="1"/>
    <col min="1019" max="1019" width="16.33203125" style="429" customWidth="1"/>
    <col min="1020" max="1020" width="14.5546875" style="429" customWidth="1"/>
    <col min="1021" max="1021" width="9.109375" style="429"/>
    <col min="1022" max="1022" width="26.6640625" style="429" customWidth="1"/>
    <col min="1023" max="1023" width="51" style="429" customWidth="1"/>
    <col min="1024" max="1024" width="16.33203125" style="429" customWidth="1"/>
    <col min="1025" max="1025" width="0" style="429" hidden="1" customWidth="1"/>
    <col min="1026" max="1272" width="9.109375" style="429"/>
    <col min="1273" max="1273" width="26.6640625" style="429" customWidth="1"/>
    <col min="1274" max="1274" width="51" style="429" customWidth="1"/>
    <col min="1275" max="1275" width="16.33203125" style="429" customWidth="1"/>
    <col min="1276" max="1276" width="14.5546875" style="429" customWidth="1"/>
    <col min="1277" max="1277" width="9.109375" style="429"/>
    <col min="1278" max="1278" width="26.6640625" style="429" customWidth="1"/>
    <col min="1279" max="1279" width="51" style="429" customWidth="1"/>
    <col min="1280" max="1280" width="16.33203125" style="429" customWidth="1"/>
    <col min="1281" max="1281" width="0" style="429" hidden="1" customWidth="1"/>
    <col min="1282" max="1528" width="9.109375" style="429"/>
    <col min="1529" max="1529" width="26.6640625" style="429" customWidth="1"/>
    <col min="1530" max="1530" width="51" style="429" customWidth="1"/>
    <col min="1531" max="1531" width="16.33203125" style="429" customWidth="1"/>
    <col min="1532" max="1532" width="14.5546875" style="429" customWidth="1"/>
    <col min="1533" max="1533" width="9.109375" style="429"/>
    <col min="1534" max="1534" width="26.6640625" style="429" customWidth="1"/>
    <col min="1535" max="1535" width="51" style="429" customWidth="1"/>
    <col min="1536" max="1536" width="16.33203125" style="429" customWidth="1"/>
    <col min="1537" max="1537" width="0" style="429" hidden="1" customWidth="1"/>
    <col min="1538" max="1784" width="9.109375" style="429"/>
    <col min="1785" max="1785" width="26.6640625" style="429" customWidth="1"/>
    <col min="1786" max="1786" width="51" style="429" customWidth="1"/>
    <col min="1787" max="1787" width="16.33203125" style="429" customWidth="1"/>
    <col min="1788" max="1788" width="14.5546875" style="429" customWidth="1"/>
    <col min="1789" max="1789" width="9.109375" style="429"/>
    <col min="1790" max="1790" width="26.6640625" style="429" customWidth="1"/>
    <col min="1791" max="1791" width="51" style="429" customWidth="1"/>
    <col min="1792" max="1792" width="16.33203125" style="429" customWidth="1"/>
    <col min="1793" max="1793" width="0" style="429" hidden="1" customWidth="1"/>
    <col min="1794" max="2040" width="9.109375" style="429"/>
    <col min="2041" max="2041" width="26.6640625" style="429" customWidth="1"/>
    <col min="2042" max="2042" width="51" style="429" customWidth="1"/>
    <col min="2043" max="2043" width="16.33203125" style="429" customWidth="1"/>
    <col min="2044" max="2044" width="14.5546875" style="429" customWidth="1"/>
    <col min="2045" max="2045" width="9.109375" style="429"/>
    <col min="2046" max="2046" width="26.6640625" style="429" customWidth="1"/>
    <col min="2047" max="2047" width="51" style="429" customWidth="1"/>
    <col min="2048" max="2048" width="16.33203125" style="429" customWidth="1"/>
    <col min="2049" max="2049" width="0" style="429" hidden="1" customWidth="1"/>
    <col min="2050" max="2296" width="9.109375" style="429"/>
    <col min="2297" max="2297" width="26.6640625" style="429" customWidth="1"/>
    <col min="2298" max="2298" width="51" style="429" customWidth="1"/>
    <col min="2299" max="2299" width="16.33203125" style="429" customWidth="1"/>
    <col min="2300" max="2300" width="14.5546875" style="429" customWidth="1"/>
    <col min="2301" max="2301" width="9.109375" style="429"/>
    <col min="2302" max="2302" width="26.6640625" style="429" customWidth="1"/>
    <col min="2303" max="2303" width="51" style="429" customWidth="1"/>
    <col min="2304" max="2304" width="16.33203125" style="429" customWidth="1"/>
    <col min="2305" max="2305" width="0" style="429" hidden="1" customWidth="1"/>
    <col min="2306" max="2552" width="9.109375" style="429"/>
    <col min="2553" max="2553" width="26.6640625" style="429" customWidth="1"/>
    <col min="2554" max="2554" width="51" style="429" customWidth="1"/>
    <col min="2555" max="2555" width="16.33203125" style="429" customWidth="1"/>
    <col min="2556" max="2556" width="14.5546875" style="429" customWidth="1"/>
    <col min="2557" max="2557" width="9.109375" style="429"/>
    <col min="2558" max="2558" width="26.6640625" style="429" customWidth="1"/>
    <col min="2559" max="2559" width="51" style="429" customWidth="1"/>
    <col min="2560" max="2560" width="16.33203125" style="429" customWidth="1"/>
    <col min="2561" max="2561" width="0" style="429" hidden="1" customWidth="1"/>
    <col min="2562" max="2808" width="9.109375" style="429"/>
    <col min="2809" max="2809" width="26.6640625" style="429" customWidth="1"/>
    <col min="2810" max="2810" width="51" style="429" customWidth="1"/>
    <col min="2811" max="2811" width="16.33203125" style="429" customWidth="1"/>
    <col min="2812" max="2812" width="14.5546875" style="429" customWidth="1"/>
    <col min="2813" max="2813" width="9.109375" style="429"/>
    <col min="2814" max="2814" width="26.6640625" style="429" customWidth="1"/>
    <col min="2815" max="2815" width="51" style="429" customWidth="1"/>
    <col min="2816" max="2816" width="16.33203125" style="429" customWidth="1"/>
    <col min="2817" max="2817" width="0" style="429" hidden="1" customWidth="1"/>
    <col min="2818" max="3064" width="9.109375" style="429"/>
    <col min="3065" max="3065" width="26.6640625" style="429" customWidth="1"/>
    <col min="3066" max="3066" width="51" style="429" customWidth="1"/>
    <col min="3067" max="3067" width="16.33203125" style="429" customWidth="1"/>
    <col min="3068" max="3068" width="14.5546875" style="429" customWidth="1"/>
    <col min="3069" max="3069" width="9.109375" style="429"/>
    <col min="3070" max="3070" width="26.6640625" style="429" customWidth="1"/>
    <col min="3071" max="3071" width="51" style="429" customWidth="1"/>
    <col min="3072" max="3072" width="16.33203125" style="429" customWidth="1"/>
    <col min="3073" max="3073" width="0" style="429" hidden="1" customWidth="1"/>
    <col min="3074" max="3320" width="9.109375" style="429"/>
    <col min="3321" max="3321" width="26.6640625" style="429" customWidth="1"/>
    <col min="3322" max="3322" width="51" style="429" customWidth="1"/>
    <col min="3323" max="3323" width="16.33203125" style="429" customWidth="1"/>
    <col min="3324" max="3324" width="14.5546875" style="429" customWidth="1"/>
    <col min="3325" max="3325" width="9.109375" style="429"/>
    <col min="3326" max="3326" width="26.6640625" style="429" customWidth="1"/>
    <col min="3327" max="3327" width="51" style="429" customWidth="1"/>
    <col min="3328" max="3328" width="16.33203125" style="429" customWidth="1"/>
    <col min="3329" max="3329" width="0" style="429" hidden="1" customWidth="1"/>
    <col min="3330" max="3576" width="9.109375" style="429"/>
    <col min="3577" max="3577" width="26.6640625" style="429" customWidth="1"/>
    <col min="3578" max="3578" width="51" style="429" customWidth="1"/>
    <col min="3579" max="3579" width="16.33203125" style="429" customWidth="1"/>
    <col min="3580" max="3580" width="14.5546875" style="429" customWidth="1"/>
    <col min="3581" max="3581" width="9.109375" style="429"/>
    <col min="3582" max="3582" width="26.6640625" style="429" customWidth="1"/>
    <col min="3583" max="3583" width="51" style="429" customWidth="1"/>
    <col min="3584" max="3584" width="16.33203125" style="429" customWidth="1"/>
    <col min="3585" max="3585" width="0" style="429" hidden="1" customWidth="1"/>
    <col min="3586" max="3832" width="9.109375" style="429"/>
    <col min="3833" max="3833" width="26.6640625" style="429" customWidth="1"/>
    <col min="3834" max="3834" width="51" style="429" customWidth="1"/>
    <col min="3835" max="3835" width="16.33203125" style="429" customWidth="1"/>
    <col min="3836" max="3836" width="14.5546875" style="429" customWidth="1"/>
    <col min="3837" max="3837" width="9.109375" style="429"/>
    <col min="3838" max="3838" width="26.6640625" style="429" customWidth="1"/>
    <col min="3839" max="3839" width="51" style="429" customWidth="1"/>
    <col min="3840" max="3840" width="16.33203125" style="429" customWidth="1"/>
    <col min="3841" max="3841" width="0" style="429" hidden="1" customWidth="1"/>
    <col min="3842" max="4088" width="9.109375" style="429"/>
    <col min="4089" max="4089" width="26.6640625" style="429" customWidth="1"/>
    <col min="4090" max="4090" width="51" style="429" customWidth="1"/>
    <col min="4091" max="4091" width="16.33203125" style="429" customWidth="1"/>
    <col min="4092" max="4092" width="14.5546875" style="429" customWidth="1"/>
    <col min="4093" max="4093" width="9.109375" style="429"/>
    <col min="4094" max="4094" width="26.6640625" style="429" customWidth="1"/>
    <col min="4095" max="4095" width="51" style="429" customWidth="1"/>
    <col min="4096" max="4096" width="16.33203125" style="429" customWidth="1"/>
    <col min="4097" max="4097" width="0" style="429" hidden="1" customWidth="1"/>
    <col min="4098" max="4344" width="9.109375" style="429"/>
    <col min="4345" max="4345" width="26.6640625" style="429" customWidth="1"/>
    <col min="4346" max="4346" width="51" style="429" customWidth="1"/>
    <col min="4347" max="4347" width="16.33203125" style="429" customWidth="1"/>
    <col min="4348" max="4348" width="14.5546875" style="429" customWidth="1"/>
    <col min="4349" max="4349" width="9.109375" style="429"/>
    <col min="4350" max="4350" width="26.6640625" style="429" customWidth="1"/>
    <col min="4351" max="4351" width="51" style="429" customWidth="1"/>
    <col min="4352" max="4352" width="16.33203125" style="429" customWidth="1"/>
    <col min="4353" max="4353" width="0" style="429" hidden="1" customWidth="1"/>
    <col min="4354" max="4600" width="9.109375" style="429"/>
    <col min="4601" max="4601" width="26.6640625" style="429" customWidth="1"/>
    <col min="4602" max="4602" width="51" style="429" customWidth="1"/>
    <col min="4603" max="4603" width="16.33203125" style="429" customWidth="1"/>
    <col min="4604" max="4604" width="14.5546875" style="429" customWidth="1"/>
    <col min="4605" max="4605" width="9.109375" style="429"/>
    <col min="4606" max="4606" width="26.6640625" style="429" customWidth="1"/>
    <col min="4607" max="4607" width="51" style="429" customWidth="1"/>
    <col min="4608" max="4608" width="16.33203125" style="429" customWidth="1"/>
    <col min="4609" max="4609" width="0" style="429" hidden="1" customWidth="1"/>
    <col min="4610" max="4856" width="9.109375" style="429"/>
    <col min="4857" max="4857" width="26.6640625" style="429" customWidth="1"/>
    <col min="4858" max="4858" width="51" style="429" customWidth="1"/>
    <col min="4859" max="4859" width="16.33203125" style="429" customWidth="1"/>
    <col min="4860" max="4860" width="14.5546875" style="429" customWidth="1"/>
    <col min="4861" max="4861" width="9.109375" style="429"/>
    <col min="4862" max="4862" width="26.6640625" style="429" customWidth="1"/>
    <col min="4863" max="4863" width="51" style="429" customWidth="1"/>
    <col min="4864" max="4864" width="16.33203125" style="429" customWidth="1"/>
    <col min="4865" max="4865" width="0" style="429" hidden="1" customWidth="1"/>
    <col min="4866" max="5112" width="9.109375" style="429"/>
    <col min="5113" max="5113" width="26.6640625" style="429" customWidth="1"/>
    <col min="5114" max="5114" width="51" style="429" customWidth="1"/>
    <col min="5115" max="5115" width="16.33203125" style="429" customWidth="1"/>
    <col min="5116" max="5116" width="14.5546875" style="429" customWidth="1"/>
    <col min="5117" max="5117" width="9.109375" style="429"/>
    <col min="5118" max="5118" width="26.6640625" style="429" customWidth="1"/>
    <col min="5119" max="5119" width="51" style="429" customWidth="1"/>
    <col min="5120" max="5120" width="16.33203125" style="429" customWidth="1"/>
    <col min="5121" max="5121" width="0" style="429" hidden="1" customWidth="1"/>
    <col min="5122" max="5368" width="9.109375" style="429"/>
    <col min="5369" max="5369" width="26.6640625" style="429" customWidth="1"/>
    <col min="5370" max="5370" width="51" style="429" customWidth="1"/>
    <col min="5371" max="5371" width="16.33203125" style="429" customWidth="1"/>
    <col min="5372" max="5372" width="14.5546875" style="429" customWidth="1"/>
    <col min="5373" max="5373" width="9.109375" style="429"/>
    <col min="5374" max="5374" width="26.6640625" style="429" customWidth="1"/>
    <col min="5375" max="5375" width="51" style="429" customWidth="1"/>
    <col min="5376" max="5376" width="16.33203125" style="429" customWidth="1"/>
    <col min="5377" max="5377" width="0" style="429" hidden="1" customWidth="1"/>
    <col min="5378" max="5624" width="9.109375" style="429"/>
    <col min="5625" max="5625" width="26.6640625" style="429" customWidth="1"/>
    <col min="5626" max="5626" width="51" style="429" customWidth="1"/>
    <col min="5627" max="5627" width="16.33203125" style="429" customWidth="1"/>
    <col min="5628" max="5628" width="14.5546875" style="429" customWidth="1"/>
    <col min="5629" max="5629" width="9.109375" style="429"/>
    <col min="5630" max="5630" width="26.6640625" style="429" customWidth="1"/>
    <col min="5631" max="5631" width="51" style="429" customWidth="1"/>
    <col min="5632" max="5632" width="16.33203125" style="429" customWidth="1"/>
    <col min="5633" max="5633" width="0" style="429" hidden="1" customWidth="1"/>
    <col min="5634" max="5880" width="9.109375" style="429"/>
    <col min="5881" max="5881" width="26.6640625" style="429" customWidth="1"/>
    <col min="5882" max="5882" width="51" style="429" customWidth="1"/>
    <col min="5883" max="5883" width="16.33203125" style="429" customWidth="1"/>
    <col min="5884" max="5884" width="14.5546875" style="429" customWidth="1"/>
    <col min="5885" max="5885" width="9.109375" style="429"/>
    <col min="5886" max="5886" width="26.6640625" style="429" customWidth="1"/>
    <col min="5887" max="5887" width="51" style="429" customWidth="1"/>
    <col min="5888" max="5888" width="16.33203125" style="429" customWidth="1"/>
    <col min="5889" max="5889" width="0" style="429" hidden="1" customWidth="1"/>
    <col min="5890" max="6136" width="9.109375" style="429"/>
    <col min="6137" max="6137" width="26.6640625" style="429" customWidth="1"/>
    <col min="6138" max="6138" width="51" style="429" customWidth="1"/>
    <col min="6139" max="6139" width="16.33203125" style="429" customWidth="1"/>
    <col min="6140" max="6140" width="14.5546875" style="429" customWidth="1"/>
    <col min="6141" max="6141" width="9.109375" style="429"/>
    <col min="6142" max="6142" width="26.6640625" style="429" customWidth="1"/>
    <col min="6143" max="6143" width="51" style="429" customWidth="1"/>
    <col min="6144" max="6144" width="16.33203125" style="429" customWidth="1"/>
    <col min="6145" max="6145" width="0" style="429" hidden="1" customWidth="1"/>
    <col min="6146" max="6392" width="9.109375" style="429"/>
    <col min="6393" max="6393" width="26.6640625" style="429" customWidth="1"/>
    <col min="6394" max="6394" width="51" style="429" customWidth="1"/>
    <col min="6395" max="6395" width="16.33203125" style="429" customWidth="1"/>
    <col min="6396" max="6396" width="14.5546875" style="429" customWidth="1"/>
    <col min="6397" max="6397" width="9.109375" style="429"/>
    <col min="6398" max="6398" width="26.6640625" style="429" customWidth="1"/>
    <col min="6399" max="6399" width="51" style="429" customWidth="1"/>
    <col min="6400" max="6400" width="16.33203125" style="429" customWidth="1"/>
    <col min="6401" max="6401" width="0" style="429" hidden="1" customWidth="1"/>
    <col min="6402" max="6648" width="9.109375" style="429"/>
    <col min="6649" max="6649" width="26.6640625" style="429" customWidth="1"/>
    <col min="6650" max="6650" width="51" style="429" customWidth="1"/>
    <col min="6651" max="6651" width="16.33203125" style="429" customWidth="1"/>
    <col min="6652" max="6652" width="14.5546875" style="429" customWidth="1"/>
    <col min="6653" max="6653" width="9.109375" style="429"/>
    <col min="6654" max="6654" width="26.6640625" style="429" customWidth="1"/>
    <col min="6655" max="6655" width="51" style="429" customWidth="1"/>
    <col min="6656" max="6656" width="16.33203125" style="429" customWidth="1"/>
    <col min="6657" max="6657" width="0" style="429" hidden="1" customWidth="1"/>
    <col min="6658" max="6904" width="9.109375" style="429"/>
    <col min="6905" max="6905" width="26.6640625" style="429" customWidth="1"/>
    <col min="6906" max="6906" width="51" style="429" customWidth="1"/>
    <col min="6907" max="6907" width="16.33203125" style="429" customWidth="1"/>
    <col min="6908" max="6908" width="14.5546875" style="429" customWidth="1"/>
    <col min="6909" max="6909" width="9.109375" style="429"/>
    <col min="6910" max="6910" width="26.6640625" style="429" customWidth="1"/>
    <col min="6911" max="6911" width="51" style="429" customWidth="1"/>
    <col min="6912" max="6912" width="16.33203125" style="429" customWidth="1"/>
    <col min="6913" max="6913" width="0" style="429" hidden="1" customWidth="1"/>
    <col min="6914" max="7160" width="9.109375" style="429"/>
    <col min="7161" max="7161" width="26.6640625" style="429" customWidth="1"/>
    <col min="7162" max="7162" width="51" style="429" customWidth="1"/>
    <col min="7163" max="7163" width="16.33203125" style="429" customWidth="1"/>
    <col min="7164" max="7164" width="14.5546875" style="429" customWidth="1"/>
    <col min="7165" max="7165" width="9.109375" style="429"/>
    <col min="7166" max="7166" width="26.6640625" style="429" customWidth="1"/>
    <col min="7167" max="7167" width="51" style="429" customWidth="1"/>
    <col min="7168" max="7168" width="16.33203125" style="429" customWidth="1"/>
    <col min="7169" max="7169" width="0" style="429" hidden="1" customWidth="1"/>
    <col min="7170" max="7416" width="9.109375" style="429"/>
    <col min="7417" max="7417" width="26.6640625" style="429" customWidth="1"/>
    <col min="7418" max="7418" width="51" style="429" customWidth="1"/>
    <col min="7419" max="7419" width="16.33203125" style="429" customWidth="1"/>
    <col min="7420" max="7420" width="14.5546875" style="429" customWidth="1"/>
    <col min="7421" max="7421" width="9.109375" style="429"/>
    <col min="7422" max="7422" width="26.6640625" style="429" customWidth="1"/>
    <col min="7423" max="7423" width="51" style="429" customWidth="1"/>
    <col min="7424" max="7424" width="16.33203125" style="429" customWidth="1"/>
    <col min="7425" max="7425" width="0" style="429" hidden="1" customWidth="1"/>
    <col min="7426" max="7672" width="9.109375" style="429"/>
    <col min="7673" max="7673" width="26.6640625" style="429" customWidth="1"/>
    <col min="7674" max="7674" width="51" style="429" customWidth="1"/>
    <col min="7675" max="7675" width="16.33203125" style="429" customWidth="1"/>
    <col min="7676" max="7676" width="14.5546875" style="429" customWidth="1"/>
    <col min="7677" max="7677" width="9.109375" style="429"/>
    <col min="7678" max="7678" width="26.6640625" style="429" customWidth="1"/>
    <col min="7679" max="7679" width="51" style="429" customWidth="1"/>
    <col min="7680" max="7680" width="16.33203125" style="429" customWidth="1"/>
    <col min="7681" max="7681" width="0" style="429" hidden="1" customWidth="1"/>
    <col min="7682" max="7928" width="9.109375" style="429"/>
    <col min="7929" max="7929" width="26.6640625" style="429" customWidth="1"/>
    <col min="7930" max="7930" width="51" style="429" customWidth="1"/>
    <col min="7931" max="7931" width="16.33203125" style="429" customWidth="1"/>
    <col min="7932" max="7932" width="14.5546875" style="429" customWidth="1"/>
    <col min="7933" max="7933" width="9.109375" style="429"/>
    <col min="7934" max="7934" width="26.6640625" style="429" customWidth="1"/>
    <col min="7935" max="7935" width="51" style="429" customWidth="1"/>
    <col min="7936" max="7936" width="16.33203125" style="429" customWidth="1"/>
    <col min="7937" max="7937" width="0" style="429" hidden="1" customWidth="1"/>
    <col min="7938" max="8184" width="9.109375" style="429"/>
    <col min="8185" max="8185" width="26.6640625" style="429" customWidth="1"/>
    <col min="8186" max="8186" width="51" style="429" customWidth="1"/>
    <col min="8187" max="8187" width="16.33203125" style="429" customWidth="1"/>
    <col min="8188" max="8188" width="14.5546875" style="429" customWidth="1"/>
    <col min="8189" max="8189" width="9.109375" style="429"/>
    <col min="8190" max="8190" width="26.6640625" style="429" customWidth="1"/>
    <col min="8191" max="8191" width="51" style="429" customWidth="1"/>
    <col min="8192" max="8192" width="16.33203125" style="429" customWidth="1"/>
    <col min="8193" max="8193" width="0" style="429" hidden="1" customWidth="1"/>
    <col min="8194" max="8440" width="9.109375" style="429"/>
    <col min="8441" max="8441" width="26.6640625" style="429" customWidth="1"/>
    <col min="8442" max="8442" width="51" style="429" customWidth="1"/>
    <col min="8443" max="8443" width="16.33203125" style="429" customWidth="1"/>
    <col min="8444" max="8444" width="14.5546875" style="429" customWidth="1"/>
    <col min="8445" max="8445" width="9.109375" style="429"/>
    <col min="8446" max="8446" width="26.6640625" style="429" customWidth="1"/>
    <col min="8447" max="8447" width="51" style="429" customWidth="1"/>
    <col min="8448" max="8448" width="16.33203125" style="429" customWidth="1"/>
    <col min="8449" max="8449" width="0" style="429" hidden="1" customWidth="1"/>
    <col min="8450" max="8696" width="9.109375" style="429"/>
    <col min="8697" max="8697" width="26.6640625" style="429" customWidth="1"/>
    <col min="8698" max="8698" width="51" style="429" customWidth="1"/>
    <col min="8699" max="8699" width="16.33203125" style="429" customWidth="1"/>
    <col min="8700" max="8700" width="14.5546875" style="429" customWidth="1"/>
    <col min="8701" max="8701" width="9.109375" style="429"/>
    <col min="8702" max="8702" width="26.6640625" style="429" customWidth="1"/>
    <col min="8703" max="8703" width="51" style="429" customWidth="1"/>
    <col min="8704" max="8704" width="16.33203125" style="429" customWidth="1"/>
    <col min="8705" max="8705" width="0" style="429" hidden="1" customWidth="1"/>
    <col min="8706" max="8952" width="9.109375" style="429"/>
    <col min="8953" max="8953" width="26.6640625" style="429" customWidth="1"/>
    <col min="8954" max="8954" width="51" style="429" customWidth="1"/>
    <col min="8955" max="8955" width="16.33203125" style="429" customWidth="1"/>
    <col min="8956" max="8956" width="14.5546875" style="429" customWidth="1"/>
    <col min="8957" max="8957" width="9.109375" style="429"/>
    <col min="8958" max="8958" width="26.6640625" style="429" customWidth="1"/>
    <col min="8959" max="8959" width="51" style="429" customWidth="1"/>
    <col min="8960" max="8960" width="16.33203125" style="429" customWidth="1"/>
    <col min="8961" max="8961" width="0" style="429" hidden="1" customWidth="1"/>
    <col min="8962" max="9208" width="9.109375" style="429"/>
    <col min="9209" max="9209" width="26.6640625" style="429" customWidth="1"/>
    <col min="9210" max="9210" width="51" style="429" customWidth="1"/>
    <col min="9211" max="9211" width="16.33203125" style="429" customWidth="1"/>
    <col min="9212" max="9212" width="14.5546875" style="429" customWidth="1"/>
    <col min="9213" max="9213" width="9.109375" style="429"/>
    <col min="9214" max="9214" width="26.6640625" style="429" customWidth="1"/>
    <col min="9215" max="9215" width="51" style="429" customWidth="1"/>
    <col min="9216" max="9216" width="16.33203125" style="429" customWidth="1"/>
    <col min="9217" max="9217" width="0" style="429" hidden="1" customWidth="1"/>
    <col min="9218" max="9464" width="9.109375" style="429"/>
    <col min="9465" max="9465" width="26.6640625" style="429" customWidth="1"/>
    <col min="9466" max="9466" width="51" style="429" customWidth="1"/>
    <col min="9467" max="9467" width="16.33203125" style="429" customWidth="1"/>
    <col min="9468" max="9468" width="14.5546875" style="429" customWidth="1"/>
    <col min="9469" max="9469" width="9.109375" style="429"/>
    <col min="9470" max="9470" width="26.6640625" style="429" customWidth="1"/>
    <col min="9471" max="9471" width="51" style="429" customWidth="1"/>
    <col min="9472" max="9472" width="16.33203125" style="429" customWidth="1"/>
    <col min="9473" max="9473" width="0" style="429" hidden="1" customWidth="1"/>
    <col min="9474" max="9720" width="9.109375" style="429"/>
    <col min="9721" max="9721" width="26.6640625" style="429" customWidth="1"/>
    <col min="9722" max="9722" width="51" style="429" customWidth="1"/>
    <col min="9723" max="9723" width="16.33203125" style="429" customWidth="1"/>
    <col min="9724" max="9724" width="14.5546875" style="429" customWidth="1"/>
    <col min="9725" max="9725" width="9.109375" style="429"/>
    <col min="9726" max="9726" width="26.6640625" style="429" customWidth="1"/>
    <col min="9727" max="9727" width="51" style="429" customWidth="1"/>
    <col min="9728" max="9728" width="16.33203125" style="429" customWidth="1"/>
    <col min="9729" max="9729" width="0" style="429" hidden="1" customWidth="1"/>
    <col min="9730" max="9976" width="9.109375" style="429"/>
    <col min="9977" max="9977" width="26.6640625" style="429" customWidth="1"/>
    <col min="9978" max="9978" width="51" style="429" customWidth="1"/>
    <col min="9979" max="9979" width="16.33203125" style="429" customWidth="1"/>
    <col min="9980" max="9980" width="14.5546875" style="429" customWidth="1"/>
    <col min="9981" max="9981" width="9.109375" style="429"/>
    <col min="9982" max="9982" width="26.6640625" style="429" customWidth="1"/>
    <col min="9983" max="9983" width="51" style="429" customWidth="1"/>
    <col min="9984" max="9984" width="16.33203125" style="429" customWidth="1"/>
    <col min="9985" max="9985" width="0" style="429" hidden="1" customWidth="1"/>
    <col min="9986" max="10232" width="9.109375" style="429"/>
    <col min="10233" max="10233" width="26.6640625" style="429" customWidth="1"/>
    <col min="10234" max="10234" width="51" style="429" customWidth="1"/>
    <col min="10235" max="10235" width="16.33203125" style="429" customWidth="1"/>
    <col min="10236" max="10236" width="14.5546875" style="429" customWidth="1"/>
    <col min="10237" max="10237" width="9.109375" style="429"/>
    <col min="10238" max="10238" width="26.6640625" style="429" customWidth="1"/>
    <col min="10239" max="10239" width="51" style="429" customWidth="1"/>
    <col min="10240" max="10240" width="16.33203125" style="429" customWidth="1"/>
    <col min="10241" max="10241" width="0" style="429" hidden="1" customWidth="1"/>
    <col min="10242" max="10488" width="9.109375" style="429"/>
    <col min="10489" max="10489" width="26.6640625" style="429" customWidth="1"/>
    <col min="10490" max="10490" width="51" style="429" customWidth="1"/>
    <col min="10491" max="10491" width="16.33203125" style="429" customWidth="1"/>
    <col min="10492" max="10492" width="14.5546875" style="429" customWidth="1"/>
    <col min="10493" max="10493" width="9.109375" style="429"/>
    <col min="10494" max="10494" width="26.6640625" style="429" customWidth="1"/>
    <col min="10495" max="10495" width="51" style="429" customWidth="1"/>
    <col min="10496" max="10496" width="16.33203125" style="429" customWidth="1"/>
    <col min="10497" max="10497" width="0" style="429" hidden="1" customWidth="1"/>
    <col min="10498" max="10744" width="9.109375" style="429"/>
    <col min="10745" max="10745" width="26.6640625" style="429" customWidth="1"/>
    <col min="10746" max="10746" width="51" style="429" customWidth="1"/>
    <col min="10747" max="10747" width="16.33203125" style="429" customWidth="1"/>
    <col min="10748" max="10748" width="14.5546875" style="429" customWidth="1"/>
    <col min="10749" max="10749" width="9.109375" style="429"/>
    <col min="10750" max="10750" width="26.6640625" style="429" customWidth="1"/>
    <col min="10751" max="10751" width="51" style="429" customWidth="1"/>
    <col min="10752" max="10752" width="16.33203125" style="429" customWidth="1"/>
    <col min="10753" max="10753" width="0" style="429" hidden="1" customWidth="1"/>
    <col min="10754" max="11000" width="9.109375" style="429"/>
    <col min="11001" max="11001" width="26.6640625" style="429" customWidth="1"/>
    <col min="11002" max="11002" width="51" style="429" customWidth="1"/>
    <col min="11003" max="11003" width="16.33203125" style="429" customWidth="1"/>
    <col min="11004" max="11004" width="14.5546875" style="429" customWidth="1"/>
    <col min="11005" max="11005" width="9.109375" style="429"/>
    <col min="11006" max="11006" width="26.6640625" style="429" customWidth="1"/>
    <col min="11007" max="11007" width="51" style="429" customWidth="1"/>
    <col min="11008" max="11008" width="16.33203125" style="429" customWidth="1"/>
    <col min="11009" max="11009" width="0" style="429" hidden="1" customWidth="1"/>
    <col min="11010" max="11256" width="9.109375" style="429"/>
    <col min="11257" max="11257" width="26.6640625" style="429" customWidth="1"/>
    <col min="11258" max="11258" width="51" style="429" customWidth="1"/>
    <col min="11259" max="11259" width="16.33203125" style="429" customWidth="1"/>
    <col min="11260" max="11260" width="14.5546875" style="429" customWidth="1"/>
    <col min="11261" max="11261" width="9.109375" style="429"/>
    <col min="11262" max="11262" width="26.6640625" style="429" customWidth="1"/>
    <col min="11263" max="11263" width="51" style="429" customWidth="1"/>
    <col min="11264" max="11264" width="16.33203125" style="429" customWidth="1"/>
    <col min="11265" max="11265" width="0" style="429" hidden="1" customWidth="1"/>
    <col min="11266" max="11512" width="9.109375" style="429"/>
    <col min="11513" max="11513" width="26.6640625" style="429" customWidth="1"/>
    <col min="11514" max="11514" width="51" style="429" customWidth="1"/>
    <col min="11515" max="11515" width="16.33203125" style="429" customWidth="1"/>
    <col min="11516" max="11516" width="14.5546875" style="429" customWidth="1"/>
    <col min="11517" max="11517" width="9.109375" style="429"/>
    <col min="11518" max="11518" width="26.6640625" style="429" customWidth="1"/>
    <col min="11519" max="11519" width="51" style="429" customWidth="1"/>
    <col min="11520" max="11520" width="16.33203125" style="429" customWidth="1"/>
    <col min="11521" max="11521" width="0" style="429" hidden="1" customWidth="1"/>
    <col min="11522" max="11768" width="9.109375" style="429"/>
    <col min="11769" max="11769" width="26.6640625" style="429" customWidth="1"/>
    <col min="11770" max="11770" width="51" style="429" customWidth="1"/>
    <col min="11771" max="11771" width="16.33203125" style="429" customWidth="1"/>
    <col min="11772" max="11772" width="14.5546875" style="429" customWidth="1"/>
    <col min="11773" max="11773" width="9.109375" style="429"/>
    <col min="11774" max="11774" width="26.6640625" style="429" customWidth="1"/>
    <col min="11775" max="11775" width="51" style="429" customWidth="1"/>
    <col min="11776" max="11776" width="16.33203125" style="429" customWidth="1"/>
    <col min="11777" max="11777" width="0" style="429" hidden="1" customWidth="1"/>
    <col min="11778" max="12024" width="9.109375" style="429"/>
    <col min="12025" max="12025" width="26.6640625" style="429" customWidth="1"/>
    <col min="12026" max="12026" width="51" style="429" customWidth="1"/>
    <col min="12027" max="12027" width="16.33203125" style="429" customWidth="1"/>
    <col min="12028" max="12028" width="14.5546875" style="429" customWidth="1"/>
    <col min="12029" max="12029" width="9.109375" style="429"/>
    <col min="12030" max="12030" width="26.6640625" style="429" customWidth="1"/>
    <col min="12031" max="12031" width="51" style="429" customWidth="1"/>
    <col min="12032" max="12032" width="16.33203125" style="429" customWidth="1"/>
    <col min="12033" max="12033" width="0" style="429" hidden="1" customWidth="1"/>
    <col min="12034" max="12280" width="9.109375" style="429"/>
    <col min="12281" max="12281" width="26.6640625" style="429" customWidth="1"/>
    <col min="12282" max="12282" width="51" style="429" customWidth="1"/>
    <col min="12283" max="12283" width="16.33203125" style="429" customWidth="1"/>
    <col min="12284" max="12284" width="14.5546875" style="429" customWidth="1"/>
    <col min="12285" max="12285" width="9.109375" style="429"/>
    <col min="12286" max="12286" width="26.6640625" style="429" customWidth="1"/>
    <col min="12287" max="12287" width="51" style="429" customWidth="1"/>
    <col min="12288" max="12288" width="16.33203125" style="429" customWidth="1"/>
    <col min="12289" max="12289" width="0" style="429" hidden="1" customWidth="1"/>
    <col min="12290" max="12536" width="9.109375" style="429"/>
    <col min="12537" max="12537" width="26.6640625" style="429" customWidth="1"/>
    <col min="12538" max="12538" width="51" style="429" customWidth="1"/>
    <col min="12539" max="12539" width="16.33203125" style="429" customWidth="1"/>
    <col min="12540" max="12540" width="14.5546875" style="429" customWidth="1"/>
    <col min="12541" max="12541" width="9.109375" style="429"/>
    <col min="12542" max="12542" width="26.6640625" style="429" customWidth="1"/>
    <col min="12543" max="12543" width="51" style="429" customWidth="1"/>
    <col min="12544" max="12544" width="16.33203125" style="429" customWidth="1"/>
    <col min="12545" max="12545" width="0" style="429" hidden="1" customWidth="1"/>
    <col min="12546" max="12792" width="9.109375" style="429"/>
    <col min="12793" max="12793" width="26.6640625" style="429" customWidth="1"/>
    <col min="12794" max="12794" width="51" style="429" customWidth="1"/>
    <col min="12795" max="12795" width="16.33203125" style="429" customWidth="1"/>
    <col min="12796" max="12796" width="14.5546875" style="429" customWidth="1"/>
    <col min="12797" max="12797" width="9.109375" style="429"/>
    <col min="12798" max="12798" width="26.6640625" style="429" customWidth="1"/>
    <col min="12799" max="12799" width="51" style="429" customWidth="1"/>
    <col min="12800" max="12800" width="16.33203125" style="429" customWidth="1"/>
    <col min="12801" max="12801" width="0" style="429" hidden="1" customWidth="1"/>
    <col min="12802" max="13048" width="9.109375" style="429"/>
    <col min="13049" max="13049" width="26.6640625" style="429" customWidth="1"/>
    <col min="13050" max="13050" width="51" style="429" customWidth="1"/>
    <col min="13051" max="13051" width="16.33203125" style="429" customWidth="1"/>
    <col min="13052" max="13052" width="14.5546875" style="429" customWidth="1"/>
    <col min="13053" max="13053" width="9.109375" style="429"/>
    <col min="13054" max="13054" width="26.6640625" style="429" customWidth="1"/>
    <col min="13055" max="13055" width="51" style="429" customWidth="1"/>
    <col min="13056" max="13056" width="16.33203125" style="429" customWidth="1"/>
    <col min="13057" max="13057" width="0" style="429" hidden="1" customWidth="1"/>
    <col min="13058" max="13304" width="9.109375" style="429"/>
    <col min="13305" max="13305" width="26.6640625" style="429" customWidth="1"/>
    <col min="13306" max="13306" width="51" style="429" customWidth="1"/>
    <col min="13307" max="13307" width="16.33203125" style="429" customWidth="1"/>
    <col min="13308" max="13308" width="14.5546875" style="429" customWidth="1"/>
    <col min="13309" max="13309" width="9.109375" style="429"/>
    <col min="13310" max="13310" width="26.6640625" style="429" customWidth="1"/>
    <col min="13311" max="13311" width="51" style="429" customWidth="1"/>
    <col min="13312" max="13312" width="16.33203125" style="429" customWidth="1"/>
    <col min="13313" max="13313" width="0" style="429" hidden="1" customWidth="1"/>
    <col min="13314" max="13560" width="9.109375" style="429"/>
    <col min="13561" max="13561" width="26.6640625" style="429" customWidth="1"/>
    <col min="13562" max="13562" width="51" style="429" customWidth="1"/>
    <col min="13563" max="13563" width="16.33203125" style="429" customWidth="1"/>
    <col min="13564" max="13564" width="14.5546875" style="429" customWidth="1"/>
    <col min="13565" max="13565" width="9.109375" style="429"/>
    <col min="13566" max="13566" width="26.6640625" style="429" customWidth="1"/>
    <col min="13567" max="13567" width="51" style="429" customWidth="1"/>
    <col min="13568" max="13568" width="16.33203125" style="429" customWidth="1"/>
    <col min="13569" max="13569" width="0" style="429" hidden="1" customWidth="1"/>
    <col min="13570" max="13816" width="9.109375" style="429"/>
    <col min="13817" max="13817" width="26.6640625" style="429" customWidth="1"/>
    <col min="13818" max="13818" width="51" style="429" customWidth="1"/>
    <col min="13819" max="13819" width="16.33203125" style="429" customWidth="1"/>
    <col min="13820" max="13820" width="14.5546875" style="429" customWidth="1"/>
    <col min="13821" max="13821" width="9.109375" style="429"/>
    <col min="13822" max="13822" width="26.6640625" style="429" customWidth="1"/>
    <col min="13823" max="13823" width="51" style="429" customWidth="1"/>
    <col min="13824" max="13824" width="16.33203125" style="429" customWidth="1"/>
    <col min="13825" max="13825" width="0" style="429" hidden="1" customWidth="1"/>
    <col min="13826" max="14072" width="9.109375" style="429"/>
    <col min="14073" max="14073" width="26.6640625" style="429" customWidth="1"/>
    <col min="14074" max="14074" width="51" style="429" customWidth="1"/>
    <col min="14075" max="14075" width="16.33203125" style="429" customWidth="1"/>
    <col min="14076" max="14076" width="14.5546875" style="429" customWidth="1"/>
    <col min="14077" max="14077" width="9.109375" style="429"/>
    <col min="14078" max="14078" width="26.6640625" style="429" customWidth="1"/>
    <col min="14079" max="14079" width="51" style="429" customWidth="1"/>
    <col min="14080" max="14080" width="16.33203125" style="429" customWidth="1"/>
    <col min="14081" max="14081" width="0" style="429" hidden="1" customWidth="1"/>
    <col min="14082" max="14328" width="9.109375" style="429"/>
    <col min="14329" max="14329" width="26.6640625" style="429" customWidth="1"/>
    <col min="14330" max="14330" width="51" style="429" customWidth="1"/>
    <col min="14331" max="14331" width="16.33203125" style="429" customWidth="1"/>
    <col min="14332" max="14332" width="14.5546875" style="429" customWidth="1"/>
    <col min="14333" max="14333" width="9.109375" style="429"/>
    <col min="14334" max="14334" width="26.6640625" style="429" customWidth="1"/>
    <col min="14335" max="14335" width="51" style="429" customWidth="1"/>
    <col min="14336" max="14336" width="16.33203125" style="429" customWidth="1"/>
    <col min="14337" max="14337" width="0" style="429" hidden="1" customWidth="1"/>
    <col min="14338" max="14584" width="9.109375" style="429"/>
    <col min="14585" max="14585" width="26.6640625" style="429" customWidth="1"/>
    <col min="14586" max="14586" width="51" style="429" customWidth="1"/>
    <col min="14587" max="14587" width="16.33203125" style="429" customWidth="1"/>
    <col min="14588" max="14588" width="14.5546875" style="429" customWidth="1"/>
    <col min="14589" max="14589" width="9.109375" style="429"/>
    <col min="14590" max="14590" width="26.6640625" style="429" customWidth="1"/>
    <col min="14591" max="14591" width="51" style="429" customWidth="1"/>
    <col min="14592" max="14592" width="16.33203125" style="429" customWidth="1"/>
    <col min="14593" max="14593" width="0" style="429" hidden="1" customWidth="1"/>
    <col min="14594" max="14840" width="9.109375" style="429"/>
    <col min="14841" max="14841" width="26.6640625" style="429" customWidth="1"/>
    <col min="14842" max="14842" width="51" style="429" customWidth="1"/>
    <col min="14843" max="14843" width="16.33203125" style="429" customWidth="1"/>
    <col min="14844" max="14844" width="14.5546875" style="429" customWidth="1"/>
    <col min="14845" max="14845" width="9.109375" style="429"/>
    <col min="14846" max="14846" width="26.6640625" style="429" customWidth="1"/>
    <col min="14847" max="14847" width="51" style="429" customWidth="1"/>
    <col min="14848" max="14848" width="16.33203125" style="429" customWidth="1"/>
    <col min="14849" max="14849" width="0" style="429" hidden="1" customWidth="1"/>
    <col min="14850" max="15096" width="9.109375" style="429"/>
    <col min="15097" max="15097" width="26.6640625" style="429" customWidth="1"/>
    <col min="15098" max="15098" width="51" style="429" customWidth="1"/>
    <col min="15099" max="15099" width="16.33203125" style="429" customWidth="1"/>
    <col min="15100" max="15100" width="14.5546875" style="429" customWidth="1"/>
    <col min="15101" max="15101" width="9.109375" style="429"/>
    <col min="15102" max="15102" width="26.6640625" style="429" customWidth="1"/>
    <col min="15103" max="15103" width="51" style="429" customWidth="1"/>
    <col min="15104" max="15104" width="16.33203125" style="429" customWidth="1"/>
    <col min="15105" max="15105" width="0" style="429" hidden="1" customWidth="1"/>
    <col min="15106" max="15352" width="9.109375" style="429"/>
    <col min="15353" max="15353" width="26.6640625" style="429" customWidth="1"/>
    <col min="15354" max="15354" width="51" style="429" customWidth="1"/>
    <col min="15355" max="15355" width="16.33203125" style="429" customWidth="1"/>
    <col min="15356" max="15356" width="14.5546875" style="429" customWidth="1"/>
    <col min="15357" max="15357" width="9.109375" style="429"/>
    <col min="15358" max="15358" width="26.6640625" style="429" customWidth="1"/>
    <col min="15359" max="15359" width="51" style="429" customWidth="1"/>
    <col min="15360" max="15360" width="16.33203125" style="429" customWidth="1"/>
    <col min="15361" max="15361" width="0" style="429" hidden="1" customWidth="1"/>
    <col min="15362" max="15608" width="9.109375" style="429"/>
    <col min="15609" max="15609" width="26.6640625" style="429" customWidth="1"/>
    <col min="15610" max="15610" width="51" style="429" customWidth="1"/>
    <col min="15611" max="15611" width="16.33203125" style="429" customWidth="1"/>
    <col min="15612" max="15612" width="14.5546875" style="429" customWidth="1"/>
    <col min="15613" max="15613" width="9.109375" style="429"/>
    <col min="15614" max="15614" width="26.6640625" style="429" customWidth="1"/>
    <col min="15615" max="15615" width="51" style="429" customWidth="1"/>
    <col min="15616" max="15616" width="16.33203125" style="429" customWidth="1"/>
    <col min="15617" max="15617" width="0" style="429" hidden="1" customWidth="1"/>
    <col min="15618" max="15864" width="9.109375" style="429"/>
    <col min="15865" max="15865" width="26.6640625" style="429" customWidth="1"/>
    <col min="15866" max="15866" width="51" style="429" customWidth="1"/>
    <col min="15867" max="15867" width="16.33203125" style="429" customWidth="1"/>
    <col min="15868" max="15868" width="14.5546875" style="429" customWidth="1"/>
    <col min="15869" max="15869" width="9.109375" style="429"/>
    <col min="15870" max="15870" width="26.6640625" style="429" customWidth="1"/>
    <col min="15871" max="15871" width="51" style="429" customWidth="1"/>
    <col min="15872" max="15872" width="16.33203125" style="429" customWidth="1"/>
    <col min="15873" max="15873" width="0" style="429" hidden="1" customWidth="1"/>
    <col min="15874" max="16120" width="9.109375" style="429"/>
    <col min="16121" max="16121" width="26.6640625" style="429" customWidth="1"/>
    <col min="16122" max="16122" width="51" style="429" customWidth="1"/>
    <col min="16123" max="16123" width="16.33203125" style="429" customWidth="1"/>
    <col min="16124" max="16124" width="14.5546875" style="429" customWidth="1"/>
    <col min="16125" max="16125" width="9.109375" style="429"/>
    <col min="16126" max="16126" width="26.6640625" style="429" customWidth="1"/>
    <col min="16127" max="16127" width="51" style="429" customWidth="1"/>
    <col min="16128" max="16128" width="16.33203125" style="429" customWidth="1"/>
    <col min="16129" max="16129" width="0" style="429" hidden="1" customWidth="1"/>
    <col min="16130" max="16376" width="9.109375" style="429"/>
    <col min="16377" max="16377" width="26.6640625" style="429" customWidth="1"/>
    <col min="16378" max="16378" width="51" style="429" customWidth="1"/>
    <col min="16379" max="16379" width="16.33203125" style="429" customWidth="1"/>
    <col min="16380" max="16380" width="14.5546875" style="429" customWidth="1"/>
    <col min="16381" max="16384" width="9.109375" style="429"/>
  </cols>
  <sheetData>
    <row r="1" spans="1:7" s="424" customFormat="1" x14ac:dyDescent="0.25">
      <c r="A1" s="580" t="s">
        <v>0</v>
      </c>
      <c r="B1" s="580"/>
      <c r="C1" s="580"/>
      <c r="D1" s="423"/>
      <c r="E1" s="61"/>
      <c r="F1" s="61"/>
      <c r="G1" s="61"/>
    </row>
    <row r="2" spans="1:7" s="424" customFormat="1" x14ac:dyDescent="0.25">
      <c r="A2" s="580" t="s">
        <v>1</v>
      </c>
      <c r="B2" s="580"/>
      <c r="C2" s="580"/>
      <c r="D2" s="423"/>
      <c r="E2" s="61"/>
      <c r="F2" s="61"/>
      <c r="G2" s="61"/>
    </row>
    <row r="3" spans="1:7" s="424" customFormat="1" x14ac:dyDescent="0.25">
      <c r="A3" s="580" t="s">
        <v>841</v>
      </c>
      <c r="B3" s="580"/>
      <c r="C3" s="580"/>
      <c r="D3" s="423"/>
      <c r="E3" s="61"/>
      <c r="F3" s="61"/>
      <c r="G3" s="61"/>
    </row>
    <row r="4" spans="1:7" s="428" customFormat="1" ht="13.2" x14ac:dyDescent="0.25">
      <c r="A4" s="425"/>
      <c r="B4" s="426"/>
      <c r="C4" s="427"/>
      <c r="D4" s="427"/>
      <c r="E4" s="2"/>
      <c r="F4" s="2"/>
      <c r="G4" s="2"/>
    </row>
    <row r="5" spans="1:7" ht="15.6" x14ac:dyDescent="0.3">
      <c r="A5" s="579" t="s">
        <v>743</v>
      </c>
      <c r="B5" s="579"/>
      <c r="C5" s="579"/>
      <c r="D5" s="429"/>
    </row>
    <row r="6" spans="1:7" ht="12.6" customHeight="1" x14ac:dyDescent="0.25">
      <c r="C6" s="431" t="s">
        <v>2</v>
      </c>
      <c r="D6" s="431" t="s">
        <v>2</v>
      </c>
    </row>
    <row r="7" spans="1:7" s="435" customFormat="1" ht="40.200000000000003" customHeight="1" x14ac:dyDescent="0.3">
      <c r="A7" s="432" t="s">
        <v>3</v>
      </c>
      <c r="B7" s="433" t="s">
        <v>4</v>
      </c>
      <c r="C7" s="434" t="s">
        <v>5</v>
      </c>
      <c r="D7" s="434" t="s">
        <v>5</v>
      </c>
      <c r="E7" s="567"/>
      <c r="F7" s="567"/>
      <c r="G7" s="567"/>
    </row>
    <row r="8" spans="1:7" ht="15.6" x14ac:dyDescent="0.3">
      <c r="A8" s="91"/>
      <c r="B8" s="436" t="s">
        <v>6</v>
      </c>
      <c r="C8" s="437"/>
      <c r="D8" s="437"/>
    </row>
    <row r="9" spans="1:7" s="440" customFormat="1" ht="15.6" x14ac:dyDescent="0.25">
      <c r="A9" s="90" t="s">
        <v>7</v>
      </c>
      <c r="B9" s="438" t="s">
        <v>8</v>
      </c>
      <c r="C9" s="439">
        <f>SUM(C10+C23+C33+C43+C48+C59+C64+C73+C80+C95+C18)</f>
        <v>407310</v>
      </c>
      <c r="D9" s="439">
        <f>SUM(D10+D23+D33+D43+D48+D59+D64+D73+D80+D95+D18)</f>
        <v>393100</v>
      </c>
      <c r="E9" s="568"/>
      <c r="F9" s="569"/>
      <c r="G9" s="568"/>
    </row>
    <row r="10" spans="1:7" x14ac:dyDescent="0.25">
      <c r="A10" s="432" t="s">
        <v>9</v>
      </c>
      <c r="B10" s="441" t="s">
        <v>10</v>
      </c>
      <c r="C10" s="439">
        <f>SUM(C11)</f>
        <v>243200</v>
      </c>
      <c r="D10" s="439">
        <f>SUM(D11)</f>
        <v>237800</v>
      </c>
      <c r="F10" s="569"/>
      <c r="G10" s="569"/>
    </row>
    <row r="11" spans="1:7" x14ac:dyDescent="0.25">
      <c r="A11" s="432" t="s">
        <v>11</v>
      </c>
      <c r="B11" s="442" t="s">
        <v>12</v>
      </c>
      <c r="C11" s="443">
        <f>SUM(C12+C13+C14+C15+C16+C17)</f>
        <v>243200</v>
      </c>
      <c r="D11" s="443">
        <f>SUM(D12+D13+D14+D15)</f>
        <v>237800</v>
      </c>
    </row>
    <row r="12" spans="1:7" ht="55.2" x14ac:dyDescent="0.25">
      <c r="A12" s="444" t="s">
        <v>13</v>
      </c>
      <c r="B12" s="445" t="s">
        <v>14</v>
      </c>
      <c r="C12" s="446">
        <v>229000</v>
      </c>
      <c r="D12" s="446">
        <v>233300</v>
      </c>
    </row>
    <row r="13" spans="1:7" ht="82.8" x14ac:dyDescent="0.25">
      <c r="A13" s="432" t="s">
        <v>15</v>
      </c>
      <c r="B13" s="447" t="s">
        <v>16</v>
      </c>
      <c r="C13" s="448">
        <v>2000</v>
      </c>
      <c r="D13" s="448">
        <v>1200</v>
      </c>
    </row>
    <row r="14" spans="1:7" ht="31.2" customHeight="1" x14ac:dyDescent="0.25">
      <c r="A14" s="432" t="s">
        <v>17</v>
      </c>
      <c r="B14" s="447" t="s">
        <v>18</v>
      </c>
      <c r="C14" s="448">
        <v>4350</v>
      </c>
      <c r="D14" s="448">
        <v>1800</v>
      </c>
    </row>
    <row r="15" spans="1:7" ht="69" x14ac:dyDescent="0.25">
      <c r="A15" s="432" t="s">
        <v>19</v>
      </c>
      <c r="B15" s="447" t="s">
        <v>20</v>
      </c>
      <c r="C15" s="448">
        <v>1400</v>
      </c>
      <c r="D15" s="448">
        <v>1500</v>
      </c>
    </row>
    <row r="16" spans="1:7" ht="47.4" customHeight="1" x14ac:dyDescent="0.25">
      <c r="A16" s="432" t="s">
        <v>739</v>
      </c>
      <c r="B16" s="447" t="s">
        <v>740</v>
      </c>
      <c r="C16" s="448">
        <v>1150</v>
      </c>
      <c r="D16" s="448"/>
    </row>
    <row r="17" spans="1:253" ht="45" customHeight="1" x14ac:dyDescent="0.25">
      <c r="A17" s="432" t="s">
        <v>741</v>
      </c>
      <c r="B17" s="447" t="s">
        <v>742</v>
      </c>
      <c r="C17" s="448">
        <v>5300</v>
      </c>
      <c r="D17" s="448"/>
    </row>
    <row r="18" spans="1:253" ht="27.6" x14ac:dyDescent="0.25">
      <c r="A18" s="432" t="s">
        <v>21</v>
      </c>
      <c r="B18" s="449" t="s">
        <v>22</v>
      </c>
      <c r="C18" s="439">
        <f>SUM(C20:C22)</f>
        <v>9470</v>
      </c>
      <c r="D18" s="439">
        <f>SUM(D20:D22)</f>
        <v>7370</v>
      </c>
    </row>
    <row r="19" spans="1:253" ht="27.6" x14ac:dyDescent="0.25">
      <c r="A19" s="432" t="s">
        <v>23</v>
      </c>
      <c r="B19" s="442" t="s">
        <v>24</v>
      </c>
      <c r="C19" s="443">
        <f>SUM(C20+C21+C22)</f>
        <v>9470</v>
      </c>
      <c r="D19" s="443">
        <f>SUM(D20+D21+D22)</f>
        <v>7370</v>
      </c>
    </row>
    <row r="20" spans="1:253" ht="55.2" x14ac:dyDescent="0.25">
      <c r="A20" s="432" t="s">
        <v>25</v>
      </c>
      <c r="B20" s="447" t="s">
        <v>26</v>
      </c>
      <c r="C20" s="448">
        <v>4775</v>
      </c>
      <c r="D20" s="448">
        <v>3475</v>
      </c>
    </row>
    <row r="21" spans="1:253" ht="69" x14ac:dyDescent="0.25">
      <c r="A21" s="432" t="s">
        <v>27</v>
      </c>
      <c r="B21" s="447" t="s">
        <v>28</v>
      </c>
      <c r="C21" s="448">
        <v>25</v>
      </c>
      <c r="D21" s="448">
        <v>25</v>
      </c>
    </row>
    <row r="22" spans="1:253" ht="55.2" x14ac:dyDescent="0.25">
      <c r="A22" s="432" t="s">
        <v>29</v>
      </c>
      <c r="B22" s="447" t="s">
        <v>30</v>
      </c>
      <c r="C22" s="448">
        <v>4670</v>
      </c>
      <c r="D22" s="448">
        <v>3870</v>
      </c>
    </row>
    <row r="23" spans="1:253" x14ac:dyDescent="0.25">
      <c r="A23" s="432" t="s">
        <v>31</v>
      </c>
      <c r="B23" s="441" t="s">
        <v>32</v>
      </c>
      <c r="C23" s="439">
        <f>SUM(C24+C29+C31)</f>
        <v>46300</v>
      </c>
      <c r="D23" s="439">
        <f>SUM(D24+D29+D31)</f>
        <v>42300</v>
      </c>
    </row>
    <row r="24" spans="1:253" ht="27.6" x14ac:dyDescent="0.25">
      <c r="A24" s="432" t="s">
        <v>33</v>
      </c>
      <c r="B24" s="450" t="s">
        <v>34</v>
      </c>
      <c r="C24" s="451">
        <f>SUM(C25+C27)</f>
        <v>32300</v>
      </c>
      <c r="D24" s="451">
        <f>SUM(D25+D27)</f>
        <v>31300</v>
      </c>
    </row>
    <row r="25" spans="1:253" ht="27.6" x14ac:dyDescent="0.25">
      <c r="A25" s="432" t="s">
        <v>35</v>
      </c>
      <c r="B25" s="442" t="s">
        <v>36</v>
      </c>
      <c r="C25" s="443">
        <f>SUM(C26)</f>
        <v>17800</v>
      </c>
      <c r="D25" s="443">
        <f>SUM(D26)</f>
        <v>15800</v>
      </c>
    </row>
    <row r="26" spans="1:253" ht="27.6" x14ac:dyDescent="0.25">
      <c r="A26" s="90" t="s">
        <v>37</v>
      </c>
      <c r="B26" s="447" t="s">
        <v>38</v>
      </c>
      <c r="C26" s="452">
        <v>17800</v>
      </c>
      <c r="D26" s="452">
        <v>15800</v>
      </c>
      <c r="E26" s="28"/>
      <c r="F26" s="28"/>
      <c r="G26" s="28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3"/>
      <c r="EJ26" s="453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3"/>
      <c r="FF26" s="453"/>
      <c r="FG26" s="453"/>
      <c r="FH26" s="453"/>
      <c r="FI26" s="453"/>
      <c r="FJ26" s="453"/>
      <c r="FK26" s="453"/>
      <c r="FL26" s="453"/>
      <c r="FM26" s="453"/>
      <c r="FN26" s="453"/>
      <c r="FO26" s="453"/>
      <c r="FP26" s="453"/>
      <c r="FQ26" s="453"/>
      <c r="FR26" s="453"/>
      <c r="FS26" s="453"/>
      <c r="FT26" s="453"/>
      <c r="FU26" s="453"/>
      <c r="FV26" s="453"/>
      <c r="FW26" s="453"/>
      <c r="FX26" s="453"/>
      <c r="FY26" s="453"/>
      <c r="FZ26" s="453"/>
      <c r="GA26" s="453"/>
      <c r="GB26" s="453"/>
      <c r="GC26" s="453"/>
      <c r="GD26" s="453"/>
      <c r="GE26" s="453"/>
      <c r="GF26" s="453"/>
      <c r="GG26" s="453"/>
      <c r="GH26" s="453"/>
      <c r="GI26" s="453"/>
      <c r="GJ26" s="453"/>
      <c r="GK26" s="453"/>
      <c r="GL26" s="453"/>
      <c r="GM26" s="453"/>
      <c r="GN26" s="453"/>
      <c r="GO26" s="453"/>
      <c r="GP26" s="453"/>
      <c r="GQ26" s="453"/>
      <c r="GR26" s="453"/>
      <c r="GS26" s="453"/>
      <c r="GT26" s="453"/>
      <c r="GU26" s="453"/>
      <c r="GV26" s="453"/>
      <c r="GW26" s="453"/>
      <c r="GX26" s="453"/>
      <c r="GY26" s="453"/>
      <c r="GZ26" s="453"/>
      <c r="HA26" s="453"/>
      <c r="HB26" s="453"/>
      <c r="HC26" s="453"/>
      <c r="HD26" s="453"/>
      <c r="HE26" s="453"/>
      <c r="HF26" s="453"/>
      <c r="HG26" s="453"/>
      <c r="HH26" s="453"/>
      <c r="HI26" s="453"/>
      <c r="HJ26" s="453"/>
      <c r="HK26" s="453"/>
      <c r="HL26" s="453"/>
      <c r="HM26" s="453"/>
      <c r="HN26" s="453"/>
      <c r="HO26" s="453"/>
      <c r="HP26" s="453"/>
      <c r="HQ26" s="453"/>
      <c r="HR26" s="453"/>
      <c r="HS26" s="453"/>
      <c r="HT26" s="453"/>
      <c r="HU26" s="453"/>
      <c r="HV26" s="453"/>
      <c r="HW26" s="453"/>
      <c r="HX26" s="453"/>
      <c r="HY26" s="453"/>
      <c r="HZ26" s="453"/>
      <c r="IA26" s="453"/>
      <c r="IB26" s="453"/>
      <c r="IC26" s="453"/>
      <c r="ID26" s="453"/>
      <c r="IE26" s="453"/>
      <c r="IF26" s="453"/>
      <c r="IG26" s="453"/>
      <c r="IH26" s="453"/>
      <c r="II26" s="453"/>
      <c r="IJ26" s="453"/>
      <c r="IK26" s="453"/>
      <c r="IL26" s="453"/>
      <c r="IM26" s="453"/>
      <c r="IN26" s="453"/>
      <c r="IO26" s="453"/>
      <c r="IP26" s="453"/>
      <c r="IQ26" s="453"/>
      <c r="IR26" s="453"/>
      <c r="IS26" s="453"/>
    </row>
    <row r="27" spans="1:253" ht="27.6" x14ac:dyDescent="0.25">
      <c r="A27" s="432" t="s">
        <v>39</v>
      </c>
      <c r="B27" s="442" t="s">
        <v>40</v>
      </c>
      <c r="C27" s="451">
        <f>SUM(C28)</f>
        <v>14500</v>
      </c>
      <c r="D27" s="451">
        <f>SUM(D28)</f>
        <v>15500</v>
      </c>
    </row>
    <row r="28" spans="1:253" s="453" customFormat="1" ht="55.2" x14ac:dyDescent="0.25">
      <c r="A28" s="432" t="s">
        <v>41</v>
      </c>
      <c r="B28" s="454" t="s">
        <v>42</v>
      </c>
      <c r="C28" s="452">
        <v>14500</v>
      </c>
      <c r="D28" s="452">
        <v>15500</v>
      </c>
      <c r="E28" s="6"/>
      <c r="F28" s="6"/>
      <c r="G28" s="6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29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29"/>
      <c r="HD28" s="429"/>
      <c r="HE28" s="429"/>
      <c r="HF28" s="429"/>
      <c r="HG28" s="429"/>
      <c r="HH28" s="429"/>
      <c r="HI28" s="429"/>
      <c r="HJ28" s="429"/>
      <c r="HK28" s="429"/>
      <c r="HL28" s="429"/>
      <c r="HM28" s="429"/>
      <c r="HN28" s="429"/>
      <c r="HO28" s="429"/>
      <c r="HP28" s="429"/>
      <c r="HQ28" s="429"/>
      <c r="HR28" s="429"/>
      <c r="HS28" s="429"/>
      <c r="HT28" s="429"/>
      <c r="HU28" s="429"/>
      <c r="HV28" s="429"/>
      <c r="HW28" s="429"/>
      <c r="HX28" s="429"/>
      <c r="HY28" s="429"/>
      <c r="HZ28" s="429"/>
      <c r="IA28" s="429"/>
      <c r="IB28" s="429"/>
      <c r="IC28" s="429"/>
      <c r="ID28" s="429"/>
      <c r="IE28" s="429"/>
      <c r="IF28" s="429"/>
      <c r="IG28" s="429"/>
      <c r="IH28" s="429"/>
      <c r="II28" s="429"/>
      <c r="IJ28" s="429"/>
      <c r="IK28" s="429"/>
      <c r="IL28" s="429"/>
      <c r="IM28" s="429"/>
      <c r="IN28" s="429"/>
      <c r="IO28" s="429"/>
      <c r="IP28" s="429"/>
      <c r="IQ28" s="429"/>
      <c r="IR28" s="429"/>
      <c r="IS28" s="429"/>
    </row>
    <row r="29" spans="1:253" hidden="1" x14ac:dyDescent="0.25">
      <c r="A29" s="432" t="s">
        <v>43</v>
      </c>
      <c r="B29" s="450" t="s">
        <v>44</v>
      </c>
      <c r="C29" s="451">
        <f>SUM(C30)</f>
        <v>0</v>
      </c>
      <c r="D29" s="451">
        <f>SUM(D30)</f>
        <v>0</v>
      </c>
    </row>
    <row r="30" spans="1:253" hidden="1" x14ac:dyDescent="0.25">
      <c r="A30" s="432" t="s">
        <v>45</v>
      </c>
      <c r="B30" s="447" t="s">
        <v>44</v>
      </c>
      <c r="C30" s="452">
        <v>0</v>
      </c>
      <c r="D30" s="452">
        <v>0</v>
      </c>
    </row>
    <row r="31" spans="1:253" ht="27.6" x14ac:dyDescent="0.25">
      <c r="A31" s="432" t="s">
        <v>46</v>
      </c>
      <c r="B31" s="442" t="s">
        <v>47</v>
      </c>
      <c r="C31" s="451">
        <f>SUM(C32)</f>
        <v>14000</v>
      </c>
      <c r="D31" s="451">
        <f>SUM(D32)</f>
        <v>11000</v>
      </c>
    </row>
    <row r="32" spans="1:253" ht="27.6" x14ac:dyDescent="0.25">
      <c r="A32" s="432" t="s">
        <v>48</v>
      </c>
      <c r="B32" s="447" t="s">
        <v>49</v>
      </c>
      <c r="C32" s="452">
        <v>14000</v>
      </c>
      <c r="D32" s="452">
        <v>11000</v>
      </c>
    </row>
    <row r="33" spans="1:253" x14ac:dyDescent="0.25">
      <c r="A33" s="432" t="s">
        <v>50</v>
      </c>
      <c r="B33" s="441" t="s">
        <v>51</v>
      </c>
      <c r="C33" s="439">
        <f>SUM(C34+C36+C38)</f>
        <v>75990</v>
      </c>
      <c r="D33" s="439">
        <f>SUM(D34+D36+D38)</f>
        <v>72791</v>
      </c>
    </row>
    <row r="34" spans="1:253" x14ac:dyDescent="0.25">
      <c r="A34" s="90" t="s">
        <v>52</v>
      </c>
      <c r="B34" s="442" t="s">
        <v>53</v>
      </c>
      <c r="C34" s="451">
        <f>SUM(C35)</f>
        <v>17890</v>
      </c>
      <c r="D34" s="451">
        <f>SUM(D35)</f>
        <v>9891</v>
      </c>
      <c r="E34" s="30"/>
      <c r="F34" s="30"/>
      <c r="G34" s="30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5"/>
      <c r="DQ34" s="455"/>
      <c r="DR34" s="455"/>
      <c r="DS34" s="455"/>
      <c r="DT34" s="455"/>
      <c r="DU34" s="455"/>
      <c r="DV34" s="455"/>
      <c r="DW34" s="455"/>
      <c r="DX34" s="455"/>
      <c r="DY34" s="455"/>
      <c r="DZ34" s="455"/>
      <c r="EA34" s="455"/>
      <c r="EB34" s="455"/>
      <c r="EC34" s="455"/>
      <c r="ED34" s="455"/>
      <c r="EE34" s="455"/>
      <c r="EF34" s="455"/>
      <c r="EG34" s="455"/>
      <c r="EH34" s="455"/>
      <c r="EI34" s="455"/>
      <c r="EJ34" s="455"/>
      <c r="EK34" s="455"/>
      <c r="EL34" s="455"/>
      <c r="EM34" s="455"/>
      <c r="EN34" s="455"/>
      <c r="EO34" s="455"/>
      <c r="EP34" s="455"/>
      <c r="EQ34" s="455"/>
      <c r="ER34" s="455"/>
      <c r="ES34" s="455"/>
      <c r="ET34" s="455"/>
      <c r="EU34" s="455"/>
      <c r="EV34" s="455"/>
      <c r="EW34" s="455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455"/>
      <c r="FL34" s="455"/>
      <c r="FM34" s="455"/>
      <c r="FN34" s="455"/>
      <c r="FO34" s="455"/>
      <c r="FP34" s="455"/>
      <c r="FQ34" s="455"/>
      <c r="FR34" s="455"/>
      <c r="FS34" s="455"/>
      <c r="FT34" s="455"/>
      <c r="FU34" s="455"/>
      <c r="FV34" s="455"/>
      <c r="FW34" s="455"/>
      <c r="FX34" s="455"/>
      <c r="FY34" s="455"/>
      <c r="FZ34" s="455"/>
      <c r="GA34" s="455"/>
      <c r="GB34" s="455"/>
      <c r="GC34" s="455"/>
      <c r="GD34" s="455"/>
      <c r="GE34" s="455"/>
      <c r="GF34" s="455"/>
      <c r="GG34" s="455"/>
      <c r="GH34" s="455"/>
      <c r="GI34" s="455"/>
      <c r="GJ34" s="455"/>
      <c r="GK34" s="455"/>
      <c r="GL34" s="455"/>
      <c r="GM34" s="455"/>
      <c r="GN34" s="455"/>
      <c r="GO34" s="455"/>
      <c r="GP34" s="455"/>
      <c r="GQ34" s="455"/>
      <c r="GR34" s="455"/>
      <c r="GS34" s="455"/>
      <c r="GT34" s="455"/>
      <c r="GU34" s="455"/>
      <c r="GV34" s="455"/>
      <c r="GW34" s="455"/>
      <c r="GX34" s="455"/>
      <c r="GY34" s="455"/>
      <c r="GZ34" s="455"/>
      <c r="HA34" s="455"/>
      <c r="HB34" s="455"/>
      <c r="HC34" s="455"/>
      <c r="HD34" s="455"/>
      <c r="HE34" s="455"/>
      <c r="HF34" s="455"/>
      <c r="HG34" s="455"/>
      <c r="HH34" s="455"/>
      <c r="HI34" s="455"/>
      <c r="HJ34" s="455"/>
      <c r="HK34" s="455"/>
      <c r="HL34" s="455"/>
      <c r="HM34" s="455"/>
      <c r="HN34" s="455"/>
      <c r="HO34" s="455"/>
      <c r="HP34" s="455"/>
      <c r="HQ34" s="455"/>
      <c r="HR34" s="455"/>
      <c r="HS34" s="455"/>
      <c r="HT34" s="455"/>
      <c r="HU34" s="455"/>
      <c r="HV34" s="455"/>
      <c r="HW34" s="455"/>
      <c r="HX34" s="455"/>
      <c r="HY34" s="455"/>
      <c r="HZ34" s="455"/>
      <c r="IA34" s="455"/>
      <c r="IB34" s="455"/>
      <c r="IC34" s="455"/>
      <c r="ID34" s="455"/>
      <c r="IE34" s="455"/>
      <c r="IF34" s="455"/>
      <c r="IG34" s="455"/>
      <c r="IH34" s="455"/>
      <c r="II34" s="455"/>
      <c r="IJ34" s="455"/>
      <c r="IK34" s="455"/>
      <c r="IL34" s="455"/>
      <c r="IM34" s="455"/>
      <c r="IN34" s="455"/>
      <c r="IO34" s="455"/>
      <c r="IP34" s="455"/>
      <c r="IQ34" s="455"/>
      <c r="IR34" s="455"/>
      <c r="IS34" s="455"/>
    </row>
    <row r="35" spans="1:253" ht="27.6" x14ac:dyDescent="0.25">
      <c r="A35" s="432" t="s">
        <v>54</v>
      </c>
      <c r="B35" s="447" t="s">
        <v>55</v>
      </c>
      <c r="C35" s="452">
        <v>17890</v>
      </c>
      <c r="D35" s="452">
        <v>9891</v>
      </c>
    </row>
    <row r="36" spans="1:253" x14ac:dyDescent="0.25">
      <c r="A36" s="432" t="s">
        <v>56</v>
      </c>
      <c r="B36" s="442" t="s">
        <v>57</v>
      </c>
      <c r="C36" s="451">
        <f>SUM(C37)</f>
        <v>39600</v>
      </c>
      <c r="D36" s="451">
        <f>SUM(D37)</f>
        <v>39600</v>
      </c>
    </row>
    <row r="37" spans="1:253" ht="27.6" x14ac:dyDescent="0.25">
      <c r="A37" s="90" t="s">
        <v>58</v>
      </c>
      <c r="B37" s="447" t="s">
        <v>59</v>
      </c>
      <c r="C37" s="448">
        <v>39600</v>
      </c>
      <c r="D37" s="448">
        <v>39600</v>
      </c>
      <c r="E37" s="28"/>
      <c r="F37" s="28"/>
      <c r="G37" s="28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3"/>
      <c r="DX37" s="453"/>
      <c r="DY37" s="453"/>
      <c r="DZ37" s="453"/>
      <c r="EA37" s="453"/>
      <c r="EB37" s="453"/>
      <c r="EC37" s="453"/>
      <c r="ED37" s="453"/>
      <c r="EE37" s="453"/>
      <c r="EF37" s="453"/>
      <c r="EG37" s="453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453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3"/>
      <c r="FW37" s="453"/>
      <c r="FX37" s="453"/>
      <c r="FY37" s="453"/>
      <c r="FZ37" s="453"/>
      <c r="GA37" s="453"/>
      <c r="GB37" s="453"/>
      <c r="GC37" s="453"/>
      <c r="GD37" s="453"/>
      <c r="GE37" s="453"/>
      <c r="GF37" s="453"/>
      <c r="GG37" s="453"/>
      <c r="GH37" s="453"/>
      <c r="GI37" s="453"/>
      <c r="GJ37" s="453"/>
      <c r="GK37" s="453"/>
      <c r="GL37" s="453"/>
      <c r="GM37" s="453"/>
      <c r="GN37" s="453"/>
      <c r="GO37" s="453"/>
      <c r="GP37" s="453"/>
      <c r="GQ37" s="453"/>
      <c r="GR37" s="453"/>
      <c r="GS37" s="453"/>
      <c r="GT37" s="453"/>
      <c r="GU37" s="453"/>
      <c r="GV37" s="453"/>
      <c r="GW37" s="453"/>
      <c r="GX37" s="453"/>
      <c r="GY37" s="453"/>
      <c r="GZ37" s="453"/>
      <c r="HA37" s="453"/>
      <c r="HB37" s="453"/>
      <c r="HC37" s="453"/>
      <c r="HD37" s="453"/>
      <c r="HE37" s="453"/>
      <c r="HF37" s="453"/>
      <c r="HG37" s="453"/>
      <c r="HH37" s="453"/>
      <c r="HI37" s="453"/>
      <c r="HJ37" s="453"/>
      <c r="HK37" s="453"/>
      <c r="HL37" s="453"/>
      <c r="HM37" s="453"/>
      <c r="HN37" s="453"/>
      <c r="HO37" s="453"/>
      <c r="HP37" s="453"/>
      <c r="HQ37" s="453"/>
      <c r="HR37" s="453"/>
      <c r="HS37" s="453"/>
      <c r="HT37" s="453"/>
      <c r="HU37" s="453"/>
      <c r="HV37" s="453"/>
      <c r="HW37" s="453"/>
      <c r="HX37" s="453"/>
      <c r="HY37" s="453"/>
      <c r="HZ37" s="453"/>
      <c r="IA37" s="453"/>
      <c r="IB37" s="453"/>
      <c r="IC37" s="453"/>
      <c r="ID37" s="453"/>
      <c r="IE37" s="453"/>
      <c r="IF37" s="453"/>
      <c r="IG37" s="453"/>
      <c r="IH37" s="453"/>
      <c r="II37" s="453"/>
      <c r="IJ37" s="453"/>
      <c r="IK37" s="453"/>
      <c r="IL37" s="453"/>
      <c r="IM37" s="453"/>
      <c r="IN37" s="453"/>
      <c r="IO37" s="453"/>
      <c r="IP37" s="453"/>
      <c r="IQ37" s="453"/>
      <c r="IR37" s="453"/>
      <c r="IS37" s="453"/>
    </row>
    <row r="38" spans="1:253" s="455" customFormat="1" x14ac:dyDescent="0.25">
      <c r="A38" s="432" t="s">
        <v>60</v>
      </c>
      <c r="B38" s="450" t="s">
        <v>61</v>
      </c>
      <c r="C38" s="451">
        <f>SUM(C39+C41)</f>
        <v>18500</v>
      </c>
      <c r="D38" s="451">
        <f>SUM(D39+D41)</f>
        <v>23300</v>
      </c>
      <c r="E38" s="6"/>
      <c r="F38" s="6"/>
      <c r="G38" s="6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29"/>
      <c r="IL38" s="429"/>
      <c r="IM38" s="429"/>
      <c r="IN38" s="429"/>
      <c r="IO38" s="429"/>
      <c r="IP38" s="429"/>
      <c r="IQ38" s="429"/>
      <c r="IR38" s="429"/>
      <c r="IS38" s="429"/>
    </row>
    <row r="39" spans="1:253" x14ac:dyDescent="0.25">
      <c r="A39" s="432" t="s">
        <v>62</v>
      </c>
      <c r="B39" s="450" t="s">
        <v>63</v>
      </c>
      <c r="C39" s="451">
        <f>SUM(C40)</f>
        <v>14300</v>
      </c>
      <c r="D39" s="451">
        <f>SUM(D40)</f>
        <v>19300</v>
      </c>
    </row>
    <row r="40" spans="1:253" ht="27.6" x14ac:dyDescent="0.25">
      <c r="A40" s="432" t="s">
        <v>64</v>
      </c>
      <c r="B40" s="447" t="s">
        <v>65</v>
      </c>
      <c r="C40" s="452">
        <v>14300</v>
      </c>
      <c r="D40" s="452">
        <v>19300</v>
      </c>
    </row>
    <row r="41" spans="1:253" s="453" customFormat="1" x14ac:dyDescent="0.25">
      <c r="A41" s="432" t="s">
        <v>66</v>
      </c>
      <c r="B41" s="442" t="s">
        <v>67</v>
      </c>
      <c r="C41" s="451">
        <f>SUM(C42)</f>
        <v>4200</v>
      </c>
      <c r="D41" s="451">
        <f>SUM(D42)</f>
        <v>4000</v>
      </c>
      <c r="E41" s="6"/>
      <c r="F41" s="6"/>
      <c r="G41" s="6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29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29"/>
      <c r="HD41" s="429"/>
      <c r="HE41" s="429"/>
      <c r="HF41" s="429"/>
      <c r="HG41" s="429"/>
      <c r="HH41" s="429"/>
      <c r="HI41" s="429"/>
      <c r="HJ41" s="429"/>
      <c r="HK41" s="429"/>
      <c r="HL41" s="429"/>
      <c r="HM41" s="429"/>
      <c r="HN41" s="429"/>
      <c r="HO41" s="429"/>
      <c r="HP41" s="429"/>
      <c r="HQ41" s="429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29"/>
      <c r="IL41" s="429"/>
      <c r="IM41" s="429"/>
      <c r="IN41" s="429"/>
      <c r="IO41" s="429"/>
      <c r="IP41" s="429"/>
      <c r="IQ41" s="429"/>
      <c r="IR41" s="429"/>
      <c r="IS41" s="429"/>
    </row>
    <row r="42" spans="1:253" ht="27.6" x14ac:dyDescent="0.25">
      <c r="A42" s="432" t="s">
        <v>68</v>
      </c>
      <c r="B42" s="447" t="s">
        <v>69</v>
      </c>
      <c r="C42" s="452">
        <v>4200</v>
      </c>
      <c r="D42" s="452">
        <v>4000</v>
      </c>
    </row>
    <row r="43" spans="1:253" x14ac:dyDescent="0.25">
      <c r="A43" s="432" t="s">
        <v>70</v>
      </c>
      <c r="B43" s="441" t="s">
        <v>71</v>
      </c>
      <c r="C43" s="439">
        <f>SUM(C44+C46)</f>
        <v>5935</v>
      </c>
      <c r="D43" s="439">
        <f>SUM(D44+D46)</f>
        <v>4335</v>
      </c>
    </row>
    <row r="44" spans="1:253" ht="27.6" x14ac:dyDescent="0.25">
      <c r="A44" s="432" t="s">
        <v>72</v>
      </c>
      <c r="B44" s="442" t="s">
        <v>73</v>
      </c>
      <c r="C44" s="451">
        <f>SUM(C45)</f>
        <v>5805</v>
      </c>
      <c r="D44" s="451">
        <f>SUM(D45)</f>
        <v>4205</v>
      </c>
    </row>
    <row r="45" spans="1:253" ht="41.4" x14ac:dyDescent="0.25">
      <c r="A45" s="432" t="s">
        <v>74</v>
      </c>
      <c r="B45" s="447" t="s">
        <v>75</v>
      </c>
      <c r="C45" s="452">
        <v>5805</v>
      </c>
      <c r="D45" s="452">
        <v>4205</v>
      </c>
    </row>
    <row r="46" spans="1:253" ht="27.6" x14ac:dyDescent="0.25">
      <c r="A46" s="432" t="s">
        <v>76</v>
      </c>
      <c r="B46" s="450" t="s">
        <v>77</v>
      </c>
      <c r="C46" s="451">
        <f>SUM(C47)</f>
        <v>130</v>
      </c>
      <c r="D46" s="451">
        <f>SUM(D47)</f>
        <v>130</v>
      </c>
    </row>
    <row r="47" spans="1:253" ht="27.6" x14ac:dyDescent="0.25">
      <c r="A47" s="432" t="s">
        <v>78</v>
      </c>
      <c r="B47" s="447" t="s">
        <v>79</v>
      </c>
      <c r="C47" s="448">
        <v>130</v>
      </c>
      <c r="D47" s="448">
        <v>130</v>
      </c>
    </row>
    <row r="48" spans="1:253" ht="27.6" x14ac:dyDescent="0.25">
      <c r="A48" s="432" t="s">
        <v>80</v>
      </c>
      <c r="B48" s="441" t="s">
        <v>81</v>
      </c>
      <c r="C48" s="439">
        <f>SUM(C49+C52+C55)</f>
        <v>17942</v>
      </c>
      <c r="D48" s="439">
        <f>SUM(D49+D52+D55)</f>
        <v>16320</v>
      </c>
      <c r="E48" s="570"/>
      <c r="F48" s="571"/>
      <c r="G48" s="570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/>
      <c r="CX48" s="456"/>
      <c r="CY48" s="456"/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56"/>
      <c r="DK48" s="456"/>
      <c r="DL48" s="456"/>
      <c r="DM48" s="456"/>
      <c r="DN48" s="456"/>
      <c r="DO48" s="456"/>
      <c r="DP48" s="456"/>
      <c r="DQ48" s="456"/>
      <c r="DR48" s="456"/>
      <c r="DS48" s="456"/>
      <c r="DT48" s="456"/>
      <c r="DU48" s="456"/>
      <c r="DV48" s="456"/>
      <c r="DW48" s="456"/>
      <c r="DX48" s="456"/>
      <c r="DY48" s="456"/>
      <c r="DZ48" s="456"/>
      <c r="EA48" s="456"/>
      <c r="EB48" s="456"/>
      <c r="EC48" s="456"/>
      <c r="ED48" s="456"/>
      <c r="EE48" s="456"/>
      <c r="EF48" s="456"/>
      <c r="EG48" s="456"/>
      <c r="EH48" s="456"/>
      <c r="EI48" s="456"/>
      <c r="EJ48" s="456"/>
      <c r="EK48" s="456"/>
      <c r="EL48" s="456"/>
      <c r="EM48" s="456"/>
      <c r="EN48" s="456"/>
      <c r="EO48" s="456"/>
      <c r="EP48" s="456"/>
      <c r="EQ48" s="456"/>
      <c r="ER48" s="456"/>
      <c r="ES48" s="456"/>
      <c r="ET48" s="456"/>
      <c r="EU48" s="456"/>
      <c r="EV48" s="456"/>
      <c r="EW48" s="456"/>
      <c r="EX48" s="456"/>
      <c r="EY48" s="456"/>
      <c r="EZ48" s="456"/>
      <c r="FA48" s="456"/>
      <c r="FB48" s="456"/>
      <c r="FC48" s="456"/>
      <c r="FD48" s="456"/>
      <c r="FE48" s="456"/>
      <c r="FF48" s="456"/>
      <c r="FG48" s="456"/>
      <c r="FH48" s="456"/>
      <c r="FI48" s="456"/>
      <c r="FJ48" s="456"/>
      <c r="FK48" s="456"/>
      <c r="FL48" s="456"/>
      <c r="FM48" s="456"/>
      <c r="FN48" s="456"/>
      <c r="FO48" s="456"/>
      <c r="FP48" s="456"/>
      <c r="FQ48" s="456"/>
      <c r="FR48" s="456"/>
      <c r="FS48" s="456"/>
      <c r="FT48" s="456"/>
      <c r="FU48" s="456"/>
      <c r="FV48" s="456"/>
      <c r="FW48" s="456"/>
      <c r="FX48" s="456"/>
      <c r="FY48" s="456"/>
      <c r="FZ48" s="456"/>
      <c r="GA48" s="456"/>
      <c r="GB48" s="456"/>
      <c r="GC48" s="456"/>
      <c r="GD48" s="456"/>
      <c r="GE48" s="456"/>
      <c r="GF48" s="456"/>
      <c r="GG48" s="456"/>
      <c r="GH48" s="456"/>
      <c r="GI48" s="456"/>
      <c r="GJ48" s="456"/>
      <c r="GK48" s="456"/>
      <c r="GL48" s="456"/>
      <c r="GM48" s="456"/>
      <c r="GN48" s="456"/>
      <c r="GO48" s="456"/>
      <c r="GP48" s="456"/>
      <c r="GQ48" s="456"/>
      <c r="GR48" s="456"/>
      <c r="GS48" s="456"/>
      <c r="GT48" s="456"/>
      <c r="GU48" s="456"/>
      <c r="GV48" s="456"/>
      <c r="GW48" s="456"/>
      <c r="GX48" s="456"/>
      <c r="GY48" s="456"/>
      <c r="GZ48" s="456"/>
      <c r="HA48" s="456"/>
      <c r="HB48" s="456"/>
      <c r="HC48" s="456"/>
      <c r="HD48" s="456"/>
      <c r="HE48" s="456"/>
      <c r="HF48" s="456"/>
      <c r="HG48" s="456"/>
      <c r="HH48" s="456"/>
      <c r="HI48" s="456"/>
      <c r="HJ48" s="456"/>
      <c r="HK48" s="456"/>
      <c r="HL48" s="456"/>
      <c r="HM48" s="456"/>
      <c r="HN48" s="456"/>
      <c r="HO48" s="456"/>
      <c r="HP48" s="456"/>
      <c r="HQ48" s="456"/>
      <c r="HR48" s="456"/>
      <c r="HS48" s="456"/>
      <c r="HT48" s="456"/>
      <c r="HU48" s="456"/>
      <c r="HV48" s="456"/>
      <c r="HW48" s="456"/>
      <c r="HX48" s="456"/>
      <c r="HY48" s="456"/>
      <c r="HZ48" s="456"/>
      <c r="IA48" s="456"/>
      <c r="IB48" s="456"/>
      <c r="IC48" s="456"/>
      <c r="ID48" s="456"/>
      <c r="IE48" s="456"/>
      <c r="IF48" s="456"/>
      <c r="IG48" s="456"/>
      <c r="IH48" s="456"/>
      <c r="II48" s="456"/>
      <c r="IJ48" s="456"/>
      <c r="IK48" s="456"/>
      <c r="IL48" s="456"/>
      <c r="IM48" s="456"/>
      <c r="IN48" s="456"/>
      <c r="IO48" s="456"/>
      <c r="IP48" s="456"/>
      <c r="IQ48" s="456"/>
      <c r="IR48" s="456"/>
      <c r="IS48" s="456"/>
    </row>
    <row r="49" spans="1:253" ht="69" x14ac:dyDescent="0.25">
      <c r="A49" s="432" t="s">
        <v>82</v>
      </c>
      <c r="B49" s="442" t="s">
        <v>83</v>
      </c>
      <c r="C49" s="451">
        <f t="shared" ref="C49:D50" si="0">SUM(C50)</f>
        <v>13612</v>
      </c>
      <c r="D49" s="451">
        <f t="shared" si="0"/>
        <v>12000</v>
      </c>
      <c r="E49" s="570"/>
      <c r="F49" s="570"/>
      <c r="G49" s="570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6"/>
      <c r="CV49" s="456"/>
      <c r="CW49" s="456"/>
      <c r="CX49" s="456"/>
      <c r="CY49" s="456"/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56"/>
      <c r="DK49" s="456"/>
      <c r="DL49" s="456"/>
      <c r="DM49" s="456"/>
      <c r="DN49" s="456"/>
      <c r="DO49" s="456"/>
      <c r="DP49" s="456"/>
      <c r="DQ49" s="456"/>
      <c r="DR49" s="456"/>
      <c r="DS49" s="456"/>
      <c r="DT49" s="456"/>
      <c r="DU49" s="456"/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6"/>
      <c r="FE49" s="456"/>
      <c r="FF49" s="456"/>
      <c r="FG49" s="456"/>
      <c r="FH49" s="456"/>
      <c r="FI49" s="456"/>
      <c r="FJ49" s="456"/>
      <c r="FK49" s="456"/>
      <c r="FL49" s="456"/>
      <c r="FM49" s="456"/>
      <c r="FN49" s="456"/>
      <c r="FO49" s="456"/>
      <c r="FP49" s="456"/>
      <c r="FQ49" s="456"/>
      <c r="FR49" s="456"/>
      <c r="FS49" s="456"/>
      <c r="FT49" s="456"/>
      <c r="FU49" s="456"/>
      <c r="FV49" s="456"/>
      <c r="FW49" s="456"/>
      <c r="FX49" s="456"/>
      <c r="FY49" s="456"/>
      <c r="FZ49" s="456"/>
      <c r="GA49" s="456"/>
      <c r="GB49" s="456"/>
      <c r="GC49" s="456"/>
      <c r="GD49" s="456"/>
      <c r="GE49" s="456"/>
      <c r="GF49" s="456"/>
      <c r="GG49" s="456"/>
      <c r="GH49" s="456"/>
      <c r="GI49" s="456"/>
      <c r="GJ49" s="456"/>
      <c r="GK49" s="456"/>
      <c r="GL49" s="456"/>
      <c r="GM49" s="456"/>
      <c r="GN49" s="456"/>
      <c r="GO49" s="456"/>
      <c r="GP49" s="456"/>
      <c r="GQ49" s="456"/>
      <c r="GR49" s="456"/>
      <c r="GS49" s="456"/>
      <c r="GT49" s="456"/>
      <c r="GU49" s="456"/>
      <c r="GV49" s="456"/>
      <c r="GW49" s="456"/>
      <c r="GX49" s="456"/>
      <c r="GY49" s="456"/>
      <c r="GZ49" s="456"/>
      <c r="HA49" s="456"/>
      <c r="HB49" s="456"/>
      <c r="HC49" s="456"/>
      <c r="HD49" s="456"/>
      <c r="HE49" s="456"/>
      <c r="HF49" s="456"/>
      <c r="HG49" s="456"/>
      <c r="HH49" s="456"/>
      <c r="HI49" s="456"/>
      <c r="HJ49" s="456"/>
      <c r="HK49" s="456"/>
      <c r="HL49" s="456"/>
      <c r="HM49" s="456"/>
      <c r="HN49" s="456"/>
      <c r="HO49" s="456"/>
      <c r="HP49" s="456"/>
      <c r="HQ49" s="456"/>
      <c r="HR49" s="456"/>
      <c r="HS49" s="456"/>
      <c r="HT49" s="456"/>
      <c r="HU49" s="456"/>
      <c r="HV49" s="456"/>
      <c r="HW49" s="456"/>
      <c r="HX49" s="456"/>
      <c r="HY49" s="456"/>
      <c r="HZ49" s="456"/>
      <c r="IA49" s="456"/>
      <c r="IB49" s="456"/>
      <c r="IC49" s="456"/>
      <c r="ID49" s="456"/>
      <c r="IE49" s="456"/>
      <c r="IF49" s="456"/>
      <c r="IG49" s="456"/>
      <c r="IH49" s="456"/>
      <c r="II49" s="456"/>
      <c r="IJ49" s="456"/>
      <c r="IK49" s="456"/>
      <c r="IL49" s="456"/>
      <c r="IM49" s="456"/>
      <c r="IN49" s="456"/>
      <c r="IO49" s="456"/>
      <c r="IP49" s="456"/>
      <c r="IQ49" s="456"/>
      <c r="IR49" s="456"/>
      <c r="IS49" s="456"/>
    </row>
    <row r="50" spans="1:253" ht="55.2" x14ac:dyDescent="0.25">
      <c r="A50" s="432" t="s">
        <v>84</v>
      </c>
      <c r="B50" s="442" t="s">
        <v>85</v>
      </c>
      <c r="C50" s="451">
        <f>SUM(C51)</f>
        <v>13612</v>
      </c>
      <c r="D50" s="451">
        <f t="shared" si="0"/>
        <v>12000</v>
      </c>
    </row>
    <row r="51" spans="1:253" ht="55.2" x14ac:dyDescent="0.25">
      <c r="A51" s="432" t="s">
        <v>86</v>
      </c>
      <c r="B51" s="447" t="s">
        <v>87</v>
      </c>
      <c r="C51" s="452">
        <v>13612</v>
      </c>
      <c r="D51" s="452">
        <v>12000</v>
      </c>
    </row>
    <row r="52" spans="1:253" s="456" customFormat="1" ht="27.6" x14ac:dyDescent="0.25">
      <c r="A52" s="432" t="s">
        <v>88</v>
      </c>
      <c r="B52" s="442" t="s">
        <v>89</v>
      </c>
      <c r="C52" s="451">
        <f t="shared" ref="C52:D53" si="1">SUM(C53)</f>
        <v>20</v>
      </c>
      <c r="D52" s="451">
        <f t="shared" si="1"/>
        <v>10</v>
      </c>
      <c r="E52" s="6"/>
      <c r="F52" s="6"/>
      <c r="G52" s="6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29"/>
      <c r="CX52" s="429"/>
      <c r="CY52" s="429"/>
      <c r="CZ52" s="429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/>
      <c r="EN52" s="429"/>
      <c r="EO52" s="429"/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/>
      <c r="GG52" s="429"/>
      <c r="GH52" s="429"/>
      <c r="GI52" s="429"/>
      <c r="GJ52" s="429"/>
      <c r="GK52" s="429"/>
      <c r="GL52" s="429"/>
      <c r="GM52" s="429"/>
      <c r="GN52" s="429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29"/>
      <c r="HD52" s="429"/>
      <c r="HE52" s="429"/>
      <c r="HF52" s="429"/>
      <c r="HG52" s="429"/>
      <c r="HH52" s="429"/>
      <c r="HI52" s="429"/>
      <c r="HJ52" s="429"/>
      <c r="HK52" s="429"/>
      <c r="HL52" s="429"/>
      <c r="HM52" s="429"/>
      <c r="HN52" s="429"/>
      <c r="HO52" s="429"/>
      <c r="HP52" s="429"/>
      <c r="HQ52" s="429"/>
      <c r="HR52" s="429"/>
      <c r="HS52" s="429"/>
      <c r="HT52" s="429"/>
      <c r="HU52" s="429"/>
      <c r="HV52" s="429"/>
      <c r="HW52" s="429"/>
      <c r="HX52" s="429"/>
      <c r="HY52" s="429"/>
      <c r="HZ52" s="429"/>
      <c r="IA52" s="429"/>
      <c r="IB52" s="429"/>
      <c r="IC52" s="429"/>
      <c r="ID52" s="429"/>
      <c r="IE52" s="429"/>
      <c r="IF52" s="429"/>
      <c r="IG52" s="429"/>
      <c r="IH52" s="429"/>
      <c r="II52" s="429"/>
      <c r="IJ52" s="429"/>
      <c r="IK52" s="429"/>
      <c r="IL52" s="429"/>
      <c r="IM52" s="429"/>
      <c r="IN52" s="429"/>
      <c r="IO52" s="429"/>
      <c r="IP52" s="429"/>
      <c r="IQ52" s="429"/>
      <c r="IR52" s="429"/>
      <c r="IS52" s="429"/>
    </row>
    <row r="53" spans="1:253" s="456" customFormat="1" ht="41.4" x14ac:dyDescent="0.25">
      <c r="A53" s="432" t="s">
        <v>90</v>
      </c>
      <c r="B53" s="442" t="s">
        <v>91</v>
      </c>
      <c r="C53" s="451">
        <f t="shared" si="1"/>
        <v>20</v>
      </c>
      <c r="D53" s="451">
        <f t="shared" si="1"/>
        <v>10</v>
      </c>
      <c r="E53" s="6"/>
      <c r="F53" s="6"/>
      <c r="G53" s="6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29"/>
      <c r="CX53" s="429"/>
      <c r="CY53" s="429"/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29"/>
      <c r="DL53" s="429"/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29"/>
      <c r="FC53" s="429"/>
      <c r="FD53" s="429"/>
      <c r="FE53" s="429"/>
      <c r="FF53" s="429"/>
      <c r="FG53" s="429"/>
      <c r="FH53" s="429"/>
      <c r="FI53" s="429"/>
      <c r="FJ53" s="429"/>
      <c r="FK53" s="429"/>
      <c r="FL53" s="429"/>
      <c r="FM53" s="429"/>
      <c r="FN53" s="429"/>
      <c r="FO53" s="429"/>
      <c r="FP53" s="429"/>
      <c r="FQ53" s="429"/>
      <c r="FR53" s="429"/>
      <c r="FS53" s="429"/>
      <c r="FT53" s="429"/>
      <c r="FU53" s="429"/>
      <c r="FV53" s="429"/>
      <c r="FW53" s="429"/>
      <c r="FX53" s="429"/>
      <c r="FY53" s="429"/>
      <c r="FZ53" s="429"/>
      <c r="GA53" s="429"/>
      <c r="GB53" s="429"/>
      <c r="GC53" s="429"/>
      <c r="GD53" s="429"/>
      <c r="GE53" s="429"/>
      <c r="GF53" s="429"/>
      <c r="GG53" s="429"/>
      <c r="GH53" s="429"/>
      <c r="GI53" s="429"/>
      <c r="GJ53" s="429"/>
      <c r="GK53" s="429"/>
      <c r="GL53" s="429"/>
      <c r="GM53" s="429"/>
      <c r="GN53" s="429"/>
      <c r="GO53" s="429"/>
      <c r="GP53" s="429"/>
      <c r="GQ53" s="429"/>
      <c r="GR53" s="429"/>
      <c r="GS53" s="429"/>
      <c r="GT53" s="429"/>
      <c r="GU53" s="429"/>
      <c r="GV53" s="429"/>
      <c r="GW53" s="429"/>
      <c r="GX53" s="429"/>
      <c r="GY53" s="429"/>
      <c r="GZ53" s="429"/>
      <c r="HA53" s="429"/>
      <c r="HB53" s="429"/>
      <c r="HC53" s="429"/>
      <c r="HD53" s="429"/>
      <c r="HE53" s="429"/>
      <c r="HF53" s="429"/>
      <c r="HG53" s="429"/>
      <c r="HH53" s="429"/>
      <c r="HI53" s="429"/>
      <c r="HJ53" s="429"/>
      <c r="HK53" s="429"/>
      <c r="HL53" s="429"/>
      <c r="HM53" s="429"/>
      <c r="HN53" s="429"/>
      <c r="HO53" s="429"/>
      <c r="HP53" s="429"/>
      <c r="HQ53" s="429"/>
      <c r="HR53" s="429"/>
      <c r="HS53" s="429"/>
      <c r="HT53" s="429"/>
      <c r="HU53" s="429"/>
      <c r="HV53" s="429"/>
      <c r="HW53" s="429"/>
      <c r="HX53" s="429"/>
      <c r="HY53" s="429"/>
      <c r="HZ53" s="429"/>
      <c r="IA53" s="429"/>
      <c r="IB53" s="429"/>
      <c r="IC53" s="429"/>
      <c r="ID53" s="429"/>
      <c r="IE53" s="429"/>
      <c r="IF53" s="429"/>
      <c r="IG53" s="429"/>
      <c r="IH53" s="429"/>
      <c r="II53" s="429"/>
      <c r="IJ53" s="429"/>
      <c r="IK53" s="429"/>
      <c r="IL53" s="429"/>
      <c r="IM53" s="429"/>
      <c r="IN53" s="429"/>
      <c r="IO53" s="429"/>
      <c r="IP53" s="429"/>
      <c r="IQ53" s="429"/>
      <c r="IR53" s="429"/>
      <c r="IS53" s="429"/>
    </row>
    <row r="54" spans="1:253" ht="41.4" x14ac:dyDescent="0.25">
      <c r="A54" s="432" t="s">
        <v>92</v>
      </c>
      <c r="B54" s="447" t="s">
        <v>93</v>
      </c>
      <c r="C54" s="452">
        <v>20</v>
      </c>
      <c r="D54" s="452">
        <v>10</v>
      </c>
    </row>
    <row r="55" spans="1:253" ht="58.95" customHeight="1" x14ac:dyDescent="0.25">
      <c r="A55" s="432" t="s">
        <v>94</v>
      </c>
      <c r="B55" s="442" t="s">
        <v>693</v>
      </c>
      <c r="C55" s="451">
        <f>SUM(C56)</f>
        <v>4310</v>
      </c>
      <c r="D55" s="451">
        <f>SUM(D56)</f>
        <v>4310</v>
      </c>
    </row>
    <row r="56" spans="1:253" ht="59.4" customHeight="1" x14ac:dyDescent="0.25">
      <c r="A56" s="432" t="s">
        <v>96</v>
      </c>
      <c r="B56" s="442" t="s">
        <v>97</v>
      </c>
      <c r="C56" s="443">
        <f>SUM(C57:C58)</f>
        <v>4310</v>
      </c>
      <c r="D56" s="443">
        <f>SUM(D57:D58)</f>
        <v>4310</v>
      </c>
    </row>
    <row r="57" spans="1:253" ht="55.2" x14ac:dyDescent="0.25">
      <c r="A57" s="432" t="s">
        <v>98</v>
      </c>
      <c r="B57" s="447" t="s">
        <v>99</v>
      </c>
      <c r="C57" s="457">
        <v>1310</v>
      </c>
      <c r="D57" s="457">
        <v>1310</v>
      </c>
    </row>
    <row r="58" spans="1:253" ht="27.6" x14ac:dyDescent="0.25">
      <c r="A58" s="432" t="s">
        <v>100</v>
      </c>
      <c r="B58" s="447" t="s">
        <v>101</v>
      </c>
      <c r="C58" s="452">
        <v>3000</v>
      </c>
      <c r="D58" s="452">
        <v>3000</v>
      </c>
    </row>
    <row r="59" spans="1:253" x14ac:dyDescent="0.25">
      <c r="A59" s="432" t="s">
        <v>102</v>
      </c>
      <c r="B59" s="441" t="s">
        <v>103</v>
      </c>
      <c r="C59" s="439">
        <f>SUM(C60)</f>
        <v>4540</v>
      </c>
      <c r="D59" s="439">
        <f>SUM(D60)</f>
        <v>4540</v>
      </c>
    </row>
    <row r="60" spans="1:253" x14ac:dyDescent="0.25">
      <c r="A60" s="432" t="s">
        <v>104</v>
      </c>
      <c r="B60" s="458" t="s">
        <v>105</v>
      </c>
      <c r="C60" s="451">
        <f>SUM(C61:C63)</f>
        <v>4540</v>
      </c>
      <c r="D60" s="451">
        <f>SUM(D61:D63)</f>
        <v>4540</v>
      </c>
    </row>
    <row r="61" spans="1:253" ht="27.6" x14ac:dyDescent="0.25">
      <c r="A61" s="90" t="s">
        <v>106</v>
      </c>
      <c r="B61" s="447" t="s">
        <v>107</v>
      </c>
      <c r="C61" s="452">
        <v>60</v>
      </c>
      <c r="D61" s="452">
        <v>40</v>
      </c>
      <c r="E61" s="28"/>
      <c r="F61" s="28"/>
      <c r="G61" s="28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3"/>
      <c r="BM61" s="453"/>
      <c r="BN61" s="453"/>
      <c r="BO61" s="453"/>
      <c r="BP61" s="453"/>
      <c r="BQ61" s="453"/>
      <c r="BR61" s="453"/>
      <c r="BS61" s="453"/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  <c r="CE61" s="453"/>
      <c r="CF61" s="453"/>
      <c r="CG61" s="453"/>
      <c r="CH61" s="453"/>
      <c r="CI61" s="453"/>
      <c r="CJ61" s="453"/>
      <c r="CK61" s="453"/>
      <c r="CL61" s="453"/>
      <c r="CM61" s="453"/>
      <c r="CN61" s="453"/>
      <c r="CO61" s="453"/>
      <c r="CP61" s="453"/>
      <c r="CQ61" s="453"/>
      <c r="CR61" s="453"/>
      <c r="CS61" s="453"/>
      <c r="CT61" s="453"/>
      <c r="CU61" s="453"/>
      <c r="CV61" s="453"/>
      <c r="CW61" s="453"/>
      <c r="CX61" s="453"/>
      <c r="CY61" s="453"/>
      <c r="CZ61" s="453"/>
      <c r="DA61" s="453"/>
      <c r="DB61" s="453"/>
      <c r="DC61" s="453"/>
      <c r="DD61" s="453"/>
      <c r="DE61" s="453"/>
      <c r="DF61" s="453"/>
      <c r="DG61" s="453"/>
      <c r="DH61" s="453"/>
      <c r="DI61" s="453"/>
      <c r="DJ61" s="453"/>
      <c r="DK61" s="453"/>
      <c r="DL61" s="453"/>
      <c r="DM61" s="453"/>
      <c r="DN61" s="453"/>
      <c r="DO61" s="453"/>
      <c r="DP61" s="453"/>
      <c r="DQ61" s="453"/>
      <c r="DR61" s="453"/>
      <c r="DS61" s="453"/>
      <c r="DT61" s="453"/>
      <c r="DU61" s="453"/>
      <c r="DV61" s="453"/>
      <c r="DW61" s="453"/>
      <c r="DX61" s="453"/>
      <c r="DY61" s="453"/>
      <c r="DZ61" s="453"/>
      <c r="EA61" s="453"/>
      <c r="EB61" s="453"/>
      <c r="EC61" s="453"/>
      <c r="ED61" s="453"/>
      <c r="EE61" s="453"/>
      <c r="EF61" s="453"/>
      <c r="EG61" s="453"/>
      <c r="EH61" s="453"/>
      <c r="EI61" s="453"/>
      <c r="EJ61" s="453"/>
      <c r="EK61" s="453"/>
      <c r="EL61" s="453"/>
      <c r="EM61" s="453"/>
      <c r="EN61" s="453"/>
      <c r="EO61" s="453"/>
      <c r="EP61" s="453"/>
      <c r="EQ61" s="453"/>
      <c r="ER61" s="453"/>
      <c r="ES61" s="453"/>
      <c r="ET61" s="453"/>
      <c r="EU61" s="453"/>
      <c r="EV61" s="453"/>
      <c r="EW61" s="453"/>
      <c r="EX61" s="453"/>
      <c r="EY61" s="453"/>
      <c r="EZ61" s="453"/>
      <c r="FA61" s="453"/>
      <c r="FB61" s="453"/>
      <c r="FC61" s="453"/>
      <c r="FD61" s="453"/>
      <c r="FE61" s="453"/>
      <c r="FF61" s="453"/>
      <c r="FG61" s="453"/>
      <c r="FH61" s="453"/>
      <c r="FI61" s="453"/>
      <c r="FJ61" s="453"/>
      <c r="FK61" s="453"/>
      <c r="FL61" s="453"/>
      <c r="FM61" s="453"/>
      <c r="FN61" s="453"/>
      <c r="FO61" s="453"/>
      <c r="FP61" s="453"/>
      <c r="FQ61" s="453"/>
      <c r="FR61" s="453"/>
      <c r="FS61" s="453"/>
      <c r="FT61" s="453"/>
      <c r="FU61" s="453"/>
      <c r="FV61" s="453"/>
      <c r="FW61" s="453"/>
      <c r="FX61" s="453"/>
      <c r="FY61" s="453"/>
      <c r="FZ61" s="453"/>
      <c r="GA61" s="453"/>
      <c r="GB61" s="453"/>
      <c r="GC61" s="453"/>
      <c r="GD61" s="453"/>
      <c r="GE61" s="453"/>
      <c r="GF61" s="453"/>
      <c r="GG61" s="453"/>
      <c r="GH61" s="453"/>
      <c r="GI61" s="453"/>
      <c r="GJ61" s="453"/>
      <c r="GK61" s="453"/>
      <c r="GL61" s="453"/>
      <c r="GM61" s="453"/>
      <c r="GN61" s="453"/>
      <c r="GO61" s="453"/>
      <c r="GP61" s="453"/>
      <c r="GQ61" s="453"/>
      <c r="GR61" s="453"/>
      <c r="GS61" s="453"/>
      <c r="GT61" s="453"/>
      <c r="GU61" s="453"/>
      <c r="GV61" s="453"/>
      <c r="GW61" s="453"/>
      <c r="GX61" s="453"/>
      <c r="GY61" s="453"/>
      <c r="GZ61" s="453"/>
      <c r="HA61" s="453"/>
      <c r="HB61" s="453"/>
      <c r="HC61" s="453"/>
      <c r="HD61" s="453"/>
      <c r="HE61" s="453"/>
      <c r="HF61" s="453"/>
      <c r="HG61" s="453"/>
      <c r="HH61" s="453"/>
      <c r="HI61" s="453"/>
      <c r="HJ61" s="453"/>
      <c r="HK61" s="453"/>
      <c r="HL61" s="453"/>
      <c r="HM61" s="453"/>
      <c r="HN61" s="453"/>
      <c r="HO61" s="453"/>
      <c r="HP61" s="453"/>
      <c r="HQ61" s="453"/>
      <c r="HR61" s="453"/>
      <c r="HS61" s="453"/>
      <c r="HT61" s="453"/>
      <c r="HU61" s="453"/>
      <c r="HV61" s="453"/>
      <c r="HW61" s="453"/>
      <c r="HX61" s="453"/>
      <c r="HY61" s="453"/>
      <c r="HZ61" s="453"/>
      <c r="IA61" s="453"/>
      <c r="IB61" s="453"/>
      <c r="IC61" s="453"/>
      <c r="ID61" s="453"/>
      <c r="IE61" s="453"/>
      <c r="IF61" s="453"/>
      <c r="IG61" s="453"/>
      <c r="IH61" s="453"/>
      <c r="II61" s="453"/>
      <c r="IJ61" s="453"/>
      <c r="IK61" s="453"/>
      <c r="IL61" s="453"/>
      <c r="IM61" s="453"/>
      <c r="IN61" s="453"/>
      <c r="IO61" s="453"/>
      <c r="IP61" s="453"/>
      <c r="IQ61" s="453"/>
      <c r="IR61" s="453"/>
      <c r="IS61" s="453"/>
    </row>
    <row r="62" spans="1:253" x14ac:dyDescent="0.25">
      <c r="A62" s="90" t="s">
        <v>108</v>
      </c>
      <c r="B62" s="447" t="s">
        <v>109</v>
      </c>
      <c r="C62" s="452">
        <v>3860</v>
      </c>
      <c r="D62" s="452">
        <v>4400</v>
      </c>
      <c r="E62" s="28"/>
      <c r="F62" s="28"/>
      <c r="G62" s="28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53"/>
      <c r="AV62" s="453"/>
      <c r="AW62" s="453"/>
      <c r="AX62" s="453"/>
      <c r="AY62" s="453"/>
      <c r="AZ62" s="453"/>
      <c r="BA62" s="453"/>
      <c r="BB62" s="453"/>
      <c r="BC62" s="453"/>
      <c r="BD62" s="453"/>
      <c r="BE62" s="453"/>
      <c r="BF62" s="453"/>
      <c r="BG62" s="453"/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  <c r="BR62" s="453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  <c r="CE62" s="453"/>
      <c r="CF62" s="453"/>
      <c r="CG62" s="453"/>
      <c r="CH62" s="453"/>
      <c r="CI62" s="453"/>
      <c r="CJ62" s="453"/>
      <c r="CK62" s="453"/>
      <c r="CL62" s="453"/>
      <c r="CM62" s="453"/>
      <c r="CN62" s="453"/>
      <c r="CO62" s="453"/>
      <c r="CP62" s="453"/>
      <c r="CQ62" s="453"/>
      <c r="CR62" s="453"/>
      <c r="CS62" s="453"/>
      <c r="CT62" s="453"/>
      <c r="CU62" s="453"/>
      <c r="CV62" s="453"/>
      <c r="CW62" s="453"/>
      <c r="CX62" s="453"/>
      <c r="CY62" s="453"/>
      <c r="CZ62" s="453"/>
      <c r="DA62" s="453"/>
      <c r="DB62" s="453"/>
      <c r="DC62" s="453"/>
      <c r="DD62" s="453"/>
      <c r="DE62" s="453"/>
      <c r="DF62" s="453"/>
      <c r="DG62" s="453"/>
      <c r="DH62" s="453"/>
      <c r="DI62" s="453"/>
      <c r="DJ62" s="453"/>
      <c r="DK62" s="453"/>
      <c r="DL62" s="453"/>
      <c r="DM62" s="453"/>
      <c r="DN62" s="453"/>
      <c r="DO62" s="453"/>
      <c r="DP62" s="453"/>
      <c r="DQ62" s="453"/>
      <c r="DR62" s="453"/>
      <c r="DS62" s="453"/>
      <c r="DT62" s="453"/>
      <c r="DU62" s="453"/>
      <c r="DV62" s="453"/>
      <c r="DW62" s="453"/>
      <c r="DX62" s="453"/>
      <c r="DY62" s="453"/>
      <c r="DZ62" s="453"/>
      <c r="EA62" s="453"/>
      <c r="EB62" s="453"/>
      <c r="EC62" s="453"/>
      <c r="ED62" s="453"/>
      <c r="EE62" s="453"/>
      <c r="EF62" s="453"/>
      <c r="EG62" s="453"/>
      <c r="EH62" s="453"/>
      <c r="EI62" s="453"/>
      <c r="EJ62" s="453"/>
      <c r="EK62" s="453"/>
      <c r="EL62" s="453"/>
      <c r="EM62" s="453"/>
      <c r="EN62" s="453"/>
      <c r="EO62" s="453"/>
      <c r="EP62" s="453"/>
      <c r="EQ62" s="453"/>
      <c r="ER62" s="453"/>
      <c r="ES62" s="453"/>
      <c r="ET62" s="453"/>
      <c r="EU62" s="453"/>
      <c r="EV62" s="453"/>
      <c r="EW62" s="453"/>
      <c r="EX62" s="453"/>
      <c r="EY62" s="453"/>
      <c r="EZ62" s="453"/>
      <c r="FA62" s="453"/>
      <c r="FB62" s="453"/>
      <c r="FC62" s="453"/>
      <c r="FD62" s="453"/>
      <c r="FE62" s="453"/>
      <c r="FF62" s="453"/>
      <c r="FG62" s="453"/>
      <c r="FH62" s="453"/>
      <c r="FI62" s="453"/>
      <c r="FJ62" s="453"/>
      <c r="FK62" s="453"/>
      <c r="FL62" s="453"/>
      <c r="FM62" s="453"/>
      <c r="FN62" s="453"/>
      <c r="FO62" s="453"/>
      <c r="FP62" s="453"/>
      <c r="FQ62" s="453"/>
      <c r="FR62" s="453"/>
      <c r="FS62" s="453"/>
      <c r="FT62" s="453"/>
      <c r="FU62" s="453"/>
      <c r="FV62" s="453"/>
      <c r="FW62" s="453"/>
      <c r="FX62" s="453"/>
      <c r="FY62" s="453"/>
      <c r="FZ62" s="453"/>
      <c r="GA62" s="453"/>
      <c r="GB62" s="453"/>
      <c r="GC62" s="453"/>
      <c r="GD62" s="453"/>
      <c r="GE62" s="453"/>
      <c r="GF62" s="453"/>
      <c r="GG62" s="453"/>
      <c r="GH62" s="453"/>
      <c r="GI62" s="453"/>
      <c r="GJ62" s="453"/>
      <c r="GK62" s="453"/>
      <c r="GL62" s="453"/>
      <c r="GM62" s="453"/>
      <c r="GN62" s="453"/>
      <c r="GO62" s="453"/>
      <c r="GP62" s="453"/>
      <c r="GQ62" s="453"/>
      <c r="GR62" s="453"/>
      <c r="GS62" s="453"/>
      <c r="GT62" s="453"/>
      <c r="GU62" s="453"/>
      <c r="GV62" s="453"/>
      <c r="GW62" s="453"/>
      <c r="GX62" s="453"/>
      <c r="GY62" s="453"/>
      <c r="GZ62" s="453"/>
      <c r="HA62" s="453"/>
      <c r="HB62" s="453"/>
      <c r="HC62" s="453"/>
      <c r="HD62" s="453"/>
      <c r="HE62" s="453"/>
      <c r="HF62" s="453"/>
      <c r="HG62" s="453"/>
      <c r="HH62" s="453"/>
      <c r="HI62" s="453"/>
      <c r="HJ62" s="453"/>
      <c r="HK62" s="453"/>
      <c r="HL62" s="453"/>
      <c r="HM62" s="453"/>
      <c r="HN62" s="453"/>
      <c r="HO62" s="453"/>
      <c r="HP62" s="453"/>
      <c r="HQ62" s="453"/>
      <c r="HR62" s="453"/>
      <c r="HS62" s="453"/>
      <c r="HT62" s="453"/>
      <c r="HU62" s="453"/>
      <c r="HV62" s="453"/>
      <c r="HW62" s="453"/>
      <c r="HX62" s="453"/>
      <c r="HY62" s="453"/>
      <c r="HZ62" s="453"/>
      <c r="IA62" s="453"/>
      <c r="IB62" s="453"/>
      <c r="IC62" s="453"/>
      <c r="ID62" s="453"/>
      <c r="IE62" s="453"/>
      <c r="IF62" s="453"/>
      <c r="IG62" s="453"/>
      <c r="IH62" s="453"/>
      <c r="II62" s="453"/>
      <c r="IJ62" s="453"/>
      <c r="IK62" s="453"/>
      <c r="IL62" s="453"/>
      <c r="IM62" s="453"/>
      <c r="IN62" s="453"/>
      <c r="IO62" s="453"/>
      <c r="IP62" s="453"/>
      <c r="IQ62" s="453"/>
      <c r="IR62" s="453"/>
      <c r="IS62" s="453"/>
    </row>
    <row r="63" spans="1:253" x14ac:dyDescent="0.25">
      <c r="A63" s="90" t="s">
        <v>110</v>
      </c>
      <c r="B63" s="447" t="s">
        <v>111</v>
      </c>
      <c r="C63" s="452">
        <v>620</v>
      </c>
      <c r="D63" s="452">
        <v>100</v>
      </c>
      <c r="E63" s="28"/>
      <c r="F63" s="28"/>
      <c r="G63" s="28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3"/>
      <c r="AO63" s="453"/>
      <c r="AP63" s="453"/>
      <c r="AQ63" s="453"/>
      <c r="AR63" s="453"/>
      <c r="AS63" s="453"/>
      <c r="AT63" s="453"/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  <c r="CE63" s="453"/>
      <c r="CF63" s="453"/>
      <c r="CG63" s="453"/>
      <c r="CH63" s="453"/>
      <c r="CI63" s="453"/>
      <c r="CJ63" s="453"/>
      <c r="CK63" s="453"/>
      <c r="CL63" s="453"/>
      <c r="CM63" s="453"/>
      <c r="CN63" s="453"/>
      <c r="CO63" s="453"/>
      <c r="CP63" s="453"/>
      <c r="CQ63" s="453"/>
      <c r="CR63" s="453"/>
      <c r="CS63" s="453"/>
      <c r="CT63" s="453"/>
      <c r="CU63" s="453"/>
      <c r="CV63" s="453"/>
      <c r="CW63" s="453"/>
      <c r="CX63" s="453"/>
      <c r="CY63" s="453"/>
      <c r="CZ63" s="453"/>
      <c r="DA63" s="453"/>
      <c r="DB63" s="453"/>
      <c r="DC63" s="453"/>
      <c r="DD63" s="453"/>
      <c r="DE63" s="453"/>
      <c r="DF63" s="453"/>
      <c r="DG63" s="453"/>
      <c r="DH63" s="453"/>
      <c r="DI63" s="453"/>
      <c r="DJ63" s="453"/>
      <c r="DK63" s="453"/>
      <c r="DL63" s="453"/>
      <c r="DM63" s="453"/>
      <c r="DN63" s="453"/>
      <c r="DO63" s="453"/>
      <c r="DP63" s="453"/>
      <c r="DQ63" s="453"/>
      <c r="DR63" s="453"/>
      <c r="DS63" s="453"/>
      <c r="DT63" s="453"/>
      <c r="DU63" s="453"/>
      <c r="DV63" s="453"/>
      <c r="DW63" s="453"/>
      <c r="DX63" s="453"/>
      <c r="DY63" s="453"/>
      <c r="DZ63" s="453"/>
      <c r="EA63" s="453"/>
      <c r="EB63" s="453"/>
      <c r="EC63" s="453"/>
      <c r="ED63" s="453"/>
      <c r="EE63" s="453"/>
      <c r="EF63" s="453"/>
      <c r="EG63" s="453"/>
      <c r="EH63" s="453"/>
      <c r="EI63" s="453"/>
      <c r="EJ63" s="453"/>
      <c r="EK63" s="453"/>
      <c r="EL63" s="453"/>
      <c r="EM63" s="453"/>
      <c r="EN63" s="453"/>
      <c r="EO63" s="453"/>
      <c r="EP63" s="453"/>
      <c r="EQ63" s="453"/>
      <c r="ER63" s="453"/>
      <c r="ES63" s="453"/>
      <c r="ET63" s="453"/>
      <c r="EU63" s="453"/>
      <c r="EV63" s="453"/>
      <c r="EW63" s="453"/>
      <c r="EX63" s="453"/>
      <c r="EY63" s="453"/>
      <c r="EZ63" s="453"/>
      <c r="FA63" s="453"/>
      <c r="FB63" s="453"/>
      <c r="FC63" s="453"/>
      <c r="FD63" s="453"/>
      <c r="FE63" s="453"/>
      <c r="FF63" s="453"/>
      <c r="FG63" s="453"/>
      <c r="FH63" s="453"/>
      <c r="FI63" s="453"/>
      <c r="FJ63" s="453"/>
      <c r="FK63" s="453"/>
      <c r="FL63" s="453"/>
      <c r="FM63" s="453"/>
      <c r="FN63" s="453"/>
      <c r="FO63" s="453"/>
      <c r="FP63" s="453"/>
      <c r="FQ63" s="453"/>
      <c r="FR63" s="453"/>
      <c r="FS63" s="453"/>
      <c r="FT63" s="453"/>
      <c r="FU63" s="453"/>
      <c r="FV63" s="453"/>
      <c r="FW63" s="453"/>
      <c r="FX63" s="453"/>
      <c r="FY63" s="453"/>
      <c r="FZ63" s="453"/>
      <c r="GA63" s="453"/>
      <c r="GB63" s="453"/>
      <c r="GC63" s="453"/>
      <c r="GD63" s="453"/>
      <c r="GE63" s="453"/>
      <c r="GF63" s="453"/>
      <c r="GG63" s="453"/>
      <c r="GH63" s="453"/>
      <c r="GI63" s="453"/>
      <c r="GJ63" s="453"/>
      <c r="GK63" s="453"/>
      <c r="GL63" s="453"/>
      <c r="GM63" s="453"/>
      <c r="GN63" s="453"/>
      <c r="GO63" s="453"/>
      <c r="GP63" s="453"/>
      <c r="GQ63" s="453"/>
      <c r="GR63" s="453"/>
      <c r="GS63" s="453"/>
      <c r="GT63" s="453"/>
      <c r="GU63" s="453"/>
      <c r="GV63" s="453"/>
      <c r="GW63" s="453"/>
      <c r="GX63" s="453"/>
      <c r="GY63" s="453"/>
      <c r="GZ63" s="453"/>
      <c r="HA63" s="453"/>
      <c r="HB63" s="453"/>
      <c r="HC63" s="453"/>
      <c r="HD63" s="453"/>
      <c r="HE63" s="453"/>
      <c r="HF63" s="453"/>
      <c r="HG63" s="453"/>
      <c r="HH63" s="453"/>
      <c r="HI63" s="453"/>
      <c r="HJ63" s="453"/>
      <c r="HK63" s="453"/>
      <c r="HL63" s="453"/>
      <c r="HM63" s="453"/>
      <c r="HN63" s="453"/>
      <c r="HO63" s="453"/>
      <c r="HP63" s="453"/>
      <c r="HQ63" s="453"/>
      <c r="HR63" s="453"/>
      <c r="HS63" s="453"/>
      <c r="HT63" s="453"/>
      <c r="HU63" s="453"/>
      <c r="HV63" s="453"/>
      <c r="HW63" s="453"/>
      <c r="HX63" s="453"/>
      <c r="HY63" s="453"/>
      <c r="HZ63" s="453"/>
      <c r="IA63" s="453"/>
      <c r="IB63" s="453"/>
      <c r="IC63" s="453"/>
      <c r="ID63" s="453"/>
      <c r="IE63" s="453"/>
      <c r="IF63" s="453"/>
      <c r="IG63" s="453"/>
      <c r="IH63" s="453"/>
      <c r="II63" s="453"/>
      <c r="IJ63" s="453"/>
      <c r="IK63" s="453"/>
      <c r="IL63" s="453"/>
      <c r="IM63" s="453"/>
      <c r="IN63" s="453"/>
      <c r="IO63" s="453"/>
      <c r="IP63" s="453"/>
      <c r="IQ63" s="453"/>
      <c r="IR63" s="453"/>
      <c r="IS63" s="453"/>
    </row>
    <row r="64" spans="1:253" ht="27.6" x14ac:dyDescent="0.25">
      <c r="A64" s="432" t="s">
        <v>112</v>
      </c>
      <c r="B64" s="449" t="s">
        <v>113</v>
      </c>
      <c r="C64" s="439">
        <f>SUM(C65+C68)</f>
        <v>1170</v>
      </c>
      <c r="D64" s="439">
        <f>SUM(D65+D68)</f>
        <v>970</v>
      </c>
    </row>
    <row r="65" spans="1:253" s="453" customFormat="1" x14ac:dyDescent="0.25">
      <c r="A65" s="432" t="s">
        <v>114</v>
      </c>
      <c r="B65" s="442" t="s">
        <v>115</v>
      </c>
      <c r="C65" s="451">
        <f t="shared" ref="C65:D66" si="2">SUM(C66)</f>
        <v>150</v>
      </c>
      <c r="D65" s="451">
        <f t="shared" si="2"/>
        <v>150</v>
      </c>
      <c r="E65" s="6"/>
      <c r="F65" s="6"/>
      <c r="G65" s="6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  <c r="BZ65" s="429"/>
      <c r="CA65" s="429"/>
      <c r="CB65" s="429"/>
      <c r="CC65" s="429"/>
      <c r="CD65" s="429"/>
      <c r="CE65" s="429"/>
      <c r="CF65" s="429"/>
      <c r="CG65" s="429"/>
      <c r="CH65" s="429"/>
      <c r="CI65" s="429"/>
      <c r="CJ65" s="429"/>
      <c r="CK65" s="429"/>
      <c r="CL65" s="429"/>
      <c r="CM65" s="429"/>
      <c r="CN65" s="429"/>
      <c r="CO65" s="429"/>
      <c r="CP65" s="429"/>
      <c r="CQ65" s="429"/>
      <c r="CR65" s="429"/>
      <c r="CS65" s="429"/>
      <c r="CT65" s="429"/>
      <c r="CU65" s="429"/>
      <c r="CV65" s="429"/>
      <c r="CW65" s="429"/>
      <c r="CX65" s="429"/>
      <c r="CY65" s="429"/>
      <c r="CZ65" s="429"/>
      <c r="DA65" s="429"/>
      <c r="DB65" s="429"/>
      <c r="DC65" s="429"/>
      <c r="DD65" s="429"/>
      <c r="DE65" s="429"/>
      <c r="DF65" s="429"/>
      <c r="DG65" s="429"/>
      <c r="DH65" s="429"/>
      <c r="DI65" s="429"/>
      <c r="DJ65" s="429"/>
      <c r="DK65" s="429"/>
      <c r="DL65" s="429"/>
      <c r="DM65" s="429"/>
      <c r="DN65" s="429"/>
      <c r="DO65" s="429"/>
      <c r="DP65" s="429"/>
      <c r="DQ65" s="429"/>
      <c r="DR65" s="429"/>
      <c r="DS65" s="429"/>
      <c r="DT65" s="429"/>
      <c r="DU65" s="429"/>
      <c r="DV65" s="429"/>
      <c r="DW65" s="429"/>
      <c r="DX65" s="429"/>
      <c r="DY65" s="429"/>
      <c r="DZ65" s="429"/>
      <c r="EA65" s="429"/>
      <c r="EB65" s="429"/>
      <c r="EC65" s="429"/>
      <c r="ED65" s="429"/>
      <c r="EE65" s="429"/>
      <c r="EF65" s="429"/>
      <c r="EG65" s="429"/>
      <c r="EH65" s="429"/>
      <c r="EI65" s="429"/>
      <c r="EJ65" s="429"/>
      <c r="EK65" s="429"/>
      <c r="EL65" s="429"/>
      <c r="EM65" s="429"/>
      <c r="EN65" s="429"/>
      <c r="EO65" s="429"/>
      <c r="EP65" s="429"/>
      <c r="EQ65" s="429"/>
      <c r="ER65" s="429"/>
      <c r="ES65" s="429"/>
      <c r="ET65" s="429"/>
      <c r="EU65" s="429"/>
      <c r="EV65" s="429"/>
      <c r="EW65" s="429"/>
      <c r="EX65" s="429"/>
      <c r="EY65" s="429"/>
      <c r="EZ65" s="429"/>
      <c r="FA65" s="429"/>
      <c r="FB65" s="429"/>
      <c r="FC65" s="429"/>
      <c r="FD65" s="429"/>
      <c r="FE65" s="429"/>
      <c r="FF65" s="429"/>
      <c r="FG65" s="429"/>
      <c r="FH65" s="429"/>
      <c r="FI65" s="429"/>
      <c r="FJ65" s="429"/>
      <c r="FK65" s="429"/>
      <c r="FL65" s="429"/>
      <c r="FM65" s="429"/>
      <c r="FN65" s="429"/>
      <c r="FO65" s="429"/>
      <c r="FP65" s="429"/>
      <c r="FQ65" s="429"/>
      <c r="FR65" s="429"/>
      <c r="FS65" s="429"/>
      <c r="FT65" s="429"/>
      <c r="FU65" s="429"/>
      <c r="FV65" s="429"/>
      <c r="FW65" s="429"/>
      <c r="FX65" s="429"/>
      <c r="FY65" s="429"/>
      <c r="FZ65" s="429"/>
      <c r="GA65" s="429"/>
      <c r="GB65" s="429"/>
      <c r="GC65" s="429"/>
      <c r="GD65" s="429"/>
      <c r="GE65" s="429"/>
      <c r="GF65" s="429"/>
      <c r="GG65" s="429"/>
      <c r="GH65" s="429"/>
      <c r="GI65" s="429"/>
      <c r="GJ65" s="429"/>
      <c r="GK65" s="429"/>
      <c r="GL65" s="429"/>
      <c r="GM65" s="429"/>
      <c r="GN65" s="429"/>
      <c r="GO65" s="429"/>
      <c r="GP65" s="429"/>
      <c r="GQ65" s="429"/>
      <c r="GR65" s="429"/>
      <c r="GS65" s="429"/>
      <c r="GT65" s="429"/>
      <c r="GU65" s="429"/>
      <c r="GV65" s="429"/>
      <c r="GW65" s="429"/>
      <c r="GX65" s="429"/>
      <c r="GY65" s="429"/>
      <c r="GZ65" s="429"/>
      <c r="HA65" s="429"/>
      <c r="HB65" s="429"/>
      <c r="HC65" s="429"/>
      <c r="HD65" s="429"/>
      <c r="HE65" s="429"/>
      <c r="HF65" s="429"/>
      <c r="HG65" s="429"/>
      <c r="HH65" s="429"/>
      <c r="HI65" s="429"/>
      <c r="HJ65" s="429"/>
      <c r="HK65" s="429"/>
      <c r="HL65" s="429"/>
      <c r="HM65" s="429"/>
      <c r="HN65" s="429"/>
      <c r="HO65" s="429"/>
      <c r="HP65" s="429"/>
      <c r="HQ65" s="429"/>
      <c r="HR65" s="429"/>
      <c r="HS65" s="429"/>
      <c r="HT65" s="429"/>
      <c r="HU65" s="429"/>
      <c r="HV65" s="429"/>
      <c r="HW65" s="429"/>
      <c r="HX65" s="429"/>
      <c r="HY65" s="429"/>
      <c r="HZ65" s="429"/>
      <c r="IA65" s="429"/>
      <c r="IB65" s="429"/>
      <c r="IC65" s="429"/>
      <c r="ID65" s="429"/>
      <c r="IE65" s="429"/>
      <c r="IF65" s="429"/>
      <c r="IG65" s="429"/>
      <c r="IH65" s="429"/>
      <c r="II65" s="429"/>
      <c r="IJ65" s="429"/>
      <c r="IK65" s="429"/>
      <c r="IL65" s="429"/>
      <c r="IM65" s="429"/>
      <c r="IN65" s="429"/>
      <c r="IO65" s="429"/>
      <c r="IP65" s="429"/>
      <c r="IQ65" s="429"/>
      <c r="IR65" s="429"/>
      <c r="IS65" s="429"/>
    </row>
    <row r="66" spans="1:253" s="453" customFormat="1" x14ac:dyDescent="0.25">
      <c r="A66" s="432" t="s">
        <v>116</v>
      </c>
      <c r="B66" s="459" t="s">
        <v>117</v>
      </c>
      <c r="C66" s="451">
        <f t="shared" si="2"/>
        <v>150</v>
      </c>
      <c r="D66" s="451">
        <f t="shared" si="2"/>
        <v>150</v>
      </c>
      <c r="E66" s="6"/>
      <c r="F66" s="6"/>
      <c r="G66" s="6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9"/>
      <c r="BS66" s="429"/>
      <c r="BT66" s="429"/>
      <c r="BU66" s="429"/>
      <c r="BV66" s="429"/>
      <c r="BW66" s="429"/>
      <c r="BX66" s="429"/>
      <c r="BY66" s="429"/>
      <c r="BZ66" s="429"/>
      <c r="CA66" s="429"/>
      <c r="CB66" s="429"/>
      <c r="CC66" s="429"/>
      <c r="CD66" s="429"/>
      <c r="CE66" s="429"/>
      <c r="CF66" s="429"/>
      <c r="CG66" s="429"/>
      <c r="CH66" s="429"/>
      <c r="CI66" s="429"/>
      <c r="CJ66" s="429"/>
      <c r="CK66" s="429"/>
      <c r="CL66" s="429"/>
      <c r="CM66" s="429"/>
      <c r="CN66" s="429"/>
      <c r="CO66" s="429"/>
      <c r="CP66" s="429"/>
      <c r="CQ66" s="429"/>
      <c r="CR66" s="429"/>
      <c r="CS66" s="429"/>
      <c r="CT66" s="429"/>
      <c r="CU66" s="429"/>
      <c r="CV66" s="429"/>
      <c r="CW66" s="429"/>
      <c r="CX66" s="429"/>
      <c r="CY66" s="429"/>
      <c r="CZ66" s="429"/>
      <c r="DA66" s="429"/>
      <c r="DB66" s="429"/>
      <c r="DC66" s="429"/>
      <c r="DD66" s="429"/>
      <c r="DE66" s="429"/>
      <c r="DF66" s="429"/>
      <c r="DG66" s="429"/>
      <c r="DH66" s="429"/>
      <c r="DI66" s="429"/>
      <c r="DJ66" s="429"/>
      <c r="DK66" s="429"/>
      <c r="DL66" s="429"/>
      <c r="DM66" s="429"/>
      <c r="DN66" s="429"/>
      <c r="DO66" s="429"/>
      <c r="DP66" s="429"/>
      <c r="DQ66" s="429"/>
      <c r="DR66" s="429"/>
      <c r="DS66" s="429"/>
      <c r="DT66" s="429"/>
      <c r="DU66" s="429"/>
      <c r="DV66" s="429"/>
      <c r="DW66" s="429"/>
      <c r="DX66" s="429"/>
      <c r="DY66" s="429"/>
      <c r="DZ66" s="429"/>
      <c r="EA66" s="429"/>
      <c r="EB66" s="429"/>
      <c r="EC66" s="429"/>
      <c r="ED66" s="429"/>
      <c r="EE66" s="429"/>
      <c r="EF66" s="429"/>
      <c r="EG66" s="429"/>
      <c r="EH66" s="429"/>
      <c r="EI66" s="429"/>
      <c r="EJ66" s="429"/>
      <c r="EK66" s="429"/>
      <c r="EL66" s="429"/>
      <c r="EM66" s="429"/>
      <c r="EN66" s="429"/>
      <c r="EO66" s="429"/>
      <c r="EP66" s="429"/>
      <c r="EQ66" s="429"/>
      <c r="ER66" s="429"/>
      <c r="ES66" s="429"/>
      <c r="ET66" s="429"/>
      <c r="EU66" s="429"/>
      <c r="EV66" s="429"/>
      <c r="EW66" s="429"/>
      <c r="EX66" s="429"/>
      <c r="EY66" s="429"/>
      <c r="EZ66" s="429"/>
      <c r="FA66" s="429"/>
      <c r="FB66" s="429"/>
      <c r="FC66" s="429"/>
      <c r="FD66" s="429"/>
      <c r="FE66" s="429"/>
      <c r="FF66" s="429"/>
      <c r="FG66" s="429"/>
      <c r="FH66" s="429"/>
      <c r="FI66" s="429"/>
      <c r="FJ66" s="429"/>
      <c r="FK66" s="429"/>
      <c r="FL66" s="429"/>
      <c r="FM66" s="429"/>
      <c r="FN66" s="429"/>
      <c r="FO66" s="429"/>
      <c r="FP66" s="429"/>
      <c r="FQ66" s="429"/>
      <c r="FR66" s="429"/>
      <c r="FS66" s="429"/>
      <c r="FT66" s="429"/>
      <c r="FU66" s="429"/>
      <c r="FV66" s="429"/>
      <c r="FW66" s="429"/>
      <c r="FX66" s="429"/>
      <c r="FY66" s="429"/>
      <c r="FZ66" s="429"/>
      <c r="GA66" s="429"/>
      <c r="GB66" s="429"/>
      <c r="GC66" s="429"/>
      <c r="GD66" s="429"/>
      <c r="GE66" s="429"/>
      <c r="GF66" s="429"/>
      <c r="GG66" s="429"/>
      <c r="GH66" s="429"/>
      <c r="GI66" s="429"/>
      <c r="GJ66" s="429"/>
      <c r="GK66" s="429"/>
      <c r="GL66" s="429"/>
      <c r="GM66" s="429"/>
      <c r="GN66" s="429"/>
      <c r="GO66" s="429"/>
      <c r="GP66" s="429"/>
      <c r="GQ66" s="429"/>
      <c r="GR66" s="429"/>
      <c r="GS66" s="429"/>
      <c r="GT66" s="429"/>
      <c r="GU66" s="429"/>
      <c r="GV66" s="429"/>
      <c r="GW66" s="429"/>
      <c r="GX66" s="429"/>
      <c r="GY66" s="429"/>
      <c r="GZ66" s="429"/>
      <c r="HA66" s="429"/>
      <c r="HB66" s="429"/>
      <c r="HC66" s="429"/>
      <c r="HD66" s="429"/>
      <c r="HE66" s="429"/>
      <c r="HF66" s="429"/>
      <c r="HG66" s="429"/>
      <c r="HH66" s="429"/>
      <c r="HI66" s="429"/>
      <c r="HJ66" s="429"/>
      <c r="HK66" s="429"/>
      <c r="HL66" s="429"/>
      <c r="HM66" s="429"/>
      <c r="HN66" s="429"/>
      <c r="HO66" s="429"/>
      <c r="HP66" s="429"/>
      <c r="HQ66" s="429"/>
      <c r="HR66" s="429"/>
      <c r="HS66" s="429"/>
      <c r="HT66" s="429"/>
      <c r="HU66" s="429"/>
      <c r="HV66" s="429"/>
      <c r="HW66" s="429"/>
      <c r="HX66" s="429"/>
      <c r="HY66" s="429"/>
      <c r="HZ66" s="429"/>
      <c r="IA66" s="429"/>
      <c r="IB66" s="429"/>
      <c r="IC66" s="429"/>
      <c r="ID66" s="429"/>
      <c r="IE66" s="429"/>
      <c r="IF66" s="429"/>
      <c r="IG66" s="429"/>
      <c r="IH66" s="429"/>
      <c r="II66" s="429"/>
      <c r="IJ66" s="429"/>
      <c r="IK66" s="429"/>
      <c r="IL66" s="429"/>
      <c r="IM66" s="429"/>
      <c r="IN66" s="429"/>
      <c r="IO66" s="429"/>
      <c r="IP66" s="429"/>
      <c r="IQ66" s="429"/>
      <c r="IR66" s="429"/>
      <c r="IS66" s="429"/>
    </row>
    <row r="67" spans="1:253" s="453" customFormat="1" ht="27.6" x14ac:dyDescent="0.25">
      <c r="A67" s="432" t="s">
        <v>118</v>
      </c>
      <c r="B67" s="447" t="s">
        <v>119</v>
      </c>
      <c r="C67" s="452">
        <v>150</v>
      </c>
      <c r="D67" s="452">
        <v>150</v>
      </c>
      <c r="E67" s="6"/>
      <c r="F67" s="6"/>
      <c r="G67" s="6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29"/>
      <c r="CX67" s="429"/>
      <c r="CY67" s="429"/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29"/>
      <c r="DN67" s="429"/>
      <c r="DO67" s="429"/>
      <c r="DP67" s="429"/>
      <c r="DQ67" s="429"/>
      <c r="DR67" s="429"/>
      <c r="DS67" s="429"/>
      <c r="DT67" s="429"/>
      <c r="DU67" s="429"/>
      <c r="DV67" s="429"/>
      <c r="DW67" s="429"/>
      <c r="DX67" s="429"/>
      <c r="DY67" s="429"/>
      <c r="DZ67" s="429"/>
      <c r="EA67" s="429"/>
      <c r="EB67" s="429"/>
      <c r="EC67" s="429"/>
      <c r="ED67" s="429"/>
      <c r="EE67" s="429"/>
      <c r="EF67" s="429"/>
      <c r="EG67" s="429"/>
      <c r="EH67" s="429"/>
      <c r="EI67" s="429"/>
      <c r="EJ67" s="429"/>
      <c r="EK67" s="429"/>
      <c r="EL67" s="429"/>
      <c r="EM67" s="429"/>
      <c r="EN67" s="429"/>
      <c r="EO67" s="429"/>
      <c r="EP67" s="429"/>
      <c r="EQ67" s="429"/>
      <c r="ER67" s="429"/>
      <c r="ES67" s="429"/>
      <c r="ET67" s="429"/>
      <c r="EU67" s="429"/>
      <c r="EV67" s="429"/>
      <c r="EW67" s="429"/>
      <c r="EX67" s="429"/>
      <c r="EY67" s="429"/>
      <c r="EZ67" s="429"/>
      <c r="FA67" s="429"/>
      <c r="FB67" s="429"/>
      <c r="FC67" s="429"/>
      <c r="FD67" s="429"/>
      <c r="FE67" s="429"/>
      <c r="FF67" s="429"/>
      <c r="FG67" s="429"/>
      <c r="FH67" s="429"/>
      <c r="FI67" s="429"/>
      <c r="FJ67" s="429"/>
      <c r="FK67" s="429"/>
      <c r="FL67" s="429"/>
      <c r="FM67" s="429"/>
      <c r="FN67" s="429"/>
      <c r="FO67" s="429"/>
      <c r="FP67" s="429"/>
      <c r="FQ67" s="429"/>
      <c r="FR67" s="429"/>
      <c r="FS67" s="429"/>
      <c r="FT67" s="429"/>
      <c r="FU67" s="429"/>
      <c r="FV67" s="429"/>
      <c r="FW67" s="429"/>
      <c r="FX67" s="429"/>
      <c r="FY67" s="429"/>
      <c r="FZ67" s="429"/>
      <c r="GA67" s="429"/>
      <c r="GB67" s="429"/>
      <c r="GC67" s="429"/>
      <c r="GD67" s="429"/>
      <c r="GE67" s="429"/>
      <c r="GF67" s="429"/>
      <c r="GG67" s="429"/>
      <c r="GH67" s="429"/>
      <c r="GI67" s="429"/>
      <c r="GJ67" s="429"/>
      <c r="GK67" s="429"/>
      <c r="GL67" s="429"/>
      <c r="GM67" s="429"/>
      <c r="GN67" s="429"/>
      <c r="GO67" s="429"/>
      <c r="GP67" s="429"/>
      <c r="GQ67" s="429"/>
      <c r="GR67" s="429"/>
      <c r="GS67" s="429"/>
      <c r="GT67" s="429"/>
      <c r="GU67" s="429"/>
      <c r="GV67" s="429"/>
      <c r="GW67" s="429"/>
      <c r="GX67" s="429"/>
      <c r="GY67" s="429"/>
      <c r="GZ67" s="429"/>
      <c r="HA67" s="429"/>
      <c r="HB67" s="429"/>
      <c r="HC67" s="429"/>
      <c r="HD67" s="429"/>
      <c r="HE67" s="429"/>
      <c r="HF67" s="429"/>
      <c r="HG67" s="429"/>
      <c r="HH67" s="429"/>
      <c r="HI67" s="429"/>
      <c r="HJ67" s="429"/>
      <c r="HK67" s="429"/>
      <c r="HL67" s="429"/>
      <c r="HM67" s="429"/>
      <c r="HN67" s="429"/>
      <c r="HO67" s="429"/>
      <c r="HP67" s="429"/>
      <c r="HQ67" s="429"/>
      <c r="HR67" s="429"/>
      <c r="HS67" s="429"/>
      <c r="HT67" s="429"/>
      <c r="HU67" s="429"/>
      <c r="HV67" s="429"/>
      <c r="HW67" s="429"/>
      <c r="HX67" s="429"/>
      <c r="HY67" s="429"/>
      <c r="HZ67" s="429"/>
      <c r="IA67" s="429"/>
      <c r="IB67" s="429"/>
      <c r="IC67" s="429"/>
      <c r="ID67" s="429"/>
      <c r="IE67" s="429"/>
      <c r="IF67" s="429"/>
      <c r="IG67" s="429"/>
      <c r="IH67" s="429"/>
      <c r="II67" s="429"/>
      <c r="IJ67" s="429"/>
      <c r="IK67" s="429"/>
      <c r="IL67" s="429"/>
      <c r="IM67" s="429"/>
      <c r="IN67" s="429"/>
      <c r="IO67" s="429"/>
      <c r="IP67" s="429"/>
      <c r="IQ67" s="429"/>
      <c r="IR67" s="429"/>
      <c r="IS67" s="429"/>
    </row>
    <row r="68" spans="1:253" s="453" customFormat="1" x14ac:dyDescent="0.25">
      <c r="A68" s="432" t="s">
        <v>120</v>
      </c>
      <c r="B68" s="442" t="s">
        <v>121</v>
      </c>
      <c r="C68" s="451">
        <f>SUM(C71+C69)</f>
        <v>1020</v>
      </c>
      <c r="D68" s="451">
        <f>SUM(D71+D69)</f>
        <v>820</v>
      </c>
      <c r="E68" s="6"/>
      <c r="F68" s="6"/>
      <c r="G68" s="6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  <c r="CD68" s="429"/>
      <c r="CE68" s="42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29"/>
      <c r="CX68" s="429"/>
      <c r="CY68" s="429"/>
      <c r="CZ68" s="429"/>
      <c r="DA68" s="429"/>
      <c r="DB68" s="429"/>
      <c r="DC68" s="429"/>
      <c r="DD68" s="429"/>
      <c r="DE68" s="429"/>
      <c r="DF68" s="429"/>
      <c r="DG68" s="429"/>
      <c r="DH68" s="429"/>
      <c r="DI68" s="429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29"/>
      <c r="FE68" s="429"/>
      <c r="FF68" s="429"/>
      <c r="FG68" s="429"/>
      <c r="FH68" s="429"/>
      <c r="FI68" s="429"/>
      <c r="FJ68" s="429"/>
      <c r="FK68" s="429"/>
      <c r="FL68" s="429"/>
      <c r="FM68" s="429"/>
      <c r="FN68" s="429"/>
      <c r="FO68" s="429"/>
      <c r="FP68" s="429"/>
      <c r="FQ68" s="429"/>
      <c r="FR68" s="429"/>
      <c r="FS68" s="429"/>
      <c r="FT68" s="429"/>
      <c r="FU68" s="429"/>
      <c r="FV68" s="429"/>
      <c r="FW68" s="429"/>
      <c r="FX68" s="429"/>
      <c r="FY68" s="429"/>
      <c r="FZ68" s="429"/>
      <c r="GA68" s="429"/>
      <c r="GB68" s="429"/>
      <c r="GC68" s="429"/>
      <c r="GD68" s="429"/>
      <c r="GE68" s="429"/>
      <c r="GF68" s="429"/>
      <c r="GG68" s="429"/>
      <c r="GH68" s="429"/>
      <c r="GI68" s="429"/>
      <c r="GJ68" s="429"/>
      <c r="GK68" s="429"/>
      <c r="GL68" s="429"/>
      <c r="GM68" s="429"/>
      <c r="GN68" s="429"/>
      <c r="GO68" s="429"/>
      <c r="GP68" s="429"/>
      <c r="GQ68" s="429"/>
      <c r="GR68" s="429"/>
      <c r="GS68" s="429"/>
      <c r="GT68" s="429"/>
      <c r="GU68" s="429"/>
      <c r="GV68" s="429"/>
      <c r="GW68" s="429"/>
      <c r="GX68" s="429"/>
      <c r="GY68" s="429"/>
      <c r="GZ68" s="429"/>
      <c r="HA68" s="429"/>
      <c r="HB68" s="429"/>
      <c r="HC68" s="429"/>
      <c r="HD68" s="429"/>
      <c r="HE68" s="429"/>
      <c r="HF68" s="429"/>
      <c r="HG68" s="429"/>
      <c r="HH68" s="429"/>
      <c r="HI68" s="429"/>
      <c r="HJ68" s="429"/>
      <c r="HK68" s="429"/>
      <c r="HL68" s="429"/>
      <c r="HM68" s="429"/>
      <c r="HN68" s="429"/>
      <c r="HO68" s="429"/>
      <c r="HP68" s="429"/>
      <c r="HQ68" s="429"/>
      <c r="HR68" s="429"/>
      <c r="HS68" s="429"/>
      <c r="HT68" s="429"/>
      <c r="HU68" s="429"/>
      <c r="HV68" s="429"/>
      <c r="HW68" s="429"/>
      <c r="HX68" s="429"/>
      <c r="HY68" s="429"/>
      <c r="HZ68" s="429"/>
      <c r="IA68" s="429"/>
      <c r="IB68" s="429"/>
      <c r="IC68" s="429"/>
      <c r="ID68" s="429"/>
      <c r="IE68" s="429"/>
      <c r="IF68" s="429"/>
      <c r="IG68" s="429"/>
      <c r="IH68" s="429"/>
      <c r="II68" s="429"/>
      <c r="IJ68" s="429"/>
      <c r="IK68" s="429"/>
      <c r="IL68" s="429"/>
      <c r="IM68" s="429"/>
      <c r="IN68" s="429"/>
      <c r="IO68" s="429"/>
      <c r="IP68" s="429"/>
      <c r="IQ68" s="429"/>
      <c r="IR68" s="429"/>
      <c r="IS68" s="429"/>
    </row>
    <row r="69" spans="1:253" ht="27.6" x14ac:dyDescent="0.25">
      <c r="A69" s="432" t="s">
        <v>122</v>
      </c>
      <c r="B69" s="442" t="s">
        <v>123</v>
      </c>
      <c r="C69" s="451">
        <f>SUM(C70)</f>
        <v>600</v>
      </c>
      <c r="D69" s="451">
        <f>SUM(D70)</f>
        <v>600</v>
      </c>
    </row>
    <row r="70" spans="1:253" ht="27.6" x14ac:dyDescent="0.25">
      <c r="A70" s="432" t="s">
        <v>124</v>
      </c>
      <c r="B70" s="447" t="s">
        <v>125</v>
      </c>
      <c r="C70" s="452">
        <v>600</v>
      </c>
      <c r="D70" s="452">
        <v>600</v>
      </c>
    </row>
    <row r="71" spans="1:253" x14ac:dyDescent="0.25">
      <c r="A71" s="432" t="s">
        <v>126</v>
      </c>
      <c r="B71" s="442" t="s">
        <v>127</v>
      </c>
      <c r="C71" s="451">
        <f>SUM(C72)</f>
        <v>420</v>
      </c>
      <c r="D71" s="451">
        <f>SUM(D72)</f>
        <v>220</v>
      </c>
    </row>
    <row r="72" spans="1:253" x14ac:dyDescent="0.25">
      <c r="A72" s="432" t="s">
        <v>128</v>
      </c>
      <c r="B72" s="447" t="s">
        <v>129</v>
      </c>
      <c r="C72" s="452">
        <v>420</v>
      </c>
      <c r="D72" s="452">
        <v>220</v>
      </c>
    </row>
    <row r="73" spans="1:253" x14ac:dyDescent="0.25">
      <c r="A73" s="432" t="s">
        <v>130</v>
      </c>
      <c r="B73" s="441" t="s">
        <v>131</v>
      </c>
      <c r="C73" s="439">
        <f>SUM(C74+C77)</f>
        <v>2278</v>
      </c>
      <c r="D73" s="439">
        <f>SUM(D74+D77)</f>
        <v>5236</v>
      </c>
    </row>
    <row r="74" spans="1:253" ht="55.2" x14ac:dyDescent="0.25">
      <c r="A74" s="432" t="s">
        <v>132</v>
      </c>
      <c r="B74" s="442" t="s">
        <v>133</v>
      </c>
      <c r="C74" s="451">
        <f t="shared" ref="C74:D75" si="3">SUM(C75)</f>
        <v>1000</v>
      </c>
      <c r="D74" s="451">
        <f t="shared" si="3"/>
        <v>2000</v>
      </c>
    </row>
    <row r="75" spans="1:253" ht="69" x14ac:dyDescent="0.25">
      <c r="A75" s="432" t="s">
        <v>134</v>
      </c>
      <c r="B75" s="442" t="s">
        <v>135</v>
      </c>
      <c r="C75" s="451">
        <f t="shared" si="3"/>
        <v>1000</v>
      </c>
      <c r="D75" s="451">
        <f t="shared" si="3"/>
        <v>2000</v>
      </c>
    </row>
    <row r="76" spans="1:253" ht="69" x14ac:dyDescent="0.25">
      <c r="A76" s="432" t="s">
        <v>136</v>
      </c>
      <c r="B76" s="447" t="s">
        <v>137</v>
      </c>
      <c r="C76" s="452">
        <v>1000</v>
      </c>
      <c r="D76" s="452">
        <v>2000</v>
      </c>
    </row>
    <row r="77" spans="1:253" ht="27.6" x14ac:dyDescent="0.25">
      <c r="A77" s="432" t="s">
        <v>138</v>
      </c>
      <c r="B77" s="442" t="s">
        <v>139</v>
      </c>
      <c r="C77" s="443">
        <f t="shared" ref="C77:D78" si="4">SUM(C78)</f>
        <v>1278</v>
      </c>
      <c r="D77" s="443">
        <f t="shared" si="4"/>
        <v>3236</v>
      </c>
    </row>
    <row r="78" spans="1:253" ht="27.6" x14ac:dyDescent="0.25">
      <c r="A78" s="432" t="s">
        <v>140</v>
      </c>
      <c r="B78" s="442" t="s">
        <v>141</v>
      </c>
      <c r="C78" s="451">
        <f t="shared" si="4"/>
        <v>1278</v>
      </c>
      <c r="D78" s="451">
        <f t="shared" si="4"/>
        <v>3236</v>
      </c>
    </row>
    <row r="79" spans="1:253" ht="41.4" x14ac:dyDescent="0.25">
      <c r="A79" s="432" t="s">
        <v>142</v>
      </c>
      <c r="B79" s="447" t="s">
        <v>143</v>
      </c>
      <c r="C79" s="452">
        <v>1278</v>
      </c>
      <c r="D79" s="452">
        <v>3236</v>
      </c>
    </row>
    <row r="80" spans="1:253" x14ac:dyDescent="0.25">
      <c r="A80" s="432" t="s">
        <v>144</v>
      </c>
      <c r="B80" s="441" t="s">
        <v>145</v>
      </c>
      <c r="C80" s="439">
        <f>SUM(C81+C90+C93+C94)</f>
        <v>480</v>
      </c>
      <c r="D80" s="439">
        <f>SUM(D81+D90+D93+D94)</f>
        <v>1433</v>
      </c>
    </row>
    <row r="81" spans="1:253" ht="27.6" x14ac:dyDescent="0.25">
      <c r="A81" s="432" t="s">
        <v>146</v>
      </c>
      <c r="B81" s="442" t="s">
        <v>147</v>
      </c>
      <c r="C81" s="451">
        <f>SUM(C84+C85+C86+C87+C88+C82+C83+C89)</f>
        <v>437</v>
      </c>
      <c r="D81" s="451">
        <f>SUM(D84+D85+D86+D87+D88+D82+D83+D89)</f>
        <v>710</v>
      </c>
    </row>
    <row r="82" spans="1:253" ht="82.8" x14ac:dyDescent="0.25">
      <c r="A82" s="432" t="s">
        <v>148</v>
      </c>
      <c r="B82" s="447" t="s">
        <v>149</v>
      </c>
      <c r="C82" s="448">
        <v>47</v>
      </c>
      <c r="D82" s="448">
        <v>22</v>
      </c>
    </row>
    <row r="83" spans="1:253" ht="55.2" x14ac:dyDescent="0.25">
      <c r="A83" s="432" t="s">
        <v>150</v>
      </c>
      <c r="B83" s="447" t="s">
        <v>151</v>
      </c>
      <c r="C83" s="448">
        <v>0</v>
      </c>
      <c r="D83" s="448">
        <v>130</v>
      </c>
    </row>
    <row r="84" spans="1:253" ht="61.2" customHeight="1" x14ac:dyDescent="0.25">
      <c r="A84" s="432" t="s">
        <v>152</v>
      </c>
      <c r="B84" s="460" t="s">
        <v>153</v>
      </c>
      <c r="C84" s="452">
        <v>10</v>
      </c>
      <c r="D84" s="452">
        <v>10</v>
      </c>
    </row>
    <row r="85" spans="1:253" ht="69" x14ac:dyDescent="0.25">
      <c r="A85" s="432" t="s">
        <v>154</v>
      </c>
      <c r="B85" s="447" t="s">
        <v>155</v>
      </c>
      <c r="C85" s="452">
        <v>50</v>
      </c>
      <c r="D85" s="452">
        <v>60</v>
      </c>
    </row>
    <row r="86" spans="1:253" ht="69" x14ac:dyDescent="0.25">
      <c r="A86" s="432" t="s">
        <v>156</v>
      </c>
      <c r="B86" s="447" t="s">
        <v>157</v>
      </c>
      <c r="C86" s="443">
        <v>0</v>
      </c>
      <c r="D86" s="443">
        <v>0</v>
      </c>
    </row>
    <row r="87" spans="1:253" ht="55.2" x14ac:dyDescent="0.25">
      <c r="A87" s="432" t="s">
        <v>158</v>
      </c>
      <c r="B87" s="447" t="s">
        <v>159</v>
      </c>
      <c r="C87" s="448">
        <v>80</v>
      </c>
      <c r="D87" s="448">
        <v>10</v>
      </c>
    </row>
    <row r="88" spans="1:253" ht="69" x14ac:dyDescent="0.25">
      <c r="A88" s="432" t="s">
        <v>160</v>
      </c>
      <c r="B88" s="447" t="s">
        <v>161</v>
      </c>
      <c r="C88" s="452">
        <v>250</v>
      </c>
      <c r="D88" s="452">
        <v>378</v>
      </c>
    </row>
    <row r="89" spans="1:253" ht="41.4" x14ac:dyDescent="0.25">
      <c r="A89" s="432" t="s">
        <v>162</v>
      </c>
      <c r="B89" s="447" t="s">
        <v>163</v>
      </c>
      <c r="C89" s="452">
        <v>0</v>
      </c>
      <c r="D89" s="452">
        <v>100</v>
      </c>
    </row>
    <row r="90" spans="1:253" ht="82.8" x14ac:dyDescent="0.25">
      <c r="A90" s="432" t="s">
        <v>164</v>
      </c>
      <c r="B90" s="450" t="s">
        <v>165</v>
      </c>
      <c r="C90" s="451">
        <f>SUM(C91+C92)</f>
        <v>10</v>
      </c>
      <c r="D90" s="451">
        <f>SUM(D91+D92)</f>
        <v>470</v>
      </c>
    </row>
    <row r="91" spans="1:253" ht="55.2" x14ac:dyDescent="0.25">
      <c r="A91" s="432" t="s">
        <v>166</v>
      </c>
      <c r="B91" s="447" t="s">
        <v>167</v>
      </c>
      <c r="C91" s="452">
        <v>10</v>
      </c>
      <c r="D91" s="452">
        <v>410</v>
      </c>
    </row>
    <row r="92" spans="1:253" ht="55.2" x14ac:dyDescent="0.25">
      <c r="A92" s="432" t="s">
        <v>168</v>
      </c>
      <c r="B92" s="447" t="s">
        <v>169</v>
      </c>
      <c r="C92" s="452">
        <v>0</v>
      </c>
      <c r="D92" s="452">
        <v>60</v>
      </c>
    </row>
    <row r="93" spans="1:253" ht="55.2" x14ac:dyDescent="0.25">
      <c r="A93" s="432" t="s">
        <v>170</v>
      </c>
      <c r="B93" s="447" t="s">
        <v>171</v>
      </c>
      <c r="C93" s="452">
        <v>0</v>
      </c>
      <c r="D93" s="452">
        <v>220</v>
      </c>
    </row>
    <row r="94" spans="1:253" ht="82.8" x14ac:dyDescent="0.25">
      <c r="A94" s="432" t="s">
        <v>172</v>
      </c>
      <c r="B94" s="447" t="s">
        <v>173</v>
      </c>
      <c r="C94" s="452">
        <v>33</v>
      </c>
      <c r="D94" s="452">
        <v>33</v>
      </c>
    </row>
    <row r="95" spans="1:253" s="455" customFormat="1" x14ac:dyDescent="0.25">
      <c r="A95" s="432" t="s">
        <v>174</v>
      </c>
      <c r="B95" s="441" t="s">
        <v>175</v>
      </c>
      <c r="C95" s="439">
        <f t="shared" ref="C95:D96" si="5">SUM(C96)</f>
        <v>5</v>
      </c>
      <c r="D95" s="439">
        <f t="shared" si="5"/>
        <v>5</v>
      </c>
      <c r="E95" s="6"/>
      <c r="F95" s="6"/>
      <c r="G95" s="6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29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29"/>
      <c r="CF95" s="429"/>
      <c r="CG95" s="429"/>
      <c r="CH95" s="429"/>
      <c r="CI95" s="429"/>
      <c r="CJ95" s="429"/>
      <c r="CK95" s="429"/>
      <c r="CL95" s="429"/>
      <c r="CM95" s="429"/>
      <c r="CN95" s="429"/>
      <c r="CO95" s="429"/>
      <c r="CP95" s="429"/>
      <c r="CQ95" s="429"/>
      <c r="CR95" s="429"/>
      <c r="CS95" s="429"/>
      <c r="CT95" s="429"/>
      <c r="CU95" s="429"/>
      <c r="CV95" s="429"/>
      <c r="CW95" s="429"/>
      <c r="CX95" s="429"/>
      <c r="CY95" s="429"/>
      <c r="CZ95" s="429"/>
      <c r="DA95" s="429"/>
      <c r="DB95" s="429"/>
      <c r="DC95" s="429"/>
      <c r="DD95" s="429"/>
      <c r="DE95" s="429"/>
      <c r="DF95" s="429"/>
      <c r="DG95" s="429"/>
      <c r="DH95" s="429"/>
      <c r="DI95" s="429"/>
      <c r="DJ95" s="429"/>
      <c r="DK95" s="429"/>
      <c r="DL95" s="429"/>
      <c r="DM95" s="429"/>
      <c r="DN95" s="429"/>
      <c r="DO95" s="429"/>
      <c r="DP95" s="429"/>
      <c r="DQ95" s="429"/>
      <c r="DR95" s="429"/>
      <c r="DS95" s="429"/>
      <c r="DT95" s="429"/>
      <c r="DU95" s="429"/>
      <c r="DV95" s="429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  <c r="EV95" s="429"/>
      <c r="EW95" s="429"/>
      <c r="EX95" s="429"/>
      <c r="EY95" s="429"/>
      <c r="EZ95" s="429"/>
      <c r="FA95" s="429"/>
      <c r="FB95" s="429"/>
      <c r="FC95" s="429"/>
      <c r="FD95" s="429"/>
      <c r="FE95" s="429"/>
      <c r="FF95" s="429"/>
      <c r="FG95" s="429"/>
      <c r="FH95" s="429"/>
      <c r="FI95" s="429"/>
      <c r="FJ95" s="429"/>
      <c r="FK95" s="429"/>
      <c r="FL95" s="429"/>
      <c r="FM95" s="429"/>
      <c r="FN95" s="429"/>
      <c r="FO95" s="429"/>
      <c r="FP95" s="429"/>
      <c r="FQ95" s="429"/>
      <c r="FR95" s="429"/>
      <c r="FS95" s="429"/>
      <c r="FT95" s="429"/>
      <c r="FU95" s="429"/>
      <c r="FV95" s="429"/>
      <c r="FW95" s="429"/>
      <c r="FX95" s="429"/>
      <c r="FY95" s="429"/>
      <c r="FZ95" s="429"/>
      <c r="GA95" s="429"/>
      <c r="GB95" s="429"/>
      <c r="GC95" s="429"/>
      <c r="GD95" s="429"/>
      <c r="GE95" s="429"/>
      <c r="GF95" s="429"/>
      <c r="GG95" s="429"/>
      <c r="GH95" s="429"/>
      <c r="GI95" s="429"/>
      <c r="GJ95" s="429"/>
      <c r="GK95" s="429"/>
      <c r="GL95" s="429"/>
      <c r="GM95" s="429"/>
      <c r="GN95" s="429"/>
      <c r="GO95" s="429"/>
      <c r="GP95" s="429"/>
      <c r="GQ95" s="429"/>
      <c r="GR95" s="429"/>
      <c r="GS95" s="429"/>
      <c r="GT95" s="429"/>
      <c r="GU95" s="429"/>
      <c r="GV95" s="429"/>
      <c r="GW95" s="429"/>
      <c r="GX95" s="429"/>
      <c r="GY95" s="429"/>
      <c r="GZ95" s="429"/>
      <c r="HA95" s="429"/>
      <c r="HB95" s="429"/>
      <c r="HC95" s="429"/>
      <c r="HD95" s="429"/>
      <c r="HE95" s="429"/>
      <c r="HF95" s="429"/>
      <c r="HG95" s="429"/>
      <c r="HH95" s="429"/>
      <c r="HI95" s="429"/>
      <c r="HJ95" s="429"/>
      <c r="HK95" s="429"/>
      <c r="HL95" s="429"/>
      <c r="HM95" s="429"/>
      <c r="HN95" s="429"/>
      <c r="HO95" s="429"/>
      <c r="HP95" s="429"/>
      <c r="HQ95" s="429"/>
      <c r="HR95" s="429"/>
      <c r="HS95" s="429"/>
      <c r="HT95" s="429"/>
      <c r="HU95" s="429"/>
      <c r="HV95" s="429"/>
      <c r="HW95" s="429"/>
      <c r="HX95" s="429"/>
      <c r="HY95" s="429"/>
      <c r="HZ95" s="429"/>
      <c r="IA95" s="429"/>
      <c r="IB95" s="429"/>
      <c r="IC95" s="429"/>
      <c r="ID95" s="429"/>
      <c r="IE95" s="429"/>
      <c r="IF95" s="429"/>
      <c r="IG95" s="429"/>
      <c r="IH95" s="429"/>
      <c r="II95" s="429"/>
      <c r="IJ95" s="429"/>
      <c r="IK95" s="429"/>
      <c r="IL95" s="429"/>
      <c r="IM95" s="429"/>
      <c r="IN95" s="429"/>
      <c r="IO95" s="429"/>
      <c r="IP95" s="429"/>
      <c r="IQ95" s="429"/>
      <c r="IR95" s="429"/>
      <c r="IS95" s="429"/>
    </row>
    <row r="96" spans="1:253" s="455" customFormat="1" x14ac:dyDescent="0.25">
      <c r="A96" s="432" t="s">
        <v>176</v>
      </c>
      <c r="B96" s="442" t="s">
        <v>177</v>
      </c>
      <c r="C96" s="451">
        <f t="shared" si="5"/>
        <v>5</v>
      </c>
      <c r="D96" s="451">
        <f t="shared" si="5"/>
        <v>5</v>
      </c>
      <c r="E96" s="6"/>
      <c r="F96" s="6"/>
      <c r="G96" s="6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  <c r="AN96" s="429"/>
      <c r="AO96" s="429"/>
      <c r="AP96" s="429"/>
      <c r="AQ96" s="429"/>
      <c r="AR96" s="429"/>
      <c r="AS96" s="429"/>
      <c r="AT96" s="429"/>
      <c r="AU96" s="429"/>
      <c r="AV96" s="429"/>
      <c r="AW96" s="429"/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29"/>
      <c r="BO96" s="429"/>
      <c r="BP96" s="429"/>
      <c r="BQ96" s="429"/>
      <c r="BR96" s="429"/>
      <c r="BS96" s="429"/>
      <c r="BT96" s="429"/>
      <c r="BU96" s="429"/>
      <c r="BV96" s="429"/>
      <c r="BW96" s="429"/>
      <c r="BX96" s="429"/>
      <c r="BY96" s="429"/>
      <c r="BZ96" s="429"/>
      <c r="CA96" s="429"/>
      <c r="CB96" s="429"/>
      <c r="CC96" s="429"/>
      <c r="CD96" s="429"/>
      <c r="CE96" s="429"/>
      <c r="CF96" s="429"/>
      <c r="CG96" s="429"/>
      <c r="CH96" s="429"/>
      <c r="CI96" s="429"/>
      <c r="CJ96" s="429"/>
      <c r="CK96" s="429"/>
      <c r="CL96" s="429"/>
      <c r="CM96" s="429"/>
      <c r="CN96" s="429"/>
      <c r="CO96" s="429"/>
      <c r="CP96" s="429"/>
      <c r="CQ96" s="429"/>
      <c r="CR96" s="429"/>
      <c r="CS96" s="429"/>
      <c r="CT96" s="429"/>
      <c r="CU96" s="429"/>
      <c r="CV96" s="429"/>
      <c r="CW96" s="429"/>
      <c r="CX96" s="429"/>
      <c r="CY96" s="429"/>
      <c r="CZ96" s="429"/>
      <c r="DA96" s="429"/>
      <c r="DB96" s="429"/>
      <c r="DC96" s="429"/>
      <c r="DD96" s="429"/>
      <c r="DE96" s="429"/>
      <c r="DF96" s="429"/>
      <c r="DG96" s="429"/>
      <c r="DH96" s="429"/>
      <c r="DI96" s="429"/>
      <c r="DJ96" s="429"/>
      <c r="DK96" s="429"/>
      <c r="DL96" s="429"/>
      <c r="DM96" s="429"/>
      <c r="DN96" s="429"/>
      <c r="DO96" s="429"/>
      <c r="DP96" s="429"/>
      <c r="DQ96" s="429"/>
      <c r="DR96" s="429"/>
      <c r="DS96" s="429"/>
      <c r="DT96" s="429"/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29"/>
      <c r="FE96" s="429"/>
      <c r="FF96" s="429"/>
      <c r="FG96" s="429"/>
      <c r="FH96" s="429"/>
      <c r="FI96" s="429"/>
      <c r="FJ96" s="429"/>
      <c r="FK96" s="429"/>
      <c r="FL96" s="429"/>
      <c r="FM96" s="429"/>
      <c r="FN96" s="429"/>
      <c r="FO96" s="429"/>
      <c r="FP96" s="429"/>
      <c r="FQ96" s="429"/>
      <c r="FR96" s="429"/>
      <c r="FS96" s="429"/>
      <c r="FT96" s="429"/>
      <c r="FU96" s="429"/>
      <c r="FV96" s="429"/>
      <c r="FW96" s="429"/>
      <c r="FX96" s="429"/>
      <c r="FY96" s="429"/>
      <c r="FZ96" s="429"/>
      <c r="GA96" s="429"/>
      <c r="GB96" s="429"/>
      <c r="GC96" s="429"/>
      <c r="GD96" s="429"/>
      <c r="GE96" s="429"/>
      <c r="GF96" s="429"/>
      <c r="GG96" s="429"/>
      <c r="GH96" s="429"/>
      <c r="GI96" s="429"/>
      <c r="GJ96" s="429"/>
      <c r="GK96" s="429"/>
      <c r="GL96" s="429"/>
      <c r="GM96" s="429"/>
      <c r="GN96" s="429"/>
      <c r="GO96" s="429"/>
      <c r="GP96" s="429"/>
      <c r="GQ96" s="429"/>
      <c r="GR96" s="429"/>
      <c r="GS96" s="429"/>
      <c r="GT96" s="429"/>
      <c r="GU96" s="429"/>
      <c r="GV96" s="429"/>
      <c r="GW96" s="429"/>
      <c r="GX96" s="429"/>
      <c r="GY96" s="429"/>
      <c r="GZ96" s="429"/>
      <c r="HA96" s="429"/>
      <c r="HB96" s="429"/>
      <c r="HC96" s="429"/>
      <c r="HD96" s="429"/>
      <c r="HE96" s="429"/>
      <c r="HF96" s="429"/>
      <c r="HG96" s="429"/>
      <c r="HH96" s="429"/>
      <c r="HI96" s="429"/>
      <c r="HJ96" s="429"/>
      <c r="HK96" s="429"/>
      <c r="HL96" s="429"/>
      <c r="HM96" s="429"/>
      <c r="HN96" s="429"/>
      <c r="HO96" s="429"/>
      <c r="HP96" s="429"/>
      <c r="HQ96" s="429"/>
      <c r="HR96" s="429"/>
      <c r="HS96" s="429"/>
      <c r="HT96" s="429"/>
      <c r="HU96" s="429"/>
      <c r="HV96" s="429"/>
      <c r="HW96" s="429"/>
      <c r="HX96" s="429"/>
      <c r="HY96" s="429"/>
      <c r="HZ96" s="429"/>
      <c r="IA96" s="429"/>
      <c r="IB96" s="429"/>
      <c r="IC96" s="429"/>
      <c r="ID96" s="429"/>
      <c r="IE96" s="429"/>
      <c r="IF96" s="429"/>
      <c r="IG96" s="429"/>
      <c r="IH96" s="429"/>
      <c r="II96" s="429"/>
      <c r="IJ96" s="429"/>
      <c r="IK96" s="429"/>
      <c r="IL96" s="429"/>
      <c r="IM96" s="429"/>
      <c r="IN96" s="429"/>
      <c r="IO96" s="429"/>
      <c r="IP96" s="429"/>
      <c r="IQ96" s="429"/>
      <c r="IR96" s="429"/>
      <c r="IS96" s="429"/>
    </row>
    <row r="97" spans="1:253" s="455" customFormat="1" x14ac:dyDescent="0.25">
      <c r="A97" s="432" t="s">
        <v>178</v>
      </c>
      <c r="B97" s="461" t="s">
        <v>179</v>
      </c>
      <c r="C97" s="452">
        <v>5</v>
      </c>
      <c r="D97" s="452">
        <v>5</v>
      </c>
      <c r="E97" s="6"/>
      <c r="F97" s="6"/>
      <c r="G97" s="6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  <c r="AN97" s="429"/>
      <c r="AO97" s="429"/>
      <c r="AP97" s="429"/>
      <c r="AQ97" s="429"/>
      <c r="AR97" s="429"/>
      <c r="AS97" s="429"/>
      <c r="AT97" s="429"/>
      <c r="AU97" s="429"/>
      <c r="AV97" s="429"/>
      <c r="AW97" s="429"/>
      <c r="AX97" s="429"/>
      <c r="AY97" s="429"/>
      <c r="AZ97" s="429"/>
      <c r="BA97" s="429"/>
      <c r="BB97" s="429"/>
      <c r="BC97" s="429"/>
      <c r="BD97" s="429"/>
      <c r="BE97" s="429"/>
      <c r="BF97" s="429"/>
      <c r="BG97" s="429"/>
      <c r="BH97" s="429"/>
      <c r="BI97" s="429"/>
      <c r="BJ97" s="429"/>
      <c r="BK97" s="429"/>
      <c r="BL97" s="429"/>
      <c r="BM97" s="429"/>
      <c r="BN97" s="429"/>
      <c r="BO97" s="429"/>
      <c r="BP97" s="429"/>
      <c r="BQ97" s="429"/>
      <c r="BR97" s="429"/>
      <c r="BS97" s="429"/>
      <c r="BT97" s="429"/>
      <c r="BU97" s="429"/>
      <c r="BV97" s="429"/>
      <c r="BW97" s="429"/>
      <c r="BX97" s="429"/>
      <c r="BY97" s="429"/>
      <c r="BZ97" s="429"/>
      <c r="CA97" s="429"/>
      <c r="CB97" s="429"/>
      <c r="CC97" s="429"/>
      <c r="CD97" s="429"/>
      <c r="CE97" s="429"/>
      <c r="CF97" s="429"/>
      <c r="CG97" s="429"/>
      <c r="CH97" s="429"/>
      <c r="CI97" s="429"/>
      <c r="CJ97" s="429"/>
      <c r="CK97" s="429"/>
      <c r="CL97" s="429"/>
      <c r="CM97" s="429"/>
      <c r="CN97" s="429"/>
      <c r="CO97" s="429"/>
      <c r="CP97" s="429"/>
      <c r="CQ97" s="429"/>
      <c r="CR97" s="429"/>
      <c r="CS97" s="429"/>
      <c r="CT97" s="429"/>
      <c r="CU97" s="429"/>
      <c r="CV97" s="429"/>
      <c r="CW97" s="429"/>
      <c r="CX97" s="429"/>
      <c r="CY97" s="429"/>
      <c r="CZ97" s="429"/>
      <c r="DA97" s="429"/>
      <c r="DB97" s="429"/>
      <c r="DC97" s="429"/>
      <c r="DD97" s="429"/>
      <c r="DE97" s="429"/>
      <c r="DF97" s="429"/>
      <c r="DG97" s="429"/>
      <c r="DH97" s="429"/>
      <c r="DI97" s="429"/>
      <c r="DJ97" s="429"/>
      <c r="DK97" s="429"/>
      <c r="DL97" s="429"/>
      <c r="DM97" s="429"/>
      <c r="DN97" s="429"/>
      <c r="DO97" s="429"/>
      <c r="DP97" s="429"/>
      <c r="DQ97" s="429"/>
      <c r="DR97" s="429"/>
      <c r="DS97" s="429"/>
      <c r="DT97" s="429"/>
      <c r="DU97" s="429"/>
      <c r="DV97" s="429"/>
      <c r="DW97" s="429"/>
      <c r="DX97" s="429"/>
      <c r="DY97" s="429"/>
      <c r="DZ97" s="429"/>
      <c r="EA97" s="429"/>
      <c r="EB97" s="429"/>
      <c r="EC97" s="429"/>
      <c r="ED97" s="429"/>
      <c r="EE97" s="429"/>
      <c r="EF97" s="429"/>
      <c r="EG97" s="429"/>
      <c r="EH97" s="429"/>
      <c r="EI97" s="429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  <c r="EV97" s="429"/>
      <c r="EW97" s="429"/>
      <c r="EX97" s="429"/>
      <c r="EY97" s="429"/>
      <c r="EZ97" s="429"/>
      <c r="FA97" s="429"/>
      <c r="FB97" s="429"/>
      <c r="FC97" s="429"/>
      <c r="FD97" s="429"/>
      <c r="FE97" s="429"/>
      <c r="FF97" s="429"/>
      <c r="FG97" s="429"/>
      <c r="FH97" s="429"/>
      <c r="FI97" s="429"/>
      <c r="FJ97" s="429"/>
      <c r="FK97" s="429"/>
      <c r="FL97" s="429"/>
      <c r="FM97" s="429"/>
      <c r="FN97" s="429"/>
      <c r="FO97" s="429"/>
      <c r="FP97" s="429"/>
      <c r="FQ97" s="429"/>
      <c r="FR97" s="429"/>
      <c r="FS97" s="429"/>
      <c r="FT97" s="429"/>
      <c r="FU97" s="429"/>
      <c r="FV97" s="429"/>
      <c r="FW97" s="429"/>
      <c r="FX97" s="429"/>
      <c r="FY97" s="429"/>
      <c r="FZ97" s="429"/>
      <c r="GA97" s="429"/>
      <c r="GB97" s="429"/>
      <c r="GC97" s="429"/>
      <c r="GD97" s="429"/>
      <c r="GE97" s="429"/>
      <c r="GF97" s="429"/>
      <c r="GG97" s="429"/>
      <c r="GH97" s="429"/>
      <c r="GI97" s="429"/>
      <c r="GJ97" s="429"/>
      <c r="GK97" s="429"/>
      <c r="GL97" s="429"/>
      <c r="GM97" s="429"/>
      <c r="GN97" s="429"/>
      <c r="GO97" s="429"/>
      <c r="GP97" s="429"/>
      <c r="GQ97" s="429"/>
      <c r="GR97" s="429"/>
      <c r="GS97" s="429"/>
      <c r="GT97" s="429"/>
      <c r="GU97" s="429"/>
      <c r="GV97" s="429"/>
      <c r="GW97" s="429"/>
      <c r="GX97" s="429"/>
      <c r="GY97" s="429"/>
      <c r="GZ97" s="429"/>
      <c r="HA97" s="429"/>
      <c r="HB97" s="429"/>
      <c r="HC97" s="429"/>
      <c r="HD97" s="429"/>
      <c r="HE97" s="429"/>
      <c r="HF97" s="429"/>
      <c r="HG97" s="429"/>
      <c r="HH97" s="429"/>
      <c r="HI97" s="429"/>
      <c r="HJ97" s="429"/>
      <c r="HK97" s="429"/>
      <c r="HL97" s="429"/>
      <c r="HM97" s="429"/>
      <c r="HN97" s="429"/>
      <c r="HO97" s="429"/>
      <c r="HP97" s="429"/>
      <c r="HQ97" s="429"/>
      <c r="HR97" s="429"/>
      <c r="HS97" s="429"/>
      <c r="HT97" s="429"/>
      <c r="HU97" s="429"/>
      <c r="HV97" s="429"/>
      <c r="HW97" s="429"/>
      <c r="HX97" s="429"/>
      <c r="HY97" s="429"/>
      <c r="HZ97" s="429"/>
      <c r="IA97" s="429"/>
      <c r="IB97" s="429"/>
      <c r="IC97" s="429"/>
      <c r="ID97" s="429"/>
      <c r="IE97" s="429"/>
      <c r="IF97" s="429"/>
      <c r="IG97" s="429"/>
      <c r="IH97" s="429"/>
      <c r="II97" s="429"/>
      <c r="IJ97" s="429"/>
      <c r="IK97" s="429"/>
      <c r="IL97" s="429"/>
      <c r="IM97" s="429"/>
      <c r="IN97" s="429"/>
      <c r="IO97" s="429"/>
      <c r="IP97" s="429"/>
      <c r="IQ97" s="429"/>
      <c r="IR97" s="429"/>
      <c r="IS97" s="429"/>
    </row>
    <row r="98" spans="1:253" x14ac:dyDescent="0.25">
      <c r="C98" s="462"/>
      <c r="D98" s="462"/>
      <c r="E98" s="572"/>
      <c r="F98" s="572"/>
      <c r="G98" s="572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  <c r="CW98" s="463"/>
      <c r="CX98" s="463"/>
      <c r="CY98" s="463"/>
      <c r="CZ98" s="463"/>
      <c r="DA98" s="463"/>
      <c r="DB98" s="463"/>
      <c r="DC98" s="463"/>
      <c r="DD98" s="463"/>
      <c r="DE98" s="463"/>
      <c r="DF98" s="463"/>
      <c r="DG98" s="463"/>
      <c r="DH98" s="463"/>
      <c r="DI98" s="463"/>
      <c r="DJ98" s="463"/>
      <c r="DK98" s="463"/>
      <c r="DL98" s="463"/>
      <c r="DM98" s="463"/>
      <c r="DN98" s="463"/>
      <c r="DO98" s="463"/>
      <c r="DP98" s="463"/>
      <c r="DQ98" s="463"/>
      <c r="DR98" s="463"/>
      <c r="DS98" s="463"/>
      <c r="DT98" s="463"/>
      <c r="DU98" s="463"/>
      <c r="DV98" s="463"/>
      <c r="DW98" s="463"/>
      <c r="DX98" s="463"/>
      <c r="DY98" s="463"/>
      <c r="DZ98" s="463"/>
      <c r="EA98" s="463"/>
      <c r="EB98" s="463"/>
      <c r="EC98" s="463"/>
      <c r="ED98" s="463"/>
      <c r="EE98" s="463"/>
      <c r="EF98" s="463"/>
      <c r="EG98" s="463"/>
      <c r="EH98" s="463"/>
      <c r="EI98" s="463"/>
      <c r="EJ98" s="463"/>
      <c r="EK98" s="463"/>
      <c r="EL98" s="463"/>
      <c r="EM98" s="463"/>
      <c r="EN98" s="463"/>
      <c r="EO98" s="463"/>
      <c r="EP98" s="463"/>
      <c r="EQ98" s="463"/>
      <c r="ER98" s="463"/>
      <c r="ES98" s="463"/>
      <c r="ET98" s="463"/>
      <c r="EU98" s="463"/>
      <c r="EV98" s="463"/>
      <c r="EW98" s="463"/>
      <c r="EX98" s="463"/>
      <c r="EY98" s="463"/>
      <c r="EZ98" s="463"/>
      <c r="FA98" s="463"/>
      <c r="FB98" s="463"/>
      <c r="FC98" s="463"/>
      <c r="FD98" s="463"/>
      <c r="FE98" s="463"/>
      <c r="FF98" s="463"/>
      <c r="FG98" s="463"/>
      <c r="FH98" s="463"/>
      <c r="FI98" s="463"/>
      <c r="FJ98" s="463"/>
      <c r="FK98" s="463"/>
      <c r="FL98" s="463"/>
      <c r="FM98" s="463"/>
      <c r="FN98" s="463"/>
      <c r="FO98" s="463"/>
      <c r="FP98" s="463"/>
      <c r="FQ98" s="463"/>
      <c r="FR98" s="463"/>
      <c r="FS98" s="463"/>
      <c r="FT98" s="463"/>
      <c r="FU98" s="463"/>
      <c r="FV98" s="463"/>
      <c r="FW98" s="463"/>
      <c r="FX98" s="463"/>
      <c r="FY98" s="463"/>
      <c r="FZ98" s="463"/>
      <c r="GA98" s="463"/>
      <c r="GB98" s="463"/>
      <c r="GC98" s="463"/>
      <c r="GD98" s="463"/>
      <c r="GE98" s="463"/>
      <c r="GF98" s="463"/>
      <c r="GG98" s="463"/>
      <c r="GH98" s="463"/>
      <c r="GI98" s="463"/>
      <c r="GJ98" s="463"/>
      <c r="GK98" s="463"/>
      <c r="GL98" s="463"/>
      <c r="GM98" s="463"/>
      <c r="GN98" s="463"/>
      <c r="GO98" s="463"/>
      <c r="GP98" s="463"/>
      <c r="GQ98" s="463"/>
      <c r="GR98" s="463"/>
      <c r="GS98" s="463"/>
      <c r="GT98" s="463"/>
      <c r="GU98" s="463"/>
      <c r="GV98" s="463"/>
      <c r="GW98" s="463"/>
      <c r="GX98" s="463"/>
      <c r="GY98" s="463"/>
      <c r="GZ98" s="463"/>
      <c r="HA98" s="463"/>
      <c r="HB98" s="463"/>
      <c r="HC98" s="463"/>
      <c r="HD98" s="463"/>
      <c r="HE98" s="463"/>
      <c r="HF98" s="463"/>
      <c r="HG98" s="463"/>
      <c r="HH98" s="463"/>
      <c r="HI98" s="463"/>
      <c r="HJ98" s="463"/>
      <c r="HK98" s="463"/>
      <c r="HL98" s="463"/>
      <c r="HM98" s="463"/>
      <c r="HN98" s="463"/>
      <c r="HO98" s="463"/>
      <c r="HP98" s="463"/>
      <c r="HQ98" s="463"/>
      <c r="HR98" s="463"/>
      <c r="HS98" s="463"/>
      <c r="HT98" s="463"/>
      <c r="HU98" s="463"/>
      <c r="HV98" s="463"/>
      <c r="HW98" s="463"/>
      <c r="HX98" s="463"/>
      <c r="HY98" s="463"/>
      <c r="HZ98" s="463"/>
      <c r="IA98" s="463"/>
      <c r="IB98" s="463"/>
      <c r="IC98" s="463"/>
      <c r="ID98" s="463"/>
      <c r="IE98" s="463"/>
      <c r="IF98" s="463"/>
      <c r="IG98" s="463"/>
      <c r="IH98" s="463"/>
      <c r="II98" s="463"/>
      <c r="IJ98" s="463"/>
      <c r="IK98" s="463"/>
      <c r="IL98" s="463"/>
      <c r="IM98" s="463"/>
      <c r="IN98" s="463"/>
      <c r="IO98" s="463"/>
      <c r="IP98" s="463"/>
      <c r="IQ98" s="463"/>
      <c r="IR98" s="463"/>
      <c r="IS98" s="463"/>
    </row>
    <row r="99" spans="1:253" x14ac:dyDescent="0.25">
      <c r="C99" s="462"/>
      <c r="D99" s="462"/>
      <c r="E99" s="572"/>
      <c r="F99" s="572"/>
      <c r="G99" s="572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  <c r="CW99" s="463"/>
      <c r="CX99" s="463"/>
      <c r="CY99" s="463"/>
      <c r="CZ99" s="463"/>
      <c r="DA99" s="463"/>
      <c r="DB99" s="463"/>
      <c r="DC99" s="463"/>
      <c r="DD99" s="463"/>
      <c r="DE99" s="463"/>
      <c r="DF99" s="463"/>
      <c r="DG99" s="463"/>
      <c r="DH99" s="463"/>
      <c r="DI99" s="463"/>
      <c r="DJ99" s="463"/>
      <c r="DK99" s="463"/>
      <c r="DL99" s="463"/>
      <c r="DM99" s="463"/>
      <c r="DN99" s="463"/>
      <c r="DO99" s="463"/>
      <c r="DP99" s="463"/>
      <c r="DQ99" s="463"/>
      <c r="DR99" s="463"/>
      <c r="DS99" s="463"/>
      <c r="DT99" s="463"/>
      <c r="DU99" s="463"/>
      <c r="DV99" s="463"/>
      <c r="DW99" s="463"/>
      <c r="DX99" s="463"/>
      <c r="DY99" s="463"/>
      <c r="DZ99" s="463"/>
      <c r="EA99" s="463"/>
      <c r="EB99" s="463"/>
      <c r="EC99" s="463"/>
      <c r="ED99" s="463"/>
      <c r="EE99" s="463"/>
      <c r="EF99" s="463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3"/>
      <c r="FE99" s="463"/>
      <c r="FF99" s="463"/>
      <c r="FG99" s="463"/>
      <c r="FH99" s="463"/>
      <c r="FI99" s="463"/>
      <c r="FJ99" s="463"/>
      <c r="FK99" s="463"/>
      <c r="FL99" s="463"/>
      <c r="FM99" s="463"/>
      <c r="FN99" s="463"/>
      <c r="FO99" s="463"/>
      <c r="FP99" s="463"/>
      <c r="FQ99" s="463"/>
      <c r="FR99" s="463"/>
      <c r="FS99" s="463"/>
      <c r="FT99" s="463"/>
      <c r="FU99" s="463"/>
      <c r="FV99" s="463"/>
      <c r="FW99" s="463"/>
      <c r="FX99" s="463"/>
      <c r="FY99" s="463"/>
      <c r="FZ99" s="463"/>
      <c r="GA99" s="463"/>
      <c r="GB99" s="463"/>
      <c r="GC99" s="463"/>
      <c r="GD99" s="463"/>
      <c r="GE99" s="463"/>
      <c r="GF99" s="463"/>
      <c r="GG99" s="463"/>
      <c r="GH99" s="463"/>
      <c r="GI99" s="463"/>
      <c r="GJ99" s="463"/>
      <c r="GK99" s="463"/>
      <c r="GL99" s="463"/>
      <c r="GM99" s="463"/>
      <c r="GN99" s="463"/>
      <c r="GO99" s="463"/>
      <c r="GP99" s="463"/>
      <c r="GQ99" s="463"/>
      <c r="GR99" s="463"/>
      <c r="GS99" s="463"/>
      <c r="GT99" s="463"/>
      <c r="GU99" s="463"/>
      <c r="GV99" s="463"/>
      <c r="GW99" s="463"/>
      <c r="GX99" s="463"/>
      <c r="GY99" s="463"/>
      <c r="GZ99" s="463"/>
      <c r="HA99" s="463"/>
      <c r="HB99" s="463"/>
      <c r="HC99" s="463"/>
      <c r="HD99" s="463"/>
      <c r="HE99" s="463"/>
      <c r="HF99" s="463"/>
      <c r="HG99" s="463"/>
      <c r="HH99" s="463"/>
      <c r="HI99" s="463"/>
      <c r="HJ99" s="463"/>
      <c r="HK99" s="463"/>
      <c r="HL99" s="463"/>
      <c r="HM99" s="463"/>
      <c r="HN99" s="463"/>
      <c r="HO99" s="463"/>
      <c r="HP99" s="463"/>
      <c r="HQ99" s="463"/>
      <c r="HR99" s="463"/>
      <c r="HS99" s="463"/>
      <c r="HT99" s="463"/>
      <c r="HU99" s="463"/>
      <c r="HV99" s="463"/>
      <c r="HW99" s="463"/>
      <c r="HX99" s="463"/>
      <c r="HY99" s="463"/>
      <c r="HZ99" s="463"/>
      <c r="IA99" s="463"/>
      <c r="IB99" s="463"/>
      <c r="IC99" s="463"/>
      <c r="ID99" s="463"/>
      <c r="IE99" s="463"/>
      <c r="IF99" s="463"/>
      <c r="IG99" s="463"/>
      <c r="IH99" s="463"/>
      <c r="II99" s="463"/>
      <c r="IJ99" s="463"/>
      <c r="IK99" s="463"/>
      <c r="IL99" s="463"/>
      <c r="IM99" s="463"/>
      <c r="IN99" s="463"/>
      <c r="IO99" s="463"/>
      <c r="IP99" s="463"/>
      <c r="IQ99" s="463"/>
      <c r="IR99" s="463"/>
      <c r="IS99" s="463"/>
    </row>
    <row r="100" spans="1:253" x14ac:dyDescent="0.25">
      <c r="C100" s="462"/>
      <c r="D100" s="462"/>
      <c r="E100" s="572"/>
      <c r="F100" s="572"/>
      <c r="G100" s="572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3"/>
      <c r="BQ100" s="463"/>
      <c r="BR100" s="463"/>
      <c r="BS100" s="463"/>
      <c r="BT100" s="463"/>
      <c r="BU100" s="463"/>
      <c r="BV100" s="463"/>
      <c r="BW100" s="463"/>
      <c r="BX100" s="463"/>
      <c r="BY100" s="463"/>
      <c r="BZ100" s="463"/>
      <c r="CA100" s="463"/>
      <c r="CB100" s="463"/>
      <c r="CC100" s="463"/>
      <c r="CD100" s="463"/>
      <c r="CE100" s="463"/>
      <c r="CF100" s="463"/>
      <c r="CG100" s="463"/>
      <c r="CH100" s="463"/>
      <c r="CI100" s="463"/>
      <c r="CJ100" s="463"/>
      <c r="CK100" s="463"/>
      <c r="CL100" s="463"/>
      <c r="CM100" s="463"/>
      <c r="CN100" s="463"/>
      <c r="CO100" s="463"/>
      <c r="CP100" s="463"/>
      <c r="CQ100" s="463"/>
      <c r="CR100" s="463"/>
      <c r="CS100" s="463"/>
      <c r="CT100" s="463"/>
      <c r="CU100" s="463"/>
      <c r="CV100" s="463"/>
      <c r="CW100" s="463"/>
      <c r="CX100" s="463"/>
      <c r="CY100" s="463"/>
      <c r="CZ100" s="463"/>
      <c r="DA100" s="463"/>
      <c r="DB100" s="463"/>
      <c r="DC100" s="463"/>
      <c r="DD100" s="463"/>
      <c r="DE100" s="463"/>
      <c r="DF100" s="463"/>
      <c r="DG100" s="463"/>
      <c r="DH100" s="463"/>
      <c r="DI100" s="463"/>
      <c r="DJ100" s="463"/>
      <c r="DK100" s="463"/>
      <c r="DL100" s="463"/>
      <c r="DM100" s="463"/>
      <c r="DN100" s="463"/>
      <c r="DO100" s="463"/>
      <c r="DP100" s="463"/>
      <c r="DQ100" s="463"/>
      <c r="DR100" s="463"/>
      <c r="DS100" s="463"/>
      <c r="DT100" s="463"/>
      <c r="DU100" s="463"/>
      <c r="DV100" s="463"/>
      <c r="DW100" s="463"/>
      <c r="DX100" s="463"/>
      <c r="DY100" s="463"/>
      <c r="DZ100" s="463"/>
      <c r="EA100" s="463"/>
      <c r="EB100" s="463"/>
      <c r="EC100" s="463"/>
      <c r="ED100" s="463"/>
      <c r="EE100" s="463"/>
      <c r="EF100" s="463"/>
      <c r="EG100" s="463"/>
      <c r="EH100" s="463"/>
      <c r="EI100" s="463"/>
      <c r="EJ100" s="463"/>
      <c r="EK100" s="463"/>
      <c r="EL100" s="463"/>
      <c r="EM100" s="463"/>
      <c r="EN100" s="463"/>
      <c r="EO100" s="463"/>
      <c r="EP100" s="463"/>
      <c r="EQ100" s="463"/>
      <c r="ER100" s="463"/>
      <c r="ES100" s="463"/>
      <c r="ET100" s="463"/>
      <c r="EU100" s="463"/>
      <c r="EV100" s="463"/>
      <c r="EW100" s="463"/>
      <c r="EX100" s="463"/>
      <c r="EY100" s="463"/>
      <c r="EZ100" s="463"/>
      <c r="FA100" s="463"/>
      <c r="FB100" s="463"/>
      <c r="FC100" s="463"/>
      <c r="FD100" s="463"/>
      <c r="FE100" s="463"/>
      <c r="FF100" s="463"/>
      <c r="FG100" s="463"/>
      <c r="FH100" s="463"/>
      <c r="FI100" s="463"/>
      <c r="FJ100" s="463"/>
      <c r="FK100" s="463"/>
      <c r="FL100" s="463"/>
      <c r="FM100" s="463"/>
      <c r="FN100" s="463"/>
      <c r="FO100" s="463"/>
      <c r="FP100" s="463"/>
      <c r="FQ100" s="463"/>
      <c r="FR100" s="463"/>
      <c r="FS100" s="463"/>
      <c r="FT100" s="463"/>
      <c r="FU100" s="463"/>
      <c r="FV100" s="463"/>
      <c r="FW100" s="463"/>
      <c r="FX100" s="463"/>
      <c r="FY100" s="463"/>
      <c r="FZ100" s="463"/>
      <c r="GA100" s="463"/>
      <c r="GB100" s="463"/>
      <c r="GC100" s="463"/>
      <c r="GD100" s="463"/>
      <c r="GE100" s="463"/>
      <c r="GF100" s="463"/>
      <c r="GG100" s="463"/>
      <c r="GH100" s="463"/>
      <c r="GI100" s="463"/>
      <c r="GJ100" s="463"/>
      <c r="GK100" s="463"/>
      <c r="GL100" s="463"/>
      <c r="GM100" s="463"/>
      <c r="GN100" s="463"/>
      <c r="GO100" s="463"/>
      <c r="GP100" s="463"/>
      <c r="GQ100" s="463"/>
      <c r="GR100" s="463"/>
      <c r="GS100" s="463"/>
      <c r="GT100" s="463"/>
      <c r="GU100" s="463"/>
      <c r="GV100" s="463"/>
      <c r="GW100" s="463"/>
      <c r="GX100" s="463"/>
      <c r="GY100" s="463"/>
      <c r="GZ100" s="463"/>
      <c r="HA100" s="463"/>
      <c r="HB100" s="463"/>
      <c r="HC100" s="463"/>
      <c r="HD100" s="463"/>
      <c r="HE100" s="463"/>
      <c r="HF100" s="463"/>
      <c r="HG100" s="463"/>
      <c r="HH100" s="463"/>
      <c r="HI100" s="463"/>
      <c r="HJ100" s="463"/>
      <c r="HK100" s="463"/>
      <c r="HL100" s="463"/>
      <c r="HM100" s="463"/>
      <c r="HN100" s="463"/>
      <c r="HO100" s="463"/>
      <c r="HP100" s="463"/>
      <c r="HQ100" s="463"/>
      <c r="HR100" s="463"/>
      <c r="HS100" s="463"/>
      <c r="HT100" s="463"/>
      <c r="HU100" s="463"/>
      <c r="HV100" s="463"/>
      <c r="HW100" s="463"/>
      <c r="HX100" s="463"/>
      <c r="HY100" s="463"/>
      <c r="HZ100" s="463"/>
      <c r="IA100" s="463"/>
      <c r="IB100" s="463"/>
      <c r="IC100" s="463"/>
      <c r="ID100" s="463"/>
      <c r="IE100" s="463"/>
      <c r="IF100" s="463"/>
      <c r="IG100" s="463"/>
      <c r="IH100" s="463"/>
      <c r="II100" s="463"/>
      <c r="IJ100" s="463"/>
      <c r="IK100" s="463"/>
      <c r="IL100" s="463"/>
      <c r="IM100" s="463"/>
      <c r="IN100" s="463"/>
      <c r="IO100" s="463"/>
      <c r="IP100" s="463"/>
      <c r="IQ100" s="463"/>
      <c r="IR100" s="463"/>
      <c r="IS100" s="463"/>
    </row>
    <row r="101" spans="1:253" x14ac:dyDescent="0.25">
      <c r="C101" s="462"/>
      <c r="D101" s="462"/>
      <c r="E101" s="572"/>
      <c r="F101" s="572"/>
      <c r="G101" s="572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  <c r="CW101" s="463"/>
      <c r="CX101" s="463"/>
      <c r="CY101" s="463"/>
      <c r="CZ101" s="463"/>
      <c r="DA101" s="463"/>
      <c r="DB101" s="463"/>
      <c r="DC101" s="463"/>
      <c r="DD101" s="463"/>
      <c r="DE101" s="463"/>
      <c r="DF101" s="463"/>
      <c r="DG101" s="463"/>
      <c r="DH101" s="463"/>
      <c r="DI101" s="463"/>
      <c r="DJ101" s="463"/>
      <c r="DK101" s="463"/>
      <c r="DL101" s="463"/>
      <c r="DM101" s="463"/>
      <c r="DN101" s="463"/>
      <c r="DO101" s="463"/>
      <c r="DP101" s="463"/>
      <c r="DQ101" s="463"/>
      <c r="DR101" s="463"/>
      <c r="DS101" s="463"/>
      <c r="DT101" s="463"/>
      <c r="DU101" s="463"/>
      <c r="DV101" s="463"/>
      <c r="DW101" s="463"/>
      <c r="DX101" s="463"/>
      <c r="DY101" s="463"/>
      <c r="DZ101" s="463"/>
      <c r="EA101" s="463"/>
      <c r="EB101" s="463"/>
      <c r="EC101" s="463"/>
      <c r="ED101" s="463"/>
      <c r="EE101" s="463"/>
      <c r="EF101" s="463"/>
      <c r="EG101" s="463"/>
      <c r="EH101" s="463"/>
      <c r="EI101" s="463"/>
      <c r="EJ101" s="463"/>
      <c r="EK101" s="463"/>
      <c r="EL101" s="463"/>
      <c r="EM101" s="463"/>
      <c r="EN101" s="463"/>
      <c r="EO101" s="463"/>
      <c r="EP101" s="463"/>
      <c r="EQ101" s="463"/>
      <c r="ER101" s="463"/>
      <c r="ES101" s="463"/>
      <c r="ET101" s="463"/>
      <c r="EU101" s="463"/>
      <c r="EV101" s="463"/>
      <c r="EW101" s="463"/>
      <c r="EX101" s="463"/>
      <c r="EY101" s="463"/>
      <c r="EZ101" s="463"/>
      <c r="FA101" s="463"/>
      <c r="FB101" s="463"/>
      <c r="FC101" s="463"/>
      <c r="FD101" s="463"/>
      <c r="FE101" s="463"/>
      <c r="FF101" s="463"/>
      <c r="FG101" s="463"/>
      <c r="FH101" s="463"/>
      <c r="FI101" s="463"/>
      <c r="FJ101" s="463"/>
      <c r="FK101" s="463"/>
      <c r="FL101" s="463"/>
      <c r="FM101" s="463"/>
      <c r="FN101" s="463"/>
      <c r="FO101" s="463"/>
      <c r="FP101" s="463"/>
      <c r="FQ101" s="463"/>
      <c r="FR101" s="463"/>
      <c r="FS101" s="463"/>
      <c r="FT101" s="463"/>
      <c r="FU101" s="463"/>
      <c r="FV101" s="463"/>
      <c r="FW101" s="463"/>
      <c r="FX101" s="463"/>
      <c r="FY101" s="463"/>
      <c r="FZ101" s="463"/>
      <c r="GA101" s="463"/>
      <c r="GB101" s="463"/>
      <c r="GC101" s="463"/>
      <c r="GD101" s="463"/>
      <c r="GE101" s="463"/>
      <c r="GF101" s="463"/>
      <c r="GG101" s="463"/>
      <c r="GH101" s="463"/>
      <c r="GI101" s="463"/>
      <c r="GJ101" s="463"/>
      <c r="GK101" s="463"/>
      <c r="GL101" s="463"/>
      <c r="GM101" s="463"/>
      <c r="GN101" s="463"/>
      <c r="GO101" s="463"/>
      <c r="GP101" s="463"/>
      <c r="GQ101" s="463"/>
      <c r="GR101" s="463"/>
      <c r="GS101" s="463"/>
      <c r="GT101" s="463"/>
      <c r="GU101" s="463"/>
      <c r="GV101" s="463"/>
      <c r="GW101" s="463"/>
      <c r="GX101" s="463"/>
      <c r="GY101" s="463"/>
      <c r="GZ101" s="463"/>
      <c r="HA101" s="463"/>
      <c r="HB101" s="463"/>
      <c r="HC101" s="463"/>
      <c r="HD101" s="463"/>
      <c r="HE101" s="463"/>
      <c r="HF101" s="463"/>
      <c r="HG101" s="463"/>
      <c r="HH101" s="463"/>
      <c r="HI101" s="463"/>
      <c r="HJ101" s="463"/>
      <c r="HK101" s="463"/>
      <c r="HL101" s="463"/>
      <c r="HM101" s="463"/>
      <c r="HN101" s="463"/>
      <c r="HO101" s="463"/>
      <c r="HP101" s="463"/>
      <c r="HQ101" s="463"/>
      <c r="HR101" s="463"/>
      <c r="HS101" s="463"/>
      <c r="HT101" s="463"/>
      <c r="HU101" s="463"/>
      <c r="HV101" s="463"/>
      <c r="HW101" s="463"/>
      <c r="HX101" s="463"/>
      <c r="HY101" s="463"/>
      <c r="HZ101" s="463"/>
      <c r="IA101" s="463"/>
      <c r="IB101" s="463"/>
      <c r="IC101" s="463"/>
      <c r="ID101" s="463"/>
      <c r="IE101" s="463"/>
      <c r="IF101" s="463"/>
      <c r="IG101" s="463"/>
      <c r="IH101" s="463"/>
      <c r="II101" s="463"/>
      <c r="IJ101" s="463"/>
      <c r="IK101" s="463"/>
      <c r="IL101" s="463"/>
      <c r="IM101" s="463"/>
      <c r="IN101" s="463"/>
      <c r="IO101" s="463"/>
      <c r="IP101" s="463"/>
      <c r="IQ101" s="463"/>
      <c r="IR101" s="463"/>
      <c r="IS101" s="463"/>
    </row>
    <row r="102" spans="1:253" x14ac:dyDescent="0.25">
      <c r="C102" s="462"/>
      <c r="D102" s="462"/>
      <c r="E102" s="572"/>
      <c r="F102" s="572"/>
      <c r="G102" s="572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  <c r="CW102" s="463"/>
      <c r="CX102" s="463"/>
      <c r="CY102" s="463"/>
      <c r="CZ102" s="463"/>
      <c r="DA102" s="463"/>
      <c r="DB102" s="463"/>
      <c r="DC102" s="463"/>
      <c r="DD102" s="463"/>
      <c r="DE102" s="463"/>
      <c r="DF102" s="463"/>
      <c r="DG102" s="463"/>
      <c r="DH102" s="463"/>
      <c r="DI102" s="463"/>
      <c r="DJ102" s="463"/>
      <c r="DK102" s="463"/>
      <c r="DL102" s="463"/>
      <c r="DM102" s="463"/>
      <c r="DN102" s="463"/>
      <c r="DO102" s="463"/>
      <c r="DP102" s="463"/>
      <c r="DQ102" s="463"/>
      <c r="DR102" s="463"/>
      <c r="DS102" s="463"/>
      <c r="DT102" s="463"/>
      <c r="DU102" s="463"/>
      <c r="DV102" s="463"/>
      <c r="DW102" s="463"/>
      <c r="DX102" s="463"/>
      <c r="DY102" s="463"/>
      <c r="DZ102" s="463"/>
      <c r="EA102" s="463"/>
      <c r="EB102" s="463"/>
      <c r="EC102" s="463"/>
      <c r="ED102" s="463"/>
      <c r="EE102" s="463"/>
      <c r="EF102" s="463"/>
      <c r="EG102" s="463"/>
      <c r="EH102" s="463"/>
      <c r="EI102" s="463"/>
      <c r="EJ102" s="463"/>
      <c r="EK102" s="463"/>
      <c r="EL102" s="463"/>
      <c r="EM102" s="463"/>
      <c r="EN102" s="463"/>
      <c r="EO102" s="463"/>
      <c r="EP102" s="463"/>
      <c r="EQ102" s="463"/>
      <c r="ER102" s="463"/>
      <c r="ES102" s="463"/>
      <c r="ET102" s="463"/>
      <c r="EU102" s="463"/>
      <c r="EV102" s="463"/>
      <c r="EW102" s="463"/>
      <c r="EX102" s="463"/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3"/>
      <c r="FL102" s="463"/>
      <c r="FM102" s="463"/>
      <c r="FN102" s="463"/>
      <c r="FO102" s="463"/>
      <c r="FP102" s="463"/>
      <c r="FQ102" s="463"/>
      <c r="FR102" s="463"/>
      <c r="FS102" s="463"/>
      <c r="FT102" s="463"/>
      <c r="FU102" s="463"/>
      <c r="FV102" s="463"/>
      <c r="FW102" s="463"/>
      <c r="FX102" s="463"/>
      <c r="FY102" s="463"/>
      <c r="FZ102" s="463"/>
      <c r="GA102" s="463"/>
      <c r="GB102" s="463"/>
      <c r="GC102" s="463"/>
      <c r="GD102" s="463"/>
      <c r="GE102" s="463"/>
      <c r="GF102" s="463"/>
      <c r="GG102" s="463"/>
      <c r="GH102" s="463"/>
      <c r="GI102" s="463"/>
      <c r="GJ102" s="463"/>
      <c r="GK102" s="463"/>
      <c r="GL102" s="463"/>
      <c r="GM102" s="463"/>
      <c r="GN102" s="463"/>
      <c r="GO102" s="463"/>
      <c r="GP102" s="463"/>
      <c r="GQ102" s="463"/>
      <c r="GR102" s="463"/>
      <c r="GS102" s="463"/>
      <c r="GT102" s="463"/>
      <c r="GU102" s="463"/>
      <c r="GV102" s="463"/>
      <c r="GW102" s="463"/>
      <c r="GX102" s="463"/>
      <c r="GY102" s="463"/>
      <c r="GZ102" s="463"/>
      <c r="HA102" s="463"/>
      <c r="HB102" s="463"/>
      <c r="HC102" s="463"/>
      <c r="HD102" s="463"/>
      <c r="HE102" s="463"/>
      <c r="HF102" s="463"/>
      <c r="HG102" s="463"/>
      <c r="HH102" s="463"/>
      <c r="HI102" s="463"/>
      <c r="HJ102" s="463"/>
      <c r="HK102" s="463"/>
      <c r="HL102" s="463"/>
      <c r="HM102" s="463"/>
      <c r="HN102" s="463"/>
      <c r="HO102" s="463"/>
      <c r="HP102" s="463"/>
      <c r="HQ102" s="463"/>
      <c r="HR102" s="463"/>
      <c r="HS102" s="463"/>
      <c r="HT102" s="463"/>
      <c r="HU102" s="463"/>
      <c r="HV102" s="463"/>
      <c r="HW102" s="463"/>
      <c r="HX102" s="463"/>
      <c r="HY102" s="463"/>
      <c r="HZ102" s="463"/>
      <c r="IA102" s="463"/>
      <c r="IB102" s="463"/>
      <c r="IC102" s="463"/>
      <c r="ID102" s="463"/>
      <c r="IE102" s="463"/>
      <c r="IF102" s="463"/>
      <c r="IG102" s="463"/>
      <c r="IH102" s="463"/>
      <c r="II102" s="463"/>
      <c r="IJ102" s="463"/>
      <c r="IK102" s="463"/>
      <c r="IL102" s="463"/>
      <c r="IM102" s="463"/>
      <c r="IN102" s="463"/>
      <c r="IO102" s="463"/>
      <c r="IP102" s="463"/>
      <c r="IQ102" s="463"/>
      <c r="IR102" s="463"/>
      <c r="IS102" s="463"/>
    </row>
    <row r="103" spans="1:253" x14ac:dyDescent="0.25">
      <c r="C103" s="462"/>
      <c r="D103" s="462"/>
      <c r="E103" s="572"/>
      <c r="F103" s="572"/>
      <c r="G103" s="572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  <c r="CW103" s="463"/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3"/>
      <c r="DH103" s="463"/>
      <c r="DI103" s="463"/>
      <c r="DJ103" s="463"/>
      <c r="DK103" s="463"/>
      <c r="DL103" s="463"/>
      <c r="DM103" s="463"/>
      <c r="DN103" s="463"/>
      <c r="DO103" s="463"/>
      <c r="DP103" s="463"/>
      <c r="DQ103" s="463"/>
      <c r="DR103" s="463"/>
      <c r="DS103" s="463"/>
      <c r="DT103" s="463"/>
      <c r="DU103" s="463"/>
      <c r="DV103" s="463"/>
      <c r="DW103" s="463"/>
      <c r="DX103" s="463"/>
      <c r="DY103" s="463"/>
      <c r="DZ103" s="463"/>
      <c r="EA103" s="463"/>
      <c r="EB103" s="463"/>
      <c r="EC103" s="463"/>
      <c r="ED103" s="463"/>
      <c r="EE103" s="463"/>
      <c r="EF103" s="463"/>
      <c r="EG103" s="463"/>
      <c r="EH103" s="463"/>
      <c r="EI103" s="463"/>
      <c r="EJ103" s="463"/>
      <c r="EK103" s="463"/>
      <c r="EL103" s="463"/>
      <c r="EM103" s="463"/>
      <c r="EN103" s="463"/>
      <c r="EO103" s="463"/>
      <c r="EP103" s="463"/>
      <c r="EQ103" s="463"/>
      <c r="ER103" s="463"/>
      <c r="ES103" s="463"/>
      <c r="ET103" s="463"/>
      <c r="EU103" s="463"/>
      <c r="EV103" s="463"/>
      <c r="EW103" s="463"/>
      <c r="EX103" s="463"/>
      <c r="EY103" s="463"/>
      <c r="EZ103" s="463"/>
      <c r="FA103" s="463"/>
      <c r="FB103" s="463"/>
      <c r="FC103" s="463"/>
      <c r="FD103" s="463"/>
      <c r="FE103" s="463"/>
      <c r="FF103" s="463"/>
      <c r="FG103" s="463"/>
      <c r="FH103" s="463"/>
      <c r="FI103" s="463"/>
      <c r="FJ103" s="463"/>
      <c r="FK103" s="463"/>
      <c r="FL103" s="463"/>
      <c r="FM103" s="463"/>
      <c r="FN103" s="463"/>
      <c r="FO103" s="463"/>
      <c r="FP103" s="463"/>
      <c r="FQ103" s="463"/>
      <c r="FR103" s="463"/>
      <c r="FS103" s="463"/>
      <c r="FT103" s="463"/>
      <c r="FU103" s="463"/>
      <c r="FV103" s="463"/>
      <c r="FW103" s="463"/>
      <c r="FX103" s="463"/>
      <c r="FY103" s="463"/>
      <c r="FZ103" s="463"/>
      <c r="GA103" s="463"/>
      <c r="GB103" s="463"/>
      <c r="GC103" s="463"/>
      <c r="GD103" s="463"/>
      <c r="GE103" s="463"/>
      <c r="GF103" s="463"/>
      <c r="GG103" s="463"/>
      <c r="GH103" s="463"/>
      <c r="GI103" s="463"/>
      <c r="GJ103" s="463"/>
      <c r="GK103" s="463"/>
      <c r="GL103" s="463"/>
      <c r="GM103" s="463"/>
      <c r="GN103" s="463"/>
      <c r="GO103" s="463"/>
      <c r="GP103" s="463"/>
      <c r="GQ103" s="463"/>
      <c r="GR103" s="463"/>
      <c r="GS103" s="463"/>
      <c r="GT103" s="463"/>
      <c r="GU103" s="463"/>
      <c r="GV103" s="463"/>
      <c r="GW103" s="463"/>
      <c r="GX103" s="463"/>
      <c r="GY103" s="463"/>
      <c r="GZ103" s="463"/>
      <c r="HA103" s="463"/>
      <c r="HB103" s="463"/>
      <c r="HC103" s="463"/>
      <c r="HD103" s="463"/>
      <c r="HE103" s="463"/>
      <c r="HF103" s="463"/>
      <c r="HG103" s="463"/>
      <c r="HH103" s="463"/>
      <c r="HI103" s="463"/>
      <c r="HJ103" s="463"/>
      <c r="HK103" s="463"/>
      <c r="HL103" s="463"/>
      <c r="HM103" s="463"/>
      <c r="HN103" s="463"/>
      <c r="HO103" s="463"/>
      <c r="HP103" s="463"/>
      <c r="HQ103" s="463"/>
      <c r="HR103" s="463"/>
      <c r="HS103" s="463"/>
      <c r="HT103" s="463"/>
      <c r="HU103" s="463"/>
      <c r="HV103" s="463"/>
      <c r="HW103" s="463"/>
      <c r="HX103" s="463"/>
      <c r="HY103" s="463"/>
      <c r="HZ103" s="463"/>
      <c r="IA103" s="463"/>
      <c r="IB103" s="463"/>
      <c r="IC103" s="463"/>
      <c r="ID103" s="463"/>
      <c r="IE103" s="463"/>
      <c r="IF103" s="463"/>
      <c r="IG103" s="463"/>
      <c r="IH103" s="463"/>
      <c r="II103" s="463"/>
      <c r="IJ103" s="463"/>
      <c r="IK103" s="463"/>
      <c r="IL103" s="463"/>
      <c r="IM103" s="463"/>
      <c r="IN103" s="463"/>
      <c r="IO103" s="463"/>
      <c r="IP103" s="463"/>
      <c r="IQ103" s="463"/>
      <c r="IR103" s="463"/>
      <c r="IS103" s="463"/>
    </row>
    <row r="104" spans="1:253" x14ac:dyDescent="0.25">
      <c r="C104" s="462"/>
      <c r="D104" s="462"/>
      <c r="E104" s="572"/>
      <c r="F104" s="572"/>
      <c r="G104" s="572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  <c r="CW104" s="463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3"/>
      <c r="DK104" s="463"/>
      <c r="DL104" s="463"/>
      <c r="DM104" s="463"/>
      <c r="DN104" s="463"/>
      <c r="DO104" s="463"/>
      <c r="DP104" s="463"/>
      <c r="DQ104" s="463"/>
      <c r="DR104" s="463"/>
      <c r="DS104" s="463"/>
      <c r="DT104" s="463"/>
      <c r="DU104" s="463"/>
      <c r="DV104" s="463"/>
      <c r="DW104" s="463"/>
      <c r="DX104" s="463"/>
      <c r="DY104" s="463"/>
      <c r="DZ104" s="463"/>
      <c r="EA104" s="463"/>
      <c r="EB104" s="463"/>
      <c r="EC104" s="463"/>
      <c r="ED104" s="463"/>
      <c r="EE104" s="463"/>
      <c r="EF104" s="463"/>
      <c r="EG104" s="463"/>
      <c r="EH104" s="463"/>
      <c r="EI104" s="463"/>
      <c r="EJ104" s="463"/>
      <c r="EK104" s="463"/>
      <c r="EL104" s="463"/>
      <c r="EM104" s="463"/>
      <c r="EN104" s="463"/>
      <c r="EO104" s="463"/>
      <c r="EP104" s="463"/>
      <c r="EQ104" s="463"/>
      <c r="ER104" s="463"/>
      <c r="ES104" s="463"/>
      <c r="ET104" s="463"/>
      <c r="EU104" s="463"/>
      <c r="EV104" s="463"/>
      <c r="EW104" s="463"/>
      <c r="EX104" s="463"/>
      <c r="EY104" s="463"/>
      <c r="EZ104" s="463"/>
      <c r="FA104" s="463"/>
      <c r="FB104" s="463"/>
      <c r="FC104" s="463"/>
      <c r="FD104" s="463"/>
      <c r="FE104" s="463"/>
      <c r="FF104" s="463"/>
      <c r="FG104" s="463"/>
      <c r="FH104" s="463"/>
      <c r="FI104" s="463"/>
      <c r="FJ104" s="463"/>
      <c r="FK104" s="463"/>
      <c r="FL104" s="463"/>
      <c r="FM104" s="463"/>
      <c r="FN104" s="463"/>
      <c r="FO104" s="463"/>
      <c r="FP104" s="463"/>
      <c r="FQ104" s="463"/>
      <c r="FR104" s="463"/>
      <c r="FS104" s="463"/>
      <c r="FT104" s="463"/>
      <c r="FU104" s="463"/>
      <c r="FV104" s="463"/>
      <c r="FW104" s="463"/>
      <c r="FX104" s="463"/>
      <c r="FY104" s="463"/>
      <c r="FZ104" s="463"/>
      <c r="GA104" s="463"/>
      <c r="GB104" s="463"/>
      <c r="GC104" s="463"/>
      <c r="GD104" s="463"/>
      <c r="GE104" s="463"/>
      <c r="GF104" s="463"/>
      <c r="GG104" s="463"/>
      <c r="GH104" s="463"/>
      <c r="GI104" s="463"/>
      <c r="GJ104" s="463"/>
      <c r="GK104" s="463"/>
      <c r="GL104" s="463"/>
      <c r="GM104" s="463"/>
      <c r="GN104" s="463"/>
      <c r="GO104" s="463"/>
      <c r="GP104" s="463"/>
      <c r="GQ104" s="463"/>
      <c r="GR104" s="463"/>
      <c r="GS104" s="463"/>
      <c r="GT104" s="463"/>
      <c r="GU104" s="463"/>
      <c r="GV104" s="463"/>
      <c r="GW104" s="463"/>
      <c r="GX104" s="463"/>
      <c r="GY104" s="463"/>
      <c r="GZ104" s="463"/>
      <c r="HA104" s="463"/>
      <c r="HB104" s="463"/>
      <c r="HC104" s="463"/>
      <c r="HD104" s="463"/>
      <c r="HE104" s="463"/>
      <c r="HF104" s="463"/>
      <c r="HG104" s="463"/>
      <c r="HH104" s="463"/>
      <c r="HI104" s="463"/>
      <c r="HJ104" s="463"/>
      <c r="HK104" s="463"/>
      <c r="HL104" s="463"/>
      <c r="HM104" s="463"/>
      <c r="HN104" s="463"/>
      <c r="HO104" s="463"/>
      <c r="HP104" s="463"/>
      <c r="HQ104" s="463"/>
      <c r="HR104" s="463"/>
      <c r="HS104" s="463"/>
      <c r="HT104" s="463"/>
      <c r="HU104" s="463"/>
      <c r="HV104" s="463"/>
      <c r="HW104" s="463"/>
      <c r="HX104" s="463"/>
      <c r="HY104" s="463"/>
      <c r="HZ104" s="463"/>
      <c r="IA104" s="463"/>
      <c r="IB104" s="463"/>
      <c r="IC104" s="463"/>
      <c r="ID104" s="463"/>
      <c r="IE104" s="463"/>
      <c r="IF104" s="463"/>
      <c r="IG104" s="463"/>
      <c r="IH104" s="463"/>
      <c r="II104" s="463"/>
      <c r="IJ104" s="463"/>
      <c r="IK104" s="463"/>
      <c r="IL104" s="463"/>
      <c r="IM104" s="463"/>
      <c r="IN104" s="463"/>
      <c r="IO104" s="463"/>
      <c r="IP104" s="463"/>
      <c r="IQ104" s="463"/>
      <c r="IR104" s="463"/>
      <c r="IS104" s="463"/>
    </row>
    <row r="105" spans="1:253" s="463" customFormat="1" x14ac:dyDescent="0.25">
      <c r="A105" s="430"/>
      <c r="B105" s="429"/>
      <c r="C105" s="462"/>
      <c r="D105" s="462"/>
      <c r="E105" s="572"/>
      <c r="F105" s="572"/>
      <c r="G105" s="572"/>
    </row>
    <row r="106" spans="1:253" s="463" customFormat="1" x14ac:dyDescent="0.25">
      <c r="A106" s="430"/>
      <c r="B106" s="429"/>
      <c r="C106" s="462"/>
      <c r="D106" s="462"/>
      <c r="E106" s="572"/>
      <c r="F106" s="572"/>
      <c r="G106" s="572"/>
    </row>
    <row r="107" spans="1:253" s="463" customFormat="1" x14ac:dyDescent="0.25">
      <c r="A107" s="430"/>
      <c r="B107" s="429"/>
      <c r="C107" s="462"/>
      <c r="D107" s="462"/>
      <c r="E107" s="572"/>
      <c r="F107" s="572"/>
      <c r="G107" s="572"/>
    </row>
    <row r="108" spans="1:253" s="463" customFormat="1" x14ac:dyDescent="0.25">
      <c r="A108" s="430"/>
      <c r="B108" s="429"/>
      <c r="C108" s="462"/>
      <c r="D108" s="462"/>
      <c r="E108" s="572"/>
      <c r="F108" s="572"/>
      <c r="G108" s="572"/>
    </row>
    <row r="109" spans="1:253" s="463" customFormat="1" x14ac:dyDescent="0.25">
      <c r="A109" s="430"/>
      <c r="B109" s="429"/>
      <c r="C109" s="462"/>
      <c r="D109" s="462"/>
      <c r="E109" s="572"/>
      <c r="F109" s="572"/>
      <c r="G109" s="572"/>
    </row>
    <row r="110" spans="1:253" s="463" customFormat="1" x14ac:dyDescent="0.25">
      <c r="A110" s="430"/>
      <c r="B110" s="429"/>
      <c r="C110" s="462"/>
      <c r="D110" s="462"/>
      <c r="E110" s="572"/>
      <c r="F110" s="572"/>
      <c r="G110" s="572"/>
    </row>
    <row r="111" spans="1:253" s="463" customFormat="1" x14ac:dyDescent="0.25">
      <c r="A111" s="430"/>
      <c r="B111" s="429"/>
      <c r="C111" s="462"/>
      <c r="D111" s="462"/>
      <c r="E111" s="572"/>
      <c r="F111" s="572"/>
      <c r="G111" s="572"/>
    </row>
    <row r="112" spans="1:253" s="463" customFormat="1" x14ac:dyDescent="0.25">
      <c r="A112" s="430"/>
      <c r="B112" s="429"/>
      <c r="C112" s="462"/>
      <c r="D112" s="462"/>
      <c r="E112" s="572"/>
      <c r="F112" s="572"/>
      <c r="G112" s="572"/>
    </row>
    <row r="113" spans="1:7" s="463" customFormat="1" x14ac:dyDescent="0.25">
      <c r="A113" s="430"/>
      <c r="B113" s="429"/>
      <c r="C113" s="462"/>
      <c r="D113" s="462"/>
      <c r="E113" s="572"/>
      <c r="F113" s="572"/>
      <c r="G113" s="572"/>
    </row>
    <row r="114" spans="1:7" s="463" customFormat="1" x14ac:dyDescent="0.25">
      <c r="A114" s="430"/>
      <c r="B114" s="429"/>
      <c r="C114" s="462"/>
      <c r="D114" s="462"/>
      <c r="E114" s="572"/>
      <c r="F114" s="572"/>
      <c r="G114" s="572"/>
    </row>
    <row r="115" spans="1:7" s="463" customFormat="1" x14ac:dyDescent="0.25">
      <c r="A115" s="430"/>
      <c r="B115" s="429"/>
      <c r="C115" s="462"/>
      <c r="D115" s="462"/>
      <c r="E115" s="572"/>
      <c r="F115" s="572"/>
      <c r="G115" s="572"/>
    </row>
    <row r="116" spans="1:7" s="463" customFormat="1" x14ac:dyDescent="0.25">
      <c r="A116" s="430"/>
      <c r="B116" s="429"/>
      <c r="C116" s="462"/>
      <c r="D116" s="462"/>
      <c r="E116" s="572"/>
      <c r="F116" s="572"/>
      <c r="G116" s="572"/>
    </row>
    <row r="117" spans="1:7" s="463" customFormat="1" x14ac:dyDescent="0.25">
      <c r="A117" s="430"/>
      <c r="B117" s="429"/>
      <c r="C117" s="462"/>
      <c r="D117" s="462"/>
      <c r="E117" s="572"/>
      <c r="F117" s="572"/>
      <c r="G117" s="572"/>
    </row>
    <row r="118" spans="1:7" s="463" customFormat="1" x14ac:dyDescent="0.25">
      <c r="A118" s="430"/>
      <c r="B118" s="429"/>
      <c r="C118" s="462"/>
      <c r="D118" s="462"/>
      <c r="E118" s="572"/>
      <c r="F118" s="572"/>
      <c r="G118" s="572"/>
    </row>
    <row r="119" spans="1:7" s="463" customFormat="1" x14ac:dyDescent="0.25">
      <c r="A119" s="430"/>
      <c r="B119" s="429"/>
      <c r="C119" s="462"/>
      <c r="D119" s="462"/>
      <c r="E119" s="572"/>
      <c r="F119" s="572"/>
      <c r="G119" s="572"/>
    </row>
    <row r="120" spans="1:7" s="463" customFormat="1" x14ac:dyDescent="0.25">
      <c r="A120" s="430"/>
      <c r="B120" s="429"/>
      <c r="C120" s="462"/>
      <c r="D120" s="462"/>
      <c r="E120" s="572"/>
      <c r="F120" s="572"/>
      <c r="G120" s="572"/>
    </row>
    <row r="121" spans="1:7" s="463" customFormat="1" x14ac:dyDescent="0.25">
      <c r="A121" s="430"/>
      <c r="B121" s="429"/>
      <c r="C121" s="462"/>
      <c r="D121" s="462"/>
      <c r="E121" s="572"/>
      <c r="F121" s="572"/>
      <c r="G121" s="572"/>
    </row>
    <row r="122" spans="1:7" s="463" customFormat="1" x14ac:dyDescent="0.25">
      <c r="A122" s="430"/>
      <c r="B122" s="429"/>
      <c r="C122" s="462"/>
      <c r="D122" s="462"/>
      <c r="E122" s="572"/>
      <c r="F122" s="572"/>
      <c r="G122" s="572"/>
    </row>
    <row r="123" spans="1:7" s="463" customFormat="1" x14ac:dyDescent="0.25">
      <c r="A123" s="430"/>
      <c r="B123" s="429"/>
      <c r="C123" s="462"/>
      <c r="D123" s="462"/>
      <c r="E123" s="572"/>
      <c r="F123" s="572"/>
      <c r="G123" s="572"/>
    </row>
    <row r="124" spans="1:7" s="463" customFormat="1" x14ac:dyDescent="0.25">
      <c r="A124" s="430"/>
      <c r="B124" s="429"/>
      <c r="C124" s="462"/>
      <c r="D124" s="462"/>
      <c r="E124" s="572"/>
      <c r="F124" s="572"/>
      <c r="G124" s="572"/>
    </row>
    <row r="125" spans="1:7" s="463" customFormat="1" x14ac:dyDescent="0.25">
      <c r="A125" s="430"/>
      <c r="B125" s="429"/>
      <c r="C125" s="462"/>
      <c r="D125" s="462"/>
      <c r="E125" s="572"/>
      <c r="F125" s="572"/>
      <c r="G125" s="572"/>
    </row>
    <row r="126" spans="1:7" s="463" customFormat="1" x14ac:dyDescent="0.25">
      <c r="A126" s="430"/>
      <c r="B126" s="429"/>
      <c r="C126" s="462"/>
      <c r="D126" s="462"/>
      <c r="E126" s="572"/>
      <c r="F126" s="572"/>
      <c r="G126" s="572"/>
    </row>
    <row r="127" spans="1:7" s="463" customFormat="1" x14ac:dyDescent="0.25">
      <c r="A127" s="430"/>
      <c r="B127" s="429"/>
      <c r="C127" s="462"/>
      <c r="D127" s="462"/>
      <c r="E127" s="572"/>
      <c r="F127" s="572"/>
      <c r="G127" s="572"/>
    </row>
    <row r="128" spans="1:7" s="463" customFormat="1" x14ac:dyDescent="0.25">
      <c r="A128" s="430"/>
      <c r="B128" s="429"/>
      <c r="C128" s="462"/>
      <c r="D128" s="462"/>
      <c r="E128" s="572"/>
      <c r="F128" s="572"/>
      <c r="G128" s="572"/>
    </row>
    <row r="129" spans="1:7" s="463" customFormat="1" x14ac:dyDescent="0.25">
      <c r="A129" s="430"/>
      <c r="B129" s="429"/>
      <c r="C129" s="462"/>
      <c r="D129" s="462"/>
      <c r="E129" s="572"/>
      <c r="F129" s="572"/>
      <c r="G129" s="572"/>
    </row>
    <row r="130" spans="1:7" s="463" customFormat="1" x14ac:dyDescent="0.25">
      <c r="A130" s="430"/>
      <c r="B130" s="429"/>
      <c r="C130" s="462"/>
      <c r="D130" s="462"/>
      <c r="E130" s="572"/>
      <c r="F130" s="572"/>
      <c r="G130" s="572"/>
    </row>
    <row r="131" spans="1:7" s="463" customFormat="1" x14ac:dyDescent="0.25">
      <c r="A131" s="430"/>
      <c r="B131" s="429"/>
      <c r="C131" s="462"/>
      <c r="D131" s="462"/>
      <c r="E131" s="572"/>
      <c r="F131" s="572"/>
      <c r="G131" s="572"/>
    </row>
    <row r="132" spans="1:7" s="463" customFormat="1" x14ac:dyDescent="0.25">
      <c r="A132" s="430"/>
      <c r="B132" s="429"/>
      <c r="C132" s="462"/>
      <c r="D132" s="462"/>
      <c r="E132" s="572"/>
      <c r="F132" s="572"/>
      <c r="G132" s="572"/>
    </row>
    <row r="133" spans="1:7" s="463" customFormat="1" x14ac:dyDescent="0.25">
      <c r="A133" s="430"/>
      <c r="B133" s="429"/>
      <c r="C133" s="462"/>
      <c r="D133" s="462"/>
      <c r="E133" s="572"/>
      <c r="F133" s="572"/>
      <c r="G133" s="572"/>
    </row>
    <row r="134" spans="1:7" s="463" customFormat="1" x14ac:dyDescent="0.25">
      <c r="A134" s="430"/>
      <c r="B134" s="429"/>
      <c r="C134" s="462"/>
      <c r="D134" s="462"/>
      <c r="E134" s="572"/>
      <c r="F134" s="572"/>
      <c r="G134" s="572"/>
    </row>
    <row r="135" spans="1:7" s="463" customFormat="1" x14ac:dyDescent="0.25">
      <c r="A135" s="430"/>
      <c r="B135" s="429"/>
      <c r="C135" s="462"/>
      <c r="D135" s="462"/>
      <c r="E135" s="572"/>
      <c r="F135" s="572"/>
      <c r="G135" s="572"/>
    </row>
    <row r="136" spans="1:7" s="463" customFormat="1" x14ac:dyDescent="0.25">
      <c r="A136" s="430"/>
      <c r="B136" s="429"/>
      <c r="C136" s="462"/>
      <c r="D136" s="462"/>
      <c r="E136" s="572"/>
      <c r="F136" s="572"/>
      <c r="G136" s="572"/>
    </row>
    <row r="137" spans="1:7" s="463" customFormat="1" x14ac:dyDescent="0.25">
      <c r="A137" s="430"/>
      <c r="B137" s="429"/>
      <c r="C137" s="462"/>
      <c r="D137" s="462"/>
      <c r="E137" s="572"/>
      <c r="F137" s="572"/>
      <c r="G137" s="572"/>
    </row>
    <row r="138" spans="1:7" s="463" customFormat="1" x14ac:dyDescent="0.25">
      <c r="A138" s="430"/>
      <c r="B138" s="429"/>
      <c r="C138" s="462"/>
      <c r="D138" s="462"/>
      <c r="E138" s="572"/>
      <c r="F138" s="572"/>
      <c r="G138" s="572"/>
    </row>
    <row r="139" spans="1:7" s="463" customFormat="1" x14ac:dyDescent="0.25">
      <c r="A139" s="430"/>
      <c r="B139" s="429"/>
      <c r="C139" s="462"/>
      <c r="D139" s="462"/>
      <c r="E139" s="572"/>
      <c r="F139" s="572"/>
      <c r="G139" s="572"/>
    </row>
    <row r="140" spans="1:7" s="463" customFormat="1" x14ac:dyDescent="0.25">
      <c r="A140" s="430"/>
      <c r="B140" s="429"/>
      <c r="C140" s="462"/>
      <c r="D140" s="462"/>
      <c r="E140" s="572"/>
      <c r="F140" s="572"/>
      <c r="G140" s="572"/>
    </row>
    <row r="141" spans="1:7" s="463" customFormat="1" x14ac:dyDescent="0.25">
      <c r="A141" s="430"/>
      <c r="B141" s="429"/>
      <c r="C141" s="462"/>
      <c r="D141" s="462"/>
      <c r="E141" s="572"/>
      <c r="F141" s="572"/>
      <c r="G141" s="572"/>
    </row>
    <row r="142" spans="1:7" s="463" customFormat="1" x14ac:dyDescent="0.25">
      <c r="A142" s="430"/>
      <c r="B142" s="429"/>
      <c r="C142" s="462"/>
      <c r="D142" s="462"/>
      <c r="E142" s="572"/>
      <c r="F142" s="572"/>
      <c r="G142" s="572"/>
    </row>
    <row r="143" spans="1:7" s="463" customFormat="1" x14ac:dyDescent="0.25">
      <c r="A143" s="430"/>
      <c r="B143" s="429"/>
      <c r="C143" s="462"/>
      <c r="D143" s="462"/>
      <c r="E143" s="572"/>
      <c r="F143" s="572"/>
      <c r="G143" s="572"/>
    </row>
    <row r="144" spans="1:7" s="463" customFormat="1" x14ac:dyDescent="0.25">
      <c r="A144" s="430"/>
      <c r="B144" s="429"/>
      <c r="C144" s="462"/>
      <c r="D144" s="462"/>
      <c r="E144" s="572"/>
      <c r="F144" s="572"/>
      <c r="G144" s="572"/>
    </row>
    <row r="145" spans="1:7" s="463" customFormat="1" x14ac:dyDescent="0.25">
      <c r="A145" s="430"/>
      <c r="B145" s="429"/>
      <c r="C145" s="462"/>
      <c r="D145" s="462"/>
      <c r="E145" s="572"/>
      <c r="F145" s="572"/>
      <c r="G145" s="572"/>
    </row>
    <row r="146" spans="1:7" s="463" customFormat="1" x14ac:dyDescent="0.25">
      <c r="A146" s="430"/>
      <c r="B146" s="429"/>
      <c r="C146" s="462"/>
      <c r="D146" s="462"/>
      <c r="E146" s="572"/>
      <c r="F146" s="572"/>
      <c r="G146" s="572"/>
    </row>
    <row r="147" spans="1:7" s="463" customFormat="1" x14ac:dyDescent="0.25">
      <c r="A147" s="430"/>
      <c r="B147" s="429"/>
      <c r="C147" s="462"/>
      <c r="D147" s="462"/>
      <c r="E147" s="572"/>
      <c r="F147" s="572"/>
      <c r="G147" s="572"/>
    </row>
    <row r="148" spans="1:7" s="463" customFormat="1" x14ac:dyDescent="0.25">
      <c r="A148" s="430"/>
      <c r="B148" s="429"/>
      <c r="C148" s="462"/>
      <c r="D148" s="462"/>
      <c r="E148" s="572"/>
      <c r="F148" s="572"/>
      <c r="G148" s="572"/>
    </row>
    <row r="149" spans="1:7" s="463" customFormat="1" x14ac:dyDescent="0.25">
      <c r="A149" s="430"/>
      <c r="B149" s="429"/>
      <c r="C149" s="462"/>
      <c r="D149" s="462"/>
      <c r="E149" s="572"/>
      <c r="F149" s="572"/>
      <c r="G149" s="572"/>
    </row>
    <row r="150" spans="1:7" s="463" customFormat="1" x14ac:dyDescent="0.25">
      <c r="A150" s="430"/>
      <c r="B150" s="429"/>
      <c r="C150" s="462"/>
      <c r="D150" s="462"/>
      <c r="E150" s="572"/>
      <c r="F150" s="572"/>
      <c r="G150" s="572"/>
    </row>
    <row r="151" spans="1:7" s="463" customFormat="1" x14ac:dyDescent="0.25">
      <c r="A151" s="430"/>
      <c r="B151" s="429"/>
      <c r="C151" s="462"/>
      <c r="D151" s="462"/>
      <c r="E151" s="572"/>
      <c r="F151" s="572"/>
      <c r="G151" s="572"/>
    </row>
    <row r="152" spans="1:7" s="463" customFormat="1" x14ac:dyDescent="0.25">
      <c r="A152" s="430"/>
      <c r="B152" s="429"/>
      <c r="C152" s="462"/>
      <c r="D152" s="462"/>
      <c r="E152" s="572"/>
      <c r="F152" s="572"/>
      <c r="G152" s="572"/>
    </row>
    <row r="153" spans="1:7" s="463" customFormat="1" x14ac:dyDescent="0.25">
      <c r="A153" s="430"/>
      <c r="B153" s="429"/>
      <c r="C153" s="462"/>
      <c r="D153" s="462"/>
      <c r="E153" s="572"/>
      <c r="F153" s="572"/>
      <c r="G153" s="572"/>
    </row>
    <row r="154" spans="1:7" s="463" customFormat="1" x14ac:dyDescent="0.25">
      <c r="A154" s="430"/>
      <c r="B154" s="429"/>
      <c r="C154" s="462"/>
      <c r="D154" s="462"/>
      <c r="E154" s="572"/>
      <c r="F154" s="572"/>
      <c r="G154" s="572"/>
    </row>
    <row r="155" spans="1:7" s="463" customFormat="1" x14ac:dyDescent="0.25">
      <c r="A155" s="430"/>
      <c r="B155" s="429"/>
      <c r="C155" s="462"/>
      <c r="D155" s="462"/>
      <c r="E155" s="572"/>
      <c r="F155" s="572"/>
      <c r="G155" s="572"/>
    </row>
    <row r="156" spans="1:7" s="463" customFormat="1" x14ac:dyDescent="0.25">
      <c r="A156" s="430"/>
      <c r="B156" s="429"/>
      <c r="C156" s="462"/>
      <c r="D156" s="462"/>
      <c r="E156" s="572"/>
      <c r="F156" s="572"/>
      <c r="G156" s="572"/>
    </row>
    <row r="157" spans="1:7" s="463" customFormat="1" x14ac:dyDescent="0.25">
      <c r="A157" s="430"/>
      <c r="B157" s="429"/>
      <c r="C157" s="462"/>
      <c r="D157" s="462"/>
      <c r="E157" s="572"/>
      <c r="F157" s="572"/>
      <c r="G157" s="572"/>
    </row>
    <row r="158" spans="1:7" s="463" customFormat="1" x14ac:dyDescent="0.25">
      <c r="A158" s="430"/>
      <c r="B158" s="429"/>
      <c r="C158" s="462"/>
      <c r="D158" s="462"/>
      <c r="E158" s="572"/>
      <c r="F158" s="572"/>
      <c r="G158" s="572"/>
    </row>
    <row r="159" spans="1:7" s="463" customFormat="1" x14ac:dyDescent="0.25">
      <c r="A159" s="430"/>
      <c r="B159" s="429"/>
      <c r="C159" s="462"/>
      <c r="D159" s="462"/>
      <c r="E159" s="572"/>
      <c r="F159" s="572"/>
      <c r="G159" s="572"/>
    </row>
    <row r="160" spans="1:7" s="463" customFormat="1" x14ac:dyDescent="0.25">
      <c r="A160" s="430"/>
      <c r="B160" s="429"/>
      <c r="C160" s="462"/>
      <c r="D160" s="462"/>
      <c r="E160" s="572"/>
      <c r="F160" s="572"/>
      <c r="G160" s="572"/>
    </row>
    <row r="161" spans="1:7" s="463" customFormat="1" x14ac:dyDescent="0.25">
      <c r="A161" s="430"/>
      <c r="B161" s="429"/>
      <c r="C161" s="462"/>
      <c r="D161" s="462"/>
      <c r="E161" s="572"/>
      <c r="F161" s="572"/>
      <c r="G161" s="572"/>
    </row>
    <row r="162" spans="1:7" s="463" customFormat="1" x14ac:dyDescent="0.25">
      <c r="A162" s="430"/>
      <c r="B162" s="429"/>
      <c r="C162" s="462"/>
      <c r="D162" s="462"/>
      <c r="E162" s="572"/>
      <c r="F162" s="572"/>
      <c r="G162" s="572"/>
    </row>
    <row r="163" spans="1:7" s="463" customFormat="1" x14ac:dyDescent="0.25">
      <c r="A163" s="430"/>
      <c r="B163" s="429"/>
      <c r="C163" s="462"/>
      <c r="D163" s="462"/>
      <c r="E163" s="572"/>
      <c r="F163" s="572"/>
      <c r="G163" s="572"/>
    </row>
    <row r="164" spans="1:7" s="463" customFormat="1" x14ac:dyDescent="0.25">
      <c r="A164" s="430"/>
      <c r="B164" s="429"/>
      <c r="C164" s="462"/>
      <c r="D164" s="462"/>
      <c r="E164" s="572"/>
      <c r="F164" s="572"/>
      <c r="G164" s="572"/>
    </row>
    <row r="165" spans="1:7" s="463" customFormat="1" x14ac:dyDescent="0.25">
      <c r="A165" s="430"/>
      <c r="B165" s="429"/>
      <c r="C165" s="462"/>
      <c r="D165" s="462"/>
      <c r="E165" s="572"/>
      <c r="F165" s="572"/>
      <c r="G165" s="572"/>
    </row>
    <row r="166" spans="1:7" s="463" customFormat="1" x14ac:dyDescent="0.25">
      <c r="A166" s="430"/>
      <c r="B166" s="429"/>
      <c r="C166" s="462"/>
      <c r="D166" s="462"/>
      <c r="E166" s="572"/>
      <c r="F166" s="572"/>
      <c r="G166" s="572"/>
    </row>
    <row r="167" spans="1:7" s="463" customFormat="1" x14ac:dyDescent="0.25">
      <c r="A167" s="430"/>
      <c r="B167" s="429"/>
      <c r="C167" s="462"/>
      <c r="D167" s="462"/>
      <c r="E167" s="572"/>
      <c r="F167" s="572"/>
      <c r="G167" s="572"/>
    </row>
    <row r="168" spans="1:7" s="463" customFormat="1" x14ac:dyDescent="0.25">
      <c r="A168" s="430"/>
      <c r="B168" s="429"/>
      <c r="C168" s="462"/>
      <c r="D168" s="462"/>
      <c r="E168" s="572"/>
      <c r="F168" s="572"/>
      <c r="G168" s="572"/>
    </row>
    <row r="169" spans="1:7" s="463" customFormat="1" x14ac:dyDescent="0.25">
      <c r="A169" s="430"/>
      <c r="B169" s="429"/>
      <c r="C169" s="462"/>
      <c r="D169" s="462"/>
      <c r="E169" s="572"/>
      <c r="F169" s="572"/>
      <c r="G169" s="572"/>
    </row>
    <row r="170" spans="1:7" s="463" customFormat="1" x14ac:dyDescent="0.25">
      <c r="A170" s="430"/>
      <c r="B170" s="429"/>
      <c r="C170" s="462"/>
      <c r="D170" s="462"/>
      <c r="E170" s="572"/>
      <c r="F170" s="572"/>
      <c r="G170" s="572"/>
    </row>
    <row r="171" spans="1:7" s="463" customFormat="1" x14ac:dyDescent="0.25">
      <c r="A171" s="430"/>
      <c r="B171" s="429"/>
      <c r="C171" s="462"/>
      <c r="D171" s="462"/>
      <c r="E171" s="572"/>
      <c r="F171" s="572"/>
      <c r="G171" s="572"/>
    </row>
    <row r="172" spans="1:7" s="463" customFormat="1" x14ac:dyDescent="0.25">
      <c r="A172" s="430"/>
      <c r="B172" s="429"/>
      <c r="C172" s="462"/>
      <c r="D172" s="462"/>
      <c r="E172" s="572"/>
      <c r="F172" s="572"/>
      <c r="G172" s="572"/>
    </row>
    <row r="173" spans="1:7" s="463" customFormat="1" x14ac:dyDescent="0.25">
      <c r="A173" s="430"/>
      <c r="B173" s="429"/>
      <c r="C173" s="462"/>
      <c r="D173" s="462"/>
      <c r="E173" s="572"/>
      <c r="F173" s="572"/>
      <c r="G173" s="572"/>
    </row>
    <row r="174" spans="1:7" s="463" customFormat="1" x14ac:dyDescent="0.25">
      <c r="A174" s="430"/>
      <c r="B174" s="429"/>
      <c r="C174" s="462"/>
      <c r="D174" s="462"/>
      <c r="E174" s="572"/>
      <c r="F174" s="572"/>
      <c r="G174" s="572"/>
    </row>
    <row r="175" spans="1:7" s="463" customFormat="1" x14ac:dyDescent="0.25">
      <c r="A175" s="430"/>
      <c r="B175" s="429"/>
      <c r="C175" s="462"/>
      <c r="D175" s="462"/>
      <c r="E175" s="572"/>
      <c r="F175" s="572"/>
      <c r="G175" s="572"/>
    </row>
    <row r="176" spans="1:7" s="463" customFormat="1" x14ac:dyDescent="0.25">
      <c r="A176" s="430"/>
      <c r="B176" s="429"/>
      <c r="C176" s="462"/>
      <c r="D176" s="462"/>
      <c r="E176" s="572"/>
      <c r="F176" s="572"/>
      <c r="G176" s="572"/>
    </row>
    <row r="177" spans="1:7" s="463" customFormat="1" x14ac:dyDescent="0.25">
      <c r="A177" s="430"/>
      <c r="B177" s="429"/>
      <c r="C177" s="462"/>
      <c r="D177" s="462"/>
      <c r="E177" s="572"/>
      <c r="F177" s="572"/>
      <c r="G177" s="572"/>
    </row>
    <row r="178" spans="1:7" s="463" customFormat="1" x14ac:dyDescent="0.25">
      <c r="A178" s="430"/>
      <c r="B178" s="429"/>
      <c r="C178" s="462"/>
      <c r="D178" s="462"/>
      <c r="E178" s="572"/>
      <c r="F178" s="572"/>
      <c r="G178" s="572"/>
    </row>
    <row r="179" spans="1:7" s="463" customFormat="1" x14ac:dyDescent="0.25">
      <c r="A179" s="430"/>
      <c r="B179" s="429"/>
      <c r="C179" s="462"/>
      <c r="D179" s="462"/>
      <c r="E179" s="572"/>
      <c r="F179" s="572"/>
      <c r="G179" s="572"/>
    </row>
    <row r="180" spans="1:7" s="463" customFormat="1" x14ac:dyDescent="0.25">
      <c r="A180" s="430"/>
      <c r="B180" s="429"/>
      <c r="C180" s="462"/>
      <c r="D180" s="462"/>
      <c r="E180" s="572"/>
      <c r="F180" s="572"/>
      <c r="G180" s="572"/>
    </row>
    <row r="181" spans="1:7" s="463" customFormat="1" x14ac:dyDescent="0.25">
      <c r="A181" s="430"/>
      <c r="B181" s="429"/>
      <c r="C181" s="462"/>
      <c r="D181" s="462"/>
      <c r="E181" s="572"/>
      <c r="F181" s="572"/>
      <c r="G181" s="572"/>
    </row>
    <row r="182" spans="1:7" s="463" customFormat="1" x14ac:dyDescent="0.25">
      <c r="A182" s="430"/>
      <c r="B182" s="429"/>
      <c r="C182" s="462"/>
      <c r="D182" s="462"/>
      <c r="E182" s="572"/>
      <c r="F182" s="572"/>
      <c r="G182" s="572"/>
    </row>
    <row r="183" spans="1:7" s="463" customFormat="1" x14ac:dyDescent="0.25">
      <c r="A183" s="430"/>
      <c r="B183" s="429"/>
      <c r="C183" s="462"/>
      <c r="D183" s="462"/>
      <c r="E183" s="572"/>
      <c r="F183" s="572"/>
      <c r="G183" s="572"/>
    </row>
    <row r="184" spans="1:7" s="463" customFormat="1" x14ac:dyDescent="0.25">
      <c r="A184" s="430"/>
      <c r="B184" s="429"/>
      <c r="C184" s="462"/>
      <c r="D184" s="462"/>
      <c r="E184" s="572"/>
      <c r="F184" s="572"/>
      <c r="G184" s="572"/>
    </row>
    <row r="185" spans="1:7" s="463" customFormat="1" x14ac:dyDescent="0.25">
      <c r="A185" s="430"/>
      <c r="B185" s="429"/>
      <c r="C185" s="462"/>
      <c r="D185" s="462"/>
      <c r="E185" s="572"/>
      <c r="F185" s="572"/>
      <c r="G185" s="572"/>
    </row>
    <row r="186" spans="1:7" s="463" customFormat="1" x14ac:dyDescent="0.25">
      <c r="A186" s="430"/>
      <c r="B186" s="429"/>
      <c r="C186" s="462"/>
      <c r="D186" s="462"/>
      <c r="E186" s="572"/>
      <c r="F186" s="572"/>
      <c r="G186" s="572"/>
    </row>
    <row r="187" spans="1:7" s="463" customFormat="1" x14ac:dyDescent="0.25">
      <c r="A187" s="430"/>
      <c r="B187" s="429"/>
      <c r="C187" s="462"/>
      <c r="D187" s="462"/>
      <c r="E187" s="572"/>
      <c r="F187" s="572"/>
      <c r="G187" s="572"/>
    </row>
    <row r="188" spans="1:7" s="463" customFormat="1" x14ac:dyDescent="0.25">
      <c r="A188" s="430"/>
      <c r="B188" s="429"/>
      <c r="C188" s="462"/>
      <c r="D188" s="462"/>
      <c r="E188" s="572"/>
      <c r="F188" s="572"/>
      <c r="G188" s="572"/>
    </row>
    <row r="189" spans="1:7" s="463" customFormat="1" x14ac:dyDescent="0.25">
      <c r="A189" s="430"/>
      <c r="B189" s="429"/>
      <c r="C189" s="462"/>
      <c r="D189" s="462"/>
      <c r="E189" s="572"/>
      <c r="F189" s="572"/>
      <c r="G189" s="572"/>
    </row>
    <row r="190" spans="1:7" s="463" customFormat="1" x14ac:dyDescent="0.25">
      <c r="A190" s="430"/>
      <c r="B190" s="429"/>
      <c r="C190" s="462"/>
      <c r="D190" s="462"/>
      <c r="E190" s="572"/>
      <c r="F190" s="572"/>
      <c r="G190" s="572"/>
    </row>
    <row r="191" spans="1:7" s="463" customFormat="1" x14ac:dyDescent="0.25">
      <c r="A191" s="430"/>
      <c r="B191" s="429"/>
      <c r="C191" s="462"/>
      <c r="D191" s="462"/>
      <c r="E191" s="572"/>
      <c r="F191" s="572"/>
      <c r="G191" s="572"/>
    </row>
    <row r="192" spans="1:7" s="463" customFormat="1" x14ac:dyDescent="0.25">
      <c r="A192" s="430"/>
      <c r="B192" s="429"/>
      <c r="C192" s="462"/>
      <c r="D192" s="462"/>
      <c r="E192" s="572"/>
      <c r="F192" s="572"/>
      <c r="G192" s="572"/>
    </row>
    <row r="193" spans="1:7" s="463" customFormat="1" x14ac:dyDescent="0.25">
      <c r="A193" s="430"/>
      <c r="B193" s="429"/>
      <c r="C193" s="462"/>
      <c r="D193" s="462"/>
      <c r="E193" s="572"/>
      <c r="F193" s="572"/>
      <c r="G193" s="572"/>
    </row>
    <row r="194" spans="1:7" s="463" customFormat="1" x14ac:dyDescent="0.25">
      <c r="A194" s="430"/>
      <c r="B194" s="429"/>
      <c r="C194" s="462"/>
      <c r="D194" s="462"/>
      <c r="E194" s="572"/>
      <c r="F194" s="572"/>
      <c r="G194" s="572"/>
    </row>
    <row r="195" spans="1:7" s="463" customFormat="1" x14ac:dyDescent="0.25">
      <c r="A195" s="430"/>
      <c r="B195" s="429"/>
      <c r="C195" s="462"/>
      <c r="D195" s="462"/>
      <c r="E195" s="572"/>
      <c r="F195" s="572"/>
      <c r="G195" s="572"/>
    </row>
    <row r="196" spans="1:7" s="463" customFormat="1" x14ac:dyDescent="0.25">
      <c r="A196" s="430"/>
      <c r="B196" s="429"/>
      <c r="C196" s="462"/>
      <c r="D196" s="462"/>
      <c r="E196" s="572"/>
      <c r="F196" s="572"/>
      <c r="G196" s="572"/>
    </row>
    <row r="197" spans="1:7" s="463" customFormat="1" x14ac:dyDescent="0.25">
      <c r="A197" s="430"/>
      <c r="B197" s="429"/>
      <c r="C197" s="462"/>
      <c r="D197" s="462"/>
      <c r="E197" s="572"/>
      <c r="F197" s="572"/>
      <c r="G197" s="572"/>
    </row>
    <row r="198" spans="1:7" s="463" customFormat="1" x14ac:dyDescent="0.25">
      <c r="A198" s="430"/>
      <c r="B198" s="429"/>
      <c r="C198" s="462"/>
      <c r="D198" s="462"/>
      <c r="E198" s="572"/>
      <c r="F198" s="572"/>
      <c r="G198" s="572"/>
    </row>
    <row r="199" spans="1:7" s="463" customFormat="1" x14ac:dyDescent="0.25">
      <c r="A199" s="430"/>
      <c r="B199" s="429"/>
      <c r="C199" s="462"/>
      <c r="D199" s="462"/>
      <c r="E199" s="572"/>
      <c r="F199" s="572"/>
      <c r="G199" s="572"/>
    </row>
    <row r="200" spans="1:7" s="463" customFormat="1" x14ac:dyDescent="0.25">
      <c r="A200" s="430"/>
      <c r="B200" s="429"/>
      <c r="C200" s="462"/>
      <c r="D200" s="462"/>
      <c r="E200" s="572"/>
      <c r="F200" s="572"/>
      <c r="G200" s="572"/>
    </row>
    <row r="201" spans="1:7" s="463" customFormat="1" x14ac:dyDescent="0.25">
      <c r="A201" s="430"/>
      <c r="B201" s="429"/>
      <c r="C201" s="462"/>
      <c r="D201" s="462"/>
      <c r="E201" s="572"/>
      <c r="F201" s="572"/>
      <c r="G201" s="572"/>
    </row>
    <row r="202" spans="1:7" s="463" customFormat="1" x14ac:dyDescent="0.25">
      <c r="A202" s="430"/>
      <c r="B202" s="429"/>
      <c r="C202" s="462"/>
      <c r="D202" s="462"/>
      <c r="E202" s="572"/>
      <c r="F202" s="572"/>
      <c r="G202" s="572"/>
    </row>
    <row r="203" spans="1:7" s="463" customFormat="1" x14ac:dyDescent="0.25">
      <c r="A203" s="430"/>
      <c r="B203" s="429"/>
      <c r="C203" s="462"/>
      <c r="D203" s="462"/>
      <c r="E203" s="572"/>
      <c r="F203" s="572"/>
      <c r="G203" s="572"/>
    </row>
    <row r="204" spans="1:7" s="463" customFormat="1" x14ac:dyDescent="0.25">
      <c r="A204" s="430"/>
      <c r="B204" s="429"/>
      <c r="C204" s="462"/>
      <c r="D204" s="462"/>
      <c r="E204" s="572"/>
      <c r="F204" s="572"/>
      <c r="G204" s="572"/>
    </row>
    <row r="205" spans="1:7" s="463" customFormat="1" x14ac:dyDescent="0.25">
      <c r="A205" s="430"/>
      <c r="B205" s="429"/>
      <c r="C205" s="462"/>
      <c r="D205" s="462"/>
      <c r="E205" s="572"/>
      <c r="F205" s="572"/>
      <c r="G205" s="572"/>
    </row>
    <row r="206" spans="1:7" s="463" customFormat="1" x14ac:dyDescent="0.25">
      <c r="A206" s="430"/>
      <c r="B206" s="429"/>
      <c r="C206" s="462"/>
      <c r="D206" s="462"/>
      <c r="E206" s="572"/>
      <c r="F206" s="572"/>
      <c r="G206" s="572"/>
    </row>
    <row r="207" spans="1:7" s="463" customFormat="1" x14ac:dyDescent="0.25">
      <c r="A207" s="430"/>
      <c r="B207" s="429"/>
      <c r="C207" s="462"/>
      <c r="D207" s="462"/>
      <c r="E207" s="572"/>
      <c r="F207" s="572"/>
      <c r="G207" s="572"/>
    </row>
    <row r="208" spans="1:7" s="463" customFormat="1" x14ac:dyDescent="0.25">
      <c r="A208" s="430"/>
      <c r="B208" s="429"/>
      <c r="C208" s="462"/>
      <c r="D208" s="462"/>
      <c r="E208" s="572"/>
      <c r="F208" s="572"/>
      <c r="G208" s="572"/>
    </row>
    <row r="209" spans="1:7" s="463" customFormat="1" x14ac:dyDescent="0.25">
      <c r="A209" s="430"/>
      <c r="B209" s="429"/>
      <c r="C209" s="462"/>
      <c r="D209" s="462"/>
      <c r="E209" s="572"/>
      <c r="F209" s="572"/>
      <c r="G209" s="572"/>
    </row>
    <row r="210" spans="1:7" s="463" customFormat="1" x14ac:dyDescent="0.25">
      <c r="A210" s="430"/>
      <c r="B210" s="429"/>
      <c r="C210" s="462"/>
      <c r="D210" s="462"/>
      <c r="E210" s="572"/>
      <c r="F210" s="572"/>
      <c r="G210" s="572"/>
    </row>
    <row r="211" spans="1:7" s="463" customFormat="1" x14ac:dyDescent="0.25">
      <c r="A211" s="430"/>
      <c r="B211" s="429"/>
      <c r="C211" s="462"/>
      <c r="D211" s="462"/>
      <c r="E211" s="572"/>
      <c r="F211" s="572"/>
      <c r="G211" s="572"/>
    </row>
    <row r="212" spans="1:7" s="463" customFormat="1" x14ac:dyDescent="0.25">
      <c r="A212" s="430"/>
      <c r="B212" s="429"/>
      <c r="C212" s="462"/>
      <c r="D212" s="462"/>
      <c r="E212" s="572"/>
      <c r="F212" s="572"/>
      <c r="G212" s="572"/>
    </row>
    <row r="213" spans="1:7" s="463" customFormat="1" x14ac:dyDescent="0.25">
      <c r="A213" s="430"/>
      <c r="B213" s="429"/>
      <c r="C213" s="462"/>
      <c r="D213" s="462"/>
      <c r="E213" s="572"/>
      <c r="F213" s="572"/>
      <c r="G213" s="572"/>
    </row>
    <row r="214" spans="1:7" s="463" customFormat="1" x14ac:dyDescent="0.25">
      <c r="A214" s="430"/>
      <c r="B214" s="429"/>
      <c r="C214" s="462"/>
      <c r="D214" s="462"/>
      <c r="E214" s="572"/>
      <c r="F214" s="572"/>
      <c r="G214" s="572"/>
    </row>
    <row r="215" spans="1:7" s="463" customFormat="1" x14ac:dyDescent="0.25">
      <c r="A215" s="430"/>
      <c r="B215" s="429"/>
      <c r="C215" s="462"/>
      <c r="D215" s="462"/>
      <c r="E215" s="572"/>
      <c r="F215" s="572"/>
      <c r="G215" s="572"/>
    </row>
    <row r="216" spans="1:7" s="463" customFormat="1" x14ac:dyDescent="0.25">
      <c r="A216" s="430"/>
      <c r="B216" s="429"/>
      <c r="C216" s="462"/>
      <c r="D216" s="462"/>
      <c r="E216" s="572"/>
      <c r="F216" s="572"/>
      <c r="G216" s="572"/>
    </row>
    <row r="217" spans="1:7" s="463" customFormat="1" x14ac:dyDescent="0.25">
      <c r="A217" s="430"/>
      <c r="B217" s="429"/>
      <c r="C217" s="462"/>
      <c r="D217" s="462"/>
      <c r="E217" s="572"/>
      <c r="F217" s="572"/>
      <c r="G217" s="572"/>
    </row>
    <row r="218" spans="1:7" s="463" customFormat="1" x14ac:dyDescent="0.25">
      <c r="A218" s="430"/>
      <c r="B218" s="429"/>
      <c r="C218" s="462"/>
      <c r="D218" s="462"/>
      <c r="E218" s="572"/>
      <c r="F218" s="572"/>
      <c r="G218" s="572"/>
    </row>
    <row r="219" spans="1:7" s="463" customFormat="1" x14ac:dyDescent="0.25">
      <c r="A219" s="430"/>
      <c r="B219" s="429"/>
      <c r="C219" s="462"/>
      <c r="D219" s="462"/>
      <c r="E219" s="572"/>
      <c r="F219" s="572"/>
      <c r="G219" s="572"/>
    </row>
    <row r="220" spans="1:7" s="463" customFormat="1" x14ac:dyDescent="0.25">
      <c r="A220" s="430"/>
      <c r="B220" s="429"/>
      <c r="C220" s="462"/>
      <c r="D220" s="462"/>
      <c r="E220" s="572"/>
      <c r="F220" s="572"/>
      <c r="G220" s="572"/>
    </row>
    <row r="221" spans="1:7" s="463" customFormat="1" x14ac:dyDescent="0.25">
      <c r="A221" s="430"/>
      <c r="B221" s="429"/>
      <c r="C221" s="462"/>
      <c r="D221" s="462"/>
      <c r="E221" s="572"/>
      <c r="F221" s="572"/>
      <c r="G221" s="572"/>
    </row>
    <row r="222" spans="1:7" s="463" customFormat="1" x14ac:dyDescent="0.25">
      <c r="A222" s="430"/>
      <c r="B222" s="429"/>
      <c r="C222" s="462"/>
      <c r="D222" s="462"/>
      <c r="E222" s="572"/>
      <c r="F222" s="572"/>
      <c r="G222" s="572"/>
    </row>
    <row r="223" spans="1:7" s="463" customFormat="1" x14ac:dyDescent="0.25">
      <c r="A223" s="430"/>
      <c r="B223" s="429"/>
      <c r="C223" s="462"/>
      <c r="D223" s="462"/>
      <c r="E223" s="572"/>
      <c r="F223" s="572"/>
      <c r="G223" s="572"/>
    </row>
    <row r="224" spans="1:7" s="463" customFormat="1" x14ac:dyDescent="0.25">
      <c r="A224" s="430"/>
      <c r="B224" s="429"/>
      <c r="C224" s="462"/>
      <c r="D224" s="462"/>
      <c r="E224" s="572"/>
      <c r="F224" s="572"/>
      <c r="G224" s="572"/>
    </row>
    <row r="225" spans="1:7" s="463" customFormat="1" x14ac:dyDescent="0.25">
      <c r="A225" s="430"/>
      <c r="B225" s="429"/>
      <c r="C225" s="462"/>
      <c r="D225" s="462"/>
      <c r="E225" s="572"/>
      <c r="F225" s="572"/>
      <c r="G225" s="572"/>
    </row>
    <row r="226" spans="1:7" s="463" customFormat="1" x14ac:dyDescent="0.25">
      <c r="A226" s="430"/>
      <c r="B226" s="429"/>
      <c r="C226" s="462"/>
      <c r="D226" s="462"/>
      <c r="E226" s="572"/>
      <c r="F226" s="572"/>
      <c r="G226" s="572"/>
    </row>
    <row r="227" spans="1:7" s="463" customFormat="1" x14ac:dyDescent="0.25">
      <c r="A227" s="430"/>
      <c r="B227" s="429"/>
      <c r="C227" s="462"/>
      <c r="D227" s="462"/>
      <c r="E227" s="572"/>
      <c r="F227" s="572"/>
      <c r="G227" s="572"/>
    </row>
    <row r="228" spans="1:7" s="463" customFormat="1" x14ac:dyDescent="0.25">
      <c r="A228" s="430"/>
      <c r="B228" s="429"/>
      <c r="C228" s="462"/>
      <c r="D228" s="462"/>
      <c r="E228" s="572"/>
      <c r="F228" s="572"/>
      <c r="G228" s="572"/>
    </row>
    <row r="229" spans="1:7" s="463" customFormat="1" x14ac:dyDescent="0.25">
      <c r="A229" s="430"/>
      <c r="B229" s="429"/>
      <c r="C229" s="462"/>
      <c r="D229" s="462"/>
      <c r="E229" s="572"/>
      <c r="F229" s="572"/>
      <c r="G229" s="572"/>
    </row>
    <row r="230" spans="1:7" s="463" customFormat="1" x14ac:dyDescent="0.25">
      <c r="A230" s="430"/>
      <c r="B230" s="429"/>
      <c r="C230" s="462"/>
      <c r="D230" s="462"/>
      <c r="E230" s="572"/>
      <c r="F230" s="572"/>
      <c r="G230" s="572"/>
    </row>
    <row r="231" spans="1:7" s="463" customFormat="1" x14ac:dyDescent="0.25">
      <c r="A231" s="430"/>
      <c r="B231" s="429"/>
      <c r="C231" s="462"/>
      <c r="D231" s="462"/>
      <c r="E231" s="572"/>
      <c r="F231" s="572"/>
      <c r="G231" s="572"/>
    </row>
    <row r="232" spans="1:7" s="463" customFormat="1" x14ac:dyDescent="0.25">
      <c r="A232" s="430"/>
      <c r="B232" s="429"/>
      <c r="C232" s="462"/>
      <c r="D232" s="462"/>
      <c r="E232" s="572"/>
      <c r="F232" s="572"/>
      <c r="G232" s="572"/>
    </row>
    <row r="233" spans="1:7" s="463" customFormat="1" x14ac:dyDescent="0.25">
      <c r="A233" s="430"/>
      <c r="B233" s="429"/>
      <c r="C233" s="462"/>
      <c r="D233" s="462"/>
      <c r="E233" s="572"/>
      <c r="F233" s="572"/>
      <c r="G233" s="572"/>
    </row>
    <row r="234" spans="1:7" s="463" customFormat="1" x14ac:dyDescent="0.25">
      <c r="A234" s="430"/>
      <c r="B234" s="429"/>
      <c r="C234" s="462"/>
      <c r="D234" s="462"/>
      <c r="E234" s="572"/>
      <c r="F234" s="572"/>
      <c r="G234" s="572"/>
    </row>
    <row r="235" spans="1:7" s="463" customFormat="1" x14ac:dyDescent="0.25">
      <c r="A235" s="430"/>
      <c r="B235" s="429"/>
      <c r="C235" s="462"/>
      <c r="D235" s="462"/>
      <c r="E235" s="572"/>
      <c r="F235" s="572"/>
      <c r="G235" s="572"/>
    </row>
    <row r="236" spans="1:7" s="463" customFormat="1" x14ac:dyDescent="0.25">
      <c r="A236" s="430"/>
      <c r="B236" s="429"/>
      <c r="C236" s="462"/>
      <c r="D236" s="462"/>
      <c r="E236" s="572"/>
      <c r="F236" s="572"/>
      <c r="G236" s="572"/>
    </row>
    <row r="237" spans="1:7" s="463" customFormat="1" x14ac:dyDescent="0.25">
      <c r="A237" s="430"/>
      <c r="B237" s="429"/>
      <c r="C237" s="462"/>
      <c r="D237" s="462"/>
      <c r="E237" s="572"/>
      <c r="F237" s="572"/>
      <c r="G237" s="572"/>
    </row>
    <row r="238" spans="1:7" s="463" customFormat="1" x14ac:dyDescent="0.25">
      <c r="A238" s="430"/>
      <c r="B238" s="429"/>
      <c r="C238" s="462"/>
      <c r="D238" s="462"/>
      <c r="E238" s="572"/>
      <c r="F238" s="572"/>
      <c r="G238" s="572"/>
    </row>
    <row r="239" spans="1:7" s="463" customFormat="1" x14ac:dyDescent="0.25">
      <c r="A239" s="430"/>
      <c r="B239" s="429"/>
      <c r="C239" s="462"/>
      <c r="D239" s="462"/>
      <c r="E239" s="572"/>
      <c r="F239" s="572"/>
      <c r="G239" s="572"/>
    </row>
    <row r="240" spans="1:7" s="463" customFormat="1" x14ac:dyDescent="0.25">
      <c r="A240" s="430"/>
      <c r="B240" s="429"/>
      <c r="C240" s="462"/>
      <c r="D240" s="462"/>
      <c r="E240" s="572"/>
      <c r="F240" s="572"/>
      <c r="G240" s="572"/>
    </row>
    <row r="241" spans="1:7" s="463" customFormat="1" x14ac:dyDescent="0.25">
      <c r="A241" s="430"/>
      <c r="B241" s="429"/>
      <c r="C241" s="462"/>
      <c r="D241" s="462"/>
      <c r="E241" s="572"/>
      <c r="F241" s="572"/>
      <c r="G241" s="572"/>
    </row>
    <row r="242" spans="1:7" s="463" customFormat="1" x14ac:dyDescent="0.25">
      <c r="A242" s="430"/>
      <c r="B242" s="429"/>
      <c r="C242" s="462"/>
      <c r="D242" s="462"/>
      <c r="E242" s="572"/>
      <c r="F242" s="572"/>
      <c r="G242" s="572"/>
    </row>
    <row r="243" spans="1:7" s="463" customFormat="1" x14ac:dyDescent="0.25">
      <c r="A243" s="430"/>
      <c r="B243" s="429"/>
      <c r="C243" s="462"/>
      <c r="D243" s="462"/>
      <c r="E243" s="572"/>
      <c r="F243" s="572"/>
      <c r="G243" s="572"/>
    </row>
    <row r="244" spans="1:7" s="463" customFormat="1" x14ac:dyDescent="0.25">
      <c r="A244" s="430"/>
      <c r="B244" s="429"/>
      <c r="C244" s="462"/>
      <c r="D244" s="462"/>
      <c r="E244" s="572"/>
      <c r="F244" s="572"/>
      <c r="G244" s="572"/>
    </row>
    <row r="245" spans="1:7" s="463" customFormat="1" x14ac:dyDescent="0.25">
      <c r="A245" s="430"/>
      <c r="B245" s="429"/>
      <c r="C245" s="462"/>
      <c r="D245" s="462"/>
      <c r="E245" s="572"/>
      <c r="F245" s="572"/>
      <c r="G245" s="572"/>
    </row>
    <row r="246" spans="1:7" s="463" customFormat="1" x14ac:dyDescent="0.25">
      <c r="A246" s="430"/>
      <c r="B246" s="429"/>
      <c r="C246" s="462"/>
      <c r="D246" s="462"/>
      <c r="E246" s="572"/>
      <c r="F246" s="572"/>
      <c r="G246" s="572"/>
    </row>
    <row r="247" spans="1:7" s="463" customFormat="1" x14ac:dyDescent="0.25">
      <c r="A247" s="430"/>
      <c r="B247" s="429"/>
      <c r="C247" s="462"/>
      <c r="D247" s="462"/>
      <c r="E247" s="572"/>
      <c r="F247" s="572"/>
      <c r="G247" s="572"/>
    </row>
    <row r="248" spans="1:7" s="463" customFormat="1" x14ac:dyDescent="0.25">
      <c r="A248" s="430"/>
      <c r="B248" s="429"/>
      <c r="C248" s="462"/>
      <c r="D248" s="462"/>
      <c r="E248" s="572"/>
      <c r="F248" s="572"/>
      <c r="G248" s="572"/>
    </row>
    <row r="249" spans="1:7" s="463" customFormat="1" x14ac:dyDescent="0.25">
      <c r="A249" s="430"/>
      <c r="B249" s="429"/>
      <c r="C249" s="462"/>
      <c r="D249" s="462"/>
      <c r="E249" s="572"/>
      <c r="F249" s="572"/>
      <c r="G249" s="572"/>
    </row>
    <row r="250" spans="1:7" s="463" customFormat="1" x14ac:dyDescent="0.25">
      <c r="A250" s="430"/>
      <c r="B250" s="429"/>
      <c r="C250" s="462"/>
      <c r="D250" s="462"/>
      <c r="E250" s="572"/>
      <c r="F250" s="572"/>
      <c r="G250" s="572"/>
    </row>
    <row r="251" spans="1:7" s="463" customFormat="1" x14ac:dyDescent="0.25">
      <c r="A251" s="430"/>
      <c r="B251" s="429"/>
      <c r="C251" s="462"/>
      <c r="D251" s="462"/>
      <c r="E251" s="572"/>
      <c r="F251" s="572"/>
      <c r="G251" s="572"/>
    </row>
    <row r="252" spans="1:7" s="463" customFormat="1" x14ac:dyDescent="0.25">
      <c r="A252" s="430"/>
      <c r="B252" s="429"/>
      <c r="C252" s="462"/>
      <c r="D252" s="462"/>
      <c r="E252" s="572"/>
      <c r="F252" s="572"/>
      <c r="G252" s="572"/>
    </row>
    <row r="253" spans="1:7" s="463" customFormat="1" x14ac:dyDescent="0.25">
      <c r="A253" s="430"/>
      <c r="B253" s="429"/>
      <c r="C253" s="462"/>
      <c r="D253" s="462"/>
      <c r="E253" s="572"/>
      <c r="F253" s="572"/>
      <c r="G253" s="572"/>
    </row>
    <row r="254" spans="1:7" s="463" customFormat="1" x14ac:dyDescent="0.25">
      <c r="A254" s="430"/>
      <c r="B254" s="429"/>
      <c r="C254" s="462"/>
      <c r="D254" s="462"/>
      <c r="E254" s="572"/>
      <c r="F254" s="572"/>
      <c r="G254" s="572"/>
    </row>
    <row r="255" spans="1:7" s="463" customFormat="1" x14ac:dyDescent="0.25">
      <c r="A255" s="430"/>
      <c r="B255" s="429"/>
      <c r="C255" s="462"/>
      <c r="D255" s="462"/>
      <c r="E255" s="572"/>
      <c r="F255" s="572"/>
      <c r="G255" s="572"/>
    </row>
    <row r="256" spans="1:7" s="463" customFormat="1" x14ac:dyDescent="0.25">
      <c r="A256" s="430"/>
      <c r="B256" s="429"/>
      <c r="C256" s="462"/>
      <c r="D256" s="462"/>
      <c r="E256" s="572"/>
      <c r="F256" s="572"/>
      <c r="G256" s="572"/>
    </row>
    <row r="257" spans="1:7" s="463" customFormat="1" x14ac:dyDescent="0.25">
      <c r="A257" s="430"/>
      <c r="B257" s="429"/>
      <c r="C257" s="462"/>
      <c r="D257" s="462"/>
      <c r="E257" s="572"/>
      <c r="F257" s="572"/>
      <c r="G257" s="572"/>
    </row>
    <row r="258" spans="1:7" s="463" customFormat="1" x14ac:dyDescent="0.25">
      <c r="A258" s="430"/>
      <c r="B258" s="429"/>
      <c r="C258" s="462"/>
      <c r="D258" s="462"/>
      <c r="E258" s="572"/>
      <c r="F258" s="572"/>
      <c r="G258" s="572"/>
    </row>
    <row r="259" spans="1:7" s="463" customFormat="1" x14ac:dyDescent="0.25">
      <c r="A259" s="430"/>
      <c r="B259" s="429"/>
      <c r="C259" s="462"/>
      <c r="D259" s="462"/>
      <c r="E259" s="572"/>
      <c r="F259" s="572"/>
      <c r="G259" s="572"/>
    </row>
    <row r="260" spans="1:7" s="463" customFormat="1" x14ac:dyDescent="0.25">
      <c r="A260" s="430"/>
      <c r="B260" s="429"/>
      <c r="C260" s="462"/>
      <c r="D260" s="462"/>
      <c r="E260" s="572"/>
      <c r="F260" s="572"/>
      <c r="G260" s="572"/>
    </row>
    <row r="261" spans="1:7" s="463" customFormat="1" x14ac:dyDescent="0.25">
      <c r="A261" s="430"/>
      <c r="B261" s="429"/>
      <c r="C261" s="462"/>
      <c r="D261" s="462"/>
      <c r="E261" s="572"/>
      <c r="F261" s="572"/>
      <c r="G261" s="572"/>
    </row>
    <row r="262" spans="1:7" s="463" customFormat="1" x14ac:dyDescent="0.25">
      <c r="A262" s="430"/>
      <c r="B262" s="429"/>
      <c r="C262" s="462"/>
      <c r="D262" s="462"/>
      <c r="E262" s="572"/>
      <c r="F262" s="572"/>
      <c r="G262" s="572"/>
    </row>
    <row r="263" spans="1:7" s="463" customFormat="1" x14ac:dyDescent="0.25">
      <c r="A263" s="430"/>
      <c r="B263" s="429"/>
      <c r="C263" s="462"/>
      <c r="D263" s="462"/>
      <c r="E263" s="572"/>
      <c r="F263" s="572"/>
      <c r="G263" s="572"/>
    </row>
    <row r="264" spans="1:7" s="463" customFormat="1" x14ac:dyDescent="0.25">
      <c r="A264" s="430"/>
      <c r="B264" s="429"/>
      <c r="C264" s="462"/>
      <c r="D264" s="462"/>
      <c r="E264" s="572"/>
      <c r="F264" s="572"/>
      <c r="G264" s="572"/>
    </row>
    <row r="265" spans="1:7" s="463" customFormat="1" x14ac:dyDescent="0.25">
      <c r="A265" s="430"/>
      <c r="B265" s="429"/>
      <c r="C265" s="462"/>
      <c r="D265" s="462"/>
      <c r="E265" s="572"/>
      <c r="F265" s="572"/>
      <c r="G265" s="572"/>
    </row>
    <row r="266" spans="1:7" s="463" customFormat="1" x14ac:dyDescent="0.25">
      <c r="A266" s="430"/>
      <c r="B266" s="429"/>
      <c r="C266" s="462"/>
      <c r="D266" s="462"/>
      <c r="E266" s="572"/>
      <c r="F266" s="572"/>
      <c r="G266" s="572"/>
    </row>
    <row r="267" spans="1:7" s="463" customFormat="1" x14ac:dyDescent="0.25">
      <c r="A267" s="430"/>
      <c r="B267" s="429"/>
      <c r="C267" s="462"/>
      <c r="D267" s="462"/>
      <c r="E267" s="572"/>
      <c r="F267" s="572"/>
      <c r="G267" s="572"/>
    </row>
    <row r="268" spans="1:7" s="463" customFormat="1" x14ac:dyDescent="0.25">
      <c r="A268" s="430"/>
      <c r="B268" s="429"/>
      <c r="C268" s="462"/>
      <c r="D268" s="462"/>
      <c r="E268" s="572"/>
      <c r="F268" s="572"/>
      <c r="G268" s="572"/>
    </row>
    <row r="269" spans="1:7" s="463" customFormat="1" x14ac:dyDescent="0.25">
      <c r="A269" s="430"/>
      <c r="B269" s="429"/>
      <c r="C269" s="462"/>
      <c r="D269" s="462"/>
      <c r="E269" s="572"/>
      <c r="F269" s="572"/>
      <c r="G269" s="572"/>
    </row>
    <row r="270" spans="1:7" s="463" customFormat="1" x14ac:dyDescent="0.25">
      <c r="A270" s="430"/>
      <c r="B270" s="429"/>
      <c r="C270" s="462"/>
      <c r="D270" s="462"/>
      <c r="E270" s="572"/>
      <c r="F270" s="572"/>
      <c r="G270" s="572"/>
    </row>
    <row r="271" spans="1:7" s="463" customFormat="1" x14ac:dyDescent="0.25">
      <c r="A271" s="430"/>
      <c r="B271" s="429"/>
      <c r="C271" s="462"/>
      <c r="D271" s="462"/>
      <c r="E271" s="572"/>
      <c r="F271" s="572"/>
      <c r="G271" s="572"/>
    </row>
    <row r="272" spans="1:7" s="463" customFormat="1" x14ac:dyDescent="0.25">
      <c r="A272" s="430"/>
      <c r="B272" s="429"/>
      <c r="C272" s="462"/>
      <c r="D272" s="462"/>
      <c r="E272" s="572"/>
      <c r="F272" s="572"/>
      <c r="G272" s="572"/>
    </row>
    <row r="273" spans="1:7" s="463" customFormat="1" x14ac:dyDescent="0.25">
      <c r="A273" s="430"/>
      <c r="B273" s="429"/>
      <c r="C273" s="462"/>
      <c r="D273" s="462"/>
      <c r="E273" s="572"/>
      <c r="F273" s="572"/>
      <c r="G273" s="572"/>
    </row>
    <row r="274" spans="1:7" s="463" customFormat="1" x14ac:dyDescent="0.25">
      <c r="A274" s="430"/>
      <c r="B274" s="429"/>
      <c r="C274" s="462"/>
      <c r="D274" s="462"/>
      <c r="E274" s="572"/>
      <c r="F274" s="572"/>
      <c r="G274" s="572"/>
    </row>
    <row r="275" spans="1:7" s="463" customFormat="1" x14ac:dyDescent="0.25">
      <c r="A275" s="430"/>
      <c r="B275" s="429"/>
      <c r="C275" s="462"/>
      <c r="D275" s="462"/>
      <c r="E275" s="572"/>
      <c r="F275" s="572"/>
      <c r="G275" s="572"/>
    </row>
    <row r="276" spans="1:7" s="463" customFormat="1" x14ac:dyDescent="0.25">
      <c r="A276" s="430"/>
      <c r="B276" s="429"/>
      <c r="C276" s="462"/>
      <c r="D276" s="462"/>
      <c r="E276" s="572"/>
      <c r="F276" s="572"/>
      <c r="G276" s="572"/>
    </row>
    <row r="277" spans="1:7" s="463" customFormat="1" x14ac:dyDescent="0.25">
      <c r="A277" s="430"/>
      <c r="B277" s="429"/>
      <c r="C277" s="462"/>
      <c r="D277" s="462"/>
      <c r="E277" s="572"/>
      <c r="F277" s="572"/>
      <c r="G277" s="572"/>
    </row>
    <row r="278" spans="1:7" s="463" customFormat="1" x14ac:dyDescent="0.25">
      <c r="A278" s="430"/>
      <c r="B278" s="429"/>
      <c r="C278" s="462"/>
      <c r="D278" s="462"/>
      <c r="E278" s="572"/>
      <c r="F278" s="572"/>
      <c r="G278" s="572"/>
    </row>
    <row r="279" spans="1:7" s="463" customFormat="1" x14ac:dyDescent="0.25">
      <c r="A279" s="430"/>
      <c r="B279" s="429"/>
      <c r="C279" s="462"/>
      <c r="D279" s="462"/>
      <c r="E279" s="572"/>
      <c r="F279" s="572"/>
      <c r="G279" s="572"/>
    </row>
    <row r="280" spans="1:7" s="463" customFormat="1" x14ac:dyDescent="0.25">
      <c r="A280" s="430"/>
      <c r="B280" s="429"/>
      <c r="C280" s="462"/>
      <c r="D280" s="462"/>
      <c r="E280" s="572"/>
      <c r="F280" s="572"/>
      <c r="G280" s="572"/>
    </row>
    <row r="281" spans="1:7" s="463" customFormat="1" x14ac:dyDescent="0.25">
      <c r="A281" s="430"/>
      <c r="B281" s="429"/>
      <c r="C281" s="462"/>
      <c r="D281" s="462"/>
      <c r="E281" s="572"/>
      <c r="F281" s="572"/>
      <c r="G281" s="572"/>
    </row>
    <row r="282" spans="1:7" s="463" customFormat="1" x14ac:dyDescent="0.25">
      <c r="A282" s="430"/>
      <c r="B282" s="429"/>
      <c r="C282" s="462"/>
      <c r="D282" s="462"/>
      <c r="E282" s="572"/>
      <c r="F282" s="572"/>
      <c r="G282" s="572"/>
    </row>
    <row r="283" spans="1:7" s="463" customFormat="1" x14ac:dyDescent="0.25">
      <c r="A283" s="430"/>
      <c r="B283" s="429"/>
      <c r="C283" s="462"/>
      <c r="D283" s="462"/>
      <c r="E283" s="572"/>
      <c r="F283" s="572"/>
      <c r="G283" s="572"/>
    </row>
    <row r="284" spans="1:7" s="463" customFormat="1" x14ac:dyDescent="0.25">
      <c r="A284" s="430"/>
      <c r="B284" s="429"/>
      <c r="C284" s="462"/>
      <c r="D284" s="462"/>
      <c r="E284" s="572"/>
      <c r="F284" s="572"/>
      <c r="G284" s="572"/>
    </row>
    <row r="285" spans="1:7" s="463" customFormat="1" x14ac:dyDescent="0.25">
      <c r="A285" s="430"/>
      <c r="B285" s="429"/>
      <c r="C285" s="462"/>
      <c r="D285" s="462"/>
      <c r="E285" s="572"/>
      <c r="F285" s="572"/>
      <c r="G285" s="572"/>
    </row>
    <row r="286" spans="1:7" s="463" customFormat="1" x14ac:dyDescent="0.25">
      <c r="A286" s="430"/>
      <c r="B286" s="429"/>
      <c r="C286" s="462"/>
      <c r="D286" s="462"/>
      <c r="E286" s="572"/>
      <c r="F286" s="572"/>
      <c r="G286" s="572"/>
    </row>
    <row r="287" spans="1:7" s="463" customFormat="1" x14ac:dyDescent="0.25">
      <c r="A287" s="430"/>
      <c r="B287" s="429"/>
      <c r="C287" s="462"/>
      <c r="D287" s="462"/>
      <c r="E287" s="572"/>
      <c r="F287" s="572"/>
      <c r="G287" s="572"/>
    </row>
    <row r="288" spans="1:7" s="463" customFormat="1" x14ac:dyDescent="0.25">
      <c r="A288" s="430"/>
      <c r="B288" s="429"/>
      <c r="C288" s="462"/>
      <c r="D288" s="462"/>
      <c r="E288" s="572"/>
      <c r="F288" s="572"/>
      <c r="G288" s="572"/>
    </row>
    <row r="289" spans="1:7" s="463" customFormat="1" x14ac:dyDescent="0.25">
      <c r="A289" s="430"/>
      <c r="B289" s="429"/>
      <c r="C289" s="462"/>
      <c r="D289" s="462"/>
      <c r="E289" s="572"/>
      <c r="F289" s="572"/>
      <c r="G289" s="572"/>
    </row>
    <row r="290" spans="1:7" s="463" customFormat="1" x14ac:dyDescent="0.25">
      <c r="A290" s="430"/>
      <c r="B290" s="429"/>
      <c r="C290" s="462"/>
      <c r="D290" s="462"/>
      <c r="E290" s="572"/>
      <c r="F290" s="572"/>
      <c r="G290" s="572"/>
    </row>
    <row r="291" spans="1:7" s="463" customFormat="1" x14ac:dyDescent="0.25">
      <c r="A291" s="430"/>
      <c r="B291" s="429"/>
      <c r="C291" s="462"/>
      <c r="D291" s="462"/>
      <c r="E291" s="572"/>
      <c r="F291" s="572"/>
      <c r="G291" s="572"/>
    </row>
    <row r="292" spans="1:7" s="463" customFormat="1" x14ac:dyDescent="0.25">
      <c r="A292" s="430"/>
      <c r="B292" s="429"/>
      <c r="C292" s="462"/>
      <c r="D292" s="462"/>
      <c r="E292" s="572"/>
      <c r="F292" s="572"/>
      <c r="G292" s="572"/>
    </row>
    <row r="293" spans="1:7" s="463" customFormat="1" x14ac:dyDescent="0.25">
      <c r="A293" s="430"/>
      <c r="B293" s="429"/>
      <c r="C293" s="462"/>
      <c r="D293" s="462"/>
      <c r="E293" s="572"/>
      <c r="F293" s="572"/>
      <c r="G293" s="572"/>
    </row>
    <row r="294" spans="1:7" s="463" customFormat="1" x14ac:dyDescent="0.25">
      <c r="A294" s="430"/>
      <c r="B294" s="429"/>
      <c r="C294" s="462"/>
      <c r="D294" s="462"/>
      <c r="E294" s="572"/>
      <c r="F294" s="572"/>
      <c r="G294" s="572"/>
    </row>
    <row r="295" spans="1:7" s="463" customFormat="1" x14ac:dyDescent="0.25">
      <c r="A295" s="430"/>
      <c r="B295" s="429"/>
      <c r="C295" s="462"/>
      <c r="D295" s="462"/>
      <c r="E295" s="572"/>
      <c r="F295" s="572"/>
      <c r="G295" s="572"/>
    </row>
    <row r="296" spans="1:7" s="463" customFormat="1" x14ac:dyDescent="0.25">
      <c r="A296" s="430"/>
      <c r="B296" s="429"/>
      <c r="C296" s="462"/>
      <c r="D296" s="462"/>
      <c r="E296" s="572"/>
      <c r="F296" s="572"/>
      <c r="G296" s="572"/>
    </row>
    <row r="297" spans="1:7" s="463" customFormat="1" x14ac:dyDescent="0.25">
      <c r="A297" s="430"/>
      <c r="B297" s="429"/>
      <c r="C297" s="462"/>
      <c r="D297" s="462"/>
      <c r="E297" s="572"/>
      <c r="F297" s="572"/>
      <c r="G297" s="572"/>
    </row>
    <row r="298" spans="1:7" s="463" customFormat="1" x14ac:dyDescent="0.25">
      <c r="A298" s="430"/>
      <c r="B298" s="429"/>
      <c r="C298" s="462"/>
      <c r="D298" s="462"/>
      <c r="E298" s="572"/>
      <c r="F298" s="572"/>
      <c r="G298" s="572"/>
    </row>
    <row r="299" spans="1:7" s="463" customFormat="1" x14ac:dyDescent="0.25">
      <c r="A299" s="430"/>
      <c r="B299" s="429"/>
      <c r="C299" s="462"/>
      <c r="D299" s="462"/>
      <c r="E299" s="572"/>
      <c r="F299" s="572"/>
      <c r="G299" s="572"/>
    </row>
    <row r="300" spans="1:7" s="463" customFormat="1" x14ac:dyDescent="0.25">
      <c r="A300" s="430"/>
      <c r="B300" s="429"/>
      <c r="C300" s="462"/>
      <c r="D300" s="462"/>
      <c r="E300" s="572"/>
      <c r="F300" s="572"/>
      <c r="G300" s="572"/>
    </row>
    <row r="301" spans="1:7" s="463" customFormat="1" x14ac:dyDescent="0.25">
      <c r="A301" s="430"/>
      <c r="B301" s="429"/>
      <c r="C301" s="462"/>
      <c r="D301" s="462"/>
      <c r="E301" s="572"/>
      <c r="F301" s="572"/>
      <c r="G301" s="572"/>
    </row>
    <row r="302" spans="1:7" s="463" customFormat="1" x14ac:dyDescent="0.25">
      <c r="A302" s="430"/>
      <c r="B302" s="429"/>
      <c r="C302" s="462"/>
      <c r="D302" s="462"/>
      <c r="E302" s="572"/>
      <c r="F302" s="572"/>
      <c r="G302" s="572"/>
    </row>
    <row r="303" spans="1:7" s="463" customFormat="1" x14ac:dyDescent="0.25">
      <c r="A303" s="430"/>
      <c r="B303" s="429"/>
      <c r="C303" s="462"/>
      <c r="D303" s="462"/>
      <c r="E303" s="572"/>
      <c r="F303" s="572"/>
      <c r="G303" s="572"/>
    </row>
    <row r="304" spans="1:7" s="463" customFormat="1" x14ac:dyDescent="0.25">
      <c r="A304" s="430"/>
      <c r="B304" s="429"/>
      <c r="C304" s="462"/>
      <c r="D304" s="462"/>
      <c r="E304" s="572"/>
      <c r="F304" s="572"/>
      <c r="G304" s="572"/>
    </row>
    <row r="305" spans="1:7" s="463" customFormat="1" x14ac:dyDescent="0.25">
      <c r="A305" s="430"/>
      <c r="B305" s="429"/>
      <c r="C305" s="462"/>
      <c r="D305" s="462"/>
      <c r="E305" s="572"/>
      <c r="F305" s="572"/>
      <c r="G305" s="572"/>
    </row>
    <row r="306" spans="1:7" s="463" customFormat="1" x14ac:dyDescent="0.25">
      <c r="A306" s="430"/>
      <c r="B306" s="429"/>
      <c r="C306" s="462"/>
      <c r="D306" s="462"/>
      <c r="E306" s="572"/>
      <c r="F306" s="572"/>
      <c r="G306" s="572"/>
    </row>
    <row r="307" spans="1:7" s="463" customFormat="1" x14ac:dyDescent="0.25">
      <c r="A307" s="430"/>
      <c r="B307" s="429"/>
      <c r="C307" s="462"/>
      <c r="D307" s="462"/>
      <c r="E307" s="572"/>
      <c r="F307" s="572"/>
      <c r="G307" s="572"/>
    </row>
    <row r="308" spans="1:7" s="463" customFormat="1" x14ac:dyDescent="0.25">
      <c r="A308" s="430"/>
      <c r="B308" s="429"/>
      <c r="C308" s="462"/>
      <c r="D308" s="462"/>
      <c r="E308" s="572"/>
      <c r="F308" s="572"/>
      <c r="G308" s="572"/>
    </row>
    <row r="309" spans="1:7" s="463" customFormat="1" x14ac:dyDescent="0.25">
      <c r="A309" s="430"/>
      <c r="B309" s="429"/>
      <c r="C309" s="462"/>
      <c r="D309" s="462"/>
      <c r="E309" s="572"/>
      <c r="F309" s="572"/>
      <c r="G309" s="572"/>
    </row>
    <row r="310" spans="1:7" s="463" customFormat="1" x14ac:dyDescent="0.25">
      <c r="A310" s="430"/>
      <c r="B310" s="429"/>
      <c r="C310" s="462"/>
      <c r="D310" s="462"/>
      <c r="E310" s="572"/>
      <c r="F310" s="572"/>
      <c r="G310" s="572"/>
    </row>
    <row r="311" spans="1:7" s="463" customFormat="1" x14ac:dyDescent="0.25">
      <c r="A311" s="430"/>
      <c r="B311" s="429"/>
      <c r="C311" s="462"/>
      <c r="D311" s="462"/>
      <c r="E311" s="572"/>
      <c r="F311" s="572"/>
      <c r="G311" s="572"/>
    </row>
    <row r="312" spans="1:7" s="463" customFormat="1" x14ac:dyDescent="0.25">
      <c r="A312" s="430"/>
      <c r="B312" s="429"/>
      <c r="C312" s="462"/>
      <c r="D312" s="462"/>
      <c r="E312" s="572"/>
      <c r="F312" s="572"/>
      <c r="G312" s="572"/>
    </row>
    <row r="313" spans="1:7" s="463" customFormat="1" x14ac:dyDescent="0.25">
      <c r="A313" s="430"/>
      <c r="B313" s="429"/>
      <c r="C313" s="462"/>
      <c r="D313" s="462"/>
      <c r="E313" s="572"/>
      <c r="F313" s="572"/>
      <c r="G313" s="572"/>
    </row>
    <row r="314" spans="1:7" s="463" customFormat="1" x14ac:dyDescent="0.25">
      <c r="A314" s="430"/>
      <c r="B314" s="429"/>
      <c r="C314" s="462"/>
      <c r="D314" s="462"/>
      <c r="E314" s="572"/>
      <c r="F314" s="572"/>
      <c r="G314" s="572"/>
    </row>
    <row r="315" spans="1:7" s="463" customFormat="1" x14ac:dyDescent="0.25">
      <c r="A315" s="430"/>
      <c r="B315" s="429"/>
      <c r="C315" s="462"/>
      <c r="D315" s="462"/>
      <c r="E315" s="572"/>
      <c r="F315" s="572"/>
      <c r="G315" s="572"/>
    </row>
    <row r="316" spans="1:7" s="463" customFormat="1" x14ac:dyDescent="0.25">
      <c r="A316" s="430"/>
      <c r="B316" s="429"/>
      <c r="C316" s="462"/>
      <c r="D316" s="462"/>
      <c r="E316" s="572"/>
      <c r="F316" s="572"/>
      <c r="G316" s="572"/>
    </row>
    <row r="317" spans="1:7" s="463" customFormat="1" x14ac:dyDescent="0.25">
      <c r="A317" s="430"/>
      <c r="B317" s="429"/>
      <c r="C317" s="462"/>
      <c r="D317" s="462"/>
      <c r="E317" s="572"/>
      <c r="F317" s="572"/>
      <c r="G317" s="572"/>
    </row>
    <row r="318" spans="1:7" s="463" customFormat="1" x14ac:dyDescent="0.25">
      <c r="A318" s="430"/>
      <c r="B318" s="429"/>
      <c r="C318" s="462"/>
      <c r="D318" s="462"/>
      <c r="E318" s="572"/>
      <c r="F318" s="572"/>
      <c r="G318" s="572"/>
    </row>
    <row r="319" spans="1:7" s="463" customFormat="1" x14ac:dyDescent="0.25">
      <c r="A319" s="430"/>
      <c r="B319" s="429"/>
      <c r="C319" s="462"/>
      <c r="D319" s="462"/>
      <c r="E319" s="572"/>
      <c r="F319" s="572"/>
      <c r="G319" s="572"/>
    </row>
    <row r="320" spans="1:7" s="463" customFormat="1" x14ac:dyDescent="0.25">
      <c r="A320" s="430"/>
      <c r="B320" s="429"/>
      <c r="C320" s="462"/>
      <c r="D320" s="462"/>
      <c r="E320" s="572"/>
      <c r="F320" s="572"/>
      <c r="G320" s="572"/>
    </row>
    <row r="321" spans="1:7" s="463" customFormat="1" x14ac:dyDescent="0.25">
      <c r="A321" s="430"/>
      <c r="B321" s="429"/>
      <c r="C321" s="462"/>
      <c r="D321" s="462"/>
      <c r="E321" s="572"/>
      <c r="F321" s="572"/>
      <c r="G321" s="572"/>
    </row>
    <row r="322" spans="1:7" s="463" customFormat="1" x14ac:dyDescent="0.25">
      <c r="A322" s="430"/>
      <c r="B322" s="429"/>
      <c r="C322" s="462"/>
      <c r="D322" s="462"/>
      <c r="E322" s="572"/>
      <c r="F322" s="572"/>
      <c r="G322" s="572"/>
    </row>
    <row r="323" spans="1:7" s="463" customFormat="1" x14ac:dyDescent="0.25">
      <c r="A323" s="430"/>
      <c r="B323" s="429"/>
      <c r="C323" s="462"/>
      <c r="D323" s="462"/>
      <c r="E323" s="572"/>
      <c r="F323" s="572"/>
      <c r="G323" s="572"/>
    </row>
    <row r="324" spans="1:7" s="463" customFormat="1" x14ac:dyDescent="0.25">
      <c r="A324" s="430"/>
      <c r="B324" s="429"/>
      <c r="C324" s="462"/>
      <c r="D324" s="462"/>
      <c r="E324" s="572"/>
      <c r="F324" s="572"/>
      <c r="G324" s="572"/>
    </row>
    <row r="325" spans="1:7" s="463" customFormat="1" x14ac:dyDescent="0.25">
      <c r="A325" s="430"/>
      <c r="B325" s="429"/>
      <c r="C325" s="462"/>
      <c r="D325" s="462"/>
      <c r="E325" s="572"/>
      <c r="F325" s="572"/>
      <c r="G325" s="572"/>
    </row>
    <row r="326" spans="1:7" s="463" customFormat="1" x14ac:dyDescent="0.25">
      <c r="A326" s="430"/>
      <c r="B326" s="429"/>
      <c r="C326" s="462"/>
      <c r="D326" s="462"/>
      <c r="E326" s="572"/>
      <c r="F326" s="572"/>
      <c r="G326" s="572"/>
    </row>
    <row r="327" spans="1:7" s="463" customFormat="1" x14ac:dyDescent="0.25">
      <c r="A327" s="430"/>
      <c r="B327" s="429"/>
      <c r="C327" s="462"/>
      <c r="D327" s="462"/>
      <c r="E327" s="572"/>
      <c r="F327" s="572"/>
      <c r="G327" s="572"/>
    </row>
    <row r="328" spans="1:7" s="463" customFormat="1" x14ac:dyDescent="0.25">
      <c r="A328" s="430"/>
      <c r="B328" s="429"/>
      <c r="C328" s="462"/>
      <c r="D328" s="462"/>
      <c r="E328" s="572"/>
      <c r="F328" s="572"/>
      <c r="G328" s="572"/>
    </row>
    <row r="329" spans="1:7" s="463" customFormat="1" x14ac:dyDescent="0.25">
      <c r="A329" s="430"/>
      <c r="B329" s="429"/>
      <c r="C329" s="462"/>
      <c r="D329" s="462"/>
      <c r="E329" s="572"/>
      <c r="F329" s="572"/>
      <c r="G329" s="572"/>
    </row>
    <row r="330" spans="1:7" s="463" customFormat="1" x14ac:dyDescent="0.25">
      <c r="A330" s="430"/>
      <c r="B330" s="429"/>
      <c r="C330" s="462"/>
      <c r="D330" s="462"/>
      <c r="E330" s="572"/>
      <c r="F330" s="572"/>
      <c r="G330" s="572"/>
    </row>
    <row r="331" spans="1:7" s="463" customFormat="1" x14ac:dyDescent="0.25">
      <c r="A331" s="430"/>
      <c r="B331" s="429"/>
      <c r="C331" s="462"/>
      <c r="D331" s="462"/>
      <c r="E331" s="572"/>
      <c r="F331" s="572"/>
      <c r="G331" s="572"/>
    </row>
    <row r="332" spans="1:7" s="463" customFormat="1" x14ac:dyDescent="0.25">
      <c r="A332" s="430"/>
      <c r="B332" s="429"/>
      <c r="C332" s="462"/>
      <c r="D332" s="462"/>
      <c r="E332" s="572"/>
      <c r="F332" s="572"/>
      <c r="G332" s="572"/>
    </row>
    <row r="333" spans="1:7" s="463" customFormat="1" x14ac:dyDescent="0.25">
      <c r="A333" s="430"/>
      <c r="B333" s="429"/>
      <c r="C333" s="462"/>
      <c r="D333" s="462"/>
      <c r="E333" s="572"/>
      <c r="F333" s="572"/>
      <c r="G333" s="572"/>
    </row>
    <row r="334" spans="1:7" s="463" customFormat="1" x14ac:dyDescent="0.25">
      <c r="A334" s="430"/>
      <c r="B334" s="429"/>
      <c r="C334" s="462"/>
      <c r="D334" s="462"/>
      <c r="E334" s="572"/>
      <c r="F334" s="572"/>
      <c r="G334" s="572"/>
    </row>
    <row r="335" spans="1:7" s="463" customFormat="1" x14ac:dyDescent="0.25">
      <c r="A335" s="430"/>
      <c r="B335" s="429"/>
      <c r="C335" s="462"/>
      <c r="D335" s="462"/>
      <c r="E335" s="572"/>
      <c r="F335" s="572"/>
      <c r="G335" s="572"/>
    </row>
    <row r="336" spans="1:7" s="463" customFormat="1" x14ac:dyDescent="0.25">
      <c r="A336" s="430"/>
      <c r="B336" s="429"/>
      <c r="C336" s="462"/>
      <c r="D336" s="462"/>
      <c r="E336" s="572"/>
      <c r="F336" s="572"/>
      <c r="G336" s="572"/>
    </row>
    <row r="337" spans="1:7" s="463" customFormat="1" x14ac:dyDescent="0.25">
      <c r="A337" s="430"/>
      <c r="B337" s="429"/>
      <c r="C337" s="462"/>
      <c r="D337" s="462"/>
      <c r="E337" s="572"/>
      <c r="F337" s="572"/>
      <c r="G337" s="572"/>
    </row>
    <row r="338" spans="1:7" s="463" customFormat="1" x14ac:dyDescent="0.25">
      <c r="A338" s="430"/>
      <c r="B338" s="429"/>
      <c r="C338" s="462"/>
      <c r="D338" s="462"/>
      <c r="E338" s="572"/>
      <c r="F338" s="572"/>
      <c r="G338" s="572"/>
    </row>
    <row r="339" spans="1:7" s="463" customFormat="1" x14ac:dyDescent="0.25">
      <c r="A339" s="430"/>
      <c r="B339" s="429"/>
      <c r="C339" s="462"/>
      <c r="D339" s="462"/>
      <c r="E339" s="572"/>
      <c r="F339" s="572"/>
      <c r="G339" s="572"/>
    </row>
    <row r="340" spans="1:7" s="463" customFormat="1" x14ac:dyDescent="0.25">
      <c r="A340" s="430"/>
      <c r="B340" s="429"/>
      <c r="C340" s="462"/>
      <c r="D340" s="462"/>
      <c r="E340" s="572"/>
      <c r="F340" s="572"/>
      <c r="G340" s="572"/>
    </row>
    <row r="341" spans="1:7" s="463" customFormat="1" x14ac:dyDescent="0.25">
      <c r="A341" s="430"/>
      <c r="B341" s="429"/>
      <c r="C341" s="462"/>
      <c r="D341" s="462"/>
      <c r="E341" s="572"/>
      <c r="F341" s="572"/>
      <c r="G341" s="572"/>
    </row>
    <row r="342" spans="1:7" s="463" customFormat="1" x14ac:dyDescent="0.25">
      <c r="A342" s="430"/>
      <c r="B342" s="429"/>
      <c r="C342" s="462"/>
      <c r="D342" s="462"/>
      <c r="E342" s="572"/>
      <c r="F342" s="572"/>
      <c r="G342" s="572"/>
    </row>
    <row r="343" spans="1:7" s="463" customFormat="1" x14ac:dyDescent="0.25">
      <c r="A343" s="430"/>
      <c r="B343" s="429"/>
      <c r="C343" s="462"/>
      <c r="D343" s="462"/>
      <c r="E343" s="572"/>
      <c r="F343" s="572"/>
      <c r="G343" s="572"/>
    </row>
    <row r="344" spans="1:7" s="463" customFormat="1" x14ac:dyDescent="0.25">
      <c r="A344" s="430"/>
      <c r="B344" s="429"/>
      <c r="C344" s="462"/>
      <c r="D344" s="462"/>
      <c r="E344" s="572"/>
      <c r="F344" s="572"/>
      <c r="G344" s="572"/>
    </row>
    <row r="345" spans="1:7" s="463" customFormat="1" x14ac:dyDescent="0.25">
      <c r="A345" s="430"/>
      <c r="B345" s="429"/>
      <c r="C345" s="462"/>
      <c r="D345" s="462"/>
      <c r="E345" s="572"/>
      <c r="F345" s="572"/>
      <c r="G345" s="572"/>
    </row>
    <row r="346" spans="1:7" s="463" customFormat="1" x14ac:dyDescent="0.25">
      <c r="A346" s="430"/>
      <c r="B346" s="429"/>
      <c r="C346" s="462"/>
      <c r="D346" s="462"/>
      <c r="E346" s="572"/>
      <c r="F346" s="572"/>
      <c r="G346" s="572"/>
    </row>
    <row r="347" spans="1:7" s="463" customFormat="1" x14ac:dyDescent="0.25">
      <c r="A347" s="430"/>
      <c r="B347" s="429"/>
      <c r="C347" s="462"/>
      <c r="D347" s="462"/>
      <c r="E347" s="572"/>
      <c r="F347" s="572"/>
      <c r="G347" s="572"/>
    </row>
    <row r="348" spans="1:7" s="463" customFormat="1" x14ac:dyDescent="0.25">
      <c r="A348" s="430"/>
      <c r="B348" s="429"/>
      <c r="C348" s="462"/>
      <c r="D348" s="462"/>
      <c r="E348" s="572"/>
      <c r="F348" s="572"/>
      <c r="G348" s="572"/>
    </row>
    <row r="349" spans="1:7" s="463" customFormat="1" x14ac:dyDescent="0.25">
      <c r="A349" s="430"/>
      <c r="B349" s="429"/>
      <c r="C349" s="462"/>
      <c r="D349" s="462"/>
      <c r="E349" s="572"/>
      <c r="F349" s="572"/>
      <c r="G349" s="572"/>
    </row>
    <row r="350" spans="1:7" s="463" customFormat="1" x14ac:dyDescent="0.25">
      <c r="A350" s="430"/>
      <c r="B350" s="429"/>
      <c r="C350" s="462"/>
      <c r="D350" s="462"/>
      <c r="E350" s="572"/>
      <c r="F350" s="572"/>
      <c r="G350" s="572"/>
    </row>
    <row r="351" spans="1:7" s="463" customFormat="1" x14ac:dyDescent="0.25">
      <c r="A351" s="430"/>
      <c r="B351" s="429"/>
      <c r="C351" s="462"/>
      <c r="D351" s="462"/>
      <c r="E351" s="572"/>
      <c r="F351" s="572"/>
      <c r="G351" s="572"/>
    </row>
    <row r="352" spans="1:7" s="463" customFormat="1" x14ac:dyDescent="0.25">
      <c r="A352" s="430"/>
      <c r="B352" s="429"/>
      <c r="C352" s="462"/>
      <c r="D352" s="462"/>
      <c r="E352" s="572"/>
      <c r="F352" s="572"/>
      <c r="G352" s="572"/>
    </row>
    <row r="353" spans="1:7" s="463" customFormat="1" x14ac:dyDescent="0.25">
      <c r="A353" s="430"/>
      <c r="B353" s="429"/>
      <c r="C353" s="462"/>
      <c r="D353" s="462"/>
      <c r="E353" s="572"/>
      <c r="F353" s="572"/>
      <c r="G353" s="572"/>
    </row>
    <row r="354" spans="1:7" s="463" customFormat="1" x14ac:dyDescent="0.25">
      <c r="A354" s="430"/>
      <c r="B354" s="429"/>
      <c r="C354" s="462"/>
      <c r="D354" s="462"/>
      <c r="E354" s="572"/>
      <c r="F354" s="572"/>
      <c r="G354" s="572"/>
    </row>
    <row r="355" spans="1:7" s="463" customFormat="1" x14ac:dyDescent="0.25">
      <c r="A355" s="430"/>
      <c r="B355" s="429"/>
      <c r="C355" s="462"/>
      <c r="D355" s="462"/>
      <c r="E355" s="572"/>
      <c r="F355" s="572"/>
      <c r="G355" s="572"/>
    </row>
    <row r="356" spans="1:7" s="463" customFormat="1" x14ac:dyDescent="0.25">
      <c r="A356" s="430"/>
      <c r="B356" s="429"/>
      <c r="C356" s="462"/>
      <c r="D356" s="462"/>
      <c r="E356" s="572"/>
      <c r="F356" s="572"/>
      <c r="G356" s="572"/>
    </row>
    <row r="357" spans="1:7" s="463" customFormat="1" x14ac:dyDescent="0.25">
      <c r="A357" s="430"/>
      <c r="B357" s="429"/>
      <c r="C357" s="462"/>
      <c r="D357" s="462"/>
      <c r="E357" s="572"/>
      <c r="F357" s="572"/>
      <c r="G357" s="572"/>
    </row>
    <row r="358" spans="1:7" s="463" customFormat="1" x14ac:dyDescent="0.25">
      <c r="A358" s="430"/>
      <c r="B358" s="429"/>
      <c r="C358" s="462"/>
      <c r="D358" s="462"/>
      <c r="E358" s="572"/>
      <c r="F358" s="572"/>
      <c r="G358" s="572"/>
    </row>
    <row r="359" spans="1:7" s="463" customFormat="1" x14ac:dyDescent="0.25">
      <c r="A359" s="430"/>
      <c r="B359" s="429"/>
      <c r="C359" s="462"/>
      <c r="D359" s="462"/>
      <c r="E359" s="572"/>
      <c r="F359" s="572"/>
      <c r="G359" s="572"/>
    </row>
    <row r="360" spans="1:7" s="463" customFormat="1" x14ac:dyDescent="0.25">
      <c r="A360" s="430"/>
      <c r="B360" s="429"/>
      <c r="C360" s="462"/>
      <c r="D360" s="462"/>
      <c r="E360" s="572"/>
      <c r="F360" s="572"/>
      <c r="G360" s="572"/>
    </row>
    <row r="361" spans="1:7" s="463" customFormat="1" x14ac:dyDescent="0.25">
      <c r="A361" s="430"/>
      <c r="B361" s="429"/>
      <c r="C361" s="462"/>
      <c r="D361" s="462"/>
      <c r="E361" s="572"/>
      <c r="F361" s="572"/>
      <c r="G361" s="572"/>
    </row>
    <row r="362" spans="1:7" s="463" customFormat="1" x14ac:dyDescent="0.25">
      <c r="A362" s="430"/>
      <c r="B362" s="429"/>
      <c r="C362" s="462"/>
      <c r="D362" s="462"/>
      <c r="E362" s="572"/>
      <c r="F362" s="572"/>
      <c r="G362" s="572"/>
    </row>
    <row r="363" spans="1:7" s="463" customFormat="1" x14ac:dyDescent="0.25">
      <c r="A363" s="430"/>
      <c r="B363" s="429"/>
      <c r="C363" s="462"/>
      <c r="D363" s="462"/>
      <c r="E363" s="572"/>
      <c r="F363" s="572"/>
      <c r="G363" s="572"/>
    </row>
    <row r="364" spans="1:7" s="463" customFormat="1" x14ac:dyDescent="0.25">
      <c r="A364" s="430"/>
      <c r="B364" s="429"/>
      <c r="C364" s="462"/>
      <c r="D364" s="462"/>
      <c r="E364" s="572"/>
      <c r="F364" s="572"/>
      <c r="G364" s="572"/>
    </row>
    <row r="365" spans="1:7" s="463" customFormat="1" x14ac:dyDescent="0.25">
      <c r="A365" s="430"/>
      <c r="B365" s="429"/>
      <c r="C365" s="462"/>
      <c r="D365" s="462"/>
      <c r="E365" s="572"/>
      <c r="F365" s="572"/>
      <c r="G365" s="572"/>
    </row>
    <row r="366" spans="1:7" s="463" customFormat="1" x14ac:dyDescent="0.25">
      <c r="A366" s="430"/>
      <c r="B366" s="429"/>
      <c r="C366" s="462"/>
      <c r="D366" s="462"/>
      <c r="E366" s="572"/>
      <c r="F366" s="572"/>
      <c r="G366" s="572"/>
    </row>
    <row r="367" spans="1:7" s="463" customFormat="1" x14ac:dyDescent="0.25">
      <c r="A367" s="430"/>
      <c r="B367" s="429"/>
      <c r="C367" s="462"/>
      <c r="D367" s="462"/>
      <c r="E367" s="572"/>
      <c r="F367" s="572"/>
      <c r="G367" s="572"/>
    </row>
    <row r="368" spans="1:7" s="463" customFormat="1" x14ac:dyDescent="0.25">
      <c r="A368" s="430"/>
      <c r="B368" s="429"/>
      <c r="C368" s="462"/>
      <c r="D368" s="462"/>
      <c r="E368" s="572"/>
      <c r="F368" s="572"/>
      <c r="G368" s="572"/>
    </row>
    <row r="369" spans="1:7" s="463" customFormat="1" x14ac:dyDescent="0.25">
      <c r="A369" s="430"/>
      <c r="B369" s="429"/>
      <c r="C369" s="462"/>
      <c r="D369" s="462"/>
      <c r="E369" s="572"/>
      <c r="F369" s="572"/>
      <c r="G369" s="572"/>
    </row>
    <row r="370" spans="1:7" s="463" customFormat="1" x14ac:dyDescent="0.25">
      <c r="A370" s="430"/>
      <c r="B370" s="429"/>
      <c r="C370" s="462"/>
      <c r="D370" s="462"/>
      <c r="E370" s="572"/>
      <c r="F370" s="572"/>
      <c r="G370" s="572"/>
    </row>
    <row r="371" spans="1:7" s="463" customFormat="1" x14ac:dyDescent="0.25">
      <c r="A371" s="430"/>
      <c r="B371" s="429"/>
      <c r="C371" s="462"/>
      <c r="D371" s="462"/>
      <c r="E371" s="572"/>
      <c r="F371" s="572"/>
      <c r="G371" s="572"/>
    </row>
    <row r="372" spans="1:7" s="463" customFormat="1" x14ac:dyDescent="0.25">
      <c r="A372" s="430"/>
      <c r="B372" s="429"/>
      <c r="C372" s="462"/>
      <c r="D372" s="462"/>
      <c r="E372" s="572"/>
      <c r="F372" s="572"/>
      <c r="G372" s="572"/>
    </row>
    <row r="373" spans="1:7" s="463" customFormat="1" x14ac:dyDescent="0.25">
      <c r="A373" s="430"/>
      <c r="B373" s="429"/>
      <c r="C373" s="462"/>
      <c r="D373" s="462"/>
      <c r="E373" s="572"/>
      <c r="F373" s="572"/>
      <c r="G373" s="572"/>
    </row>
    <row r="374" spans="1:7" s="463" customFormat="1" x14ac:dyDescent="0.25">
      <c r="A374" s="430"/>
      <c r="B374" s="429"/>
      <c r="C374" s="462"/>
      <c r="D374" s="462"/>
      <c r="E374" s="572"/>
      <c r="F374" s="572"/>
      <c r="G374" s="572"/>
    </row>
    <row r="375" spans="1:7" s="463" customFormat="1" x14ac:dyDescent="0.25">
      <c r="A375" s="430"/>
      <c r="B375" s="429"/>
      <c r="C375" s="462"/>
      <c r="D375" s="462"/>
      <c r="E375" s="572"/>
      <c r="F375" s="572"/>
      <c r="G375" s="572"/>
    </row>
    <row r="376" spans="1:7" s="463" customFormat="1" x14ac:dyDescent="0.25">
      <c r="A376" s="430"/>
      <c r="B376" s="429"/>
      <c r="C376" s="462"/>
      <c r="D376" s="462"/>
      <c r="E376" s="572"/>
      <c r="F376" s="572"/>
      <c r="G376" s="572"/>
    </row>
    <row r="377" spans="1:7" s="463" customFormat="1" x14ac:dyDescent="0.25">
      <c r="A377" s="430"/>
      <c r="B377" s="429"/>
      <c r="C377" s="462"/>
      <c r="D377" s="462"/>
      <c r="E377" s="572"/>
      <c r="F377" s="572"/>
      <c r="G377" s="572"/>
    </row>
    <row r="378" spans="1:7" s="463" customFormat="1" x14ac:dyDescent="0.25">
      <c r="A378" s="430"/>
      <c r="B378" s="429"/>
      <c r="C378" s="462"/>
      <c r="D378" s="462"/>
      <c r="E378" s="572"/>
      <c r="F378" s="572"/>
      <c r="G378" s="572"/>
    </row>
    <row r="379" spans="1:7" s="463" customFormat="1" x14ac:dyDescent="0.25">
      <c r="A379" s="430"/>
      <c r="B379" s="429"/>
      <c r="C379" s="462"/>
      <c r="D379" s="462"/>
      <c r="E379" s="572"/>
      <c r="F379" s="572"/>
      <c r="G379" s="572"/>
    </row>
    <row r="380" spans="1:7" s="463" customFormat="1" x14ac:dyDescent="0.25">
      <c r="A380" s="430"/>
      <c r="B380" s="429"/>
      <c r="C380" s="462"/>
      <c r="D380" s="462"/>
      <c r="E380" s="572"/>
      <c r="F380" s="572"/>
      <c r="G380" s="572"/>
    </row>
    <row r="381" spans="1:7" s="463" customFormat="1" x14ac:dyDescent="0.25">
      <c r="A381" s="430"/>
      <c r="B381" s="429"/>
      <c r="C381" s="462"/>
      <c r="D381" s="462"/>
      <c r="E381" s="572"/>
      <c r="F381" s="572"/>
      <c r="G381" s="572"/>
    </row>
    <row r="382" spans="1:7" s="463" customFormat="1" x14ac:dyDescent="0.25">
      <c r="A382" s="430"/>
      <c r="B382" s="429"/>
      <c r="C382" s="462"/>
      <c r="D382" s="462"/>
      <c r="E382" s="572"/>
      <c r="F382" s="572"/>
      <c r="G382" s="572"/>
    </row>
    <row r="383" spans="1:7" s="463" customFormat="1" x14ac:dyDescent="0.25">
      <c r="A383" s="430"/>
      <c r="B383" s="429"/>
      <c r="C383" s="462"/>
      <c r="D383" s="462"/>
      <c r="E383" s="572"/>
      <c r="F383" s="572"/>
      <c r="G383" s="572"/>
    </row>
    <row r="384" spans="1:7" s="463" customFormat="1" x14ac:dyDescent="0.25">
      <c r="A384" s="430"/>
      <c r="B384" s="429"/>
      <c r="C384" s="462"/>
      <c r="D384" s="462"/>
      <c r="E384" s="572"/>
      <c r="F384" s="572"/>
      <c r="G384" s="572"/>
    </row>
    <row r="385" spans="1:7" s="463" customFormat="1" x14ac:dyDescent="0.25">
      <c r="A385" s="430"/>
      <c r="B385" s="429"/>
      <c r="C385" s="462"/>
      <c r="D385" s="462"/>
      <c r="E385" s="572"/>
      <c r="F385" s="572"/>
      <c r="G385" s="572"/>
    </row>
    <row r="386" spans="1:7" s="463" customFormat="1" x14ac:dyDescent="0.25">
      <c r="A386" s="430"/>
      <c r="B386" s="429"/>
      <c r="C386" s="462"/>
      <c r="D386" s="462"/>
      <c r="E386" s="572"/>
      <c r="F386" s="572"/>
      <c r="G386" s="572"/>
    </row>
    <row r="387" spans="1:7" s="463" customFormat="1" x14ac:dyDescent="0.25">
      <c r="A387" s="430"/>
      <c r="B387" s="429"/>
      <c r="C387" s="462"/>
      <c r="D387" s="462"/>
      <c r="E387" s="572"/>
      <c r="F387" s="572"/>
      <c r="G387" s="572"/>
    </row>
    <row r="388" spans="1:7" s="463" customFormat="1" x14ac:dyDescent="0.25">
      <c r="A388" s="430"/>
      <c r="B388" s="429"/>
      <c r="C388" s="462"/>
      <c r="D388" s="462"/>
      <c r="E388" s="572"/>
      <c r="F388" s="572"/>
      <c r="G388" s="572"/>
    </row>
    <row r="389" spans="1:7" s="463" customFormat="1" x14ac:dyDescent="0.25">
      <c r="A389" s="430"/>
      <c r="B389" s="429"/>
      <c r="C389" s="462"/>
      <c r="D389" s="462"/>
      <c r="E389" s="572"/>
      <c r="F389" s="572"/>
      <c r="G389" s="572"/>
    </row>
    <row r="390" spans="1:7" s="463" customFormat="1" x14ac:dyDescent="0.25">
      <c r="A390" s="430"/>
      <c r="B390" s="429"/>
      <c r="C390" s="462"/>
      <c r="D390" s="462"/>
      <c r="E390" s="572"/>
      <c r="F390" s="572"/>
      <c r="G390" s="572"/>
    </row>
    <row r="391" spans="1:7" s="463" customFormat="1" x14ac:dyDescent="0.25">
      <c r="A391" s="430"/>
      <c r="B391" s="429"/>
      <c r="C391" s="462"/>
      <c r="D391" s="462"/>
      <c r="E391" s="572"/>
      <c r="F391" s="572"/>
      <c r="G391" s="572"/>
    </row>
    <row r="392" spans="1:7" s="463" customFormat="1" x14ac:dyDescent="0.25">
      <c r="A392" s="430"/>
      <c r="B392" s="429"/>
      <c r="C392" s="462"/>
      <c r="D392" s="462"/>
      <c r="E392" s="572"/>
      <c r="F392" s="572"/>
      <c r="G392" s="572"/>
    </row>
    <row r="393" spans="1:7" s="463" customFormat="1" x14ac:dyDescent="0.25">
      <c r="A393" s="430"/>
      <c r="B393" s="429"/>
      <c r="C393" s="462"/>
      <c r="D393" s="462"/>
      <c r="E393" s="572"/>
      <c r="F393" s="572"/>
      <c r="G393" s="572"/>
    </row>
    <row r="394" spans="1:7" s="463" customFormat="1" x14ac:dyDescent="0.25">
      <c r="A394" s="430"/>
      <c r="B394" s="429"/>
      <c r="C394" s="462"/>
      <c r="D394" s="462"/>
      <c r="E394" s="572"/>
      <c r="F394" s="572"/>
      <c r="G394" s="572"/>
    </row>
    <row r="395" spans="1:7" s="463" customFormat="1" x14ac:dyDescent="0.25">
      <c r="A395" s="430"/>
      <c r="B395" s="429"/>
      <c r="C395" s="462"/>
      <c r="D395" s="462"/>
      <c r="E395" s="572"/>
      <c r="F395" s="572"/>
      <c r="G395" s="572"/>
    </row>
    <row r="396" spans="1:7" s="463" customFormat="1" x14ac:dyDescent="0.25">
      <c r="A396" s="430"/>
      <c r="B396" s="429"/>
      <c r="C396" s="462"/>
      <c r="D396" s="462"/>
      <c r="E396" s="572"/>
      <c r="F396" s="572"/>
      <c r="G396" s="572"/>
    </row>
    <row r="397" spans="1:7" s="463" customFormat="1" x14ac:dyDescent="0.25">
      <c r="A397" s="430"/>
      <c r="B397" s="429"/>
      <c r="C397" s="462"/>
      <c r="D397" s="462"/>
      <c r="E397" s="572"/>
      <c r="F397" s="572"/>
      <c r="G397" s="572"/>
    </row>
    <row r="398" spans="1:7" s="463" customFormat="1" x14ac:dyDescent="0.25">
      <c r="A398" s="430"/>
      <c r="B398" s="429"/>
      <c r="C398" s="462"/>
      <c r="D398" s="462"/>
      <c r="E398" s="572"/>
      <c r="F398" s="572"/>
      <c r="G398" s="572"/>
    </row>
    <row r="399" spans="1:7" s="463" customFormat="1" x14ac:dyDescent="0.25">
      <c r="A399" s="430"/>
      <c r="B399" s="429"/>
      <c r="C399" s="462"/>
      <c r="D399" s="462"/>
      <c r="E399" s="572"/>
      <c r="F399" s="572"/>
      <c r="G399" s="572"/>
    </row>
    <row r="400" spans="1:7" s="463" customFormat="1" x14ac:dyDescent="0.25">
      <c r="A400" s="430"/>
      <c r="B400" s="429"/>
      <c r="C400" s="462"/>
      <c r="D400" s="462"/>
      <c r="E400" s="572"/>
      <c r="F400" s="572"/>
      <c r="G400" s="572"/>
    </row>
    <row r="401" spans="1:7" s="463" customFormat="1" x14ac:dyDescent="0.25">
      <c r="A401" s="430"/>
      <c r="B401" s="429"/>
      <c r="C401" s="462"/>
      <c r="D401" s="462"/>
      <c r="E401" s="572"/>
      <c r="F401" s="572"/>
      <c r="G401" s="572"/>
    </row>
    <row r="402" spans="1:7" s="463" customFormat="1" x14ac:dyDescent="0.25">
      <c r="A402" s="430"/>
      <c r="B402" s="429"/>
      <c r="C402" s="462"/>
      <c r="D402" s="462"/>
      <c r="E402" s="572"/>
      <c r="F402" s="572"/>
      <c r="G402" s="572"/>
    </row>
    <row r="403" spans="1:7" s="463" customFormat="1" x14ac:dyDescent="0.25">
      <c r="A403" s="430"/>
      <c r="B403" s="429"/>
      <c r="C403" s="462"/>
      <c r="D403" s="462"/>
      <c r="E403" s="572"/>
      <c r="F403" s="572"/>
      <c r="G403" s="572"/>
    </row>
    <row r="404" spans="1:7" s="463" customFormat="1" x14ac:dyDescent="0.25">
      <c r="A404" s="430"/>
      <c r="B404" s="429"/>
      <c r="C404" s="462"/>
      <c r="D404" s="462"/>
      <c r="E404" s="572"/>
      <c r="F404" s="572"/>
      <c r="G404" s="572"/>
    </row>
    <row r="405" spans="1:7" s="463" customFormat="1" x14ac:dyDescent="0.25">
      <c r="A405" s="430"/>
      <c r="B405" s="429"/>
      <c r="C405" s="462"/>
      <c r="D405" s="462"/>
      <c r="E405" s="572"/>
      <c r="F405" s="572"/>
      <c r="G405" s="572"/>
    </row>
    <row r="406" spans="1:7" s="463" customFormat="1" x14ac:dyDescent="0.25">
      <c r="A406" s="430"/>
      <c r="B406" s="429"/>
      <c r="C406" s="462"/>
      <c r="D406" s="462"/>
      <c r="E406" s="572"/>
      <c r="F406" s="572"/>
      <c r="G406" s="572"/>
    </row>
    <row r="407" spans="1:7" s="463" customFormat="1" x14ac:dyDescent="0.25">
      <c r="A407" s="430"/>
      <c r="B407" s="429"/>
      <c r="C407" s="462"/>
      <c r="D407" s="462"/>
      <c r="E407" s="572"/>
      <c r="F407" s="572"/>
      <c r="G407" s="572"/>
    </row>
    <row r="408" spans="1:7" s="463" customFormat="1" x14ac:dyDescent="0.25">
      <c r="A408" s="430"/>
      <c r="B408" s="429"/>
      <c r="C408" s="462"/>
      <c r="D408" s="462"/>
      <c r="E408" s="572"/>
      <c r="F408" s="572"/>
      <c r="G408" s="572"/>
    </row>
    <row r="409" spans="1:7" s="463" customFormat="1" x14ac:dyDescent="0.25">
      <c r="A409" s="430"/>
      <c r="B409" s="429"/>
      <c r="C409" s="462"/>
      <c r="D409" s="462"/>
      <c r="E409" s="572"/>
      <c r="F409" s="572"/>
      <c r="G409" s="572"/>
    </row>
    <row r="410" spans="1:7" s="463" customFormat="1" x14ac:dyDescent="0.25">
      <c r="A410" s="430"/>
      <c r="B410" s="429"/>
      <c r="C410" s="462"/>
      <c r="D410" s="462"/>
      <c r="E410" s="572"/>
      <c r="F410" s="572"/>
      <c r="G410" s="572"/>
    </row>
    <row r="411" spans="1:7" s="463" customFormat="1" x14ac:dyDescent="0.25">
      <c r="A411" s="430"/>
      <c r="B411" s="429"/>
      <c r="C411" s="462"/>
      <c r="D411" s="462"/>
      <c r="E411" s="572"/>
      <c r="F411" s="572"/>
      <c r="G411" s="572"/>
    </row>
    <row r="412" spans="1:7" s="463" customFormat="1" x14ac:dyDescent="0.25">
      <c r="A412" s="430"/>
      <c r="B412" s="429"/>
      <c r="C412" s="462"/>
      <c r="D412" s="462"/>
      <c r="E412" s="572"/>
      <c r="F412" s="572"/>
      <c r="G412" s="572"/>
    </row>
    <row r="413" spans="1:7" s="463" customFormat="1" x14ac:dyDescent="0.25">
      <c r="A413" s="430"/>
      <c r="B413" s="429"/>
      <c r="C413" s="462"/>
      <c r="D413" s="462"/>
      <c r="E413" s="572"/>
      <c r="F413" s="572"/>
      <c r="G413" s="572"/>
    </row>
    <row r="414" spans="1:7" s="463" customFormat="1" x14ac:dyDescent="0.25">
      <c r="A414" s="430"/>
      <c r="B414" s="429"/>
      <c r="C414" s="462"/>
      <c r="D414" s="462"/>
      <c r="E414" s="572"/>
      <c r="F414" s="572"/>
      <c r="G414" s="572"/>
    </row>
    <row r="415" spans="1:7" s="463" customFormat="1" x14ac:dyDescent="0.25">
      <c r="A415" s="430"/>
      <c r="B415" s="429"/>
      <c r="C415" s="462"/>
      <c r="D415" s="462"/>
      <c r="E415" s="572"/>
      <c r="F415" s="572"/>
      <c r="G415" s="572"/>
    </row>
    <row r="416" spans="1:7" s="463" customFormat="1" x14ac:dyDescent="0.25">
      <c r="A416" s="430"/>
      <c r="B416" s="429"/>
      <c r="C416" s="462"/>
      <c r="D416" s="462"/>
      <c r="E416" s="572"/>
      <c r="F416" s="572"/>
      <c r="G416" s="572"/>
    </row>
    <row r="417" spans="1:7" s="463" customFormat="1" x14ac:dyDescent="0.25">
      <c r="A417" s="430"/>
      <c r="B417" s="429"/>
      <c r="C417" s="462"/>
      <c r="D417" s="462"/>
      <c r="E417" s="572"/>
      <c r="F417" s="572"/>
      <c r="G417" s="572"/>
    </row>
    <row r="418" spans="1:7" s="463" customFormat="1" x14ac:dyDescent="0.25">
      <c r="A418" s="430"/>
      <c r="B418" s="429"/>
      <c r="C418" s="462"/>
      <c r="D418" s="462"/>
      <c r="E418" s="572"/>
      <c r="F418" s="572"/>
      <c r="G418" s="572"/>
    </row>
    <row r="419" spans="1:7" s="463" customFormat="1" x14ac:dyDescent="0.25">
      <c r="A419" s="430"/>
      <c r="B419" s="429"/>
      <c r="C419" s="462"/>
      <c r="D419" s="462"/>
      <c r="E419" s="572"/>
      <c r="F419" s="572"/>
      <c r="G419" s="572"/>
    </row>
    <row r="420" spans="1:7" s="463" customFormat="1" x14ac:dyDescent="0.25">
      <c r="A420" s="430"/>
      <c r="B420" s="429"/>
      <c r="C420" s="462"/>
      <c r="D420" s="462"/>
      <c r="E420" s="572"/>
      <c r="F420" s="572"/>
      <c r="G420" s="572"/>
    </row>
    <row r="421" spans="1:7" s="463" customFormat="1" x14ac:dyDescent="0.25">
      <c r="A421" s="430"/>
      <c r="B421" s="429"/>
      <c r="C421" s="462"/>
      <c r="D421" s="462"/>
      <c r="E421" s="572"/>
      <c r="F421" s="572"/>
      <c r="G421" s="572"/>
    </row>
    <row r="422" spans="1:7" s="463" customFormat="1" x14ac:dyDescent="0.25">
      <c r="A422" s="430"/>
      <c r="B422" s="429"/>
      <c r="C422" s="462"/>
      <c r="D422" s="462"/>
      <c r="E422" s="572"/>
      <c r="F422" s="572"/>
      <c r="G422" s="572"/>
    </row>
    <row r="423" spans="1:7" s="463" customFormat="1" x14ac:dyDescent="0.25">
      <c r="A423" s="430"/>
      <c r="B423" s="429"/>
      <c r="C423" s="462"/>
      <c r="D423" s="462"/>
      <c r="E423" s="572"/>
      <c r="F423" s="572"/>
      <c r="G423" s="572"/>
    </row>
    <row r="424" spans="1:7" s="463" customFormat="1" x14ac:dyDescent="0.25">
      <c r="A424" s="430"/>
      <c r="B424" s="429"/>
      <c r="C424" s="462"/>
      <c r="D424" s="462"/>
      <c r="E424" s="572"/>
      <c r="F424" s="572"/>
      <c r="G424" s="572"/>
    </row>
    <row r="425" spans="1:7" s="463" customFormat="1" x14ac:dyDescent="0.25">
      <c r="A425" s="430"/>
      <c r="B425" s="429"/>
      <c r="C425" s="462"/>
      <c r="D425" s="462"/>
      <c r="E425" s="572"/>
      <c r="F425" s="572"/>
      <c r="G425" s="572"/>
    </row>
    <row r="426" spans="1:7" s="463" customFormat="1" x14ac:dyDescent="0.25">
      <c r="A426" s="430"/>
      <c r="B426" s="429"/>
      <c r="C426" s="462"/>
      <c r="D426" s="462"/>
      <c r="E426" s="572"/>
      <c r="F426" s="572"/>
      <c r="G426" s="572"/>
    </row>
    <row r="427" spans="1:7" s="463" customFormat="1" x14ac:dyDescent="0.25">
      <c r="A427" s="430"/>
      <c r="B427" s="429"/>
      <c r="C427" s="462"/>
      <c r="D427" s="462"/>
      <c r="E427" s="572"/>
      <c r="F427" s="572"/>
      <c r="G427" s="572"/>
    </row>
    <row r="428" spans="1:7" s="463" customFormat="1" x14ac:dyDescent="0.25">
      <c r="A428" s="430"/>
      <c r="B428" s="429"/>
      <c r="C428" s="462"/>
      <c r="D428" s="462"/>
      <c r="E428" s="572"/>
      <c r="F428" s="572"/>
      <c r="G428" s="572"/>
    </row>
    <row r="429" spans="1:7" s="463" customFormat="1" x14ac:dyDescent="0.25">
      <c r="A429" s="430"/>
      <c r="B429" s="429"/>
      <c r="C429" s="462"/>
      <c r="D429" s="462"/>
      <c r="E429" s="572"/>
      <c r="F429" s="572"/>
      <c r="G429" s="572"/>
    </row>
    <row r="430" spans="1:7" s="463" customFormat="1" x14ac:dyDescent="0.25">
      <c r="A430" s="430"/>
      <c r="B430" s="429"/>
      <c r="C430" s="462"/>
      <c r="D430" s="462"/>
      <c r="E430" s="572"/>
      <c r="F430" s="572"/>
      <c r="G430" s="572"/>
    </row>
    <row r="431" spans="1:7" s="463" customFormat="1" x14ac:dyDescent="0.25">
      <c r="A431" s="430"/>
      <c r="B431" s="429"/>
      <c r="C431" s="462"/>
      <c r="D431" s="462"/>
      <c r="E431" s="572"/>
      <c r="F431" s="572"/>
      <c r="G431" s="572"/>
    </row>
    <row r="432" spans="1:7" s="463" customFormat="1" x14ac:dyDescent="0.25">
      <c r="A432" s="430"/>
      <c r="B432" s="429"/>
      <c r="C432" s="462"/>
      <c r="D432" s="462"/>
      <c r="E432" s="572"/>
      <c r="F432" s="572"/>
      <c r="G432" s="572"/>
    </row>
    <row r="433" spans="1:7" s="463" customFormat="1" x14ac:dyDescent="0.25">
      <c r="A433" s="430"/>
      <c r="B433" s="429"/>
      <c r="C433" s="462"/>
      <c r="D433" s="462"/>
      <c r="E433" s="572"/>
      <c r="F433" s="572"/>
      <c r="G433" s="572"/>
    </row>
    <row r="434" spans="1:7" s="463" customFormat="1" x14ac:dyDescent="0.25">
      <c r="A434" s="430"/>
      <c r="B434" s="429"/>
      <c r="C434" s="462"/>
      <c r="D434" s="462"/>
      <c r="E434" s="572"/>
      <c r="F434" s="572"/>
      <c r="G434" s="572"/>
    </row>
    <row r="435" spans="1:7" s="463" customFormat="1" x14ac:dyDescent="0.25">
      <c r="A435" s="430"/>
      <c r="B435" s="429"/>
      <c r="C435" s="462"/>
      <c r="D435" s="462"/>
      <c r="E435" s="572"/>
      <c r="F435" s="572"/>
      <c r="G435" s="572"/>
    </row>
    <row r="436" spans="1:7" s="463" customFormat="1" x14ac:dyDescent="0.25">
      <c r="A436" s="430"/>
      <c r="B436" s="429"/>
      <c r="C436" s="462"/>
      <c r="D436" s="462"/>
      <c r="E436" s="572"/>
      <c r="F436" s="572"/>
      <c r="G436" s="572"/>
    </row>
    <row r="437" spans="1:7" s="463" customFormat="1" x14ac:dyDescent="0.25">
      <c r="A437" s="430"/>
      <c r="B437" s="429"/>
      <c r="C437" s="462"/>
      <c r="D437" s="462"/>
      <c r="E437" s="572"/>
      <c r="F437" s="572"/>
      <c r="G437" s="572"/>
    </row>
    <row r="438" spans="1:7" s="463" customFormat="1" x14ac:dyDescent="0.25">
      <c r="A438" s="430"/>
      <c r="B438" s="429"/>
      <c r="C438" s="462"/>
      <c r="D438" s="462"/>
      <c r="E438" s="572"/>
      <c r="F438" s="572"/>
      <c r="G438" s="572"/>
    </row>
    <row r="439" spans="1:7" s="463" customFormat="1" x14ac:dyDescent="0.25">
      <c r="A439" s="430"/>
      <c r="B439" s="429"/>
      <c r="C439" s="462"/>
      <c r="D439" s="462"/>
      <c r="E439" s="572"/>
      <c r="F439" s="572"/>
      <c r="G439" s="572"/>
    </row>
    <row r="440" spans="1:7" s="463" customFormat="1" x14ac:dyDescent="0.25">
      <c r="A440" s="430"/>
      <c r="B440" s="429"/>
      <c r="C440" s="462"/>
      <c r="D440" s="462"/>
      <c r="E440" s="572"/>
      <c r="F440" s="572"/>
      <c r="G440" s="572"/>
    </row>
    <row r="441" spans="1:7" s="463" customFormat="1" x14ac:dyDescent="0.25">
      <c r="A441" s="430"/>
      <c r="B441" s="429"/>
      <c r="C441" s="462"/>
      <c r="D441" s="462"/>
      <c r="E441" s="572"/>
      <c r="F441" s="572"/>
      <c r="G441" s="572"/>
    </row>
    <row r="442" spans="1:7" s="463" customFormat="1" x14ac:dyDescent="0.25">
      <c r="A442" s="430"/>
      <c r="B442" s="429"/>
      <c r="C442" s="462"/>
      <c r="D442" s="462"/>
      <c r="E442" s="572"/>
      <c r="F442" s="572"/>
      <c r="G442" s="572"/>
    </row>
    <row r="443" spans="1:7" s="463" customFormat="1" x14ac:dyDescent="0.25">
      <c r="A443" s="430"/>
      <c r="B443" s="429"/>
      <c r="C443" s="462"/>
      <c r="D443" s="462"/>
      <c r="E443" s="572"/>
      <c r="F443" s="572"/>
      <c r="G443" s="572"/>
    </row>
    <row r="444" spans="1:7" s="463" customFormat="1" x14ac:dyDescent="0.25">
      <c r="A444" s="430"/>
      <c r="B444" s="429"/>
      <c r="C444" s="462"/>
      <c r="D444" s="462"/>
      <c r="E444" s="572"/>
      <c r="F444" s="572"/>
      <c r="G444" s="572"/>
    </row>
    <row r="445" spans="1:7" s="463" customFormat="1" x14ac:dyDescent="0.25">
      <c r="A445" s="430"/>
      <c r="B445" s="429"/>
      <c r="C445" s="462"/>
      <c r="D445" s="462"/>
      <c r="E445" s="572"/>
      <c r="F445" s="572"/>
      <c r="G445" s="572"/>
    </row>
    <row r="446" spans="1:7" s="463" customFormat="1" x14ac:dyDescent="0.25">
      <c r="A446" s="430"/>
      <c r="B446" s="429"/>
      <c r="C446" s="462"/>
      <c r="D446" s="462"/>
      <c r="E446" s="572"/>
      <c r="F446" s="572"/>
      <c r="G446" s="572"/>
    </row>
    <row r="447" spans="1:7" s="463" customFormat="1" x14ac:dyDescent="0.25">
      <c r="A447" s="430"/>
      <c r="B447" s="429"/>
      <c r="C447" s="462"/>
      <c r="D447" s="462"/>
      <c r="E447" s="572"/>
      <c r="F447" s="572"/>
      <c r="G447" s="572"/>
    </row>
    <row r="448" spans="1:7" s="463" customFormat="1" x14ac:dyDescent="0.25">
      <c r="A448" s="430"/>
      <c r="B448" s="429"/>
      <c r="C448" s="462"/>
      <c r="D448" s="462"/>
      <c r="E448" s="572"/>
      <c r="F448" s="572"/>
      <c r="G448" s="572"/>
    </row>
    <row r="449" spans="1:7" s="463" customFormat="1" x14ac:dyDescent="0.25">
      <c r="A449" s="430"/>
      <c r="B449" s="429"/>
      <c r="C449" s="462"/>
      <c r="D449" s="462"/>
      <c r="E449" s="572"/>
      <c r="F449" s="572"/>
      <c r="G449" s="572"/>
    </row>
    <row r="450" spans="1:7" s="463" customFormat="1" x14ac:dyDescent="0.25">
      <c r="A450" s="430"/>
      <c r="B450" s="429"/>
      <c r="C450" s="462"/>
      <c r="D450" s="462"/>
      <c r="E450" s="572"/>
      <c r="F450" s="572"/>
      <c r="G450" s="572"/>
    </row>
    <row r="451" spans="1:7" s="463" customFormat="1" x14ac:dyDescent="0.25">
      <c r="A451" s="430"/>
      <c r="B451" s="429"/>
      <c r="C451" s="462"/>
      <c r="D451" s="462"/>
      <c r="E451" s="572"/>
      <c r="F451" s="572"/>
      <c r="G451" s="572"/>
    </row>
    <row r="452" spans="1:7" s="463" customFormat="1" x14ac:dyDescent="0.25">
      <c r="A452" s="430"/>
      <c r="B452" s="429"/>
      <c r="C452" s="462"/>
      <c r="D452" s="462"/>
      <c r="E452" s="572"/>
      <c r="F452" s="572"/>
      <c r="G452" s="572"/>
    </row>
    <row r="453" spans="1:7" s="463" customFormat="1" x14ac:dyDescent="0.25">
      <c r="A453" s="430"/>
      <c r="B453" s="429"/>
      <c r="C453" s="462"/>
      <c r="D453" s="462"/>
      <c r="E453" s="572"/>
      <c r="F453" s="572"/>
      <c r="G453" s="572"/>
    </row>
    <row r="454" spans="1:7" s="463" customFormat="1" x14ac:dyDescent="0.25">
      <c r="A454" s="430"/>
      <c r="B454" s="429"/>
      <c r="C454" s="462"/>
      <c r="D454" s="462"/>
      <c r="E454" s="572"/>
      <c r="F454" s="572"/>
      <c r="G454" s="572"/>
    </row>
    <row r="455" spans="1:7" s="463" customFormat="1" x14ac:dyDescent="0.25">
      <c r="A455" s="430"/>
      <c r="B455" s="429"/>
      <c r="C455" s="462"/>
      <c r="D455" s="462"/>
      <c r="E455" s="572"/>
      <c r="F455" s="572"/>
      <c r="G455" s="572"/>
    </row>
    <row r="456" spans="1:7" s="463" customFormat="1" x14ac:dyDescent="0.25">
      <c r="A456" s="430"/>
      <c r="B456" s="429"/>
      <c r="C456" s="462"/>
      <c r="D456" s="462"/>
      <c r="E456" s="572"/>
      <c r="F456" s="572"/>
      <c r="G456" s="572"/>
    </row>
    <row r="457" spans="1:7" s="463" customFormat="1" x14ac:dyDescent="0.25">
      <c r="A457" s="430"/>
      <c r="B457" s="429"/>
      <c r="C457" s="462"/>
      <c r="D457" s="462"/>
      <c r="E457" s="572"/>
      <c r="F457" s="572"/>
      <c r="G457" s="572"/>
    </row>
    <row r="458" spans="1:7" s="463" customFormat="1" x14ac:dyDescent="0.25">
      <c r="A458" s="430"/>
      <c r="B458" s="429"/>
      <c r="C458" s="462"/>
      <c r="D458" s="462"/>
      <c r="E458" s="572"/>
      <c r="F458" s="572"/>
      <c r="G458" s="572"/>
    </row>
    <row r="459" spans="1:7" s="463" customFormat="1" x14ac:dyDescent="0.25">
      <c r="A459" s="430"/>
      <c r="B459" s="429"/>
      <c r="C459" s="462"/>
      <c r="D459" s="462"/>
      <c r="E459" s="572"/>
      <c r="F459" s="572"/>
      <c r="G459" s="572"/>
    </row>
    <row r="460" spans="1:7" s="463" customFormat="1" x14ac:dyDescent="0.25">
      <c r="A460" s="430"/>
      <c r="B460" s="429"/>
      <c r="C460" s="462"/>
      <c r="D460" s="462"/>
      <c r="E460" s="572"/>
      <c r="F460" s="572"/>
      <c r="G460" s="572"/>
    </row>
    <row r="461" spans="1:7" s="463" customFormat="1" x14ac:dyDescent="0.25">
      <c r="A461" s="430"/>
      <c r="B461" s="429"/>
      <c r="C461" s="462"/>
      <c r="D461" s="462"/>
      <c r="E461" s="572"/>
      <c r="F461" s="572"/>
      <c r="G461" s="572"/>
    </row>
    <row r="462" spans="1:7" s="463" customFormat="1" x14ac:dyDescent="0.25">
      <c r="A462" s="430"/>
      <c r="B462" s="429"/>
      <c r="C462" s="462"/>
      <c r="D462" s="462"/>
      <c r="E462" s="572"/>
      <c r="F462" s="572"/>
      <c r="G462" s="572"/>
    </row>
    <row r="463" spans="1:7" s="463" customFormat="1" x14ac:dyDescent="0.25">
      <c r="A463" s="430"/>
      <c r="B463" s="429"/>
      <c r="C463" s="462"/>
      <c r="D463" s="462"/>
      <c r="E463" s="572"/>
      <c r="F463" s="572"/>
      <c r="G463" s="572"/>
    </row>
    <row r="464" spans="1:7" s="463" customFormat="1" x14ac:dyDescent="0.25">
      <c r="A464" s="430"/>
      <c r="B464" s="429"/>
      <c r="C464" s="462"/>
      <c r="D464" s="462"/>
      <c r="E464" s="572"/>
      <c r="F464" s="572"/>
      <c r="G464" s="572"/>
    </row>
    <row r="465" spans="1:253" s="463" customFormat="1" x14ac:dyDescent="0.25">
      <c r="A465" s="430"/>
      <c r="B465" s="429"/>
      <c r="C465" s="462"/>
      <c r="D465" s="462"/>
      <c r="E465" s="572"/>
      <c r="F465" s="572"/>
      <c r="G465" s="572"/>
    </row>
    <row r="466" spans="1:253" s="463" customFormat="1" x14ac:dyDescent="0.25">
      <c r="A466" s="430"/>
      <c r="B466" s="429"/>
      <c r="C466" s="462"/>
      <c r="D466" s="462"/>
      <c r="E466" s="572"/>
      <c r="F466" s="572"/>
      <c r="G466" s="572"/>
    </row>
    <row r="467" spans="1:253" s="463" customFormat="1" x14ac:dyDescent="0.25">
      <c r="A467" s="430"/>
      <c r="B467" s="429"/>
      <c r="C467" s="462"/>
      <c r="D467" s="462"/>
      <c r="E467" s="572"/>
      <c r="F467" s="572"/>
      <c r="G467" s="572"/>
    </row>
    <row r="468" spans="1:253" s="463" customFormat="1" x14ac:dyDescent="0.25">
      <c r="A468" s="430"/>
      <c r="B468" s="429"/>
      <c r="C468" s="462"/>
      <c r="D468" s="462"/>
      <c r="E468" s="572"/>
      <c r="F468" s="572"/>
      <c r="G468" s="572"/>
    </row>
    <row r="469" spans="1:253" s="463" customFormat="1" x14ac:dyDescent="0.25">
      <c r="A469" s="430"/>
      <c r="B469" s="429"/>
      <c r="C469" s="462"/>
      <c r="D469" s="462"/>
      <c r="E469" s="572"/>
      <c r="F469" s="572"/>
      <c r="G469" s="572"/>
    </row>
    <row r="470" spans="1:253" s="463" customFormat="1" x14ac:dyDescent="0.25">
      <c r="A470" s="430"/>
      <c r="B470" s="429"/>
      <c r="C470" s="462"/>
      <c r="D470" s="462"/>
      <c r="E470" s="572"/>
      <c r="F470" s="572"/>
      <c r="G470" s="572"/>
    </row>
    <row r="471" spans="1:253" s="463" customFormat="1" x14ac:dyDescent="0.25">
      <c r="A471" s="430"/>
      <c r="B471" s="429"/>
      <c r="C471" s="462"/>
      <c r="D471" s="462"/>
      <c r="E471" s="572"/>
      <c r="F471" s="572"/>
      <c r="G471" s="572"/>
    </row>
    <row r="472" spans="1:253" s="463" customFormat="1" x14ac:dyDescent="0.25">
      <c r="A472" s="430"/>
      <c r="B472" s="429"/>
      <c r="C472" s="462"/>
      <c r="D472" s="462"/>
      <c r="E472" s="572"/>
      <c r="F472" s="572"/>
      <c r="G472" s="572"/>
    </row>
    <row r="473" spans="1:253" s="463" customFormat="1" x14ac:dyDescent="0.25">
      <c r="A473" s="430"/>
      <c r="B473" s="429"/>
      <c r="C473" s="462"/>
      <c r="D473" s="462"/>
      <c r="E473" s="572"/>
      <c r="F473" s="572"/>
      <c r="G473" s="572"/>
    </row>
    <row r="474" spans="1:253" s="463" customFormat="1" x14ac:dyDescent="0.25">
      <c r="A474" s="430"/>
      <c r="B474" s="429"/>
      <c r="C474" s="462"/>
      <c r="D474" s="462"/>
      <c r="E474" s="572"/>
      <c r="F474" s="572"/>
      <c r="G474" s="572"/>
    </row>
    <row r="475" spans="1:253" s="463" customFormat="1" x14ac:dyDescent="0.25">
      <c r="A475" s="430"/>
      <c r="B475" s="429"/>
      <c r="C475" s="462"/>
      <c r="D475" s="462"/>
      <c r="E475" s="572"/>
      <c r="F475" s="572"/>
      <c r="G475" s="572"/>
    </row>
    <row r="476" spans="1:253" s="463" customFormat="1" x14ac:dyDescent="0.25">
      <c r="A476" s="430"/>
      <c r="B476" s="429"/>
      <c r="C476" s="464"/>
      <c r="D476" s="464"/>
      <c r="E476" s="6"/>
      <c r="F476" s="6"/>
      <c r="G476" s="6"/>
      <c r="H476" s="429"/>
      <c r="I476" s="429"/>
      <c r="J476" s="429"/>
      <c r="K476" s="429"/>
      <c r="L476" s="429"/>
      <c r="M476" s="429"/>
      <c r="N476" s="429"/>
      <c r="O476" s="429"/>
      <c r="P476" s="429"/>
      <c r="Q476" s="429"/>
      <c r="R476" s="429"/>
      <c r="S476" s="429"/>
      <c r="T476" s="429"/>
      <c r="U476" s="429"/>
      <c r="V476" s="429"/>
      <c r="W476" s="429"/>
      <c r="X476" s="429"/>
      <c r="Y476" s="429"/>
      <c r="Z476" s="429"/>
      <c r="AA476" s="429"/>
      <c r="AB476" s="429"/>
      <c r="AC476" s="429"/>
      <c r="AD476" s="429"/>
      <c r="AE476" s="429"/>
      <c r="AF476" s="429"/>
      <c r="AG476" s="429"/>
      <c r="AH476" s="429"/>
      <c r="AI476" s="429"/>
      <c r="AJ476" s="429"/>
      <c r="AK476" s="429"/>
      <c r="AL476" s="429"/>
      <c r="AM476" s="429"/>
      <c r="AN476" s="429"/>
      <c r="AO476" s="429"/>
      <c r="AP476" s="429"/>
      <c r="AQ476" s="429"/>
      <c r="AR476" s="429"/>
      <c r="AS476" s="429"/>
      <c r="AT476" s="429"/>
      <c r="AU476" s="429"/>
      <c r="AV476" s="429"/>
      <c r="AW476" s="429"/>
      <c r="AX476" s="429"/>
      <c r="AY476" s="429"/>
      <c r="AZ476" s="429"/>
      <c r="BA476" s="429"/>
      <c r="BB476" s="429"/>
      <c r="BC476" s="429"/>
      <c r="BD476" s="429"/>
      <c r="BE476" s="429"/>
      <c r="BF476" s="429"/>
      <c r="BG476" s="429"/>
      <c r="BH476" s="429"/>
      <c r="BI476" s="429"/>
      <c r="BJ476" s="429"/>
      <c r="BK476" s="429"/>
      <c r="BL476" s="429"/>
      <c r="BM476" s="429"/>
      <c r="BN476" s="429"/>
      <c r="BO476" s="429"/>
      <c r="BP476" s="429"/>
      <c r="BQ476" s="429"/>
      <c r="BR476" s="429"/>
      <c r="BS476" s="429"/>
      <c r="BT476" s="429"/>
      <c r="BU476" s="429"/>
      <c r="BV476" s="429"/>
      <c r="BW476" s="429"/>
      <c r="BX476" s="429"/>
      <c r="BY476" s="429"/>
      <c r="BZ476" s="429"/>
      <c r="CA476" s="429"/>
      <c r="CB476" s="429"/>
      <c r="CC476" s="429"/>
      <c r="CD476" s="429"/>
      <c r="CE476" s="429"/>
      <c r="CF476" s="429"/>
      <c r="CG476" s="429"/>
      <c r="CH476" s="429"/>
      <c r="CI476" s="429"/>
      <c r="CJ476" s="429"/>
      <c r="CK476" s="429"/>
      <c r="CL476" s="429"/>
      <c r="CM476" s="429"/>
      <c r="CN476" s="429"/>
      <c r="CO476" s="429"/>
      <c r="CP476" s="429"/>
      <c r="CQ476" s="429"/>
      <c r="CR476" s="429"/>
      <c r="CS476" s="429"/>
      <c r="CT476" s="429"/>
      <c r="CU476" s="429"/>
      <c r="CV476" s="429"/>
      <c r="CW476" s="429"/>
      <c r="CX476" s="429"/>
      <c r="CY476" s="429"/>
      <c r="CZ476" s="429"/>
      <c r="DA476" s="429"/>
      <c r="DB476" s="429"/>
      <c r="DC476" s="429"/>
      <c r="DD476" s="429"/>
      <c r="DE476" s="429"/>
      <c r="DF476" s="429"/>
      <c r="DG476" s="429"/>
      <c r="DH476" s="429"/>
      <c r="DI476" s="429"/>
      <c r="DJ476" s="429"/>
      <c r="DK476" s="429"/>
      <c r="DL476" s="429"/>
      <c r="DM476" s="429"/>
      <c r="DN476" s="429"/>
      <c r="DO476" s="429"/>
      <c r="DP476" s="429"/>
      <c r="DQ476" s="429"/>
      <c r="DR476" s="429"/>
      <c r="DS476" s="429"/>
      <c r="DT476" s="429"/>
      <c r="DU476" s="429"/>
      <c r="DV476" s="429"/>
      <c r="DW476" s="429"/>
      <c r="DX476" s="429"/>
      <c r="DY476" s="429"/>
      <c r="DZ476" s="429"/>
      <c r="EA476" s="429"/>
      <c r="EB476" s="429"/>
      <c r="EC476" s="429"/>
      <c r="ED476" s="429"/>
      <c r="EE476" s="429"/>
      <c r="EF476" s="429"/>
      <c r="EG476" s="429"/>
      <c r="EH476" s="429"/>
      <c r="EI476" s="429"/>
      <c r="EJ476" s="429"/>
      <c r="EK476" s="429"/>
      <c r="EL476" s="429"/>
      <c r="EM476" s="429"/>
      <c r="EN476" s="429"/>
      <c r="EO476" s="429"/>
      <c r="EP476" s="429"/>
      <c r="EQ476" s="429"/>
      <c r="ER476" s="429"/>
      <c r="ES476" s="429"/>
      <c r="ET476" s="429"/>
      <c r="EU476" s="429"/>
      <c r="EV476" s="429"/>
      <c r="EW476" s="429"/>
      <c r="EX476" s="429"/>
      <c r="EY476" s="429"/>
      <c r="EZ476" s="429"/>
      <c r="FA476" s="429"/>
      <c r="FB476" s="429"/>
      <c r="FC476" s="429"/>
      <c r="FD476" s="429"/>
      <c r="FE476" s="429"/>
      <c r="FF476" s="429"/>
      <c r="FG476" s="429"/>
      <c r="FH476" s="429"/>
      <c r="FI476" s="429"/>
      <c r="FJ476" s="429"/>
      <c r="FK476" s="429"/>
      <c r="FL476" s="429"/>
      <c r="FM476" s="429"/>
      <c r="FN476" s="429"/>
      <c r="FO476" s="429"/>
      <c r="FP476" s="429"/>
      <c r="FQ476" s="429"/>
      <c r="FR476" s="429"/>
      <c r="FS476" s="429"/>
      <c r="FT476" s="429"/>
      <c r="FU476" s="429"/>
      <c r="FV476" s="429"/>
      <c r="FW476" s="429"/>
      <c r="FX476" s="429"/>
      <c r="FY476" s="429"/>
      <c r="FZ476" s="429"/>
      <c r="GA476" s="429"/>
      <c r="GB476" s="429"/>
      <c r="GC476" s="429"/>
      <c r="GD476" s="429"/>
      <c r="GE476" s="429"/>
      <c r="GF476" s="429"/>
      <c r="GG476" s="429"/>
      <c r="GH476" s="429"/>
      <c r="GI476" s="429"/>
      <c r="GJ476" s="429"/>
      <c r="GK476" s="429"/>
      <c r="GL476" s="429"/>
      <c r="GM476" s="429"/>
      <c r="GN476" s="429"/>
      <c r="GO476" s="429"/>
      <c r="GP476" s="429"/>
      <c r="GQ476" s="429"/>
      <c r="GR476" s="429"/>
      <c r="GS476" s="429"/>
      <c r="GT476" s="429"/>
      <c r="GU476" s="429"/>
      <c r="GV476" s="429"/>
      <c r="GW476" s="429"/>
      <c r="GX476" s="429"/>
      <c r="GY476" s="429"/>
      <c r="GZ476" s="429"/>
      <c r="HA476" s="429"/>
      <c r="HB476" s="429"/>
      <c r="HC476" s="429"/>
      <c r="HD476" s="429"/>
      <c r="HE476" s="429"/>
      <c r="HF476" s="429"/>
      <c r="HG476" s="429"/>
      <c r="HH476" s="429"/>
      <c r="HI476" s="429"/>
      <c r="HJ476" s="429"/>
      <c r="HK476" s="429"/>
      <c r="HL476" s="429"/>
      <c r="HM476" s="429"/>
      <c r="HN476" s="429"/>
      <c r="HO476" s="429"/>
      <c r="HP476" s="429"/>
      <c r="HQ476" s="429"/>
      <c r="HR476" s="429"/>
      <c r="HS476" s="429"/>
      <c r="HT476" s="429"/>
      <c r="HU476" s="429"/>
      <c r="HV476" s="429"/>
      <c r="HW476" s="429"/>
      <c r="HX476" s="429"/>
      <c r="HY476" s="429"/>
      <c r="HZ476" s="429"/>
      <c r="IA476" s="429"/>
      <c r="IB476" s="429"/>
      <c r="IC476" s="429"/>
      <c r="ID476" s="429"/>
      <c r="IE476" s="429"/>
      <c r="IF476" s="429"/>
      <c r="IG476" s="429"/>
      <c r="IH476" s="429"/>
      <c r="II476" s="429"/>
      <c r="IJ476" s="429"/>
      <c r="IK476" s="429"/>
      <c r="IL476" s="429"/>
      <c r="IM476" s="429"/>
      <c r="IN476" s="429"/>
      <c r="IO476" s="429"/>
      <c r="IP476" s="429"/>
      <c r="IQ476" s="429"/>
      <c r="IR476" s="429"/>
      <c r="IS476" s="429"/>
    </row>
    <row r="477" spans="1:253" s="463" customFormat="1" x14ac:dyDescent="0.25">
      <c r="A477" s="430"/>
      <c r="B477" s="429"/>
      <c r="C477" s="464"/>
      <c r="D477" s="464"/>
      <c r="E477" s="6"/>
      <c r="F477" s="6"/>
      <c r="G477" s="6"/>
      <c r="H477" s="429"/>
      <c r="I477" s="429"/>
      <c r="J477" s="429"/>
      <c r="K477" s="429"/>
      <c r="L477" s="429"/>
      <c r="M477" s="429"/>
      <c r="N477" s="429"/>
      <c r="O477" s="429"/>
      <c r="P477" s="429"/>
      <c r="Q477" s="429"/>
      <c r="R477" s="429"/>
      <c r="S477" s="429"/>
      <c r="T477" s="429"/>
      <c r="U477" s="429"/>
      <c r="V477" s="429"/>
      <c r="W477" s="429"/>
      <c r="X477" s="429"/>
      <c r="Y477" s="429"/>
      <c r="Z477" s="429"/>
      <c r="AA477" s="429"/>
      <c r="AB477" s="429"/>
      <c r="AC477" s="429"/>
      <c r="AD477" s="429"/>
      <c r="AE477" s="429"/>
      <c r="AF477" s="429"/>
      <c r="AG477" s="429"/>
      <c r="AH477" s="429"/>
      <c r="AI477" s="429"/>
      <c r="AJ477" s="429"/>
      <c r="AK477" s="429"/>
      <c r="AL477" s="429"/>
      <c r="AM477" s="429"/>
      <c r="AN477" s="429"/>
      <c r="AO477" s="429"/>
      <c r="AP477" s="429"/>
      <c r="AQ477" s="429"/>
      <c r="AR477" s="429"/>
      <c r="AS477" s="429"/>
      <c r="AT477" s="429"/>
      <c r="AU477" s="429"/>
      <c r="AV477" s="429"/>
      <c r="AW477" s="429"/>
      <c r="AX477" s="429"/>
      <c r="AY477" s="429"/>
      <c r="AZ477" s="429"/>
      <c r="BA477" s="429"/>
      <c r="BB477" s="429"/>
      <c r="BC477" s="429"/>
      <c r="BD477" s="429"/>
      <c r="BE477" s="429"/>
      <c r="BF477" s="429"/>
      <c r="BG477" s="429"/>
      <c r="BH477" s="429"/>
      <c r="BI477" s="429"/>
      <c r="BJ477" s="429"/>
      <c r="BK477" s="429"/>
      <c r="BL477" s="429"/>
      <c r="BM477" s="429"/>
      <c r="BN477" s="429"/>
      <c r="BO477" s="429"/>
      <c r="BP477" s="429"/>
      <c r="BQ477" s="429"/>
      <c r="BR477" s="429"/>
      <c r="BS477" s="429"/>
      <c r="BT477" s="429"/>
      <c r="BU477" s="429"/>
      <c r="BV477" s="429"/>
      <c r="BW477" s="429"/>
      <c r="BX477" s="429"/>
      <c r="BY477" s="429"/>
      <c r="BZ477" s="429"/>
      <c r="CA477" s="429"/>
      <c r="CB477" s="429"/>
      <c r="CC477" s="429"/>
      <c r="CD477" s="429"/>
      <c r="CE477" s="429"/>
      <c r="CF477" s="429"/>
      <c r="CG477" s="429"/>
      <c r="CH477" s="429"/>
      <c r="CI477" s="429"/>
      <c r="CJ477" s="429"/>
      <c r="CK477" s="429"/>
      <c r="CL477" s="429"/>
      <c r="CM477" s="429"/>
      <c r="CN477" s="429"/>
      <c r="CO477" s="429"/>
      <c r="CP477" s="429"/>
      <c r="CQ477" s="429"/>
      <c r="CR477" s="429"/>
      <c r="CS477" s="429"/>
      <c r="CT477" s="429"/>
      <c r="CU477" s="429"/>
      <c r="CV477" s="429"/>
      <c r="CW477" s="429"/>
      <c r="CX477" s="429"/>
      <c r="CY477" s="429"/>
      <c r="CZ477" s="429"/>
      <c r="DA477" s="429"/>
      <c r="DB477" s="429"/>
      <c r="DC477" s="429"/>
      <c r="DD477" s="429"/>
      <c r="DE477" s="429"/>
      <c r="DF477" s="429"/>
      <c r="DG477" s="429"/>
      <c r="DH477" s="429"/>
      <c r="DI477" s="429"/>
      <c r="DJ477" s="429"/>
      <c r="DK477" s="429"/>
      <c r="DL477" s="429"/>
      <c r="DM477" s="429"/>
      <c r="DN477" s="429"/>
      <c r="DO477" s="429"/>
      <c r="DP477" s="429"/>
      <c r="DQ477" s="429"/>
      <c r="DR477" s="429"/>
      <c r="DS477" s="429"/>
      <c r="DT477" s="429"/>
      <c r="DU477" s="429"/>
      <c r="DV477" s="429"/>
      <c r="DW477" s="429"/>
      <c r="DX477" s="429"/>
      <c r="DY477" s="429"/>
      <c r="DZ477" s="429"/>
      <c r="EA477" s="429"/>
      <c r="EB477" s="429"/>
      <c r="EC477" s="429"/>
      <c r="ED477" s="429"/>
      <c r="EE477" s="429"/>
      <c r="EF477" s="429"/>
      <c r="EG477" s="429"/>
      <c r="EH477" s="429"/>
      <c r="EI477" s="429"/>
      <c r="EJ477" s="429"/>
      <c r="EK477" s="429"/>
      <c r="EL477" s="429"/>
      <c r="EM477" s="429"/>
      <c r="EN477" s="429"/>
      <c r="EO477" s="429"/>
      <c r="EP477" s="429"/>
      <c r="EQ477" s="429"/>
      <c r="ER477" s="429"/>
      <c r="ES477" s="429"/>
      <c r="ET477" s="429"/>
      <c r="EU477" s="429"/>
      <c r="EV477" s="429"/>
      <c r="EW477" s="429"/>
      <c r="EX477" s="429"/>
      <c r="EY477" s="429"/>
      <c r="EZ477" s="429"/>
      <c r="FA477" s="429"/>
      <c r="FB477" s="429"/>
      <c r="FC477" s="429"/>
      <c r="FD477" s="429"/>
      <c r="FE477" s="429"/>
      <c r="FF477" s="429"/>
      <c r="FG477" s="429"/>
      <c r="FH477" s="429"/>
      <c r="FI477" s="429"/>
      <c r="FJ477" s="429"/>
      <c r="FK477" s="429"/>
      <c r="FL477" s="429"/>
      <c r="FM477" s="429"/>
      <c r="FN477" s="429"/>
      <c r="FO477" s="429"/>
      <c r="FP477" s="429"/>
      <c r="FQ477" s="429"/>
      <c r="FR477" s="429"/>
      <c r="FS477" s="429"/>
      <c r="FT477" s="429"/>
      <c r="FU477" s="429"/>
      <c r="FV477" s="429"/>
      <c r="FW477" s="429"/>
      <c r="FX477" s="429"/>
      <c r="FY477" s="429"/>
      <c r="FZ477" s="429"/>
      <c r="GA477" s="429"/>
      <c r="GB477" s="429"/>
      <c r="GC477" s="429"/>
      <c r="GD477" s="429"/>
      <c r="GE477" s="429"/>
      <c r="GF477" s="429"/>
      <c r="GG477" s="429"/>
      <c r="GH477" s="429"/>
      <c r="GI477" s="429"/>
      <c r="GJ477" s="429"/>
      <c r="GK477" s="429"/>
      <c r="GL477" s="429"/>
      <c r="GM477" s="429"/>
      <c r="GN477" s="429"/>
      <c r="GO477" s="429"/>
      <c r="GP477" s="429"/>
      <c r="GQ477" s="429"/>
      <c r="GR477" s="429"/>
      <c r="GS477" s="429"/>
      <c r="GT477" s="429"/>
      <c r="GU477" s="429"/>
      <c r="GV477" s="429"/>
      <c r="GW477" s="429"/>
      <c r="GX477" s="429"/>
      <c r="GY477" s="429"/>
      <c r="GZ477" s="429"/>
      <c r="HA477" s="429"/>
      <c r="HB477" s="429"/>
      <c r="HC477" s="429"/>
      <c r="HD477" s="429"/>
      <c r="HE477" s="429"/>
      <c r="HF477" s="429"/>
      <c r="HG477" s="429"/>
      <c r="HH477" s="429"/>
      <c r="HI477" s="429"/>
      <c r="HJ477" s="429"/>
      <c r="HK477" s="429"/>
      <c r="HL477" s="429"/>
      <c r="HM477" s="429"/>
      <c r="HN477" s="429"/>
      <c r="HO477" s="429"/>
      <c r="HP477" s="429"/>
      <c r="HQ477" s="429"/>
      <c r="HR477" s="429"/>
      <c r="HS477" s="429"/>
      <c r="HT477" s="429"/>
      <c r="HU477" s="429"/>
      <c r="HV477" s="429"/>
      <c r="HW477" s="429"/>
      <c r="HX477" s="429"/>
      <c r="HY477" s="429"/>
      <c r="HZ477" s="429"/>
      <c r="IA477" s="429"/>
      <c r="IB477" s="429"/>
      <c r="IC477" s="429"/>
      <c r="ID477" s="429"/>
      <c r="IE477" s="429"/>
      <c r="IF477" s="429"/>
      <c r="IG477" s="429"/>
      <c r="IH477" s="429"/>
      <c r="II477" s="429"/>
      <c r="IJ477" s="429"/>
      <c r="IK477" s="429"/>
      <c r="IL477" s="429"/>
      <c r="IM477" s="429"/>
      <c r="IN477" s="429"/>
      <c r="IO477" s="429"/>
      <c r="IP477" s="429"/>
      <c r="IQ477" s="429"/>
      <c r="IR477" s="429"/>
      <c r="IS477" s="429"/>
    </row>
    <row r="478" spans="1:253" s="463" customFormat="1" x14ac:dyDescent="0.25">
      <c r="A478" s="430"/>
      <c r="B478" s="429"/>
      <c r="C478" s="464"/>
      <c r="D478" s="464"/>
      <c r="E478" s="6"/>
      <c r="F478" s="6"/>
      <c r="G478" s="6"/>
      <c r="H478" s="429"/>
      <c r="I478" s="429"/>
      <c r="J478" s="429"/>
      <c r="K478" s="429"/>
      <c r="L478" s="429"/>
      <c r="M478" s="429"/>
      <c r="N478" s="429"/>
      <c r="O478" s="429"/>
      <c r="P478" s="429"/>
      <c r="Q478" s="429"/>
      <c r="R478" s="429"/>
      <c r="S478" s="429"/>
      <c r="T478" s="429"/>
      <c r="U478" s="429"/>
      <c r="V478" s="429"/>
      <c r="W478" s="429"/>
      <c r="X478" s="429"/>
      <c r="Y478" s="429"/>
      <c r="Z478" s="429"/>
      <c r="AA478" s="429"/>
      <c r="AB478" s="429"/>
      <c r="AC478" s="429"/>
      <c r="AD478" s="429"/>
      <c r="AE478" s="429"/>
      <c r="AF478" s="429"/>
      <c r="AG478" s="429"/>
      <c r="AH478" s="429"/>
      <c r="AI478" s="429"/>
      <c r="AJ478" s="429"/>
      <c r="AK478" s="429"/>
      <c r="AL478" s="429"/>
      <c r="AM478" s="429"/>
      <c r="AN478" s="429"/>
      <c r="AO478" s="429"/>
      <c r="AP478" s="429"/>
      <c r="AQ478" s="429"/>
      <c r="AR478" s="429"/>
      <c r="AS478" s="429"/>
      <c r="AT478" s="429"/>
      <c r="AU478" s="429"/>
      <c r="AV478" s="429"/>
      <c r="AW478" s="429"/>
      <c r="AX478" s="429"/>
      <c r="AY478" s="429"/>
      <c r="AZ478" s="429"/>
      <c r="BA478" s="429"/>
      <c r="BB478" s="429"/>
      <c r="BC478" s="429"/>
      <c r="BD478" s="429"/>
      <c r="BE478" s="429"/>
      <c r="BF478" s="429"/>
      <c r="BG478" s="429"/>
      <c r="BH478" s="429"/>
      <c r="BI478" s="429"/>
      <c r="BJ478" s="429"/>
      <c r="BK478" s="429"/>
      <c r="BL478" s="429"/>
      <c r="BM478" s="429"/>
      <c r="BN478" s="429"/>
      <c r="BO478" s="429"/>
      <c r="BP478" s="429"/>
      <c r="BQ478" s="429"/>
      <c r="BR478" s="429"/>
      <c r="BS478" s="429"/>
      <c r="BT478" s="429"/>
      <c r="BU478" s="429"/>
      <c r="BV478" s="429"/>
      <c r="BW478" s="429"/>
      <c r="BX478" s="429"/>
      <c r="BY478" s="429"/>
      <c r="BZ478" s="429"/>
      <c r="CA478" s="429"/>
      <c r="CB478" s="429"/>
      <c r="CC478" s="429"/>
      <c r="CD478" s="429"/>
      <c r="CE478" s="429"/>
      <c r="CF478" s="429"/>
      <c r="CG478" s="429"/>
      <c r="CH478" s="429"/>
      <c r="CI478" s="429"/>
      <c r="CJ478" s="429"/>
      <c r="CK478" s="429"/>
      <c r="CL478" s="429"/>
      <c r="CM478" s="429"/>
      <c r="CN478" s="429"/>
      <c r="CO478" s="429"/>
      <c r="CP478" s="429"/>
      <c r="CQ478" s="429"/>
      <c r="CR478" s="429"/>
      <c r="CS478" s="429"/>
      <c r="CT478" s="429"/>
      <c r="CU478" s="429"/>
      <c r="CV478" s="429"/>
      <c r="CW478" s="429"/>
      <c r="CX478" s="429"/>
      <c r="CY478" s="429"/>
      <c r="CZ478" s="429"/>
      <c r="DA478" s="429"/>
      <c r="DB478" s="429"/>
      <c r="DC478" s="429"/>
      <c r="DD478" s="429"/>
      <c r="DE478" s="429"/>
      <c r="DF478" s="429"/>
      <c r="DG478" s="429"/>
      <c r="DH478" s="429"/>
      <c r="DI478" s="429"/>
      <c r="DJ478" s="429"/>
      <c r="DK478" s="429"/>
      <c r="DL478" s="429"/>
      <c r="DM478" s="429"/>
      <c r="DN478" s="429"/>
      <c r="DO478" s="429"/>
      <c r="DP478" s="429"/>
      <c r="DQ478" s="429"/>
      <c r="DR478" s="429"/>
      <c r="DS478" s="429"/>
      <c r="DT478" s="429"/>
      <c r="DU478" s="429"/>
      <c r="DV478" s="429"/>
      <c r="DW478" s="429"/>
      <c r="DX478" s="429"/>
      <c r="DY478" s="429"/>
      <c r="DZ478" s="429"/>
      <c r="EA478" s="429"/>
      <c r="EB478" s="429"/>
      <c r="EC478" s="429"/>
      <c r="ED478" s="429"/>
      <c r="EE478" s="429"/>
      <c r="EF478" s="429"/>
      <c r="EG478" s="429"/>
      <c r="EH478" s="429"/>
      <c r="EI478" s="429"/>
      <c r="EJ478" s="429"/>
      <c r="EK478" s="429"/>
      <c r="EL478" s="429"/>
      <c r="EM478" s="429"/>
      <c r="EN478" s="429"/>
      <c r="EO478" s="429"/>
      <c r="EP478" s="429"/>
      <c r="EQ478" s="429"/>
      <c r="ER478" s="429"/>
      <c r="ES478" s="429"/>
      <c r="ET478" s="429"/>
      <c r="EU478" s="429"/>
      <c r="EV478" s="429"/>
      <c r="EW478" s="429"/>
      <c r="EX478" s="429"/>
      <c r="EY478" s="429"/>
      <c r="EZ478" s="429"/>
      <c r="FA478" s="429"/>
      <c r="FB478" s="429"/>
      <c r="FC478" s="429"/>
      <c r="FD478" s="429"/>
      <c r="FE478" s="429"/>
      <c r="FF478" s="429"/>
      <c r="FG478" s="429"/>
      <c r="FH478" s="429"/>
      <c r="FI478" s="429"/>
      <c r="FJ478" s="429"/>
      <c r="FK478" s="429"/>
      <c r="FL478" s="429"/>
      <c r="FM478" s="429"/>
      <c r="FN478" s="429"/>
      <c r="FO478" s="429"/>
      <c r="FP478" s="429"/>
      <c r="FQ478" s="429"/>
      <c r="FR478" s="429"/>
      <c r="FS478" s="429"/>
      <c r="FT478" s="429"/>
      <c r="FU478" s="429"/>
      <c r="FV478" s="429"/>
      <c r="FW478" s="429"/>
      <c r="FX478" s="429"/>
      <c r="FY478" s="429"/>
      <c r="FZ478" s="429"/>
      <c r="GA478" s="429"/>
      <c r="GB478" s="429"/>
      <c r="GC478" s="429"/>
      <c r="GD478" s="429"/>
      <c r="GE478" s="429"/>
      <c r="GF478" s="429"/>
      <c r="GG478" s="429"/>
      <c r="GH478" s="429"/>
      <c r="GI478" s="429"/>
      <c r="GJ478" s="429"/>
      <c r="GK478" s="429"/>
      <c r="GL478" s="429"/>
      <c r="GM478" s="429"/>
      <c r="GN478" s="429"/>
      <c r="GO478" s="429"/>
      <c r="GP478" s="429"/>
      <c r="GQ478" s="429"/>
      <c r="GR478" s="429"/>
      <c r="GS478" s="429"/>
      <c r="GT478" s="429"/>
      <c r="GU478" s="429"/>
      <c r="GV478" s="429"/>
      <c r="GW478" s="429"/>
      <c r="GX478" s="429"/>
      <c r="GY478" s="429"/>
      <c r="GZ478" s="429"/>
      <c r="HA478" s="429"/>
      <c r="HB478" s="429"/>
      <c r="HC478" s="429"/>
      <c r="HD478" s="429"/>
      <c r="HE478" s="429"/>
      <c r="HF478" s="429"/>
      <c r="HG478" s="429"/>
      <c r="HH478" s="429"/>
      <c r="HI478" s="429"/>
      <c r="HJ478" s="429"/>
      <c r="HK478" s="429"/>
      <c r="HL478" s="429"/>
      <c r="HM478" s="429"/>
      <c r="HN478" s="429"/>
      <c r="HO478" s="429"/>
      <c r="HP478" s="429"/>
      <c r="HQ478" s="429"/>
      <c r="HR478" s="429"/>
      <c r="HS478" s="429"/>
      <c r="HT478" s="429"/>
      <c r="HU478" s="429"/>
      <c r="HV478" s="429"/>
      <c r="HW478" s="429"/>
      <c r="HX478" s="429"/>
      <c r="HY478" s="429"/>
      <c r="HZ478" s="429"/>
      <c r="IA478" s="429"/>
      <c r="IB478" s="429"/>
      <c r="IC478" s="429"/>
      <c r="ID478" s="429"/>
      <c r="IE478" s="429"/>
      <c r="IF478" s="429"/>
      <c r="IG478" s="429"/>
      <c r="IH478" s="429"/>
      <c r="II478" s="429"/>
      <c r="IJ478" s="429"/>
      <c r="IK478" s="429"/>
      <c r="IL478" s="429"/>
      <c r="IM478" s="429"/>
      <c r="IN478" s="429"/>
      <c r="IO478" s="429"/>
      <c r="IP478" s="429"/>
      <c r="IQ478" s="429"/>
      <c r="IR478" s="429"/>
      <c r="IS478" s="429"/>
    </row>
    <row r="479" spans="1:253" s="463" customFormat="1" x14ac:dyDescent="0.25">
      <c r="A479" s="430"/>
      <c r="B479" s="429"/>
      <c r="C479" s="464"/>
      <c r="D479" s="464"/>
      <c r="E479" s="6"/>
      <c r="F479" s="6"/>
      <c r="G479" s="6"/>
      <c r="H479" s="429"/>
      <c r="I479" s="429"/>
      <c r="J479" s="429"/>
      <c r="K479" s="429"/>
      <c r="L479" s="429"/>
      <c r="M479" s="429"/>
      <c r="N479" s="429"/>
      <c r="O479" s="429"/>
      <c r="P479" s="429"/>
      <c r="Q479" s="429"/>
      <c r="R479" s="429"/>
      <c r="S479" s="429"/>
      <c r="T479" s="429"/>
      <c r="U479" s="429"/>
      <c r="V479" s="429"/>
      <c r="W479" s="429"/>
      <c r="X479" s="429"/>
      <c r="Y479" s="429"/>
      <c r="Z479" s="429"/>
      <c r="AA479" s="429"/>
      <c r="AB479" s="429"/>
      <c r="AC479" s="429"/>
      <c r="AD479" s="429"/>
      <c r="AE479" s="429"/>
      <c r="AF479" s="429"/>
      <c r="AG479" s="429"/>
      <c r="AH479" s="429"/>
      <c r="AI479" s="429"/>
      <c r="AJ479" s="429"/>
      <c r="AK479" s="429"/>
      <c r="AL479" s="429"/>
      <c r="AM479" s="429"/>
      <c r="AN479" s="429"/>
      <c r="AO479" s="429"/>
      <c r="AP479" s="429"/>
      <c r="AQ479" s="429"/>
      <c r="AR479" s="429"/>
      <c r="AS479" s="429"/>
      <c r="AT479" s="429"/>
      <c r="AU479" s="429"/>
      <c r="AV479" s="429"/>
      <c r="AW479" s="429"/>
      <c r="AX479" s="429"/>
      <c r="AY479" s="429"/>
      <c r="AZ479" s="429"/>
      <c r="BA479" s="429"/>
      <c r="BB479" s="429"/>
      <c r="BC479" s="429"/>
      <c r="BD479" s="429"/>
      <c r="BE479" s="429"/>
      <c r="BF479" s="429"/>
      <c r="BG479" s="429"/>
      <c r="BH479" s="429"/>
      <c r="BI479" s="429"/>
      <c r="BJ479" s="429"/>
      <c r="BK479" s="429"/>
      <c r="BL479" s="429"/>
      <c r="BM479" s="429"/>
      <c r="BN479" s="429"/>
      <c r="BO479" s="429"/>
      <c r="BP479" s="429"/>
      <c r="BQ479" s="429"/>
      <c r="BR479" s="429"/>
      <c r="BS479" s="429"/>
      <c r="BT479" s="429"/>
      <c r="BU479" s="429"/>
      <c r="BV479" s="429"/>
      <c r="BW479" s="429"/>
      <c r="BX479" s="429"/>
      <c r="BY479" s="429"/>
      <c r="BZ479" s="429"/>
      <c r="CA479" s="429"/>
      <c r="CB479" s="429"/>
      <c r="CC479" s="429"/>
      <c r="CD479" s="429"/>
      <c r="CE479" s="429"/>
      <c r="CF479" s="429"/>
      <c r="CG479" s="429"/>
      <c r="CH479" s="429"/>
      <c r="CI479" s="429"/>
      <c r="CJ479" s="429"/>
      <c r="CK479" s="429"/>
      <c r="CL479" s="429"/>
      <c r="CM479" s="429"/>
      <c r="CN479" s="429"/>
      <c r="CO479" s="429"/>
      <c r="CP479" s="429"/>
      <c r="CQ479" s="429"/>
      <c r="CR479" s="429"/>
      <c r="CS479" s="429"/>
      <c r="CT479" s="429"/>
      <c r="CU479" s="429"/>
      <c r="CV479" s="429"/>
      <c r="CW479" s="429"/>
      <c r="CX479" s="429"/>
      <c r="CY479" s="429"/>
      <c r="CZ479" s="429"/>
      <c r="DA479" s="429"/>
      <c r="DB479" s="429"/>
      <c r="DC479" s="429"/>
      <c r="DD479" s="429"/>
      <c r="DE479" s="429"/>
      <c r="DF479" s="429"/>
      <c r="DG479" s="429"/>
      <c r="DH479" s="429"/>
      <c r="DI479" s="429"/>
      <c r="DJ479" s="429"/>
      <c r="DK479" s="429"/>
      <c r="DL479" s="429"/>
      <c r="DM479" s="429"/>
      <c r="DN479" s="429"/>
      <c r="DO479" s="429"/>
      <c r="DP479" s="429"/>
      <c r="DQ479" s="429"/>
      <c r="DR479" s="429"/>
      <c r="DS479" s="429"/>
      <c r="DT479" s="429"/>
      <c r="DU479" s="429"/>
      <c r="DV479" s="429"/>
      <c r="DW479" s="429"/>
      <c r="DX479" s="429"/>
      <c r="DY479" s="429"/>
      <c r="DZ479" s="429"/>
      <c r="EA479" s="429"/>
      <c r="EB479" s="429"/>
      <c r="EC479" s="429"/>
      <c r="ED479" s="429"/>
      <c r="EE479" s="429"/>
      <c r="EF479" s="429"/>
      <c r="EG479" s="429"/>
      <c r="EH479" s="429"/>
      <c r="EI479" s="429"/>
      <c r="EJ479" s="429"/>
      <c r="EK479" s="429"/>
      <c r="EL479" s="429"/>
      <c r="EM479" s="429"/>
      <c r="EN479" s="429"/>
      <c r="EO479" s="429"/>
      <c r="EP479" s="429"/>
      <c r="EQ479" s="429"/>
      <c r="ER479" s="429"/>
      <c r="ES479" s="429"/>
      <c r="ET479" s="429"/>
      <c r="EU479" s="429"/>
      <c r="EV479" s="429"/>
      <c r="EW479" s="429"/>
      <c r="EX479" s="429"/>
      <c r="EY479" s="429"/>
      <c r="EZ479" s="429"/>
      <c r="FA479" s="429"/>
      <c r="FB479" s="429"/>
      <c r="FC479" s="429"/>
      <c r="FD479" s="429"/>
      <c r="FE479" s="429"/>
      <c r="FF479" s="429"/>
      <c r="FG479" s="429"/>
      <c r="FH479" s="429"/>
      <c r="FI479" s="429"/>
      <c r="FJ479" s="429"/>
      <c r="FK479" s="429"/>
      <c r="FL479" s="429"/>
      <c r="FM479" s="429"/>
      <c r="FN479" s="429"/>
      <c r="FO479" s="429"/>
      <c r="FP479" s="429"/>
      <c r="FQ479" s="429"/>
      <c r="FR479" s="429"/>
      <c r="FS479" s="429"/>
      <c r="FT479" s="429"/>
      <c r="FU479" s="429"/>
      <c r="FV479" s="429"/>
      <c r="FW479" s="429"/>
      <c r="FX479" s="429"/>
      <c r="FY479" s="429"/>
      <c r="FZ479" s="429"/>
      <c r="GA479" s="429"/>
      <c r="GB479" s="429"/>
      <c r="GC479" s="429"/>
      <c r="GD479" s="429"/>
      <c r="GE479" s="429"/>
      <c r="GF479" s="429"/>
      <c r="GG479" s="429"/>
      <c r="GH479" s="429"/>
      <c r="GI479" s="429"/>
      <c r="GJ479" s="429"/>
      <c r="GK479" s="429"/>
      <c r="GL479" s="429"/>
      <c r="GM479" s="429"/>
      <c r="GN479" s="429"/>
      <c r="GO479" s="429"/>
      <c r="GP479" s="429"/>
      <c r="GQ479" s="429"/>
      <c r="GR479" s="429"/>
      <c r="GS479" s="429"/>
      <c r="GT479" s="429"/>
      <c r="GU479" s="429"/>
      <c r="GV479" s="429"/>
      <c r="GW479" s="429"/>
      <c r="GX479" s="429"/>
      <c r="GY479" s="429"/>
      <c r="GZ479" s="429"/>
      <c r="HA479" s="429"/>
      <c r="HB479" s="429"/>
      <c r="HC479" s="429"/>
      <c r="HD479" s="429"/>
      <c r="HE479" s="429"/>
      <c r="HF479" s="429"/>
      <c r="HG479" s="429"/>
      <c r="HH479" s="429"/>
      <c r="HI479" s="429"/>
      <c r="HJ479" s="429"/>
      <c r="HK479" s="429"/>
      <c r="HL479" s="429"/>
      <c r="HM479" s="429"/>
      <c r="HN479" s="429"/>
      <c r="HO479" s="429"/>
      <c r="HP479" s="429"/>
      <c r="HQ479" s="429"/>
      <c r="HR479" s="429"/>
      <c r="HS479" s="429"/>
      <c r="HT479" s="429"/>
      <c r="HU479" s="429"/>
      <c r="HV479" s="429"/>
      <c r="HW479" s="429"/>
      <c r="HX479" s="429"/>
      <c r="HY479" s="429"/>
      <c r="HZ479" s="429"/>
      <c r="IA479" s="429"/>
      <c r="IB479" s="429"/>
      <c r="IC479" s="429"/>
      <c r="ID479" s="429"/>
      <c r="IE479" s="429"/>
      <c r="IF479" s="429"/>
      <c r="IG479" s="429"/>
      <c r="IH479" s="429"/>
      <c r="II479" s="429"/>
      <c r="IJ479" s="429"/>
      <c r="IK479" s="429"/>
      <c r="IL479" s="429"/>
      <c r="IM479" s="429"/>
      <c r="IN479" s="429"/>
      <c r="IO479" s="429"/>
      <c r="IP479" s="429"/>
      <c r="IQ479" s="429"/>
      <c r="IR479" s="429"/>
      <c r="IS479" s="429"/>
    </row>
    <row r="480" spans="1:253" s="463" customFormat="1" x14ac:dyDescent="0.25">
      <c r="A480" s="430"/>
      <c r="B480" s="429"/>
      <c r="C480" s="464"/>
      <c r="D480" s="464"/>
      <c r="E480" s="6"/>
      <c r="F480" s="6"/>
      <c r="G480" s="6"/>
      <c r="H480" s="429"/>
      <c r="I480" s="429"/>
      <c r="J480" s="429"/>
      <c r="K480" s="429"/>
      <c r="L480" s="429"/>
      <c r="M480" s="429"/>
      <c r="N480" s="429"/>
      <c r="O480" s="429"/>
      <c r="P480" s="429"/>
      <c r="Q480" s="429"/>
      <c r="R480" s="429"/>
      <c r="S480" s="429"/>
      <c r="T480" s="429"/>
      <c r="U480" s="429"/>
      <c r="V480" s="429"/>
      <c r="W480" s="429"/>
      <c r="X480" s="429"/>
      <c r="Y480" s="429"/>
      <c r="Z480" s="429"/>
      <c r="AA480" s="429"/>
      <c r="AB480" s="429"/>
      <c r="AC480" s="429"/>
      <c r="AD480" s="429"/>
      <c r="AE480" s="429"/>
      <c r="AF480" s="429"/>
      <c r="AG480" s="429"/>
      <c r="AH480" s="429"/>
      <c r="AI480" s="429"/>
      <c r="AJ480" s="429"/>
      <c r="AK480" s="429"/>
      <c r="AL480" s="429"/>
      <c r="AM480" s="429"/>
      <c r="AN480" s="429"/>
      <c r="AO480" s="429"/>
      <c r="AP480" s="429"/>
      <c r="AQ480" s="429"/>
      <c r="AR480" s="429"/>
      <c r="AS480" s="429"/>
      <c r="AT480" s="429"/>
      <c r="AU480" s="429"/>
      <c r="AV480" s="429"/>
      <c r="AW480" s="429"/>
      <c r="AX480" s="429"/>
      <c r="AY480" s="429"/>
      <c r="AZ480" s="429"/>
      <c r="BA480" s="429"/>
      <c r="BB480" s="429"/>
      <c r="BC480" s="429"/>
      <c r="BD480" s="429"/>
      <c r="BE480" s="429"/>
      <c r="BF480" s="429"/>
      <c r="BG480" s="429"/>
      <c r="BH480" s="429"/>
      <c r="BI480" s="429"/>
      <c r="BJ480" s="429"/>
      <c r="BK480" s="429"/>
      <c r="BL480" s="429"/>
      <c r="BM480" s="429"/>
      <c r="BN480" s="429"/>
      <c r="BO480" s="429"/>
      <c r="BP480" s="429"/>
      <c r="BQ480" s="429"/>
      <c r="BR480" s="429"/>
      <c r="BS480" s="429"/>
      <c r="BT480" s="429"/>
      <c r="BU480" s="429"/>
      <c r="BV480" s="429"/>
      <c r="BW480" s="429"/>
      <c r="BX480" s="429"/>
      <c r="BY480" s="429"/>
      <c r="BZ480" s="429"/>
      <c r="CA480" s="429"/>
      <c r="CB480" s="429"/>
      <c r="CC480" s="429"/>
      <c r="CD480" s="429"/>
      <c r="CE480" s="429"/>
      <c r="CF480" s="429"/>
      <c r="CG480" s="429"/>
      <c r="CH480" s="429"/>
      <c r="CI480" s="429"/>
      <c r="CJ480" s="429"/>
      <c r="CK480" s="429"/>
      <c r="CL480" s="429"/>
      <c r="CM480" s="429"/>
      <c r="CN480" s="429"/>
      <c r="CO480" s="429"/>
      <c r="CP480" s="429"/>
      <c r="CQ480" s="429"/>
      <c r="CR480" s="429"/>
      <c r="CS480" s="429"/>
      <c r="CT480" s="429"/>
      <c r="CU480" s="429"/>
      <c r="CV480" s="429"/>
      <c r="CW480" s="429"/>
      <c r="CX480" s="429"/>
      <c r="CY480" s="429"/>
      <c r="CZ480" s="429"/>
      <c r="DA480" s="429"/>
      <c r="DB480" s="429"/>
      <c r="DC480" s="429"/>
      <c r="DD480" s="429"/>
      <c r="DE480" s="429"/>
      <c r="DF480" s="429"/>
      <c r="DG480" s="429"/>
      <c r="DH480" s="429"/>
      <c r="DI480" s="429"/>
      <c r="DJ480" s="429"/>
      <c r="DK480" s="429"/>
      <c r="DL480" s="429"/>
      <c r="DM480" s="429"/>
      <c r="DN480" s="429"/>
      <c r="DO480" s="429"/>
      <c r="DP480" s="429"/>
      <c r="DQ480" s="429"/>
      <c r="DR480" s="429"/>
      <c r="DS480" s="429"/>
      <c r="DT480" s="429"/>
      <c r="DU480" s="429"/>
      <c r="DV480" s="429"/>
      <c r="DW480" s="429"/>
      <c r="DX480" s="429"/>
      <c r="DY480" s="429"/>
      <c r="DZ480" s="429"/>
      <c r="EA480" s="429"/>
      <c r="EB480" s="429"/>
      <c r="EC480" s="429"/>
      <c r="ED480" s="429"/>
      <c r="EE480" s="429"/>
      <c r="EF480" s="429"/>
      <c r="EG480" s="429"/>
      <c r="EH480" s="429"/>
      <c r="EI480" s="429"/>
      <c r="EJ480" s="429"/>
      <c r="EK480" s="429"/>
      <c r="EL480" s="429"/>
      <c r="EM480" s="429"/>
      <c r="EN480" s="429"/>
      <c r="EO480" s="429"/>
      <c r="EP480" s="429"/>
      <c r="EQ480" s="429"/>
      <c r="ER480" s="429"/>
      <c r="ES480" s="429"/>
      <c r="ET480" s="429"/>
      <c r="EU480" s="429"/>
      <c r="EV480" s="429"/>
      <c r="EW480" s="429"/>
      <c r="EX480" s="429"/>
      <c r="EY480" s="429"/>
      <c r="EZ480" s="429"/>
      <c r="FA480" s="429"/>
      <c r="FB480" s="429"/>
      <c r="FC480" s="429"/>
      <c r="FD480" s="429"/>
      <c r="FE480" s="429"/>
      <c r="FF480" s="429"/>
      <c r="FG480" s="429"/>
      <c r="FH480" s="429"/>
      <c r="FI480" s="429"/>
      <c r="FJ480" s="429"/>
      <c r="FK480" s="429"/>
      <c r="FL480" s="429"/>
      <c r="FM480" s="429"/>
      <c r="FN480" s="429"/>
      <c r="FO480" s="429"/>
      <c r="FP480" s="429"/>
      <c r="FQ480" s="429"/>
      <c r="FR480" s="429"/>
      <c r="FS480" s="429"/>
      <c r="FT480" s="429"/>
      <c r="FU480" s="429"/>
      <c r="FV480" s="429"/>
      <c r="FW480" s="429"/>
      <c r="FX480" s="429"/>
      <c r="FY480" s="429"/>
      <c r="FZ480" s="429"/>
      <c r="GA480" s="429"/>
      <c r="GB480" s="429"/>
      <c r="GC480" s="429"/>
      <c r="GD480" s="429"/>
      <c r="GE480" s="429"/>
      <c r="GF480" s="429"/>
      <c r="GG480" s="429"/>
      <c r="GH480" s="429"/>
      <c r="GI480" s="429"/>
      <c r="GJ480" s="429"/>
      <c r="GK480" s="429"/>
      <c r="GL480" s="429"/>
      <c r="GM480" s="429"/>
      <c r="GN480" s="429"/>
      <c r="GO480" s="429"/>
      <c r="GP480" s="429"/>
      <c r="GQ480" s="429"/>
      <c r="GR480" s="429"/>
      <c r="GS480" s="429"/>
      <c r="GT480" s="429"/>
      <c r="GU480" s="429"/>
      <c r="GV480" s="429"/>
      <c r="GW480" s="429"/>
      <c r="GX480" s="429"/>
      <c r="GY480" s="429"/>
      <c r="GZ480" s="429"/>
      <c r="HA480" s="429"/>
      <c r="HB480" s="429"/>
      <c r="HC480" s="429"/>
      <c r="HD480" s="429"/>
      <c r="HE480" s="429"/>
      <c r="HF480" s="429"/>
      <c r="HG480" s="429"/>
      <c r="HH480" s="429"/>
      <c r="HI480" s="429"/>
      <c r="HJ480" s="429"/>
      <c r="HK480" s="429"/>
      <c r="HL480" s="429"/>
      <c r="HM480" s="429"/>
      <c r="HN480" s="429"/>
      <c r="HO480" s="429"/>
      <c r="HP480" s="429"/>
      <c r="HQ480" s="429"/>
      <c r="HR480" s="429"/>
      <c r="HS480" s="429"/>
      <c r="HT480" s="429"/>
      <c r="HU480" s="429"/>
      <c r="HV480" s="429"/>
      <c r="HW480" s="429"/>
      <c r="HX480" s="429"/>
      <c r="HY480" s="429"/>
      <c r="HZ480" s="429"/>
      <c r="IA480" s="429"/>
      <c r="IB480" s="429"/>
      <c r="IC480" s="429"/>
      <c r="ID480" s="429"/>
      <c r="IE480" s="429"/>
      <c r="IF480" s="429"/>
      <c r="IG480" s="429"/>
      <c r="IH480" s="429"/>
      <c r="II480" s="429"/>
      <c r="IJ480" s="429"/>
      <c r="IK480" s="429"/>
      <c r="IL480" s="429"/>
      <c r="IM480" s="429"/>
      <c r="IN480" s="429"/>
      <c r="IO480" s="429"/>
      <c r="IP480" s="429"/>
      <c r="IQ480" s="429"/>
      <c r="IR480" s="429"/>
      <c r="IS480" s="429"/>
    </row>
    <row r="481" spans="1:253" s="463" customFormat="1" x14ac:dyDescent="0.25">
      <c r="A481" s="430"/>
      <c r="B481" s="429"/>
      <c r="C481" s="464"/>
      <c r="D481" s="464"/>
      <c r="E481" s="6"/>
      <c r="F481" s="6"/>
      <c r="G481" s="6"/>
      <c r="H481" s="429"/>
      <c r="I481" s="429"/>
      <c r="J481" s="429"/>
      <c r="K481" s="429"/>
      <c r="L481" s="429"/>
      <c r="M481" s="429"/>
      <c r="N481" s="429"/>
      <c r="O481" s="429"/>
      <c r="P481" s="429"/>
      <c r="Q481" s="429"/>
      <c r="R481" s="429"/>
      <c r="S481" s="429"/>
      <c r="T481" s="429"/>
      <c r="U481" s="429"/>
      <c r="V481" s="429"/>
      <c r="W481" s="429"/>
      <c r="X481" s="429"/>
      <c r="Y481" s="429"/>
      <c r="Z481" s="429"/>
      <c r="AA481" s="429"/>
      <c r="AB481" s="429"/>
      <c r="AC481" s="429"/>
      <c r="AD481" s="429"/>
      <c r="AE481" s="429"/>
      <c r="AF481" s="429"/>
      <c r="AG481" s="429"/>
      <c r="AH481" s="429"/>
      <c r="AI481" s="429"/>
      <c r="AJ481" s="429"/>
      <c r="AK481" s="429"/>
      <c r="AL481" s="429"/>
      <c r="AM481" s="429"/>
      <c r="AN481" s="429"/>
      <c r="AO481" s="429"/>
      <c r="AP481" s="429"/>
      <c r="AQ481" s="429"/>
      <c r="AR481" s="429"/>
      <c r="AS481" s="429"/>
      <c r="AT481" s="429"/>
      <c r="AU481" s="429"/>
      <c r="AV481" s="429"/>
      <c r="AW481" s="429"/>
      <c r="AX481" s="429"/>
      <c r="AY481" s="429"/>
      <c r="AZ481" s="429"/>
      <c r="BA481" s="429"/>
      <c r="BB481" s="429"/>
      <c r="BC481" s="429"/>
      <c r="BD481" s="429"/>
      <c r="BE481" s="429"/>
      <c r="BF481" s="429"/>
      <c r="BG481" s="429"/>
      <c r="BH481" s="429"/>
      <c r="BI481" s="429"/>
      <c r="BJ481" s="429"/>
      <c r="BK481" s="429"/>
      <c r="BL481" s="429"/>
      <c r="BM481" s="429"/>
      <c r="BN481" s="429"/>
      <c r="BO481" s="429"/>
      <c r="BP481" s="429"/>
      <c r="BQ481" s="429"/>
      <c r="BR481" s="429"/>
      <c r="BS481" s="429"/>
      <c r="BT481" s="429"/>
      <c r="BU481" s="429"/>
      <c r="BV481" s="429"/>
      <c r="BW481" s="429"/>
      <c r="BX481" s="429"/>
      <c r="BY481" s="429"/>
      <c r="BZ481" s="429"/>
      <c r="CA481" s="429"/>
      <c r="CB481" s="429"/>
      <c r="CC481" s="429"/>
      <c r="CD481" s="429"/>
      <c r="CE481" s="429"/>
      <c r="CF481" s="429"/>
      <c r="CG481" s="429"/>
      <c r="CH481" s="429"/>
      <c r="CI481" s="429"/>
      <c r="CJ481" s="429"/>
      <c r="CK481" s="429"/>
      <c r="CL481" s="429"/>
      <c r="CM481" s="429"/>
      <c r="CN481" s="429"/>
      <c r="CO481" s="429"/>
      <c r="CP481" s="429"/>
      <c r="CQ481" s="429"/>
      <c r="CR481" s="429"/>
      <c r="CS481" s="429"/>
      <c r="CT481" s="429"/>
      <c r="CU481" s="429"/>
      <c r="CV481" s="429"/>
      <c r="CW481" s="429"/>
      <c r="CX481" s="429"/>
      <c r="CY481" s="429"/>
      <c r="CZ481" s="429"/>
      <c r="DA481" s="429"/>
      <c r="DB481" s="429"/>
      <c r="DC481" s="429"/>
      <c r="DD481" s="429"/>
      <c r="DE481" s="429"/>
      <c r="DF481" s="429"/>
      <c r="DG481" s="429"/>
      <c r="DH481" s="429"/>
      <c r="DI481" s="429"/>
      <c r="DJ481" s="429"/>
      <c r="DK481" s="429"/>
      <c r="DL481" s="429"/>
      <c r="DM481" s="429"/>
      <c r="DN481" s="429"/>
      <c r="DO481" s="429"/>
      <c r="DP481" s="429"/>
      <c r="DQ481" s="429"/>
      <c r="DR481" s="429"/>
      <c r="DS481" s="429"/>
      <c r="DT481" s="429"/>
      <c r="DU481" s="429"/>
      <c r="DV481" s="429"/>
      <c r="DW481" s="429"/>
      <c r="DX481" s="429"/>
      <c r="DY481" s="429"/>
      <c r="DZ481" s="429"/>
      <c r="EA481" s="429"/>
      <c r="EB481" s="429"/>
      <c r="EC481" s="429"/>
      <c r="ED481" s="429"/>
      <c r="EE481" s="429"/>
      <c r="EF481" s="429"/>
      <c r="EG481" s="429"/>
      <c r="EH481" s="429"/>
      <c r="EI481" s="429"/>
      <c r="EJ481" s="429"/>
      <c r="EK481" s="429"/>
      <c r="EL481" s="429"/>
      <c r="EM481" s="429"/>
      <c r="EN481" s="429"/>
      <c r="EO481" s="429"/>
      <c r="EP481" s="429"/>
      <c r="EQ481" s="429"/>
      <c r="ER481" s="429"/>
      <c r="ES481" s="429"/>
      <c r="ET481" s="429"/>
      <c r="EU481" s="429"/>
      <c r="EV481" s="429"/>
      <c r="EW481" s="429"/>
      <c r="EX481" s="429"/>
      <c r="EY481" s="429"/>
      <c r="EZ481" s="429"/>
      <c r="FA481" s="429"/>
      <c r="FB481" s="429"/>
      <c r="FC481" s="429"/>
      <c r="FD481" s="429"/>
      <c r="FE481" s="429"/>
      <c r="FF481" s="429"/>
      <c r="FG481" s="429"/>
      <c r="FH481" s="429"/>
      <c r="FI481" s="429"/>
      <c r="FJ481" s="429"/>
      <c r="FK481" s="429"/>
      <c r="FL481" s="429"/>
      <c r="FM481" s="429"/>
      <c r="FN481" s="429"/>
      <c r="FO481" s="429"/>
      <c r="FP481" s="429"/>
      <c r="FQ481" s="429"/>
      <c r="FR481" s="429"/>
      <c r="FS481" s="429"/>
      <c r="FT481" s="429"/>
      <c r="FU481" s="429"/>
      <c r="FV481" s="429"/>
      <c r="FW481" s="429"/>
      <c r="FX481" s="429"/>
      <c r="FY481" s="429"/>
      <c r="FZ481" s="429"/>
      <c r="GA481" s="429"/>
      <c r="GB481" s="429"/>
      <c r="GC481" s="429"/>
      <c r="GD481" s="429"/>
      <c r="GE481" s="429"/>
      <c r="GF481" s="429"/>
      <c r="GG481" s="429"/>
      <c r="GH481" s="429"/>
      <c r="GI481" s="429"/>
      <c r="GJ481" s="429"/>
      <c r="GK481" s="429"/>
      <c r="GL481" s="429"/>
      <c r="GM481" s="429"/>
      <c r="GN481" s="429"/>
      <c r="GO481" s="429"/>
      <c r="GP481" s="429"/>
      <c r="GQ481" s="429"/>
      <c r="GR481" s="429"/>
      <c r="GS481" s="429"/>
      <c r="GT481" s="429"/>
      <c r="GU481" s="429"/>
      <c r="GV481" s="429"/>
      <c r="GW481" s="429"/>
      <c r="GX481" s="429"/>
      <c r="GY481" s="429"/>
      <c r="GZ481" s="429"/>
      <c r="HA481" s="429"/>
      <c r="HB481" s="429"/>
      <c r="HC481" s="429"/>
      <c r="HD481" s="429"/>
      <c r="HE481" s="429"/>
      <c r="HF481" s="429"/>
      <c r="HG481" s="429"/>
      <c r="HH481" s="429"/>
      <c r="HI481" s="429"/>
      <c r="HJ481" s="429"/>
      <c r="HK481" s="429"/>
      <c r="HL481" s="429"/>
      <c r="HM481" s="429"/>
      <c r="HN481" s="429"/>
      <c r="HO481" s="429"/>
      <c r="HP481" s="429"/>
      <c r="HQ481" s="429"/>
      <c r="HR481" s="429"/>
      <c r="HS481" s="429"/>
      <c r="HT481" s="429"/>
      <c r="HU481" s="429"/>
      <c r="HV481" s="429"/>
      <c r="HW481" s="429"/>
      <c r="HX481" s="429"/>
      <c r="HY481" s="429"/>
      <c r="HZ481" s="429"/>
      <c r="IA481" s="429"/>
      <c r="IB481" s="429"/>
      <c r="IC481" s="429"/>
      <c r="ID481" s="429"/>
      <c r="IE481" s="429"/>
      <c r="IF481" s="429"/>
      <c r="IG481" s="429"/>
      <c r="IH481" s="429"/>
      <c r="II481" s="429"/>
      <c r="IJ481" s="429"/>
      <c r="IK481" s="429"/>
      <c r="IL481" s="429"/>
      <c r="IM481" s="429"/>
      <c r="IN481" s="429"/>
      <c r="IO481" s="429"/>
      <c r="IP481" s="429"/>
      <c r="IQ481" s="429"/>
      <c r="IR481" s="429"/>
      <c r="IS481" s="429"/>
    </row>
    <row r="482" spans="1:253" s="463" customFormat="1" x14ac:dyDescent="0.25">
      <c r="A482" s="430"/>
      <c r="B482" s="429"/>
      <c r="C482" s="464"/>
      <c r="D482" s="464"/>
      <c r="E482" s="6"/>
      <c r="F482" s="6"/>
      <c r="G482" s="6"/>
      <c r="H482" s="429"/>
      <c r="I482" s="429"/>
      <c r="J482" s="429"/>
      <c r="K482" s="429"/>
      <c r="L482" s="429"/>
      <c r="M482" s="429"/>
      <c r="N482" s="429"/>
      <c r="O482" s="429"/>
      <c r="P482" s="429"/>
      <c r="Q482" s="429"/>
      <c r="R482" s="429"/>
      <c r="S482" s="429"/>
      <c r="T482" s="429"/>
      <c r="U482" s="429"/>
      <c r="V482" s="429"/>
      <c r="W482" s="429"/>
      <c r="X482" s="429"/>
      <c r="Y482" s="429"/>
      <c r="Z482" s="429"/>
      <c r="AA482" s="429"/>
      <c r="AB482" s="429"/>
      <c r="AC482" s="429"/>
      <c r="AD482" s="429"/>
      <c r="AE482" s="429"/>
      <c r="AF482" s="429"/>
      <c r="AG482" s="429"/>
      <c r="AH482" s="429"/>
      <c r="AI482" s="429"/>
      <c r="AJ482" s="429"/>
      <c r="AK482" s="429"/>
      <c r="AL482" s="429"/>
      <c r="AM482" s="429"/>
      <c r="AN482" s="429"/>
      <c r="AO482" s="429"/>
      <c r="AP482" s="429"/>
      <c r="AQ482" s="429"/>
      <c r="AR482" s="429"/>
      <c r="AS482" s="429"/>
      <c r="AT482" s="429"/>
      <c r="AU482" s="429"/>
      <c r="AV482" s="429"/>
      <c r="AW482" s="429"/>
      <c r="AX482" s="429"/>
      <c r="AY482" s="429"/>
      <c r="AZ482" s="429"/>
      <c r="BA482" s="429"/>
      <c r="BB482" s="429"/>
      <c r="BC482" s="429"/>
      <c r="BD482" s="429"/>
      <c r="BE482" s="429"/>
      <c r="BF482" s="429"/>
      <c r="BG482" s="429"/>
      <c r="BH482" s="429"/>
      <c r="BI482" s="429"/>
      <c r="BJ482" s="429"/>
      <c r="BK482" s="429"/>
      <c r="BL482" s="429"/>
      <c r="BM482" s="429"/>
      <c r="BN482" s="429"/>
      <c r="BO482" s="429"/>
      <c r="BP482" s="429"/>
      <c r="BQ482" s="429"/>
      <c r="BR482" s="429"/>
      <c r="BS482" s="429"/>
      <c r="BT482" s="429"/>
      <c r="BU482" s="429"/>
      <c r="BV482" s="429"/>
      <c r="BW482" s="429"/>
      <c r="BX482" s="429"/>
      <c r="BY482" s="429"/>
      <c r="BZ482" s="429"/>
      <c r="CA482" s="429"/>
      <c r="CB482" s="429"/>
      <c r="CC482" s="429"/>
      <c r="CD482" s="429"/>
      <c r="CE482" s="429"/>
      <c r="CF482" s="429"/>
      <c r="CG482" s="429"/>
      <c r="CH482" s="429"/>
      <c r="CI482" s="429"/>
      <c r="CJ482" s="429"/>
      <c r="CK482" s="429"/>
      <c r="CL482" s="429"/>
      <c r="CM482" s="429"/>
      <c r="CN482" s="429"/>
      <c r="CO482" s="429"/>
      <c r="CP482" s="429"/>
      <c r="CQ482" s="429"/>
      <c r="CR482" s="429"/>
      <c r="CS482" s="429"/>
      <c r="CT482" s="429"/>
      <c r="CU482" s="429"/>
      <c r="CV482" s="429"/>
      <c r="CW482" s="429"/>
      <c r="CX482" s="429"/>
      <c r="CY482" s="429"/>
      <c r="CZ482" s="429"/>
      <c r="DA482" s="429"/>
      <c r="DB482" s="429"/>
      <c r="DC482" s="429"/>
      <c r="DD482" s="429"/>
      <c r="DE482" s="429"/>
      <c r="DF482" s="429"/>
      <c r="DG482" s="429"/>
      <c r="DH482" s="429"/>
      <c r="DI482" s="429"/>
      <c r="DJ482" s="429"/>
      <c r="DK482" s="429"/>
      <c r="DL482" s="429"/>
      <c r="DM482" s="429"/>
      <c r="DN482" s="429"/>
      <c r="DO482" s="429"/>
      <c r="DP482" s="429"/>
      <c r="DQ482" s="429"/>
      <c r="DR482" s="429"/>
      <c r="DS482" s="429"/>
      <c r="DT482" s="429"/>
      <c r="DU482" s="429"/>
      <c r="DV482" s="429"/>
      <c r="DW482" s="429"/>
      <c r="DX482" s="429"/>
      <c r="DY482" s="429"/>
      <c r="DZ482" s="429"/>
      <c r="EA482" s="429"/>
      <c r="EB482" s="429"/>
      <c r="EC482" s="429"/>
      <c r="ED482" s="429"/>
      <c r="EE482" s="429"/>
      <c r="EF482" s="429"/>
      <c r="EG482" s="429"/>
      <c r="EH482" s="429"/>
      <c r="EI482" s="429"/>
      <c r="EJ482" s="429"/>
      <c r="EK482" s="429"/>
      <c r="EL482" s="429"/>
      <c r="EM482" s="429"/>
      <c r="EN482" s="429"/>
      <c r="EO482" s="429"/>
      <c r="EP482" s="429"/>
      <c r="EQ482" s="429"/>
      <c r="ER482" s="429"/>
      <c r="ES482" s="429"/>
      <c r="ET482" s="429"/>
      <c r="EU482" s="429"/>
      <c r="EV482" s="429"/>
      <c r="EW482" s="429"/>
      <c r="EX482" s="429"/>
      <c r="EY482" s="429"/>
      <c r="EZ482" s="429"/>
      <c r="FA482" s="429"/>
      <c r="FB482" s="429"/>
      <c r="FC482" s="429"/>
      <c r="FD482" s="429"/>
      <c r="FE482" s="429"/>
      <c r="FF482" s="429"/>
      <c r="FG482" s="429"/>
      <c r="FH482" s="429"/>
      <c r="FI482" s="429"/>
      <c r="FJ482" s="429"/>
      <c r="FK482" s="429"/>
      <c r="FL482" s="429"/>
      <c r="FM482" s="429"/>
      <c r="FN482" s="429"/>
      <c r="FO482" s="429"/>
      <c r="FP482" s="429"/>
      <c r="FQ482" s="429"/>
      <c r="FR482" s="429"/>
      <c r="FS482" s="429"/>
      <c r="FT482" s="429"/>
      <c r="FU482" s="429"/>
      <c r="FV482" s="429"/>
      <c r="FW482" s="429"/>
      <c r="FX482" s="429"/>
      <c r="FY482" s="429"/>
      <c r="FZ482" s="429"/>
      <c r="GA482" s="429"/>
      <c r="GB482" s="429"/>
      <c r="GC482" s="429"/>
      <c r="GD482" s="429"/>
      <c r="GE482" s="429"/>
      <c r="GF482" s="429"/>
      <c r="GG482" s="429"/>
      <c r="GH482" s="429"/>
      <c r="GI482" s="429"/>
      <c r="GJ482" s="429"/>
      <c r="GK482" s="429"/>
      <c r="GL482" s="429"/>
      <c r="GM482" s="429"/>
      <c r="GN482" s="429"/>
      <c r="GO482" s="429"/>
      <c r="GP482" s="429"/>
      <c r="GQ482" s="429"/>
      <c r="GR482" s="429"/>
      <c r="GS482" s="429"/>
      <c r="GT482" s="429"/>
      <c r="GU482" s="429"/>
      <c r="GV482" s="429"/>
      <c r="GW482" s="429"/>
      <c r="GX482" s="429"/>
      <c r="GY482" s="429"/>
      <c r="GZ482" s="429"/>
      <c r="HA482" s="429"/>
      <c r="HB482" s="429"/>
      <c r="HC482" s="429"/>
      <c r="HD482" s="429"/>
      <c r="HE482" s="429"/>
      <c r="HF482" s="429"/>
      <c r="HG482" s="429"/>
      <c r="HH482" s="429"/>
      <c r="HI482" s="429"/>
      <c r="HJ482" s="429"/>
      <c r="HK482" s="429"/>
      <c r="HL482" s="429"/>
      <c r="HM482" s="429"/>
      <c r="HN482" s="429"/>
      <c r="HO482" s="429"/>
      <c r="HP482" s="429"/>
      <c r="HQ482" s="429"/>
      <c r="HR482" s="429"/>
      <c r="HS482" s="429"/>
      <c r="HT482" s="429"/>
      <c r="HU482" s="429"/>
      <c r="HV482" s="429"/>
      <c r="HW482" s="429"/>
      <c r="HX482" s="429"/>
      <c r="HY482" s="429"/>
      <c r="HZ482" s="429"/>
      <c r="IA482" s="429"/>
      <c r="IB482" s="429"/>
      <c r="IC482" s="429"/>
      <c r="ID482" s="429"/>
      <c r="IE482" s="429"/>
      <c r="IF482" s="429"/>
      <c r="IG482" s="429"/>
      <c r="IH482" s="429"/>
      <c r="II482" s="429"/>
      <c r="IJ482" s="429"/>
      <c r="IK482" s="429"/>
      <c r="IL482" s="429"/>
      <c r="IM482" s="429"/>
      <c r="IN482" s="429"/>
      <c r="IO482" s="429"/>
      <c r="IP482" s="429"/>
      <c r="IQ482" s="429"/>
      <c r="IR482" s="429"/>
      <c r="IS482" s="429"/>
    </row>
  </sheetData>
  <mergeCells count="4">
    <mergeCell ref="A5:C5"/>
    <mergeCell ref="A1:C1"/>
    <mergeCell ref="A2:C2"/>
    <mergeCell ref="A3:C3"/>
  </mergeCells>
  <pageMargins left="0.59055118110236227" right="0" top="0.74803149606299213" bottom="0.74803149606299213" header="0.31496062992125984" footer="0.31496062992125984"/>
  <pageSetup paperSize="9" scale="85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7" workbookViewId="0">
      <selection activeCell="H15" sqref="H15"/>
    </sheetView>
  </sheetViews>
  <sheetFormatPr defaultColWidth="9.109375" defaultRowHeight="13.2" x14ac:dyDescent="0.25"/>
  <cols>
    <col min="1" max="1" width="25.33203125" style="222" customWidth="1"/>
    <col min="2" max="2" width="50.6640625" style="222" customWidth="1"/>
    <col min="3" max="3" width="16" style="222" customWidth="1"/>
    <col min="4" max="4" width="13.5546875" style="222" hidden="1" customWidth="1"/>
    <col min="5" max="256" width="9.109375" style="222"/>
    <col min="257" max="257" width="25.33203125" style="222" customWidth="1"/>
    <col min="258" max="258" width="44.5546875" style="222" customWidth="1"/>
    <col min="259" max="259" width="13.109375" style="222" customWidth="1"/>
    <col min="260" max="260" width="0" style="222" hidden="1" customWidth="1"/>
    <col min="261" max="512" width="9.109375" style="222"/>
    <col min="513" max="513" width="25.33203125" style="222" customWidth="1"/>
    <col min="514" max="514" width="44.5546875" style="222" customWidth="1"/>
    <col min="515" max="515" width="13.109375" style="222" customWidth="1"/>
    <col min="516" max="516" width="0" style="222" hidden="1" customWidth="1"/>
    <col min="517" max="768" width="9.109375" style="222"/>
    <col min="769" max="769" width="25.33203125" style="222" customWidth="1"/>
    <col min="770" max="770" width="44.5546875" style="222" customWidth="1"/>
    <col min="771" max="771" width="13.109375" style="222" customWidth="1"/>
    <col min="772" max="772" width="0" style="222" hidden="1" customWidth="1"/>
    <col min="773" max="1024" width="9.109375" style="222"/>
    <col min="1025" max="1025" width="25.33203125" style="222" customWidth="1"/>
    <col min="1026" max="1026" width="44.5546875" style="222" customWidth="1"/>
    <col min="1027" max="1027" width="13.109375" style="222" customWidth="1"/>
    <col min="1028" max="1028" width="0" style="222" hidden="1" customWidth="1"/>
    <col min="1029" max="1280" width="9.109375" style="222"/>
    <col min="1281" max="1281" width="25.33203125" style="222" customWidth="1"/>
    <col min="1282" max="1282" width="44.5546875" style="222" customWidth="1"/>
    <col min="1283" max="1283" width="13.109375" style="222" customWidth="1"/>
    <col min="1284" max="1284" width="0" style="222" hidden="1" customWidth="1"/>
    <col min="1285" max="1536" width="9.109375" style="222"/>
    <col min="1537" max="1537" width="25.33203125" style="222" customWidth="1"/>
    <col min="1538" max="1538" width="44.5546875" style="222" customWidth="1"/>
    <col min="1539" max="1539" width="13.109375" style="222" customWidth="1"/>
    <col min="1540" max="1540" width="0" style="222" hidden="1" customWidth="1"/>
    <col min="1541" max="1792" width="9.109375" style="222"/>
    <col min="1793" max="1793" width="25.33203125" style="222" customWidth="1"/>
    <col min="1794" max="1794" width="44.5546875" style="222" customWidth="1"/>
    <col min="1795" max="1795" width="13.109375" style="222" customWidth="1"/>
    <col min="1796" max="1796" width="0" style="222" hidden="1" customWidth="1"/>
    <col min="1797" max="2048" width="9.109375" style="222"/>
    <col min="2049" max="2049" width="25.33203125" style="222" customWidth="1"/>
    <col min="2050" max="2050" width="44.5546875" style="222" customWidth="1"/>
    <col min="2051" max="2051" width="13.109375" style="222" customWidth="1"/>
    <col min="2052" max="2052" width="0" style="222" hidden="1" customWidth="1"/>
    <col min="2053" max="2304" width="9.109375" style="222"/>
    <col min="2305" max="2305" width="25.33203125" style="222" customWidth="1"/>
    <col min="2306" max="2306" width="44.5546875" style="222" customWidth="1"/>
    <col min="2307" max="2307" width="13.109375" style="222" customWidth="1"/>
    <col min="2308" max="2308" width="0" style="222" hidden="1" customWidth="1"/>
    <col min="2309" max="2560" width="9.109375" style="222"/>
    <col min="2561" max="2561" width="25.33203125" style="222" customWidth="1"/>
    <col min="2562" max="2562" width="44.5546875" style="222" customWidth="1"/>
    <col min="2563" max="2563" width="13.109375" style="222" customWidth="1"/>
    <col min="2564" max="2564" width="0" style="222" hidden="1" customWidth="1"/>
    <col min="2565" max="2816" width="9.109375" style="222"/>
    <col min="2817" max="2817" width="25.33203125" style="222" customWidth="1"/>
    <col min="2818" max="2818" width="44.5546875" style="222" customWidth="1"/>
    <col min="2819" max="2819" width="13.109375" style="222" customWidth="1"/>
    <col min="2820" max="2820" width="0" style="222" hidden="1" customWidth="1"/>
    <col min="2821" max="3072" width="9.109375" style="222"/>
    <col min="3073" max="3073" width="25.33203125" style="222" customWidth="1"/>
    <col min="3074" max="3074" width="44.5546875" style="222" customWidth="1"/>
    <col min="3075" max="3075" width="13.109375" style="222" customWidth="1"/>
    <col min="3076" max="3076" width="0" style="222" hidden="1" customWidth="1"/>
    <col min="3077" max="3328" width="9.109375" style="222"/>
    <col min="3329" max="3329" width="25.33203125" style="222" customWidth="1"/>
    <col min="3330" max="3330" width="44.5546875" style="222" customWidth="1"/>
    <col min="3331" max="3331" width="13.109375" style="222" customWidth="1"/>
    <col min="3332" max="3332" width="0" style="222" hidden="1" customWidth="1"/>
    <col min="3333" max="3584" width="9.109375" style="222"/>
    <col min="3585" max="3585" width="25.33203125" style="222" customWidth="1"/>
    <col min="3586" max="3586" width="44.5546875" style="222" customWidth="1"/>
    <col min="3587" max="3587" width="13.109375" style="222" customWidth="1"/>
    <col min="3588" max="3588" width="0" style="222" hidden="1" customWidth="1"/>
    <col min="3589" max="3840" width="9.109375" style="222"/>
    <col min="3841" max="3841" width="25.33203125" style="222" customWidth="1"/>
    <col min="3842" max="3842" width="44.5546875" style="222" customWidth="1"/>
    <col min="3843" max="3843" width="13.109375" style="222" customWidth="1"/>
    <col min="3844" max="3844" width="0" style="222" hidden="1" customWidth="1"/>
    <col min="3845" max="4096" width="9.109375" style="222"/>
    <col min="4097" max="4097" width="25.33203125" style="222" customWidth="1"/>
    <col min="4098" max="4098" width="44.5546875" style="222" customWidth="1"/>
    <col min="4099" max="4099" width="13.109375" style="222" customWidth="1"/>
    <col min="4100" max="4100" width="0" style="222" hidden="1" customWidth="1"/>
    <col min="4101" max="4352" width="9.109375" style="222"/>
    <col min="4353" max="4353" width="25.33203125" style="222" customWidth="1"/>
    <col min="4354" max="4354" width="44.5546875" style="222" customWidth="1"/>
    <col min="4355" max="4355" width="13.109375" style="222" customWidth="1"/>
    <col min="4356" max="4356" width="0" style="222" hidden="1" customWidth="1"/>
    <col min="4357" max="4608" width="9.109375" style="222"/>
    <col min="4609" max="4609" width="25.33203125" style="222" customWidth="1"/>
    <col min="4610" max="4610" width="44.5546875" style="222" customWidth="1"/>
    <col min="4611" max="4611" width="13.109375" style="222" customWidth="1"/>
    <col min="4612" max="4612" width="0" style="222" hidden="1" customWidth="1"/>
    <col min="4613" max="4864" width="9.109375" style="222"/>
    <col min="4865" max="4865" width="25.33203125" style="222" customWidth="1"/>
    <col min="4866" max="4866" width="44.5546875" style="222" customWidth="1"/>
    <col min="4867" max="4867" width="13.109375" style="222" customWidth="1"/>
    <col min="4868" max="4868" width="0" style="222" hidden="1" customWidth="1"/>
    <col min="4869" max="5120" width="9.109375" style="222"/>
    <col min="5121" max="5121" width="25.33203125" style="222" customWidth="1"/>
    <col min="5122" max="5122" width="44.5546875" style="222" customWidth="1"/>
    <col min="5123" max="5123" width="13.109375" style="222" customWidth="1"/>
    <col min="5124" max="5124" width="0" style="222" hidden="1" customWidth="1"/>
    <col min="5125" max="5376" width="9.109375" style="222"/>
    <col min="5377" max="5377" width="25.33203125" style="222" customWidth="1"/>
    <col min="5378" max="5378" width="44.5546875" style="222" customWidth="1"/>
    <col min="5379" max="5379" width="13.109375" style="222" customWidth="1"/>
    <col min="5380" max="5380" width="0" style="222" hidden="1" customWidth="1"/>
    <col min="5381" max="5632" width="9.109375" style="222"/>
    <col min="5633" max="5633" width="25.33203125" style="222" customWidth="1"/>
    <col min="5634" max="5634" width="44.5546875" style="222" customWidth="1"/>
    <col min="5635" max="5635" width="13.109375" style="222" customWidth="1"/>
    <col min="5636" max="5636" width="0" style="222" hidden="1" customWidth="1"/>
    <col min="5637" max="5888" width="9.109375" style="222"/>
    <col min="5889" max="5889" width="25.33203125" style="222" customWidth="1"/>
    <col min="5890" max="5890" width="44.5546875" style="222" customWidth="1"/>
    <col min="5891" max="5891" width="13.109375" style="222" customWidth="1"/>
    <col min="5892" max="5892" width="0" style="222" hidden="1" customWidth="1"/>
    <col min="5893" max="6144" width="9.109375" style="222"/>
    <col min="6145" max="6145" width="25.33203125" style="222" customWidth="1"/>
    <col min="6146" max="6146" width="44.5546875" style="222" customWidth="1"/>
    <col min="6147" max="6147" width="13.109375" style="222" customWidth="1"/>
    <col min="6148" max="6148" width="0" style="222" hidden="1" customWidth="1"/>
    <col min="6149" max="6400" width="9.109375" style="222"/>
    <col min="6401" max="6401" width="25.33203125" style="222" customWidth="1"/>
    <col min="6402" max="6402" width="44.5546875" style="222" customWidth="1"/>
    <col min="6403" max="6403" width="13.109375" style="222" customWidth="1"/>
    <col min="6404" max="6404" width="0" style="222" hidden="1" customWidth="1"/>
    <col min="6405" max="6656" width="9.109375" style="222"/>
    <col min="6657" max="6657" width="25.33203125" style="222" customWidth="1"/>
    <col min="6658" max="6658" width="44.5546875" style="222" customWidth="1"/>
    <col min="6659" max="6659" width="13.109375" style="222" customWidth="1"/>
    <col min="6660" max="6660" width="0" style="222" hidden="1" customWidth="1"/>
    <col min="6661" max="6912" width="9.109375" style="222"/>
    <col min="6913" max="6913" width="25.33203125" style="222" customWidth="1"/>
    <col min="6914" max="6914" width="44.5546875" style="222" customWidth="1"/>
    <col min="6915" max="6915" width="13.109375" style="222" customWidth="1"/>
    <col min="6916" max="6916" width="0" style="222" hidden="1" customWidth="1"/>
    <col min="6917" max="7168" width="9.109375" style="222"/>
    <col min="7169" max="7169" width="25.33203125" style="222" customWidth="1"/>
    <col min="7170" max="7170" width="44.5546875" style="222" customWidth="1"/>
    <col min="7171" max="7171" width="13.109375" style="222" customWidth="1"/>
    <col min="7172" max="7172" width="0" style="222" hidden="1" customWidth="1"/>
    <col min="7173" max="7424" width="9.109375" style="222"/>
    <col min="7425" max="7425" width="25.33203125" style="222" customWidth="1"/>
    <col min="7426" max="7426" width="44.5546875" style="222" customWidth="1"/>
    <col min="7427" max="7427" width="13.109375" style="222" customWidth="1"/>
    <col min="7428" max="7428" width="0" style="222" hidden="1" customWidth="1"/>
    <col min="7429" max="7680" width="9.109375" style="222"/>
    <col min="7681" max="7681" width="25.33203125" style="222" customWidth="1"/>
    <col min="7682" max="7682" width="44.5546875" style="222" customWidth="1"/>
    <col min="7683" max="7683" width="13.109375" style="222" customWidth="1"/>
    <col min="7684" max="7684" width="0" style="222" hidden="1" customWidth="1"/>
    <col min="7685" max="7936" width="9.109375" style="222"/>
    <col min="7937" max="7937" width="25.33203125" style="222" customWidth="1"/>
    <col min="7938" max="7938" width="44.5546875" style="222" customWidth="1"/>
    <col min="7939" max="7939" width="13.109375" style="222" customWidth="1"/>
    <col min="7940" max="7940" width="0" style="222" hidden="1" customWidth="1"/>
    <col min="7941" max="8192" width="9.109375" style="222"/>
    <col min="8193" max="8193" width="25.33203125" style="222" customWidth="1"/>
    <col min="8194" max="8194" width="44.5546875" style="222" customWidth="1"/>
    <col min="8195" max="8195" width="13.109375" style="222" customWidth="1"/>
    <col min="8196" max="8196" width="0" style="222" hidden="1" customWidth="1"/>
    <col min="8197" max="8448" width="9.109375" style="222"/>
    <col min="8449" max="8449" width="25.33203125" style="222" customWidth="1"/>
    <col min="8450" max="8450" width="44.5546875" style="222" customWidth="1"/>
    <col min="8451" max="8451" width="13.109375" style="222" customWidth="1"/>
    <col min="8452" max="8452" width="0" style="222" hidden="1" customWidth="1"/>
    <col min="8453" max="8704" width="9.109375" style="222"/>
    <col min="8705" max="8705" width="25.33203125" style="222" customWidth="1"/>
    <col min="8706" max="8706" width="44.5546875" style="222" customWidth="1"/>
    <col min="8707" max="8707" width="13.109375" style="222" customWidth="1"/>
    <col min="8708" max="8708" width="0" style="222" hidden="1" customWidth="1"/>
    <col min="8709" max="8960" width="9.109375" style="222"/>
    <col min="8961" max="8961" width="25.33203125" style="222" customWidth="1"/>
    <col min="8962" max="8962" width="44.5546875" style="222" customWidth="1"/>
    <col min="8963" max="8963" width="13.109375" style="222" customWidth="1"/>
    <col min="8964" max="8964" width="0" style="222" hidden="1" customWidth="1"/>
    <col min="8965" max="9216" width="9.109375" style="222"/>
    <col min="9217" max="9217" width="25.33203125" style="222" customWidth="1"/>
    <col min="9218" max="9218" width="44.5546875" style="222" customWidth="1"/>
    <col min="9219" max="9219" width="13.109375" style="222" customWidth="1"/>
    <col min="9220" max="9220" width="0" style="222" hidden="1" customWidth="1"/>
    <col min="9221" max="9472" width="9.109375" style="222"/>
    <col min="9473" max="9473" width="25.33203125" style="222" customWidth="1"/>
    <col min="9474" max="9474" width="44.5546875" style="222" customWidth="1"/>
    <col min="9475" max="9475" width="13.109375" style="222" customWidth="1"/>
    <col min="9476" max="9476" width="0" style="222" hidden="1" customWidth="1"/>
    <col min="9477" max="9728" width="9.109375" style="222"/>
    <col min="9729" max="9729" width="25.33203125" style="222" customWidth="1"/>
    <col min="9730" max="9730" width="44.5546875" style="222" customWidth="1"/>
    <col min="9731" max="9731" width="13.109375" style="222" customWidth="1"/>
    <col min="9732" max="9732" width="0" style="222" hidden="1" customWidth="1"/>
    <col min="9733" max="9984" width="9.109375" style="222"/>
    <col min="9985" max="9985" width="25.33203125" style="222" customWidth="1"/>
    <col min="9986" max="9986" width="44.5546875" style="222" customWidth="1"/>
    <col min="9987" max="9987" width="13.109375" style="222" customWidth="1"/>
    <col min="9988" max="9988" width="0" style="222" hidden="1" customWidth="1"/>
    <col min="9989" max="10240" width="9.109375" style="222"/>
    <col min="10241" max="10241" width="25.33203125" style="222" customWidth="1"/>
    <col min="10242" max="10242" width="44.5546875" style="222" customWidth="1"/>
    <col min="10243" max="10243" width="13.109375" style="222" customWidth="1"/>
    <col min="10244" max="10244" width="0" style="222" hidden="1" customWidth="1"/>
    <col min="10245" max="10496" width="9.109375" style="222"/>
    <col min="10497" max="10497" width="25.33203125" style="222" customWidth="1"/>
    <col min="10498" max="10498" width="44.5546875" style="222" customWidth="1"/>
    <col min="10499" max="10499" width="13.109375" style="222" customWidth="1"/>
    <col min="10500" max="10500" width="0" style="222" hidden="1" customWidth="1"/>
    <col min="10501" max="10752" width="9.109375" style="222"/>
    <col min="10753" max="10753" width="25.33203125" style="222" customWidth="1"/>
    <col min="10754" max="10754" width="44.5546875" style="222" customWidth="1"/>
    <col min="10755" max="10755" width="13.109375" style="222" customWidth="1"/>
    <col min="10756" max="10756" width="0" style="222" hidden="1" customWidth="1"/>
    <col min="10757" max="11008" width="9.109375" style="222"/>
    <col min="11009" max="11009" width="25.33203125" style="222" customWidth="1"/>
    <col min="11010" max="11010" width="44.5546875" style="222" customWidth="1"/>
    <col min="11011" max="11011" width="13.109375" style="222" customWidth="1"/>
    <col min="11012" max="11012" width="0" style="222" hidden="1" customWidth="1"/>
    <col min="11013" max="11264" width="9.109375" style="222"/>
    <col min="11265" max="11265" width="25.33203125" style="222" customWidth="1"/>
    <col min="11266" max="11266" width="44.5546875" style="222" customWidth="1"/>
    <col min="11267" max="11267" width="13.109375" style="222" customWidth="1"/>
    <col min="11268" max="11268" width="0" style="222" hidden="1" customWidth="1"/>
    <col min="11269" max="11520" width="9.109375" style="222"/>
    <col min="11521" max="11521" width="25.33203125" style="222" customWidth="1"/>
    <col min="11522" max="11522" width="44.5546875" style="222" customWidth="1"/>
    <col min="11523" max="11523" width="13.109375" style="222" customWidth="1"/>
    <col min="11524" max="11524" width="0" style="222" hidden="1" customWidth="1"/>
    <col min="11525" max="11776" width="9.109375" style="222"/>
    <col min="11777" max="11777" width="25.33203125" style="222" customWidth="1"/>
    <col min="11778" max="11778" width="44.5546875" style="222" customWidth="1"/>
    <col min="11779" max="11779" width="13.109375" style="222" customWidth="1"/>
    <col min="11780" max="11780" width="0" style="222" hidden="1" customWidth="1"/>
    <col min="11781" max="12032" width="9.109375" style="222"/>
    <col min="12033" max="12033" width="25.33203125" style="222" customWidth="1"/>
    <col min="12034" max="12034" width="44.5546875" style="222" customWidth="1"/>
    <col min="12035" max="12035" width="13.109375" style="222" customWidth="1"/>
    <col min="12036" max="12036" width="0" style="222" hidden="1" customWidth="1"/>
    <col min="12037" max="12288" width="9.109375" style="222"/>
    <col min="12289" max="12289" width="25.33203125" style="222" customWidth="1"/>
    <col min="12290" max="12290" width="44.5546875" style="222" customWidth="1"/>
    <col min="12291" max="12291" width="13.109375" style="222" customWidth="1"/>
    <col min="12292" max="12292" width="0" style="222" hidden="1" customWidth="1"/>
    <col min="12293" max="12544" width="9.109375" style="222"/>
    <col min="12545" max="12545" width="25.33203125" style="222" customWidth="1"/>
    <col min="12546" max="12546" width="44.5546875" style="222" customWidth="1"/>
    <col min="12547" max="12547" width="13.109375" style="222" customWidth="1"/>
    <col min="12548" max="12548" width="0" style="222" hidden="1" customWidth="1"/>
    <col min="12549" max="12800" width="9.109375" style="222"/>
    <col min="12801" max="12801" width="25.33203125" style="222" customWidth="1"/>
    <col min="12802" max="12802" width="44.5546875" style="222" customWidth="1"/>
    <col min="12803" max="12803" width="13.109375" style="222" customWidth="1"/>
    <col min="12804" max="12804" width="0" style="222" hidden="1" customWidth="1"/>
    <col min="12805" max="13056" width="9.109375" style="222"/>
    <col min="13057" max="13057" width="25.33203125" style="222" customWidth="1"/>
    <col min="13058" max="13058" width="44.5546875" style="222" customWidth="1"/>
    <col min="13059" max="13059" width="13.109375" style="222" customWidth="1"/>
    <col min="13060" max="13060" width="0" style="222" hidden="1" customWidth="1"/>
    <col min="13061" max="13312" width="9.109375" style="222"/>
    <col min="13313" max="13313" width="25.33203125" style="222" customWidth="1"/>
    <col min="13314" max="13314" width="44.5546875" style="222" customWidth="1"/>
    <col min="13315" max="13315" width="13.109375" style="222" customWidth="1"/>
    <col min="13316" max="13316" width="0" style="222" hidden="1" customWidth="1"/>
    <col min="13317" max="13568" width="9.109375" style="222"/>
    <col min="13569" max="13569" width="25.33203125" style="222" customWidth="1"/>
    <col min="13570" max="13570" width="44.5546875" style="222" customWidth="1"/>
    <col min="13571" max="13571" width="13.109375" style="222" customWidth="1"/>
    <col min="13572" max="13572" width="0" style="222" hidden="1" customWidth="1"/>
    <col min="13573" max="13824" width="9.109375" style="222"/>
    <col min="13825" max="13825" width="25.33203125" style="222" customWidth="1"/>
    <col min="13826" max="13826" width="44.5546875" style="222" customWidth="1"/>
    <col min="13827" max="13827" width="13.109375" style="222" customWidth="1"/>
    <col min="13828" max="13828" width="0" style="222" hidden="1" customWidth="1"/>
    <col min="13829" max="14080" width="9.109375" style="222"/>
    <col min="14081" max="14081" width="25.33203125" style="222" customWidth="1"/>
    <col min="14082" max="14082" width="44.5546875" style="222" customWidth="1"/>
    <col min="14083" max="14083" width="13.109375" style="222" customWidth="1"/>
    <col min="14084" max="14084" width="0" style="222" hidden="1" customWidth="1"/>
    <col min="14085" max="14336" width="9.109375" style="222"/>
    <col min="14337" max="14337" width="25.33203125" style="222" customWidth="1"/>
    <col min="14338" max="14338" width="44.5546875" style="222" customWidth="1"/>
    <col min="14339" max="14339" width="13.109375" style="222" customWidth="1"/>
    <col min="14340" max="14340" width="0" style="222" hidden="1" customWidth="1"/>
    <col min="14341" max="14592" width="9.109375" style="222"/>
    <col min="14593" max="14593" width="25.33203125" style="222" customWidth="1"/>
    <col min="14594" max="14594" width="44.5546875" style="222" customWidth="1"/>
    <col min="14595" max="14595" width="13.109375" style="222" customWidth="1"/>
    <col min="14596" max="14596" width="0" style="222" hidden="1" customWidth="1"/>
    <col min="14597" max="14848" width="9.109375" style="222"/>
    <col min="14849" max="14849" width="25.33203125" style="222" customWidth="1"/>
    <col min="14850" max="14850" width="44.5546875" style="222" customWidth="1"/>
    <col min="14851" max="14851" width="13.109375" style="222" customWidth="1"/>
    <col min="14852" max="14852" width="0" style="222" hidden="1" customWidth="1"/>
    <col min="14853" max="15104" width="9.109375" style="222"/>
    <col min="15105" max="15105" width="25.33203125" style="222" customWidth="1"/>
    <col min="15106" max="15106" width="44.5546875" style="222" customWidth="1"/>
    <col min="15107" max="15107" width="13.109375" style="222" customWidth="1"/>
    <col min="15108" max="15108" width="0" style="222" hidden="1" customWidth="1"/>
    <col min="15109" max="15360" width="9.109375" style="222"/>
    <col min="15361" max="15361" width="25.33203125" style="222" customWidth="1"/>
    <col min="15362" max="15362" width="44.5546875" style="222" customWidth="1"/>
    <col min="15363" max="15363" width="13.109375" style="222" customWidth="1"/>
    <col min="15364" max="15364" width="0" style="222" hidden="1" customWidth="1"/>
    <col min="15365" max="15616" width="9.109375" style="222"/>
    <col min="15617" max="15617" width="25.33203125" style="222" customWidth="1"/>
    <col min="15618" max="15618" width="44.5546875" style="222" customWidth="1"/>
    <col min="15619" max="15619" width="13.109375" style="222" customWidth="1"/>
    <col min="15620" max="15620" width="0" style="222" hidden="1" customWidth="1"/>
    <col min="15621" max="15872" width="9.109375" style="222"/>
    <col min="15873" max="15873" width="25.33203125" style="222" customWidth="1"/>
    <col min="15874" max="15874" width="44.5546875" style="222" customWidth="1"/>
    <col min="15875" max="15875" width="13.109375" style="222" customWidth="1"/>
    <col min="15876" max="15876" width="0" style="222" hidden="1" customWidth="1"/>
    <col min="15877" max="16128" width="9.109375" style="222"/>
    <col min="16129" max="16129" width="25.33203125" style="222" customWidth="1"/>
    <col min="16130" max="16130" width="44.5546875" style="222" customWidth="1"/>
    <col min="16131" max="16131" width="13.109375" style="222" customWidth="1"/>
    <col min="16132" max="16132" width="0" style="222" hidden="1" customWidth="1"/>
    <col min="16133" max="16384" width="9.109375" style="222"/>
  </cols>
  <sheetData>
    <row r="1" spans="1:4" x14ac:dyDescent="0.25">
      <c r="B1" s="637" t="s">
        <v>811</v>
      </c>
      <c r="C1" s="637"/>
    </row>
    <row r="2" spans="1:4" x14ac:dyDescent="0.25">
      <c r="B2" s="637" t="s">
        <v>568</v>
      </c>
      <c r="C2" s="637"/>
    </row>
    <row r="3" spans="1:4" x14ac:dyDescent="0.25">
      <c r="B3" s="637" t="s">
        <v>812</v>
      </c>
      <c r="C3" s="637"/>
    </row>
    <row r="4" spans="1:4" x14ac:dyDescent="0.25">
      <c r="B4" s="637"/>
      <c r="C4" s="637"/>
    </row>
    <row r="5" spans="1:4" x14ac:dyDescent="0.25">
      <c r="A5" s="638" t="s">
        <v>813</v>
      </c>
      <c r="B5" s="639"/>
      <c r="C5" s="639"/>
    </row>
    <row r="6" spans="1:4" x14ac:dyDescent="0.25">
      <c r="B6" s="637"/>
      <c r="C6" s="637"/>
    </row>
    <row r="7" spans="1:4" ht="26.4" x14ac:dyDescent="0.25">
      <c r="A7" s="223" t="s">
        <v>569</v>
      </c>
      <c r="B7" s="223" t="s">
        <v>247</v>
      </c>
      <c r="C7" s="224" t="s">
        <v>570</v>
      </c>
    </row>
    <row r="8" spans="1:4" ht="19.2" customHeight="1" x14ac:dyDescent="0.25">
      <c r="A8" s="640" t="s">
        <v>571</v>
      </c>
      <c r="B8" s="641"/>
      <c r="C8" s="225">
        <f>C9+C10</f>
        <v>34651</v>
      </c>
      <c r="D8" s="225">
        <f>D9+D10</f>
        <v>51206</v>
      </c>
    </row>
    <row r="9" spans="1:4" ht="26.4" x14ac:dyDescent="0.25">
      <c r="A9" s="226" t="s">
        <v>572</v>
      </c>
      <c r="B9" s="227" t="s">
        <v>249</v>
      </c>
      <c r="C9" s="228">
        <v>34651</v>
      </c>
      <c r="D9" s="228">
        <v>71206</v>
      </c>
    </row>
    <row r="10" spans="1:4" ht="26.4" x14ac:dyDescent="0.25">
      <c r="A10" s="226" t="s">
        <v>573</v>
      </c>
      <c r="B10" s="227" t="s">
        <v>251</v>
      </c>
      <c r="C10" s="228">
        <v>0</v>
      </c>
      <c r="D10" s="228">
        <v>-20000</v>
      </c>
    </row>
    <row r="11" spans="1:4" x14ac:dyDescent="0.25">
      <c r="A11" s="642" t="s">
        <v>574</v>
      </c>
      <c r="B11" s="643"/>
      <c r="C11" s="225">
        <f>C12+C13</f>
        <v>0</v>
      </c>
      <c r="D11" s="225">
        <f>D12+D13</f>
        <v>-33620</v>
      </c>
    </row>
    <row r="12" spans="1:4" ht="39.6" x14ac:dyDescent="0.25">
      <c r="A12" s="226" t="s">
        <v>575</v>
      </c>
      <c r="B12" s="227" t="s">
        <v>253</v>
      </c>
      <c r="C12" s="228">
        <v>0</v>
      </c>
      <c r="D12" s="228">
        <v>0</v>
      </c>
    </row>
    <row r="13" spans="1:4" ht="39.6" x14ac:dyDescent="0.25">
      <c r="A13" s="226" t="s">
        <v>576</v>
      </c>
      <c r="B13" s="229" t="s">
        <v>255</v>
      </c>
      <c r="C13" s="228">
        <v>0</v>
      </c>
      <c r="D13" s="228">
        <v>-33620</v>
      </c>
    </row>
    <row r="14" spans="1:4" x14ac:dyDescent="0.25">
      <c r="A14" s="642" t="s">
        <v>577</v>
      </c>
      <c r="B14" s="643"/>
      <c r="C14" s="230">
        <f>C15</f>
        <v>0</v>
      </c>
      <c r="D14" s="230">
        <f>D15</f>
        <v>-20000</v>
      </c>
    </row>
    <row r="15" spans="1:4" ht="79.2" x14ac:dyDescent="0.25">
      <c r="A15" s="226" t="s">
        <v>578</v>
      </c>
      <c r="B15" s="231" t="s">
        <v>579</v>
      </c>
      <c r="C15" s="228">
        <v>0</v>
      </c>
      <c r="D15" s="228">
        <v>-20000</v>
      </c>
    </row>
    <row r="16" spans="1:4" x14ac:dyDescent="0.25">
      <c r="A16" s="640" t="s">
        <v>580</v>
      </c>
      <c r="B16" s="641"/>
      <c r="C16" s="230">
        <f>C17</f>
        <v>0</v>
      </c>
      <c r="D16" s="230">
        <f>D17</f>
        <v>20000</v>
      </c>
    </row>
    <row r="17" spans="1:4" ht="55.2" customHeight="1" x14ac:dyDescent="0.25">
      <c r="A17" s="226" t="s">
        <v>581</v>
      </c>
      <c r="B17" s="231" t="s">
        <v>259</v>
      </c>
      <c r="C17" s="232">
        <v>0</v>
      </c>
      <c r="D17" s="232">
        <v>20000</v>
      </c>
    </row>
    <row r="18" spans="1:4" ht="26.4" x14ac:dyDescent="0.25">
      <c r="A18" s="226" t="s">
        <v>582</v>
      </c>
      <c r="B18" s="233" t="s">
        <v>583</v>
      </c>
      <c r="C18" s="234">
        <v>2000</v>
      </c>
      <c r="D18" s="234">
        <v>34504</v>
      </c>
    </row>
    <row r="19" spans="1:4" x14ac:dyDescent="0.25">
      <c r="A19" s="642" t="s">
        <v>584</v>
      </c>
      <c r="B19" s="643"/>
      <c r="C19" s="230">
        <f>C11+C8+C14+C16+C18</f>
        <v>36651</v>
      </c>
      <c r="D19" s="230">
        <f>D11+D8+D14+D16+D18</f>
        <v>52090</v>
      </c>
    </row>
    <row r="20" spans="1:4" x14ac:dyDescent="0.25">
      <c r="A20" s="636"/>
      <c r="B20" s="636"/>
      <c r="C20" s="636"/>
    </row>
    <row r="21" spans="1:4" x14ac:dyDescent="0.25">
      <c r="A21" s="235"/>
      <c r="B21" s="235"/>
      <c r="C21" s="235"/>
    </row>
    <row r="22" spans="1:4" x14ac:dyDescent="0.25">
      <c r="A22" s="235"/>
      <c r="B22" s="235"/>
      <c r="C22" s="235"/>
    </row>
    <row r="23" spans="1:4" x14ac:dyDescent="0.25">
      <c r="A23" s="235"/>
      <c r="B23" s="235"/>
      <c r="C23" s="235"/>
    </row>
    <row r="24" spans="1:4" x14ac:dyDescent="0.25">
      <c r="A24" s="235"/>
      <c r="B24" s="235"/>
      <c r="C24" s="235"/>
    </row>
    <row r="25" spans="1:4" x14ac:dyDescent="0.25">
      <c r="A25" s="235"/>
      <c r="B25" s="235"/>
      <c r="C25" s="235"/>
    </row>
    <row r="26" spans="1:4" x14ac:dyDescent="0.25">
      <c r="A26" s="235"/>
      <c r="B26" s="235"/>
      <c r="C26" s="235"/>
    </row>
    <row r="27" spans="1:4" x14ac:dyDescent="0.25">
      <c r="A27" s="235"/>
      <c r="B27" s="235"/>
      <c r="C27" s="235"/>
    </row>
    <row r="28" spans="1:4" x14ac:dyDescent="0.25">
      <c r="A28" s="235"/>
      <c r="B28" s="235"/>
      <c r="C28" s="235"/>
    </row>
    <row r="29" spans="1:4" x14ac:dyDescent="0.25">
      <c r="A29" s="235"/>
      <c r="B29" s="235"/>
      <c r="C29" s="235"/>
    </row>
    <row r="30" spans="1:4" x14ac:dyDescent="0.25">
      <c r="A30" s="235"/>
      <c r="B30" s="235"/>
      <c r="C30" s="235"/>
    </row>
    <row r="31" spans="1:4" x14ac:dyDescent="0.25">
      <c r="A31" s="235"/>
      <c r="B31" s="235"/>
      <c r="C31" s="235"/>
    </row>
    <row r="32" spans="1:4" x14ac:dyDescent="0.25">
      <c r="A32" s="235"/>
      <c r="B32" s="235"/>
      <c r="C32" s="235"/>
    </row>
    <row r="33" spans="1:3" x14ac:dyDescent="0.25">
      <c r="A33" s="235"/>
      <c r="B33" s="235"/>
      <c r="C33" s="235"/>
    </row>
    <row r="34" spans="1:3" x14ac:dyDescent="0.25">
      <c r="A34" s="235"/>
      <c r="B34" s="235"/>
      <c r="C34" s="235"/>
    </row>
    <row r="35" spans="1:3" x14ac:dyDescent="0.25">
      <c r="A35" s="235"/>
      <c r="B35" s="235"/>
      <c r="C35" s="235"/>
    </row>
    <row r="36" spans="1:3" x14ac:dyDescent="0.25">
      <c r="A36" s="235"/>
      <c r="B36" s="235"/>
      <c r="C36" s="235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M19" sqref="M19"/>
    </sheetView>
  </sheetViews>
  <sheetFormatPr defaultColWidth="9.109375" defaultRowHeight="13.2" x14ac:dyDescent="0.25"/>
  <cols>
    <col min="1" max="1" width="24.5546875" style="222" customWidth="1"/>
    <col min="2" max="2" width="45.6640625" style="222" customWidth="1"/>
    <col min="3" max="3" width="15.88671875" style="222" customWidth="1"/>
    <col min="4" max="4" width="16.44140625" style="222" customWidth="1"/>
    <col min="5" max="256" width="9.109375" style="222"/>
    <col min="257" max="257" width="24.5546875" style="222" customWidth="1"/>
    <col min="258" max="258" width="41.5546875" style="222" customWidth="1"/>
    <col min="259" max="260" width="12" style="222" customWidth="1"/>
    <col min="261" max="512" width="9.109375" style="222"/>
    <col min="513" max="513" width="24.5546875" style="222" customWidth="1"/>
    <col min="514" max="514" width="41.5546875" style="222" customWidth="1"/>
    <col min="515" max="516" width="12" style="222" customWidth="1"/>
    <col min="517" max="768" width="9.109375" style="222"/>
    <col min="769" max="769" width="24.5546875" style="222" customWidth="1"/>
    <col min="770" max="770" width="41.5546875" style="222" customWidth="1"/>
    <col min="771" max="772" width="12" style="222" customWidth="1"/>
    <col min="773" max="1024" width="9.109375" style="222"/>
    <col min="1025" max="1025" width="24.5546875" style="222" customWidth="1"/>
    <col min="1026" max="1026" width="41.5546875" style="222" customWidth="1"/>
    <col min="1027" max="1028" width="12" style="222" customWidth="1"/>
    <col min="1029" max="1280" width="9.109375" style="222"/>
    <col min="1281" max="1281" width="24.5546875" style="222" customWidth="1"/>
    <col min="1282" max="1282" width="41.5546875" style="222" customWidth="1"/>
    <col min="1283" max="1284" width="12" style="222" customWidth="1"/>
    <col min="1285" max="1536" width="9.109375" style="222"/>
    <col min="1537" max="1537" width="24.5546875" style="222" customWidth="1"/>
    <col min="1538" max="1538" width="41.5546875" style="222" customWidth="1"/>
    <col min="1539" max="1540" width="12" style="222" customWidth="1"/>
    <col min="1541" max="1792" width="9.109375" style="222"/>
    <col min="1793" max="1793" width="24.5546875" style="222" customWidth="1"/>
    <col min="1794" max="1794" width="41.5546875" style="222" customWidth="1"/>
    <col min="1795" max="1796" width="12" style="222" customWidth="1"/>
    <col min="1797" max="2048" width="9.109375" style="222"/>
    <col min="2049" max="2049" width="24.5546875" style="222" customWidth="1"/>
    <col min="2050" max="2050" width="41.5546875" style="222" customWidth="1"/>
    <col min="2051" max="2052" width="12" style="222" customWidth="1"/>
    <col min="2053" max="2304" width="9.109375" style="222"/>
    <col min="2305" max="2305" width="24.5546875" style="222" customWidth="1"/>
    <col min="2306" max="2306" width="41.5546875" style="222" customWidth="1"/>
    <col min="2307" max="2308" width="12" style="222" customWidth="1"/>
    <col min="2309" max="2560" width="9.109375" style="222"/>
    <col min="2561" max="2561" width="24.5546875" style="222" customWidth="1"/>
    <col min="2562" max="2562" width="41.5546875" style="222" customWidth="1"/>
    <col min="2563" max="2564" width="12" style="222" customWidth="1"/>
    <col min="2565" max="2816" width="9.109375" style="222"/>
    <col min="2817" max="2817" width="24.5546875" style="222" customWidth="1"/>
    <col min="2818" max="2818" width="41.5546875" style="222" customWidth="1"/>
    <col min="2819" max="2820" width="12" style="222" customWidth="1"/>
    <col min="2821" max="3072" width="9.109375" style="222"/>
    <col min="3073" max="3073" width="24.5546875" style="222" customWidth="1"/>
    <col min="3074" max="3074" width="41.5546875" style="222" customWidth="1"/>
    <col min="3075" max="3076" width="12" style="222" customWidth="1"/>
    <col min="3077" max="3328" width="9.109375" style="222"/>
    <col min="3329" max="3329" width="24.5546875" style="222" customWidth="1"/>
    <col min="3330" max="3330" width="41.5546875" style="222" customWidth="1"/>
    <col min="3331" max="3332" width="12" style="222" customWidth="1"/>
    <col min="3333" max="3584" width="9.109375" style="222"/>
    <col min="3585" max="3585" width="24.5546875" style="222" customWidth="1"/>
    <col min="3586" max="3586" width="41.5546875" style="222" customWidth="1"/>
    <col min="3587" max="3588" width="12" style="222" customWidth="1"/>
    <col min="3589" max="3840" width="9.109375" style="222"/>
    <col min="3841" max="3841" width="24.5546875" style="222" customWidth="1"/>
    <col min="3842" max="3842" width="41.5546875" style="222" customWidth="1"/>
    <col min="3843" max="3844" width="12" style="222" customWidth="1"/>
    <col min="3845" max="4096" width="9.109375" style="222"/>
    <col min="4097" max="4097" width="24.5546875" style="222" customWidth="1"/>
    <col min="4098" max="4098" width="41.5546875" style="222" customWidth="1"/>
    <col min="4099" max="4100" width="12" style="222" customWidth="1"/>
    <col min="4101" max="4352" width="9.109375" style="222"/>
    <col min="4353" max="4353" width="24.5546875" style="222" customWidth="1"/>
    <col min="4354" max="4354" width="41.5546875" style="222" customWidth="1"/>
    <col min="4355" max="4356" width="12" style="222" customWidth="1"/>
    <col min="4357" max="4608" width="9.109375" style="222"/>
    <col min="4609" max="4609" width="24.5546875" style="222" customWidth="1"/>
    <col min="4610" max="4610" width="41.5546875" style="222" customWidth="1"/>
    <col min="4611" max="4612" width="12" style="222" customWidth="1"/>
    <col min="4613" max="4864" width="9.109375" style="222"/>
    <col min="4865" max="4865" width="24.5546875" style="222" customWidth="1"/>
    <col min="4866" max="4866" width="41.5546875" style="222" customWidth="1"/>
    <col min="4867" max="4868" width="12" style="222" customWidth="1"/>
    <col min="4869" max="5120" width="9.109375" style="222"/>
    <col min="5121" max="5121" width="24.5546875" style="222" customWidth="1"/>
    <col min="5122" max="5122" width="41.5546875" style="222" customWidth="1"/>
    <col min="5123" max="5124" width="12" style="222" customWidth="1"/>
    <col min="5125" max="5376" width="9.109375" style="222"/>
    <col min="5377" max="5377" width="24.5546875" style="222" customWidth="1"/>
    <col min="5378" max="5378" width="41.5546875" style="222" customWidth="1"/>
    <col min="5379" max="5380" width="12" style="222" customWidth="1"/>
    <col min="5381" max="5632" width="9.109375" style="222"/>
    <col min="5633" max="5633" width="24.5546875" style="222" customWidth="1"/>
    <col min="5634" max="5634" width="41.5546875" style="222" customWidth="1"/>
    <col min="5635" max="5636" width="12" style="222" customWidth="1"/>
    <col min="5637" max="5888" width="9.109375" style="222"/>
    <col min="5889" max="5889" width="24.5546875" style="222" customWidth="1"/>
    <col min="5890" max="5890" width="41.5546875" style="222" customWidth="1"/>
    <col min="5891" max="5892" width="12" style="222" customWidth="1"/>
    <col min="5893" max="6144" width="9.109375" style="222"/>
    <col min="6145" max="6145" width="24.5546875" style="222" customWidth="1"/>
    <col min="6146" max="6146" width="41.5546875" style="222" customWidth="1"/>
    <col min="6147" max="6148" width="12" style="222" customWidth="1"/>
    <col min="6149" max="6400" width="9.109375" style="222"/>
    <col min="6401" max="6401" width="24.5546875" style="222" customWidth="1"/>
    <col min="6402" max="6402" width="41.5546875" style="222" customWidth="1"/>
    <col min="6403" max="6404" width="12" style="222" customWidth="1"/>
    <col min="6405" max="6656" width="9.109375" style="222"/>
    <col min="6657" max="6657" width="24.5546875" style="222" customWidth="1"/>
    <col min="6658" max="6658" width="41.5546875" style="222" customWidth="1"/>
    <col min="6659" max="6660" width="12" style="222" customWidth="1"/>
    <col min="6661" max="6912" width="9.109375" style="222"/>
    <col min="6913" max="6913" width="24.5546875" style="222" customWidth="1"/>
    <col min="6914" max="6914" width="41.5546875" style="222" customWidth="1"/>
    <col min="6915" max="6916" width="12" style="222" customWidth="1"/>
    <col min="6917" max="7168" width="9.109375" style="222"/>
    <col min="7169" max="7169" width="24.5546875" style="222" customWidth="1"/>
    <col min="7170" max="7170" width="41.5546875" style="222" customWidth="1"/>
    <col min="7171" max="7172" width="12" style="222" customWidth="1"/>
    <col min="7173" max="7424" width="9.109375" style="222"/>
    <col min="7425" max="7425" width="24.5546875" style="222" customWidth="1"/>
    <col min="7426" max="7426" width="41.5546875" style="222" customWidth="1"/>
    <col min="7427" max="7428" width="12" style="222" customWidth="1"/>
    <col min="7429" max="7680" width="9.109375" style="222"/>
    <col min="7681" max="7681" width="24.5546875" style="222" customWidth="1"/>
    <col min="7682" max="7682" width="41.5546875" style="222" customWidth="1"/>
    <col min="7683" max="7684" width="12" style="222" customWidth="1"/>
    <col min="7685" max="7936" width="9.109375" style="222"/>
    <col min="7937" max="7937" width="24.5546875" style="222" customWidth="1"/>
    <col min="7938" max="7938" width="41.5546875" style="222" customWidth="1"/>
    <col min="7939" max="7940" width="12" style="222" customWidth="1"/>
    <col min="7941" max="8192" width="9.109375" style="222"/>
    <col min="8193" max="8193" width="24.5546875" style="222" customWidth="1"/>
    <col min="8194" max="8194" width="41.5546875" style="222" customWidth="1"/>
    <col min="8195" max="8196" width="12" style="222" customWidth="1"/>
    <col min="8197" max="8448" width="9.109375" style="222"/>
    <col min="8449" max="8449" width="24.5546875" style="222" customWidth="1"/>
    <col min="8450" max="8450" width="41.5546875" style="222" customWidth="1"/>
    <col min="8451" max="8452" width="12" style="222" customWidth="1"/>
    <col min="8453" max="8704" width="9.109375" style="222"/>
    <col min="8705" max="8705" width="24.5546875" style="222" customWidth="1"/>
    <col min="8706" max="8706" width="41.5546875" style="222" customWidth="1"/>
    <col min="8707" max="8708" width="12" style="222" customWidth="1"/>
    <col min="8709" max="8960" width="9.109375" style="222"/>
    <col min="8961" max="8961" width="24.5546875" style="222" customWidth="1"/>
    <col min="8962" max="8962" width="41.5546875" style="222" customWidth="1"/>
    <col min="8963" max="8964" width="12" style="222" customWidth="1"/>
    <col min="8965" max="9216" width="9.109375" style="222"/>
    <col min="9217" max="9217" width="24.5546875" style="222" customWidth="1"/>
    <col min="9218" max="9218" width="41.5546875" style="222" customWidth="1"/>
    <col min="9219" max="9220" width="12" style="222" customWidth="1"/>
    <col min="9221" max="9472" width="9.109375" style="222"/>
    <col min="9473" max="9473" width="24.5546875" style="222" customWidth="1"/>
    <col min="9474" max="9474" width="41.5546875" style="222" customWidth="1"/>
    <col min="9475" max="9476" width="12" style="222" customWidth="1"/>
    <col min="9477" max="9728" width="9.109375" style="222"/>
    <col min="9729" max="9729" width="24.5546875" style="222" customWidth="1"/>
    <col min="9730" max="9730" width="41.5546875" style="222" customWidth="1"/>
    <col min="9731" max="9732" width="12" style="222" customWidth="1"/>
    <col min="9733" max="9984" width="9.109375" style="222"/>
    <col min="9985" max="9985" width="24.5546875" style="222" customWidth="1"/>
    <col min="9986" max="9986" width="41.5546875" style="222" customWidth="1"/>
    <col min="9987" max="9988" width="12" style="222" customWidth="1"/>
    <col min="9989" max="10240" width="9.109375" style="222"/>
    <col min="10241" max="10241" width="24.5546875" style="222" customWidth="1"/>
    <col min="10242" max="10242" width="41.5546875" style="222" customWidth="1"/>
    <col min="10243" max="10244" width="12" style="222" customWidth="1"/>
    <col min="10245" max="10496" width="9.109375" style="222"/>
    <col min="10497" max="10497" width="24.5546875" style="222" customWidth="1"/>
    <col min="10498" max="10498" width="41.5546875" style="222" customWidth="1"/>
    <col min="10499" max="10500" width="12" style="222" customWidth="1"/>
    <col min="10501" max="10752" width="9.109375" style="222"/>
    <col min="10753" max="10753" width="24.5546875" style="222" customWidth="1"/>
    <col min="10754" max="10754" width="41.5546875" style="222" customWidth="1"/>
    <col min="10755" max="10756" width="12" style="222" customWidth="1"/>
    <col min="10757" max="11008" width="9.109375" style="222"/>
    <col min="11009" max="11009" width="24.5546875" style="222" customWidth="1"/>
    <col min="11010" max="11010" width="41.5546875" style="222" customWidth="1"/>
    <col min="11011" max="11012" width="12" style="222" customWidth="1"/>
    <col min="11013" max="11264" width="9.109375" style="222"/>
    <col min="11265" max="11265" width="24.5546875" style="222" customWidth="1"/>
    <col min="11266" max="11266" width="41.5546875" style="222" customWidth="1"/>
    <col min="11267" max="11268" width="12" style="222" customWidth="1"/>
    <col min="11269" max="11520" width="9.109375" style="222"/>
    <col min="11521" max="11521" width="24.5546875" style="222" customWidth="1"/>
    <col min="11522" max="11522" width="41.5546875" style="222" customWidth="1"/>
    <col min="11523" max="11524" width="12" style="222" customWidth="1"/>
    <col min="11525" max="11776" width="9.109375" style="222"/>
    <col min="11777" max="11777" width="24.5546875" style="222" customWidth="1"/>
    <col min="11778" max="11778" width="41.5546875" style="222" customWidth="1"/>
    <col min="11779" max="11780" width="12" style="222" customWidth="1"/>
    <col min="11781" max="12032" width="9.109375" style="222"/>
    <col min="12033" max="12033" width="24.5546875" style="222" customWidth="1"/>
    <col min="12034" max="12034" width="41.5546875" style="222" customWidth="1"/>
    <col min="12035" max="12036" width="12" style="222" customWidth="1"/>
    <col min="12037" max="12288" width="9.109375" style="222"/>
    <col min="12289" max="12289" width="24.5546875" style="222" customWidth="1"/>
    <col min="12290" max="12290" width="41.5546875" style="222" customWidth="1"/>
    <col min="12291" max="12292" width="12" style="222" customWidth="1"/>
    <col min="12293" max="12544" width="9.109375" style="222"/>
    <col min="12545" max="12545" width="24.5546875" style="222" customWidth="1"/>
    <col min="12546" max="12546" width="41.5546875" style="222" customWidth="1"/>
    <col min="12547" max="12548" width="12" style="222" customWidth="1"/>
    <col min="12549" max="12800" width="9.109375" style="222"/>
    <col min="12801" max="12801" width="24.5546875" style="222" customWidth="1"/>
    <col min="12802" max="12802" width="41.5546875" style="222" customWidth="1"/>
    <col min="12803" max="12804" width="12" style="222" customWidth="1"/>
    <col min="12805" max="13056" width="9.109375" style="222"/>
    <col min="13057" max="13057" width="24.5546875" style="222" customWidth="1"/>
    <col min="13058" max="13058" width="41.5546875" style="222" customWidth="1"/>
    <col min="13059" max="13060" width="12" style="222" customWidth="1"/>
    <col min="13061" max="13312" width="9.109375" style="222"/>
    <col min="13313" max="13313" width="24.5546875" style="222" customWidth="1"/>
    <col min="13314" max="13314" width="41.5546875" style="222" customWidth="1"/>
    <col min="13315" max="13316" width="12" style="222" customWidth="1"/>
    <col min="13317" max="13568" width="9.109375" style="222"/>
    <col min="13569" max="13569" width="24.5546875" style="222" customWidth="1"/>
    <col min="13570" max="13570" width="41.5546875" style="222" customWidth="1"/>
    <col min="13571" max="13572" width="12" style="222" customWidth="1"/>
    <col min="13573" max="13824" width="9.109375" style="222"/>
    <col min="13825" max="13825" width="24.5546875" style="222" customWidth="1"/>
    <col min="13826" max="13826" width="41.5546875" style="222" customWidth="1"/>
    <col min="13827" max="13828" width="12" style="222" customWidth="1"/>
    <col min="13829" max="14080" width="9.109375" style="222"/>
    <col min="14081" max="14081" width="24.5546875" style="222" customWidth="1"/>
    <col min="14082" max="14082" width="41.5546875" style="222" customWidth="1"/>
    <col min="14083" max="14084" width="12" style="222" customWidth="1"/>
    <col min="14085" max="14336" width="9.109375" style="222"/>
    <col min="14337" max="14337" width="24.5546875" style="222" customWidth="1"/>
    <col min="14338" max="14338" width="41.5546875" style="222" customWidth="1"/>
    <col min="14339" max="14340" width="12" style="222" customWidth="1"/>
    <col min="14341" max="14592" width="9.109375" style="222"/>
    <col min="14593" max="14593" width="24.5546875" style="222" customWidth="1"/>
    <col min="14594" max="14594" width="41.5546875" style="222" customWidth="1"/>
    <col min="14595" max="14596" width="12" style="222" customWidth="1"/>
    <col min="14597" max="14848" width="9.109375" style="222"/>
    <col min="14849" max="14849" width="24.5546875" style="222" customWidth="1"/>
    <col min="14850" max="14850" width="41.5546875" style="222" customWidth="1"/>
    <col min="14851" max="14852" width="12" style="222" customWidth="1"/>
    <col min="14853" max="15104" width="9.109375" style="222"/>
    <col min="15105" max="15105" width="24.5546875" style="222" customWidth="1"/>
    <col min="15106" max="15106" width="41.5546875" style="222" customWidth="1"/>
    <col min="15107" max="15108" width="12" style="222" customWidth="1"/>
    <col min="15109" max="15360" width="9.109375" style="222"/>
    <col min="15361" max="15361" width="24.5546875" style="222" customWidth="1"/>
    <col min="15362" max="15362" width="41.5546875" style="222" customWidth="1"/>
    <col min="15363" max="15364" width="12" style="222" customWidth="1"/>
    <col min="15365" max="15616" width="9.109375" style="222"/>
    <col min="15617" max="15617" width="24.5546875" style="222" customWidth="1"/>
    <col min="15618" max="15618" width="41.5546875" style="222" customWidth="1"/>
    <col min="15619" max="15620" width="12" style="222" customWidth="1"/>
    <col min="15621" max="15872" width="9.109375" style="222"/>
    <col min="15873" max="15873" width="24.5546875" style="222" customWidth="1"/>
    <col min="15874" max="15874" width="41.5546875" style="222" customWidth="1"/>
    <col min="15875" max="15876" width="12" style="222" customWidth="1"/>
    <col min="15877" max="16128" width="9.109375" style="222"/>
    <col min="16129" max="16129" width="24.5546875" style="222" customWidth="1"/>
    <col min="16130" max="16130" width="41.5546875" style="222" customWidth="1"/>
    <col min="16131" max="16132" width="12" style="222" customWidth="1"/>
    <col min="16133" max="16384" width="9.109375" style="222"/>
  </cols>
  <sheetData>
    <row r="1" spans="1:4" x14ac:dyDescent="0.25">
      <c r="B1" s="637" t="s">
        <v>818</v>
      </c>
      <c r="C1" s="637"/>
      <c r="D1" s="645"/>
    </row>
    <row r="2" spans="1:4" x14ac:dyDescent="0.25">
      <c r="B2" s="637" t="s">
        <v>568</v>
      </c>
      <c r="C2" s="637"/>
      <c r="D2" s="645"/>
    </row>
    <row r="3" spans="1:4" x14ac:dyDescent="0.25">
      <c r="B3" s="637" t="s">
        <v>819</v>
      </c>
      <c r="C3" s="637"/>
      <c r="D3" s="645"/>
    </row>
    <row r="5" spans="1:4" x14ac:dyDescent="0.25">
      <c r="A5" s="646" t="s">
        <v>814</v>
      </c>
      <c r="B5" s="646"/>
      <c r="C5" s="646"/>
      <c r="D5" s="646"/>
    </row>
    <row r="6" spans="1:4" x14ac:dyDescent="0.25">
      <c r="A6" s="236"/>
      <c r="B6" s="236"/>
      <c r="C6" s="236"/>
    </row>
    <row r="7" spans="1:4" ht="13.8" x14ac:dyDescent="0.25">
      <c r="A7" s="223" t="s">
        <v>569</v>
      </c>
      <c r="B7" s="223" t="s">
        <v>247</v>
      </c>
      <c r="C7" s="237" t="s">
        <v>733</v>
      </c>
      <c r="D7" s="238" t="s">
        <v>815</v>
      </c>
    </row>
    <row r="8" spans="1:4" ht="28.8" customHeight="1" x14ac:dyDescent="0.25">
      <c r="A8" s="647" t="s">
        <v>571</v>
      </c>
      <c r="B8" s="647"/>
      <c r="C8" s="239">
        <f>SUM(C9:C10)</f>
        <v>6000</v>
      </c>
      <c r="D8" s="239">
        <f>SUM(D9:D10)</f>
        <v>2525</v>
      </c>
    </row>
    <row r="9" spans="1:4" ht="39.6" x14ac:dyDescent="0.25">
      <c r="A9" s="226" t="s">
        <v>572</v>
      </c>
      <c r="B9" s="227" t="s">
        <v>249</v>
      </c>
      <c r="C9" s="239">
        <v>10000</v>
      </c>
      <c r="D9" s="239">
        <v>14525</v>
      </c>
    </row>
    <row r="10" spans="1:4" ht="32.4" customHeight="1" x14ac:dyDescent="0.25">
      <c r="A10" s="226" t="s">
        <v>573</v>
      </c>
      <c r="B10" s="227" t="s">
        <v>251</v>
      </c>
      <c r="C10" s="239">
        <v>-4000</v>
      </c>
      <c r="D10" s="239">
        <v>-12000</v>
      </c>
    </row>
    <row r="11" spans="1:4" ht="19.8" customHeight="1" x14ac:dyDescent="0.25">
      <c r="A11" s="644" t="s">
        <v>574</v>
      </c>
      <c r="B11" s="644"/>
      <c r="C11" s="240">
        <f>SUM(C12:C13)</f>
        <v>0</v>
      </c>
      <c r="D11" s="240">
        <f>SUM(D12:D13)</f>
        <v>0</v>
      </c>
    </row>
    <row r="12" spans="1:4" ht="39.6" x14ac:dyDescent="0.25">
      <c r="A12" s="226" t="s">
        <v>575</v>
      </c>
      <c r="B12" s="227" t="s">
        <v>253</v>
      </c>
      <c r="C12" s="239">
        <v>0</v>
      </c>
      <c r="D12" s="239">
        <v>0</v>
      </c>
    </row>
    <row r="13" spans="1:4" ht="39.6" x14ac:dyDescent="0.25">
      <c r="A13" s="226" t="s">
        <v>576</v>
      </c>
      <c r="B13" s="227" t="s">
        <v>255</v>
      </c>
      <c r="C13" s="239">
        <v>0</v>
      </c>
      <c r="D13" s="239">
        <v>0</v>
      </c>
    </row>
    <row r="14" spans="1:4" x14ac:dyDescent="0.25">
      <c r="A14" s="642" t="s">
        <v>577</v>
      </c>
      <c r="B14" s="643"/>
      <c r="C14" s="239">
        <f>C15</f>
        <v>0</v>
      </c>
      <c r="D14" s="239">
        <f>D15</f>
        <v>0</v>
      </c>
    </row>
    <row r="15" spans="1:4" ht="92.4" x14ac:dyDescent="0.25">
      <c r="A15" s="226" t="s">
        <v>578</v>
      </c>
      <c r="B15" s="231" t="s">
        <v>579</v>
      </c>
      <c r="C15" s="241">
        <v>0</v>
      </c>
      <c r="D15" s="241">
        <v>0</v>
      </c>
    </row>
    <row r="16" spans="1:4" x14ac:dyDescent="0.25">
      <c r="A16" s="640" t="s">
        <v>580</v>
      </c>
      <c r="B16" s="641"/>
      <c r="C16" s="239">
        <f>C17</f>
        <v>0</v>
      </c>
      <c r="D16" s="239">
        <f>D17</f>
        <v>0</v>
      </c>
    </row>
    <row r="17" spans="1:4" ht="66" x14ac:dyDescent="0.25">
      <c r="A17" s="226" t="s">
        <v>581</v>
      </c>
      <c r="B17" s="231" t="s">
        <v>259</v>
      </c>
      <c r="C17" s="241">
        <v>0</v>
      </c>
      <c r="D17" s="241">
        <v>0</v>
      </c>
    </row>
    <row r="18" spans="1:4" x14ac:dyDescent="0.25">
      <c r="A18" s="640" t="s">
        <v>586</v>
      </c>
      <c r="B18" s="641"/>
      <c r="C18" s="239">
        <v>0</v>
      </c>
      <c r="D18" s="239">
        <v>0</v>
      </c>
    </row>
    <row r="19" spans="1:4" ht="52.8" x14ac:dyDescent="0.25">
      <c r="A19" s="226" t="s">
        <v>581</v>
      </c>
      <c r="B19" s="231" t="s">
        <v>587</v>
      </c>
      <c r="C19" s="241">
        <v>0</v>
      </c>
      <c r="D19" s="241">
        <v>0</v>
      </c>
    </row>
    <row r="20" spans="1:4" ht="26.4" x14ac:dyDescent="0.25">
      <c r="A20" s="226" t="s">
        <v>582</v>
      </c>
      <c r="B20" s="233" t="s">
        <v>583</v>
      </c>
      <c r="C20" s="239">
        <v>6127.35</v>
      </c>
      <c r="D20" s="239">
        <v>2653.49</v>
      </c>
    </row>
    <row r="21" spans="1:4" x14ac:dyDescent="0.25">
      <c r="A21" s="644" t="s">
        <v>584</v>
      </c>
      <c r="B21" s="644"/>
      <c r="C21" s="239">
        <f>C11+C8+C14+C16+C20</f>
        <v>12127.35</v>
      </c>
      <c r="D21" s="239">
        <f>D11+D8+D14+D16+D20</f>
        <v>5178.49</v>
      </c>
    </row>
    <row r="22" spans="1:4" x14ac:dyDescent="0.25">
      <c r="A22" s="636"/>
      <c r="B22" s="636"/>
      <c r="C22" s="636"/>
    </row>
    <row r="23" spans="1:4" x14ac:dyDescent="0.25">
      <c r="A23" s="235"/>
      <c r="B23" s="235"/>
      <c r="C23" s="242">
        <v>12127.35</v>
      </c>
      <c r="D23" s="242">
        <v>5178.49</v>
      </c>
    </row>
    <row r="24" spans="1:4" x14ac:dyDescent="0.25">
      <c r="A24" s="235"/>
      <c r="B24" s="235"/>
      <c r="C24" s="235"/>
    </row>
    <row r="25" spans="1:4" x14ac:dyDescent="0.25">
      <c r="A25" s="235"/>
      <c r="B25" s="235"/>
      <c r="C25" s="235"/>
    </row>
    <row r="26" spans="1:4" x14ac:dyDescent="0.25">
      <c r="A26" s="235"/>
      <c r="B26" s="235"/>
      <c r="C26" s="235"/>
    </row>
    <row r="27" spans="1:4" x14ac:dyDescent="0.25">
      <c r="A27" s="235"/>
      <c r="B27" s="235"/>
      <c r="C27" s="235"/>
    </row>
    <row r="28" spans="1:4" x14ac:dyDescent="0.25">
      <c r="A28" s="235"/>
      <c r="B28" s="235"/>
      <c r="C28" s="235"/>
    </row>
    <row r="29" spans="1:4" x14ac:dyDescent="0.25">
      <c r="A29" s="235"/>
      <c r="B29" s="235"/>
      <c r="C29" s="235"/>
    </row>
    <row r="30" spans="1:4" x14ac:dyDescent="0.25">
      <c r="A30" s="235"/>
      <c r="B30" s="235"/>
      <c r="C30" s="235"/>
    </row>
    <row r="31" spans="1:4" x14ac:dyDescent="0.25">
      <c r="A31" s="235"/>
      <c r="B31" s="235"/>
      <c r="C31" s="235"/>
    </row>
    <row r="32" spans="1:4" x14ac:dyDescent="0.25">
      <c r="A32" s="235"/>
      <c r="B32" s="235"/>
      <c r="C32" s="235"/>
    </row>
    <row r="33" spans="1:3" x14ac:dyDescent="0.25">
      <c r="A33" s="235"/>
      <c r="B33" s="235"/>
      <c r="C33" s="235"/>
    </row>
    <row r="34" spans="1:3" x14ac:dyDescent="0.25">
      <c r="A34" s="235"/>
      <c r="B34" s="235"/>
      <c r="C34" s="235"/>
    </row>
    <row r="35" spans="1:3" x14ac:dyDescent="0.25">
      <c r="A35" s="235"/>
      <c r="B35" s="235"/>
      <c r="C35" s="235"/>
    </row>
    <row r="36" spans="1:3" x14ac:dyDescent="0.25">
      <c r="A36" s="235"/>
      <c r="B36" s="235"/>
      <c r="C36" s="235"/>
    </row>
    <row r="37" spans="1:3" x14ac:dyDescent="0.25">
      <c r="A37" s="235"/>
      <c r="B37" s="235"/>
      <c r="C37" s="235"/>
    </row>
    <row r="38" spans="1:3" x14ac:dyDescent="0.25">
      <c r="A38" s="235"/>
      <c r="B38" s="235"/>
      <c r="C38" s="235"/>
    </row>
    <row r="39" spans="1:3" x14ac:dyDescent="0.25">
      <c r="A39" s="235"/>
      <c r="B39" s="235"/>
      <c r="C39" s="235"/>
    </row>
    <row r="40" spans="1:3" x14ac:dyDescent="0.25">
      <c r="A40" s="235"/>
      <c r="B40" s="235"/>
      <c r="C40" s="235"/>
    </row>
    <row r="41" spans="1:3" x14ac:dyDescent="0.25">
      <c r="A41" s="235"/>
      <c r="B41" s="235"/>
      <c r="C41" s="235"/>
    </row>
    <row r="42" spans="1:3" x14ac:dyDescent="0.25">
      <c r="A42" s="235"/>
      <c r="B42" s="235"/>
      <c r="C42" s="235"/>
    </row>
  </sheetData>
  <mergeCells count="11">
    <mergeCell ref="A14:B14"/>
    <mergeCell ref="A16:B16"/>
    <mergeCell ref="A18:B18"/>
    <mergeCell ref="A21:B21"/>
    <mergeCell ref="A22:C22"/>
    <mergeCell ref="A11:B11"/>
    <mergeCell ref="B1:D1"/>
    <mergeCell ref="B2:D2"/>
    <mergeCell ref="B3:D3"/>
    <mergeCell ref="A5:D5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J18" sqref="J18"/>
    </sheetView>
  </sheetViews>
  <sheetFormatPr defaultColWidth="9.109375" defaultRowHeight="13.2" x14ac:dyDescent="0.25"/>
  <cols>
    <col min="1" max="1" width="61.44140625" style="243" customWidth="1"/>
    <col min="2" max="2" width="24.44140625" style="245" customWidth="1"/>
    <col min="3" max="256" width="9.109375" style="243"/>
    <col min="257" max="257" width="58.5546875" style="243" customWidth="1"/>
    <col min="258" max="258" width="21.44140625" style="243" customWidth="1"/>
    <col min="259" max="512" width="9.109375" style="243"/>
    <col min="513" max="513" width="58.5546875" style="243" customWidth="1"/>
    <col min="514" max="514" width="21.44140625" style="243" customWidth="1"/>
    <col min="515" max="768" width="9.109375" style="243"/>
    <col min="769" max="769" width="58.5546875" style="243" customWidth="1"/>
    <col min="770" max="770" width="21.44140625" style="243" customWidth="1"/>
    <col min="771" max="1024" width="9.109375" style="243"/>
    <col min="1025" max="1025" width="58.5546875" style="243" customWidth="1"/>
    <col min="1026" max="1026" width="21.44140625" style="243" customWidth="1"/>
    <col min="1027" max="1280" width="9.109375" style="243"/>
    <col min="1281" max="1281" width="58.5546875" style="243" customWidth="1"/>
    <col min="1282" max="1282" width="21.44140625" style="243" customWidth="1"/>
    <col min="1283" max="1536" width="9.109375" style="243"/>
    <col min="1537" max="1537" width="58.5546875" style="243" customWidth="1"/>
    <col min="1538" max="1538" width="21.44140625" style="243" customWidth="1"/>
    <col min="1539" max="1792" width="9.109375" style="243"/>
    <col min="1793" max="1793" width="58.5546875" style="243" customWidth="1"/>
    <col min="1794" max="1794" width="21.44140625" style="243" customWidth="1"/>
    <col min="1795" max="2048" width="9.109375" style="243"/>
    <col min="2049" max="2049" width="58.5546875" style="243" customWidth="1"/>
    <col min="2050" max="2050" width="21.44140625" style="243" customWidth="1"/>
    <col min="2051" max="2304" width="9.109375" style="243"/>
    <col min="2305" max="2305" width="58.5546875" style="243" customWidth="1"/>
    <col min="2306" max="2306" width="21.44140625" style="243" customWidth="1"/>
    <col min="2307" max="2560" width="9.109375" style="243"/>
    <col min="2561" max="2561" width="58.5546875" style="243" customWidth="1"/>
    <col min="2562" max="2562" width="21.44140625" style="243" customWidth="1"/>
    <col min="2563" max="2816" width="9.109375" style="243"/>
    <col min="2817" max="2817" width="58.5546875" style="243" customWidth="1"/>
    <col min="2818" max="2818" width="21.44140625" style="243" customWidth="1"/>
    <col min="2819" max="3072" width="9.109375" style="243"/>
    <col min="3073" max="3073" width="58.5546875" style="243" customWidth="1"/>
    <col min="3074" max="3074" width="21.44140625" style="243" customWidth="1"/>
    <col min="3075" max="3328" width="9.109375" style="243"/>
    <col min="3329" max="3329" width="58.5546875" style="243" customWidth="1"/>
    <col min="3330" max="3330" width="21.44140625" style="243" customWidth="1"/>
    <col min="3331" max="3584" width="9.109375" style="243"/>
    <col min="3585" max="3585" width="58.5546875" style="243" customWidth="1"/>
    <col min="3586" max="3586" width="21.44140625" style="243" customWidth="1"/>
    <col min="3587" max="3840" width="9.109375" style="243"/>
    <col min="3841" max="3841" width="58.5546875" style="243" customWidth="1"/>
    <col min="3842" max="3842" width="21.44140625" style="243" customWidth="1"/>
    <col min="3843" max="4096" width="9.109375" style="243"/>
    <col min="4097" max="4097" width="58.5546875" style="243" customWidth="1"/>
    <col min="4098" max="4098" width="21.44140625" style="243" customWidth="1"/>
    <col min="4099" max="4352" width="9.109375" style="243"/>
    <col min="4353" max="4353" width="58.5546875" style="243" customWidth="1"/>
    <col min="4354" max="4354" width="21.44140625" style="243" customWidth="1"/>
    <col min="4355" max="4608" width="9.109375" style="243"/>
    <col min="4609" max="4609" width="58.5546875" style="243" customWidth="1"/>
    <col min="4610" max="4610" width="21.44140625" style="243" customWidth="1"/>
    <col min="4611" max="4864" width="9.109375" style="243"/>
    <col min="4865" max="4865" width="58.5546875" style="243" customWidth="1"/>
    <col min="4866" max="4866" width="21.44140625" style="243" customWidth="1"/>
    <col min="4867" max="5120" width="9.109375" style="243"/>
    <col min="5121" max="5121" width="58.5546875" style="243" customWidth="1"/>
    <col min="5122" max="5122" width="21.44140625" style="243" customWidth="1"/>
    <col min="5123" max="5376" width="9.109375" style="243"/>
    <col min="5377" max="5377" width="58.5546875" style="243" customWidth="1"/>
    <col min="5378" max="5378" width="21.44140625" style="243" customWidth="1"/>
    <col min="5379" max="5632" width="9.109375" style="243"/>
    <col min="5633" max="5633" width="58.5546875" style="243" customWidth="1"/>
    <col min="5634" max="5634" width="21.44140625" style="243" customWidth="1"/>
    <col min="5635" max="5888" width="9.109375" style="243"/>
    <col min="5889" max="5889" width="58.5546875" style="243" customWidth="1"/>
    <col min="5890" max="5890" width="21.44140625" style="243" customWidth="1"/>
    <col min="5891" max="6144" width="9.109375" style="243"/>
    <col min="6145" max="6145" width="58.5546875" style="243" customWidth="1"/>
    <col min="6146" max="6146" width="21.44140625" style="243" customWidth="1"/>
    <col min="6147" max="6400" width="9.109375" style="243"/>
    <col min="6401" max="6401" width="58.5546875" style="243" customWidth="1"/>
    <col min="6402" max="6402" width="21.44140625" style="243" customWidth="1"/>
    <col min="6403" max="6656" width="9.109375" style="243"/>
    <col min="6657" max="6657" width="58.5546875" style="243" customWidth="1"/>
    <col min="6658" max="6658" width="21.44140625" style="243" customWidth="1"/>
    <col min="6659" max="6912" width="9.109375" style="243"/>
    <col min="6913" max="6913" width="58.5546875" style="243" customWidth="1"/>
    <col min="6914" max="6914" width="21.44140625" style="243" customWidth="1"/>
    <col min="6915" max="7168" width="9.109375" style="243"/>
    <col min="7169" max="7169" width="58.5546875" style="243" customWidth="1"/>
    <col min="7170" max="7170" width="21.44140625" style="243" customWidth="1"/>
    <col min="7171" max="7424" width="9.109375" style="243"/>
    <col min="7425" max="7425" width="58.5546875" style="243" customWidth="1"/>
    <col min="7426" max="7426" width="21.44140625" style="243" customWidth="1"/>
    <col min="7427" max="7680" width="9.109375" style="243"/>
    <col min="7681" max="7681" width="58.5546875" style="243" customWidth="1"/>
    <col min="7682" max="7682" width="21.44140625" style="243" customWidth="1"/>
    <col min="7683" max="7936" width="9.109375" style="243"/>
    <col min="7937" max="7937" width="58.5546875" style="243" customWidth="1"/>
    <col min="7938" max="7938" width="21.44140625" style="243" customWidth="1"/>
    <col min="7939" max="8192" width="9.109375" style="243"/>
    <col min="8193" max="8193" width="58.5546875" style="243" customWidth="1"/>
    <col min="8194" max="8194" width="21.44140625" style="243" customWidth="1"/>
    <col min="8195" max="8448" width="9.109375" style="243"/>
    <col min="8449" max="8449" width="58.5546875" style="243" customWidth="1"/>
    <col min="8450" max="8450" width="21.44140625" style="243" customWidth="1"/>
    <col min="8451" max="8704" width="9.109375" style="243"/>
    <col min="8705" max="8705" width="58.5546875" style="243" customWidth="1"/>
    <col min="8706" max="8706" width="21.44140625" style="243" customWidth="1"/>
    <col min="8707" max="8960" width="9.109375" style="243"/>
    <col min="8961" max="8961" width="58.5546875" style="243" customWidth="1"/>
    <col min="8962" max="8962" width="21.44140625" style="243" customWidth="1"/>
    <col min="8963" max="9216" width="9.109375" style="243"/>
    <col min="9217" max="9217" width="58.5546875" style="243" customWidth="1"/>
    <col min="9218" max="9218" width="21.44140625" style="243" customWidth="1"/>
    <col min="9219" max="9472" width="9.109375" style="243"/>
    <col min="9473" max="9473" width="58.5546875" style="243" customWidth="1"/>
    <col min="9474" max="9474" width="21.44140625" style="243" customWidth="1"/>
    <col min="9475" max="9728" width="9.109375" style="243"/>
    <col min="9729" max="9729" width="58.5546875" style="243" customWidth="1"/>
    <col min="9730" max="9730" width="21.44140625" style="243" customWidth="1"/>
    <col min="9731" max="9984" width="9.109375" style="243"/>
    <col min="9985" max="9985" width="58.5546875" style="243" customWidth="1"/>
    <col min="9986" max="9986" width="21.44140625" style="243" customWidth="1"/>
    <col min="9987" max="10240" width="9.109375" style="243"/>
    <col min="10241" max="10241" width="58.5546875" style="243" customWidth="1"/>
    <col min="10242" max="10242" width="21.44140625" style="243" customWidth="1"/>
    <col min="10243" max="10496" width="9.109375" style="243"/>
    <col min="10497" max="10497" width="58.5546875" style="243" customWidth="1"/>
    <col min="10498" max="10498" width="21.44140625" style="243" customWidth="1"/>
    <col min="10499" max="10752" width="9.109375" style="243"/>
    <col min="10753" max="10753" width="58.5546875" style="243" customWidth="1"/>
    <col min="10754" max="10754" width="21.44140625" style="243" customWidth="1"/>
    <col min="10755" max="11008" width="9.109375" style="243"/>
    <col min="11009" max="11009" width="58.5546875" style="243" customWidth="1"/>
    <col min="11010" max="11010" width="21.44140625" style="243" customWidth="1"/>
    <col min="11011" max="11264" width="9.109375" style="243"/>
    <col min="11265" max="11265" width="58.5546875" style="243" customWidth="1"/>
    <col min="11266" max="11266" width="21.44140625" style="243" customWidth="1"/>
    <col min="11267" max="11520" width="9.109375" style="243"/>
    <col min="11521" max="11521" width="58.5546875" style="243" customWidth="1"/>
    <col min="11522" max="11522" width="21.44140625" style="243" customWidth="1"/>
    <col min="11523" max="11776" width="9.109375" style="243"/>
    <col min="11777" max="11777" width="58.5546875" style="243" customWidth="1"/>
    <col min="11778" max="11778" width="21.44140625" style="243" customWidth="1"/>
    <col min="11779" max="12032" width="9.109375" style="243"/>
    <col min="12033" max="12033" width="58.5546875" style="243" customWidth="1"/>
    <col min="12034" max="12034" width="21.44140625" style="243" customWidth="1"/>
    <col min="12035" max="12288" width="9.109375" style="243"/>
    <col min="12289" max="12289" width="58.5546875" style="243" customWidth="1"/>
    <col min="12290" max="12290" width="21.44140625" style="243" customWidth="1"/>
    <col min="12291" max="12544" width="9.109375" style="243"/>
    <col min="12545" max="12545" width="58.5546875" style="243" customWidth="1"/>
    <col min="12546" max="12546" width="21.44140625" style="243" customWidth="1"/>
    <col min="12547" max="12800" width="9.109375" style="243"/>
    <col min="12801" max="12801" width="58.5546875" style="243" customWidth="1"/>
    <col min="12802" max="12802" width="21.44140625" style="243" customWidth="1"/>
    <col min="12803" max="13056" width="9.109375" style="243"/>
    <col min="13057" max="13057" width="58.5546875" style="243" customWidth="1"/>
    <col min="13058" max="13058" width="21.44140625" style="243" customWidth="1"/>
    <col min="13059" max="13312" width="9.109375" style="243"/>
    <col min="13313" max="13313" width="58.5546875" style="243" customWidth="1"/>
    <col min="13314" max="13314" width="21.44140625" style="243" customWidth="1"/>
    <col min="13315" max="13568" width="9.109375" style="243"/>
    <col min="13569" max="13569" width="58.5546875" style="243" customWidth="1"/>
    <col min="13570" max="13570" width="21.44140625" style="243" customWidth="1"/>
    <col min="13571" max="13824" width="9.109375" style="243"/>
    <col min="13825" max="13825" width="58.5546875" style="243" customWidth="1"/>
    <col min="13826" max="13826" width="21.44140625" style="243" customWidth="1"/>
    <col min="13827" max="14080" width="9.109375" style="243"/>
    <col min="14081" max="14081" width="58.5546875" style="243" customWidth="1"/>
    <col min="14082" max="14082" width="21.44140625" style="243" customWidth="1"/>
    <col min="14083" max="14336" width="9.109375" style="243"/>
    <col min="14337" max="14337" width="58.5546875" style="243" customWidth="1"/>
    <col min="14338" max="14338" width="21.44140625" style="243" customWidth="1"/>
    <col min="14339" max="14592" width="9.109375" style="243"/>
    <col min="14593" max="14593" width="58.5546875" style="243" customWidth="1"/>
    <col min="14594" max="14594" width="21.44140625" style="243" customWidth="1"/>
    <col min="14595" max="14848" width="9.109375" style="243"/>
    <col min="14849" max="14849" width="58.5546875" style="243" customWidth="1"/>
    <col min="14850" max="14850" width="21.44140625" style="243" customWidth="1"/>
    <col min="14851" max="15104" width="9.109375" style="243"/>
    <col min="15105" max="15105" width="58.5546875" style="243" customWidth="1"/>
    <col min="15106" max="15106" width="21.44140625" style="243" customWidth="1"/>
    <col min="15107" max="15360" width="9.109375" style="243"/>
    <col min="15361" max="15361" width="58.5546875" style="243" customWidth="1"/>
    <col min="15362" max="15362" width="21.44140625" style="243" customWidth="1"/>
    <col min="15363" max="15616" width="9.109375" style="243"/>
    <col min="15617" max="15617" width="58.5546875" style="243" customWidth="1"/>
    <col min="15618" max="15618" width="21.44140625" style="243" customWidth="1"/>
    <col min="15619" max="15872" width="9.109375" style="243"/>
    <col min="15873" max="15873" width="58.5546875" style="243" customWidth="1"/>
    <col min="15874" max="15874" width="21.44140625" style="243" customWidth="1"/>
    <col min="15875" max="16128" width="9.109375" style="243"/>
    <col min="16129" max="16129" width="58.5546875" style="243" customWidth="1"/>
    <col min="16130" max="16130" width="21.44140625" style="243" customWidth="1"/>
    <col min="16131" max="16384" width="9.109375" style="243"/>
  </cols>
  <sheetData>
    <row r="1" spans="1:2" x14ac:dyDescent="0.25">
      <c r="A1" s="650" t="s">
        <v>585</v>
      </c>
      <c r="B1" s="650"/>
    </row>
    <row r="2" spans="1:2" x14ac:dyDescent="0.25">
      <c r="A2" s="650" t="s">
        <v>260</v>
      </c>
      <c r="B2" s="650"/>
    </row>
    <row r="3" spans="1:2" x14ac:dyDescent="0.25">
      <c r="A3" s="650" t="s">
        <v>820</v>
      </c>
      <c r="B3" s="650"/>
    </row>
    <row r="4" spans="1:2" x14ac:dyDescent="0.25">
      <c r="A4" s="244"/>
    </row>
    <row r="5" spans="1:2" ht="36" customHeight="1" x14ac:dyDescent="0.3">
      <c r="A5" s="651" t="s">
        <v>816</v>
      </c>
      <c r="B5" s="651"/>
    </row>
    <row r="6" spans="1:2" ht="18.600000000000001" customHeight="1" x14ac:dyDescent="0.3">
      <c r="A6" s="246"/>
      <c r="B6" s="247"/>
    </row>
    <row r="7" spans="1:2" x14ac:dyDescent="0.25">
      <c r="A7" s="652" t="s">
        <v>588</v>
      </c>
      <c r="B7" s="653" t="s">
        <v>589</v>
      </c>
    </row>
    <row r="8" spans="1:2" x14ac:dyDescent="0.25">
      <c r="A8" s="652"/>
      <c r="B8" s="654"/>
    </row>
    <row r="9" spans="1:2" ht="13.8" x14ac:dyDescent="0.25">
      <c r="A9" s="648" t="s">
        <v>590</v>
      </c>
      <c r="B9" s="649"/>
    </row>
    <row r="10" spans="1:2" ht="13.8" x14ac:dyDescent="0.25">
      <c r="A10" s="248" t="s">
        <v>591</v>
      </c>
      <c r="B10" s="249">
        <f>B11+B12</f>
        <v>34651</v>
      </c>
    </row>
    <row r="11" spans="1:2" ht="27.6" x14ac:dyDescent="0.25">
      <c r="A11" s="250" t="s">
        <v>592</v>
      </c>
      <c r="B11" s="251">
        <v>0</v>
      </c>
    </row>
    <row r="12" spans="1:2" ht="27.6" x14ac:dyDescent="0.25">
      <c r="A12" s="250" t="s">
        <v>593</v>
      </c>
      <c r="B12" s="251">
        <v>34651</v>
      </c>
    </row>
    <row r="13" spans="1:2" ht="13.8" x14ac:dyDescent="0.25">
      <c r="A13" s="248" t="s">
        <v>594</v>
      </c>
      <c r="B13" s="249">
        <f>B14+B15</f>
        <v>0</v>
      </c>
    </row>
    <row r="14" spans="1:2" ht="27.6" x14ac:dyDescent="0.25">
      <c r="A14" s="250" t="s">
        <v>595</v>
      </c>
      <c r="B14" s="252">
        <v>0</v>
      </c>
    </row>
    <row r="15" spans="1:2" ht="27.6" x14ac:dyDescent="0.25">
      <c r="A15" s="250" t="s">
        <v>596</v>
      </c>
      <c r="B15" s="252">
        <v>0</v>
      </c>
    </row>
    <row r="16" spans="1:2" x14ac:dyDescent="0.25">
      <c r="B16" s="253"/>
    </row>
    <row r="17" s="243" customFormat="1" x14ac:dyDescent="0.25"/>
    <row r="18" s="243" customFormat="1" x14ac:dyDescent="0.25"/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13" sqref="G13"/>
    </sheetView>
  </sheetViews>
  <sheetFormatPr defaultColWidth="9.109375" defaultRowHeight="13.2" x14ac:dyDescent="0.25"/>
  <cols>
    <col min="1" max="1" width="58.5546875" style="243" customWidth="1"/>
    <col min="2" max="2" width="16.6640625" style="245" customWidth="1"/>
    <col min="3" max="3" width="15.6640625" style="243" customWidth="1"/>
    <col min="4" max="256" width="9.109375" style="243"/>
    <col min="257" max="257" width="58.5546875" style="243" customWidth="1"/>
    <col min="258" max="258" width="18.44140625" style="243" customWidth="1"/>
    <col min="259" max="259" width="18" style="243" customWidth="1"/>
    <col min="260" max="512" width="9.109375" style="243"/>
    <col min="513" max="513" width="58.5546875" style="243" customWidth="1"/>
    <col min="514" max="514" width="18.44140625" style="243" customWidth="1"/>
    <col min="515" max="515" width="18" style="243" customWidth="1"/>
    <col min="516" max="768" width="9.109375" style="243"/>
    <col min="769" max="769" width="58.5546875" style="243" customWidth="1"/>
    <col min="770" max="770" width="18.44140625" style="243" customWidth="1"/>
    <col min="771" max="771" width="18" style="243" customWidth="1"/>
    <col min="772" max="1024" width="9.109375" style="243"/>
    <col min="1025" max="1025" width="58.5546875" style="243" customWidth="1"/>
    <col min="1026" max="1026" width="18.44140625" style="243" customWidth="1"/>
    <col min="1027" max="1027" width="18" style="243" customWidth="1"/>
    <col min="1028" max="1280" width="9.109375" style="243"/>
    <col min="1281" max="1281" width="58.5546875" style="243" customWidth="1"/>
    <col min="1282" max="1282" width="18.44140625" style="243" customWidth="1"/>
    <col min="1283" max="1283" width="18" style="243" customWidth="1"/>
    <col min="1284" max="1536" width="9.109375" style="243"/>
    <col min="1537" max="1537" width="58.5546875" style="243" customWidth="1"/>
    <col min="1538" max="1538" width="18.44140625" style="243" customWidth="1"/>
    <col min="1539" max="1539" width="18" style="243" customWidth="1"/>
    <col min="1540" max="1792" width="9.109375" style="243"/>
    <col min="1793" max="1793" width="58.5546875" style="243" customWidth="1"/>
    <col min="1794" max="1794" width="18.44140625" style="243" customWidth="1"/>
    <col min="1795" max="1795" width="18" style="243" customWidth="1"/>
    <col min="1796" max="2048" width="9.109375" style="243"/>
    <col min="2049" max="2049" width="58.5546875" style="243" customWidth="1"/>
    <col min="2050" max="2050" width="18.44140625" style="243" customWidth="1"/>
    <col min="2051" max="2051" width="18" style="243" customWidth="1"/>
    <col min="2052" max="2304" width="9.109375" style="243"/>
    <col min="2305" max="2305" width="58.5546875" style="243" customWidth="1"/>
    <col min="2306" max="2306" width="18.44140625" style="243" customWidth="1"/>
    <col min="2307" max="2307" width="18" style="243" customWidth="1"/>
    <col min="2308" max="2560" width="9.109375" style="243"/>
    <col min="2561" max="2561" width="58.5546875" style="243" customWidth="1"/>
    <col min="2562" max="2562" width="18.44140625" style="243" customWidth="1"/>
    <col min="2563" max="2563" width="18" style="243" customWidth="1"/>
    <col min="2564" max="2816" width="9.109375" style="243"/>
    <col min="2817" max="2817" width="58.5546875" style="243" customWidth="1"/>
    <col min="2818" max="2818" width="18.44140625" style="243" customWidth="1"/>
    <col min="2819" max="2819" width="18" style="243" customWidth="1"/>
    <col min="2820" max="3072" width="9.109375" style="243"/>
    <col min="3073" max="3073" width="58.5546875" style="243" customWidth="1"/>
    <col min="3074" max="3074" width="18.44140625" style="243" customWidth="1"/>
    <col min="3075" max="3075" width="18" style="243" customWidth="1"/>
    <col min="3076" max="3328" width="9.109375" style="243"/>
    <col min="3329" max="3329" width="58.5546875" style="243" customWidth="1"/>
    <col min="3330" max="3330" width="18.44140625" style="243" customWidth="1"/>
    <col min="3331" max="3331" width="18" style="243" customWidth="1"/>
    <col min="3332" max="3584" width="9.109375" style="243"/>
    <col min="3585" max="3585" width="58.5546875" style="243" customWidth="1"/>
    <col min="3586" max="3586" width="18.44140625" style="243" customWidth="1"/>
    <col min="3587" max="3587" width="18" style="243" customWidth="1"/>
    <col min="3588" max="3840" width="9.109375" style="243"/>
    <col min="3841" max="3841" width="58.5546875" style="243" customWidth="1"/>
    <col min="3842" max="3842" width="18.44140625" style="243" customWidth="1"/>
    <col min="3843" max="3843" width="18" style="243" customWidth="1"/>
    <col min="3844" max="4096" width="9.109375" style="243"/>
    <col min="4097" max="4097" width="58.5546875" style="243" customWidth="1"/>
    <col min="4098" max="4098" width="18.44140625" style="243" customWidth="1"/>
    <col min="4099" max="4099" width="18" style="243" customWidth="1"/>
    <col min="4100" max="4352" width="9.109375" style="243"/>
    <col min="4353" max="4353" width="58.5546875" style="243" customWidth="1"/>
    <col min="4354" max="4354" width="18.44140625" style="243" customWidth="1"/>
    <col min="4355" max="4355" width="18" style="243" customWidth="1"/>
    <col min="4356" max="4608" width="9.109375" style="243"/>
    <col min="4609" max="4609" width="58.5546875" style="243" customWidth="1"/>
    <col min="4610" max="4610" width="18.44140625" style="243" customWidth="1"/>
    <col min="4611" max="4611" width="18" style="243" customWidth="1"/>
    <col min="4612" max="4864" width="9.109375" style="243"/>
    <col min="4865" max="4865" width="58.5546875" style="243" customWidth="1"/>
    <col min="4866" max="4866" width="18.44140625" style="243" customWidth="1"/>
    <col min="4867" max="4867" width="18" style="243" customWidth="1"/>
    <col min="4868" max="5120" width="9.109375" style="243"/>
    <col min="5121" max="5121" width="58.5546875" style="243" customWidth="1"/>
    <col min="5122" max="5122" width="18.44140625" style="243" customWidth="1"/>
    <col min="5123" max="5123" width="18" style="243" customWidth="1"/>
    <col min="5124" max="5376" width="9.109375" style="243"/>
    <col min="5377" max="5377" width="58.5546875" style="243" customWidth="1"/>
    <col min="5378" max="5378" width="18.44140625" style="243" customWidth="1"/>
    <col min="5379" max="5379" width="18" style="243" customWidth="1"/>
    <col min="5380" max="5632" width="9.109375" style="243"/>
    <col min="5633" max="5633" width="58.5546875" style="243" customWidth="1"/>
    <col min="5634" max="5634" width="18.44140625" style="243" customWidth="1"/>
    <col min="5635" max="5635" width="18" style="243" customWidth="1"/>
    <col min="5636" max="5888" width="9.109375" style="243"/>
    <col min="5889" max="5889" width="58.5546875" style="243" customWidth="1"/>
    <col min="5890" max="5890" width="18.44140625" style="243" customWidth="1"/>
    <col min="5891" max="5891" width="18" style="243" customWidth="1"/>
    <col min="5892" max="6144" width="9.109375" style="243"/>
    <col min="6145" max="6145" width="58.5546875" style="243" customWidth="1"/>
    <col min="6146" max="6146" width="18.44140625" style="243" customWidth="1"/>
    <col min="6147" max="6147" width="18" style="243" customWidth="1"/>
    <col min="6148" max="6400" width="9.109375" style="243"/>
    <col min="6401" max="6401" width="58.5546875" style="243" customWidth="1"/>
    <col min="6402" max="6402" width="18.44140625" style="243" customWidth="1"/>
    <col min="6403" max="6403" width="18" style="243" customWidth="1"/>
    <col min="6404" max="6656" width="9.109375" style="243"/>
    <col min="6657" max="6657" width="58.5546875" style="243" customWidth="1"/>
    <col min="6658" max="6658" width="18.44140625" style="243" customWidth="1"/>
    <col min="6659" max="6659" width="18" style="243" customWidth="1"/>
    <col min="6660" max="6912" width="9.109375" style="243"/>
    <col min="6913" max="6913" width="58.5546875" style="243" customWidth="1"/>
    <col min="6914" max="6914" width="18.44140625" style="243" customWidth="1"/>
    <col min="6915" max="6915" width="18" style="243" customWidth="1"/>
    <col min="6916" max="7168" width="9.109375" style="243"/>
    <col min="7169" max="7169" width="58.5546875" style="243" customWidth="1"/>
    <col min="7170" max="7170" width="18.44140625" style="243" customWidth="1"/>
    <col min="7171" max="7171" width="18" style="243" customWidth="1"/>
    <col min="7172" max="7424" width="9.109375" style="243"/>
    <col min="7425" max="7425" width="58.5546875" style="243" customWidth="1"/>
    <col min="7426" max="7426" width="18.44140625" style="243" customWidth="1"/>
    <col min="7427" max="7427" width="18" style="243" customWidth="1"/>
    <col min="7428" max="7680" width="9.109375" style="243"/>
    <col min="7681" max="7681" width="58.5546875" style="243" customWidth="1"/>
    <col min="7682" max="7682" width="18.44140625" style="243" customWidth="1"/>
    <col min="7683" max="7683" width="18" style="243" customWidth="1"/>
    <col min="7684" max="7936" width="9.109375" style="243"/>
    <col min="7937" max="7937" width="58.5546875" style="243" customWidth="1"/>
    <col min="7938" max="7938" width="18.44140625" style="243" customWidth="1"/>
    <col min="7939" max="7939" width="18" style="243" customWidth="1"/>
    <col min="7940" max="8192" width="9.109375" style="243"/>
    <col min="8193" max="8193" width="58.5546875" style="243" customWidth="1"/>
    <col min="8194" max="8194" width="18.44140625" style="243" customWidth="1"/>
    <col min="8195" max="8195" width="18" style="243" customWidth="1"/>
    <col min="8196" max="8448" width="9.109375" style="243"/>
    <col min="8449" max="8449" width="58.5546875" style="243" customWidth="1"/>
    <col min="8450" max="8450" width="18.44140625" style="243" customWidth="1"/>
    <col min="8451" max="8451" width="18" style="243" customWidth="1"/>
    <col min="8452" max="8704" width="9.109375" style="243"/>
    <col min="8705" max="8705" width="58.5546875" style="243" customWidth="1"/>
    <col min="8706" max="8706" width="18.44140625" style="243" customWidth="1"/>
    <col min="8707" max="8707" width="18" style="243" customWidth="1"/>
    <col min="8708" max="8960" width="9.109375" style="243"/>
    <col min="8961" max="8961" width="58.5546875" style="243" customWidth="1"/>
    <col min="8962" max="8962" width="18.44140625" style="243" customWidth="1"/>
    <col min="8963" max="8963" width="18" style="243" customWidth="1"/>
    <col min="8964" max="9216" width="9.109375" style="243"/>
    <col min="9217" max="9217" width="58.5546875" style="243" customWidth="1"/>
    <col min="9218" max="9218" width="18.44140625" style="243" customWidth="1"/>
    <col min="9219" max="9219" width="18" style="243" customWidth="1"/>
    <col min="9220" max="9472" width="9.109375" style="243"/>
    <col min="9473" max="9473" width="58.5546875" style="243" customWidth="1"/>
    <col min="9474" max="9474" width="18.44140625" style="243" customWidth="1"/>
    <col min="9475" max="9475" width="18" style="243" customWidth="1"/>
    <col min="9476" max="9728" width="9.109375" style="243"/>
    <col min="9729" max="9729" width="58.5546875" style="243" customWidth="1"/>
    <col min="9730" max="9730" width="18.44140625" style="243" customWidth="1"/>
    <col min="9731" max="9731" width="18" style="243" customWidth="1"/>
    <col min="9732" max="9984" width="9.109375" style="243"/>
    <col min="9985" max="9985" width="58.5546875" style="243" customWidth="1"/>
    <col min="9986" max="9986" width="18.44140625" style="243" customWidth="1"/>
    <col min="9987" max="9987" width="18" style="243" customWidth="1"/>
    <col min="9988" max="10240" width="9.109375" style="243"/>
    <col min="10241" max="10241" width="58.5546875" style="243" customWidth="1"/>
    <col min="10242" max="10242" width="18.44140625" style="243" customWidth="1"/>
    <col min="10243" max="10243" width="18" style="243" customWidth="1"/>
    <col min="10244" max="10496" width="9.109375" style="243"/>
    <col min="10497" max="10497" width="58.5546875" style="243" customWidth="1"/>
    <col min="10498" max="10498" width="18.44140625" style="243" customWidth="1"/>
    <col min="10499" max="10499" width="18" style="243" customWidth="1"/>
    <col min="10500" max="10752" width="9.109375" style="243"/>
    <col min="10753" max="10753" width="58.5546875" style="243" customWidth="1"/>
    <col min="10754" max="10754" width="18.44140625" style="243" customWidth="1"/>
    <col min="10755" max="10755" width="18" style="243" customWidth="1"/>
    <col min="10756" max="11008" width="9.109375" style="243"/>
    <col min="11009" max="11009" width="58.5546875" style="243" customWidth="1"/>
    <col min="11010" max="11010" width="18.44140625" style="243" customWidth="1"/>
    <col min="11011" max="11011" width="18" style="243" customWidth="1"/>
    <col min="11012" max="11264" width="9.109375" style="243"/>
    <col min="11265" max="11265" width="58.5546875" style="243" customWidth="1"/>
    <col min="11266" max="11266" width="18.44140625" style="243" customWidth="1"/>
    <col min="11267" max="11267" width="18" style="243" customWidth="1"/>
    <col min="11268" max="11520" width="9.109375" style="243"/>
    <col min="11521" max="11521" width="58.5546875" style="243" customWidth="1"/>
    <col min="11522" max="11522" width="18.44140625" style="243" customWidth="1"/>
    <col min="11523" max="11523" width="18" style="243" customWidth="1"/>
    <col min="11524" max="11776" width="9.109375" style="243"/>
    <col min="11777" max="11777" width="58.5546875" style="243" customWidth="1"/>
    <col min="11778" max="11778" width="18.44140625" style="243" customWidth="1"/>
    <col min="11779" max="11779" width="18" style="243" customWidth="1"/>
    <col min="11780" max="12032" width="9.109375" style="243"/>
    <col min="12033" max="12033" width="58.5546875" style="243" customWidth="1"/>
    <col min="12034" max="12034" width="18.44140625" style="243" customWidth="1"/>
    <col min="12035" max="12035" width="18" style="243" customWidth="1"/>
    <col min="12036" max="12288" width="9.109375" style="243"/>
    <col min="12289" max="12289" width="58.5546875" style="243" customWidth="1"/>
    <col min="12290" max="12290" width="18.44140625" style="243" customWidth="1"/>
    <col min="12291" max="12291" width="18" style="243" customWidth="1"/>
    <col min="12292" max="12544" width="9.109375" style="243"/>
    <col min="12545" max="12545" width="58.5546875" style="243" customWidth="1"/>
    <col min="12546" max="12546" width="18.44140625" style="243" customWidth="1"/>
    <col min="12547" max="12547" width="18" style="243" customWidth="1"/>
    <col min="12548" max="12800" width="9.109375" style="243"/>
    <col min="12801" max="12801" width="58.5546875" style="243" customWidth="1"/>
    <col min="12802" max="12802" width="18.44140625" style="243" customWidth="1"/>
    <col min="12803" max="12803" width="18" style="243" customWidth="1"/>
    <col min="12804" max="13056" width="9.109375" style="243"/>
    <col min="13057" max="13057" width="58.5546875" style="243" customWidth="1"/>
    <col min="13058" max="13058" width="18.44140625" style="243" customWidth="1"/>
    <col min="13059" max="13059" width="18" style="243" customWidth="1"/>
    <col min="13060" max="13312" width="9.109375" style="243"/>
    <col min="13313" max="13313" width="58.5546875" style="243" customWidth="1"/>
    <col min="13314" max="13314" width="18.44140625" style="243" customWidth="1"/>
    <col min="13315" max="13315" width="18" style="243" customWidth="1"/>
    <col min="13316" max="13568" width="9.109375" style="243"/>
    <col min="13569" max="13569" width="58.5546875" style="243" customWidth="1"/>
    <col min="13570" max="13570" width="18.44140625" style="243" customWidth="1"/>
    <col min="13571" max="13571" width="18" style="243" customWidth="1"/>
    <col min="13572" max="13824" width="9.109375" style="243"/>
    <col min="13825" max="13825" width="58.5546875" style="243" customWidth="1"/>
    <col min="13826" max="13826" width="18.44140625" style="243" customWidth="1"/>
    <col min="13827" max="13827" width="18" style="243" customWidth="1"/>
    <col min="13828" max="14080" width="9.109375" style="243"/>
    <col min="14081" max="14081" width="58.5546875" style="243" customWidth="1"/>
    <col min="14082" max="14082" width="18.44140625" style="243" customWidth="1"/>
    <col min="14083" max="14083" width="18" style="243" customWidth="1"/>
    <col min="14084" max="14336" width="9.109375" style="243"/>
    <col min="14337" max="14337" width="58.5546875" style="243" customWidth="1"/>
    <col min="14338" max="14338" width="18.44140625" style="243" customWidth="1"/>
    <col min="14339" max="14339" width="18" style="243" customWidth="1"/>
    <col min="14340" max="14592" width="9.109375" style="243"/>
    <col min="14593" max="14593" width="58.5546875" style="243" customWidth="1"/>
    <col min="14594" max="14594" width="18.44140625" style="243" customWidth="1"/>
    <col min="14595" max="14595" width="18" style="243" customWidth="1"/>
    <col min="14596" max="14848" width="9.109375" style="243"/>
    <col min="14849" max="14849" width="58.5546875" style="243" customWidth="1"/>
    <col min="14850" max="14850" width="18.44140625" style="243" customWidth="1"/>
    <col min="14851" max="14851" width="18" style="243" customWidth="1"/>
    <col min="14852" max="15104" width="9.109375" style="243"/>
    <col min="15105" max="15105" width="58.5546875" style="243" customWidth="1"/>
    <col min="15106" max="15106" width="18.44140625" style="243" customWidth="1"/>
    <col min="15107" max="15107" width="18" style="243" customWidth="1"/>
    <col min="15108" max="15360" width="9.109375" style="243"/>
    <col min="15361" max="15361" width="58.5546875" style="243" customWidth="1"/>
    <col min="15362" max="15362" width="18.44140625" style="243" customWidth="1"/>
    <col min="15363" max="15363" width="18" style="243" customWidth="1"/>
    <col min="15364" max="15616" width="9.109375" style="243"/>
    <col min="15617" max="15617" width="58.5546875" style="243" customWidth="1"/>
    <col min="15618" max="15618" width="18.44140625" style="243" customWidth="1"/>
    <col min="15619" max="15619" width="18" style="243" customWidth="1"/>
    <col min="15620" max="15872" width="9.109375" style="243"/>
    <col min="15873" max="15873" width="58.5546875" style="243" customWidth="1"/>
    <col min="15874" max="15874" width="18.44140625" style="243" customWidth="1"/>
    <col min="15875" max="15875" width="18" style="243" customWidth="1"/>
    <col min="15876" max="16128" width="9.109375" style="243"/>
    <col min="16129" max="16129" width="58.5546875" style="243" customWidth="1"/>
    <col min="16130" max="16130" width="18.44140625" style="243" customWidth="1"/>
    <col min="16131" max="16131" width="18" style="243" customWidth="1"/>
    <col min="16132" max="16384" width="9.109375" style="243"/>
  </cols>
  <sheetData>
    <row r="1" spans="1:3" x14ac:dyDescent="0.25">
      <c r="A1" s="650" t="s">
        <v>821</v>
      </c>
      <c r="B1" s="650"/>
      <c r="C1" s="650"/>
    </row>
    <row r="2" spans="1:3" x14ac:dyDescent="0.25">
      <c r="A2" s="650" t="s">
        <v>260</v>
      </c>
      <c r="B2" s="650"/>
      <c r="C2" s="650"/>
    </row>
    <row r="3" spans="1:3" x14ac:dyDescent="0.25">
      <c r="A3" s="650" t="s">
        <v>771</v>
      </c>
      <c r="B3" s="650"/>
      <c r="C3" s="650"/>
    </row>
    <row r="4" spans="1:3" x14ac:dyDescent="0.25">
      <c r="A4" s="244"/>
    </row>
    <row r="5" spans="1:3" ht="35.4" customHeight="1" x14ac:dyDescent="0.3">
      <c r="A5" s="651" t="s">
        <v>817</v>
      </c>
      <c r="B5" s="651"/>
      <c r="C5" s="651"/>
    </row>
    <row r="6" spans="1:3" ht="17.399999999999999" x14ac:dyDescent="0.3">
      <c r="A6" s="246"/>
      <c r="B6" s="247"/>
    </row>
    <row r="7" spans="1:3" x14ac:dyDescent="0.25">
      <c r="A7" s="658" t="s">
        <v>588</v>
      </c>
      <c r="B7" s="656" t="s">
        <v>732</v>
      </c>
      <c r="C7" s="656" t="s">
        <v>822</v>
      </c>
    </row>
    <row r="8" spans="1:3" ht="47.25" customHeight="1" x14ac:dyDescent="0.25">
      <c r="A8" s="659"/>
      <c r="B8" s="657"/>
      <c r="C8" s="657"/>
    </row>
    <row r="9" spans="1:3" ht="13.8" x14ac:dyDescent="0.25">
      <c r="A9" s="648" t="s">
        <v>590</v>
      </c>
      <c r="B9" s="655"/>
      <c r="C9" s="254"/>
    </row>
    <row r="10" spans="1:3" ht="13.8" x14ac:dyDescent="0.25">
      <c r="A10" s="248" t="s">
        <v>591</v>
      </c>
      <c r="B10" s="249">
        <f>B11+B12</f>
        <v>10000</v>
      </c>
      <c r="C10" s="249">
        <f>C11+C12</f>
        <v>14525</v>
      </c>
    </row>
    <row r="11" spans="1:3" ht="27.6" x14ac:dyDescent="0.25">
      <c r="A11" s="250" t="s">
        <v>592</v>
      </c>
      <c r="B11" s="251">
        <v>0</v>
      </c>
      <c r="C11" s="252">
        <v>0</v>
      </c>
    </row>
    <row r="12" spans="1:3" ht="27.6" x14ac:dyDescent="0.25">
      <c r="A12" s="250" t="s">
        <v>593</v>
      </c>
      <c r="B12" s="251">
        <v>10000</v>
      </c>
      <c r="C12" s="252">
        <v>14525</v>
      </c>
    </row>
    <row r="13" spans="1:3" ht="31.5" customHeight="1" x14ac:dyDescent="0.25">
      <c r="A13" s="248" t="s">
        <v>594</v>
      </c>
      <c r="B13" s="249">
        <f>B14+B15</f>
        <v>4000</v>
      </c>
      <c r="C13" s="249">
        <f>C14+C15</f>
        <v>12000</v>
      </c>
    </row>
    <row r="14" spans="1:3" ht="41.4" x14ac:dyDescent="0.25">
      <c r="A14" s="250" t="s">
        <v>595</v>
      </c>
      <c r="B14" s="252">
        <v>0</v>
      </c>
      <c r="C14" s="252">
        <v>0</v>
      </c>
    </row>
    <row r="15" spans="1:3" ht="27.6" x14ac:dyDescent="0.25">
      <c r="A15" s="250" t="s">
        <v>596</v>
      </c>
      <c r="B15" s="252">
        <v>4000</v>
      </c>
      <c r="C15" s="252">
        <v>12000</v>
      </c>
    </row>
    <row r="17" s="243" customFormat="1" x14ac:dyDescent="0.25"/>
    <row r="18" s="243" customFormat="1" x14ac:dyDescent="0.25"/>
  </sheetData>
  <mergeCells count="8">
    <mergeCell ref="A9:B9"/>
    <mergeCell ref="A1:C1"/>
    <mergeCell ref="A2:C2"/>
    <mergeCell ref="A3:C3"/>
    <mergeCell ref="A5:C5"/>
    <mergeCell ref="C7:C8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workbookViewId="0">
      <selection activeCell="M14" sqref="M14"/>
    </sheetView>
  </sheetViews>
  <sheetFormatPr defaultColWidth="9.109375" defaultRowHeight="13.2" x14ac:dyDescent="0.25"/>
  <cols>
    <col min="1" max="1" width="28" style="255" customWidth="1"/>
    <col min="2" max="2" width="18.6640625" style="257" customWidth="1"/>
    <col min="3" max="3" width="19.33203125" style="255" customWidth="1"/>
    <col min="4" max="4" width="10.88671875" style="255" customWidth="1"/>
    <col min="5" max="5" width="16" style="255" customWidth="1"/>
    <col min="6" max="256" width="9.109375" style="255"/>
    <col min="257" max="257" width="28" style="255" customWidth="1"/>
    <col min="258" max="258" width="18.6640625" style="255" customWidth="1"/>
    <col min="259" max="259" width="19.33203125" style="255" customWidth="1"/>
    <col min="260" max="260" width="14.33203125" style="255" customWidth="1"/>
    <col min="261" max="261" width="16" style="255" customWidth="1"/>
    <col min="262" max="512" width="9.109375" style="255"/>
    <col min="513" max="513" width="28" style="255" customWidth="1"/>
    <col min="514" max="514" width="18.6640625" style="255" customWidth="1"/>
    <col min="515" max="515" width="19.33203125" style="255" customWidth="1"/>
    <col min="516" max="516" width="14.33203125" style="255" customWidth="1"/>
    <col min="517" max="517" width="16" style="255" customWidth="1"/>
    <col min="518" max="768" width="9.109375" style="255"/>
    <col min="769" max="769" width="28" style="255" customWidth="1"/>
    <col min="770" max="770" width="18.6640625" style="255" customWidth="1"/>
    <col min="771" max="771" width="19.33203125" style="255" customWidth="1"/>
    <col min="772" max="772" width="14.33203125" style="255" customWidth="1"/>
    <col min="773" max="773" width="16" style="255" customWidth="1"/>
    <col min="774" max="1024" width="9.109375" style="255"/>
    <col min="1025" max="1025" width="28" style="255" customWidth="1"/>
    <col min="1026" max="1026" width="18.6640625" style="255" customWidth="1"/>
    <col min="1027" max="1027" width="19.33203125" style="255" customWidth="1"/>
    <col min="1028" max="1028" width="14.33203125" style="255" customWidth="1"/>
    <col min="1029" max="1029" width="16" style="255" customWidth="1"/>
    <col min="1030" max="1280" width="9.109375" style="255"/>
    <col min="1281" max="1281" width="28" style="255" customWidth="1"/>
    <col min="1282" max="1282" width="18.6640625" style="255" customWidth="1"/>
    <col min="1283" max="1283" width="19.33203125" style="255" customWidth="1"/>
    <col min="1284" max="1284" width="14.33203125" style="255" customWidth="1"/>
    <col min="1285" max="1285" width="16" style="255" customWidth="1"/>
    <col min="1286" max="1536" width="9.109375" style="255"/>
    <col min="1537" max="1537" width="28" style="255" customWidth="1"/>
    <col min="1538" max="1538" width="18.6640625" style="255" customWidth="1"/>
    <col min="1539" max="1539" width="19.33203125" style="255" customWidth="1"/>
    <col min="1540" max="1540" width="14.33203125" style="255" customWidth="1"/>
    <col min="1541" max="1541" width="16" style="255" customWidth="1"/>
    <col min="1542" max="1792" width="9.109375" style="255"/>
    <col min="1793" max="1793" width="28" style="255" customWidth="1"/>
    <col min="1794" max="1794" width="18.6640625" style="255" customWidth="1"/>
    <col min="1795" max="1795" width="19.33203125" style="255" customWidth="1"/>
    <col min="1796" max="1796" width="14.33203125" style="255" customWidth="1"/>
    <col min="1797" max="1797" width="16" style="255" customWidth="1"/>
    <col min="1798" max="2048" width="9.109375" style="255"/>
    <col min="2049" max="2049" width="28" style="255" customWidth="1"/>
    <col min="2050" max="2050" width="18.6640625" style="255" customWidth="1"/>
    <col min="2051" max="2051" width="19.33203125" style="255" customWidth="1"/>
    <col min="2052" max="2052" width="14.33203125" style="255" customWidth="1"/>
    <col min="2053" max="2053" width="16" style="255" customWidth="1"/>
    <col min="2054" max="2304" width="9.109375" style="255"/>
    <col min="2305" max="2305" width="28" style="255" customWidth="1"/>
    <col min="2306" max="2306" width="18.6640625" style="255" customWidth="1"/>
    <col min="2307" max="2307" width="19.33203125" style="255" customWidth="1"/>
    <col min="2308" max="2308" width="14.33203125" style="255" customWidth="1"/>
    <col min="2309" max="2309" width="16" style="255" customWidth="1"/>
    <col min="2310" max="2560" width="9.109375" style="255"/>
    <col min="2561" max="2561" width="28" style="255" customWidth="1"/>
    <col min="2562" max="2562" width="18.6640625" style="255" customWidth="1"/>
    <col min="2563" max="2563" width="19.33203125" style="255" customWidth="1"/>
    <col min="2564" max="2564" width="14.33203125" style="255" customWidth="1"/>
    <col min="2565" max="2565" width="16" style="255" customWidth="1"/>
    <col min="2566" max="2816" width="9.109375" style="255"/>
    <col min="2817" max="2817" width="28" style="255" customWidth="1"/>
    <col min="2818" max="2818" width="18.6640625" style="255" customWidth="1"/>
    <col min="2819" max="2819" width="19.33203125" style="255" customWidth="1"/>
    <col min="2820" max="2820" width="14.33203125" style="255" customWidth="1"/>
    <col min="2821" max="2821" width="16" style="255" customWidth="1"/>
    <col min="2822" max="3072" width="9.109375" style="255"/>
    <col min="3073" max="3073" width="28" style="255" customWidth="1"/>
    <col min="3074" max="3074" width="18.6640625" style="255" customWidth="1"/>
    <col min="3075" max="3075" width="19.33203125" style="255" customWidth="1"/>
    <col min="3076" max="3076" width="14.33203125" style="255" customWidth="1"/>
    <col min="3077" max="3077" width="16" style="255" customWidth="1"/>
    <col min="3078" max="3328" width="9.109375" style="255"/>
    <col min="3329" max="3329" width="28" style="255" customWidth="1"/>
    <col min="3330" max="3330" width="18.6640625" style="255" customWidth="1"/>
    <col min="3331" max="3331" width="19.33203125" style="255" customWidth="1"/>
    <col min="3332" max="3332" width="14.33203125" style="255" customWidth="1"/>
    <col min="3333" max="3333" width="16" style="255" customWidth="1"/>
    <col min="3334" max="3584" width="9.109375" style="255"/>
    <col min="3585" max="3585" width="28" style="255" customWidth="1"/>
    <col min="3586" max="3586" width="18.6640625" style="255" customWidth="1"/>
    <col min="3587" max="3587" width="19.33203125" style="255" customWidth="1"/>
    <col min="3588" max="3588" width="14.33203125" style="255" customWidth="1"/>
    <col min="3589" max="3589" width="16" style="255" customWidth="1"/>
    <col min="3590" max="3840" width="9.109375" style="255"/>
    <col min="3841" max="3841" width="28" style="255" customWidth="1"/>
    <col min="3842" max="3842" width="18.6640625" style="255" customWidth="1"/>
    <col min="3843" max="3843" width="19.33203125" style="255" customWidth="1"/>
    <col min="3844" max="3844" width="14.33203125" style="255" customWidth="1"/>
    <col min="3845" max="3845" width="16" style="255" customWidth="1"/>
    <col min="3846" max="4096" width="9.109375" style="255"/>
    <col min="4097" max="4097" width="28" style="255" customWidth="1"/>
    <col min="4098" max="4098" width="18.6640625" style="255" customWidth="1"/>
    <col min="4099" max="4099" width="19.33203125" style="255" customWidth="1"/>
    <col min="4100" max="4100" width="14.33203125" style="255" customWidth="1"/>
    <col min="4101" max="4101" width="16" style="255" customWidth="1"/>
    <col min="4102" max="4352" width="9.109375" style="255"/>
    <col min="4353" max="4353" width="28" style="255" customWidth="1"/>
    <col min="4354" max="4354" width="18.6640625" style="255" customWidth="1"/>
    <col min="4355" max="4355" width="19.33203125" style="255" customWidth="1"/>
    <col min="4356" max="4356" width="14.33203125" style="255" customWidth="1"/>
    <col min="4357" max="4357" width="16" style="255" customWidth="1"/>
    <col min="4358" max="4608" width="9.109375" style="255"/>
    <col min="4609" max="4609" width="28" style="255" customWidth="1"/>
    <col min="4610" max="4610" width="18.6640625" style="255" customWidth="1"/>
    <col min="4611" max="4611" width="19.33203125" style="255" customWidth="1"/>
    <col min="4612" max="4612" width="14.33203125" style="255" customWidth="1"/>
    <col min="4613" max="4613" width="16" style="255" customWidth="1"/>
    <col min="4614" max="4864" width="9.109375" style="255"/>
    <col min="4865" max="4865" width="28" style="255" customWidth="1"/>
    <col min="4866" max="4866" width="18.6640625" style="255" customWidth="1"/>
    <col min="4867" max="4867" width="19.33203125" style="255" customWidth="1"/>
    <col min="4868" max="4868" width="14.33203125" style="255" customWidth="1"/>
    <col min="4869" max="4869" width="16" style="255" customWidth="1"/>
    <col min="4870" max="5120" width="9.109375" style="255"/>
    <col min="5121" max="5121" width="28" style="255" customWidth="1"/>
    <col min="5122" max="5122" width="18.6640625" style="255" customWidth="1"/>
    <col min="5123" max="5123" width="19.33203125" style="255" customWidth="1"/>
    <col min="5124" max="5124" width="14.33203125" style="255" customWidth="1"/>
    <col min="5125" max="5125" width="16" style="255" customWidth="1"/>
    <col min="5126" max="5376" width="9.109375" style="255"/>
    <col min="5377" max="5377" width="28" style="255" customWidth="1"/>
    <col min="5378" max="5378" width="18.6640625" style="255" customWidth="1"/>
    <col min="5379" max="5379" width="19.33203125" style="255" customWidth="1"/>
    <col min="5380" max="5380" width="14.33203125" style="255" customWidth="1"/>
    <col min="5381" max="5381" width="16" style="255" customWidth="1"/>
    <col min="5382" max="5632" width="9.109375" style="255"/>
    <col min="5633" max="5633" width="28" style="255" customWidth="1"/>
    <col min="5634" max="5634" width="18.6640625" style="255" customWidth="1"/>
    <col min="5635" max="5635" width="19.33203125" style="255" customWidth="1"/>
    <col min="5636" max="5636" width="14.33203125" style="255" customWidth="1"/>
    <col min="5637" max="5637" width="16" style="255" customWidth="1"/>
    <col min="5638" max="5888" width="9.109375" style="255"/>
    <col min="5889" max="5889" width="28" style="255" customWidth="1"/>
    <col min="5890" max="5890" width="18.6640625" style="255" customWidth="1"/>
    <col min="5891" max="5891" width="19.33203125" style="255" customWidth="1"/>
    <col min="5892" max="5892" width="14.33203125" style="255" customWidth="1"/>
    <col min="5893" max="5893" width="16" style="255" customWidth="1"/>
    <col min="5894" max="6144" width="9.109375" style="255"/>
    <col min="6145" max="6145" width="28" style="255" customWidth="1"/>
    <col min="6146" max="6146" width="18.6640625" style="255" customWidth="1"/>
    <col min="6147" max="6147" width="19.33203125" style="255" customWidth="1"/>
    <col min="6148" max="6148" width="14.33203125" style="255" customWidth="1"/>
    <col min="6149" max="6149" width="16" style="255" customWidth="1"/>
    <col min="6150" max="6400" width="9.109375" style="255"/>
    <col min="6401" max="6401" width="28" style="255" customWidth="1"/>
    <col min="6402" max="6402" width="18.6640625" style="255" customWidth="1"/>
    <col min="6403" max="6403" width="19.33203125" style="255" customWidth="1"/>
    <col min="6404" max="6404" width="14.33203125" style="255" customWidth="1"/>
    <col min="6405" max="6405" width="16" style="255" customWidth="1"/>
    <col min="6406" max="6656" width="9.109375" style="255"/>
    <col min="6657" max="6657" width="28" style="255" customWidth="1"/>
    <col min="6658" max="6658" width="18.6640625" style="255" customWidth="1"/>
    <col min="6659" max="6659" width="19.33203125" style="255" customWidth="1"/>
    <col min="6660" max="6660" width="14.33203125" style="255" customWidth="1"/>
    <col min="6661" max="6661" width="16" style="255" customWidth="1"/>
    <col min="6662" max="6912" width="9.109375" style="255"/>
    <col min="6913" max="6913" width="28" style="255" customWidth="1"/>
    <col min="6914" max="6914" width="18.6640625" style="255" customWidth="1"/>
    <col min="6915" max="6915" width="19.33203125" style="255" customWidth="1"/>
    <col min="6916" max="6916" width="14.33203125" style="255" customWidth="1"/>
    <col min="6917" max="6917" width="16" style="255" customWidth="1"/>
    <col min="6918" max="7168" width="9.109375" style="255"/>
    <col min="7169" max="7169" width="28" style="255" customWidth="1"/>
    <col min="7170" max="7170" width="18.6640625" style="255" customWidth="1"/>
    <col min="7171" max="7171" width="19.33203125" style="255" customWidth="1"/>
    <col min="7172" max="7172" width="14.33203125" style="255" customWidth="1"/>
    <col min="7173" max="7173" width="16" style="255" customWidth="1"/>
    <col min="7174" max="7424" width="9.109375" style="255"/>
    <col min="7425" max="7425" width="28" style="255" customWidth="1"/>
    <col min="7426" max="7426" width="18.6640625" style="255" customWidth="1"/>
    <col min="7427" max="7427" width="19.33203125" style="255" customWidth="1"/>
    <col min="7428" max="7428" width="14.33203125" style="255" customWidth="1"/>
    <col min="7429" max="7429" width="16" style="255" customWidth="1"/>
    <col min="7430" max="7680" width="9.109375" style="255"/>
    <col min="7681" max="7681" width="28" style="255" customWidth="1"/>
    <col min="7682" max="7682" width="18.6640625" style="255" customWidth="1"/>
    <col min="7683" max="7683" width="19.33203125" style="255" customWidth="1"/>
    <col min="7684" max="7684" width="14.33203125" style="255" customWidth="1"/>
    <col min="7685" max="7685" width="16" style="255" customWidth="1"/>
    <col min="7686" max="7936" width="9.109375" style="255"/>
    <col min="7937" max="7937" width="28" style="255" customWidth="1"/>
    <col min="7938" max="7938" width="18.6640625" style="255" customWidth="1"/>
    <col min="7939" max="7939" width="19.33203125" style="255" customWidth="1"/>
    <col min="7940" max="7940" width="14.33203125" style="255" customWidth="1"/>
    <col min="7941" max="7941" width="16" style="255" customWidth="1"/>
    <col min="7942" max="8192" width="9.109375" style="255"/>
    <col min="8193" max="8193" width="28" style="255" customWidth="1"/>
    <col min="8194" max="8194" width="18.6640625" style="255" customWidth="1"/>
    <col min="8195" max="8195" width="19.33203125" style="255" customWidth="1"/>
    <col min="8196" max="8196" width="14.33203125" style="255" customWidth="1"/>
    <col min="8197" max="8197" width="16" style="255" customWidth="1"/>
    <col min="8198" max="8448" width="9.109375" style="255"/>
    <col min="8449" max="8449" width="28" style="255" customWidth="1"/>
    <col min="8450" max="8450" width="18.6640625" style="255" customWidth="1"/>
    <col min="8451" max="8451" width="19.33203125" style="255" customWidth="1"/>
    <col min="8452" max="8452" width="14.33203125" style="255" customWidth="1"/>
    <col min="8453" max="8453" width="16" style="255" customWidth="1"/>
    <col min="8454" max="8704" width="9.109375" style="255"/>
    <col min="8705" max="8705" width="28" style="255" customWidth="1"/>
    <col min="8706" max="8706" width="18.6640625" style="255" customWidth="1"/>
    <col min="8707" max="8707" width="19.33203125" style="255" customWidth="1"/>
    <col min="8708" max="8708" width="14.33203125" style="255" customWidth="1"/>
    <col min="8709" max="8709" width="16" style="255" customWidth="1"/>
    <col min="8710" max="8960" width="9.109375" style="255"/>
    <col min="8961" max="8961" width="28" style="255" customWidth="1"/>
    <col min="8962" max="8962" width="18.6640625" style="255" customWidth="1"/>
    <col min="8963" max="8963" width="19.33203125" style="255" customWidth="1"/>
    <col min="8964" max="8964" width="14.33203125" style="255" customWidth="1"/>
    <col min="8965" max="8965" width="16" style="255" customWidth="1"/>
    <col min="8966" max="9216" width="9.109375" style="255"/>
    <col min="9217" max="9217" width="28" style="255" customWidth="1"/>
    <col min="9218" max="9218" width="18.6640625" style="255" customWidth="1"/>
    <col min="9219" max="9219" width="19.33203125" style="255" customWidth="1"/>
    <col min="9220" max="9220" width="14.33203125" style="255" customWidth="1"/>
    <col min="9221" max="9221" width="16" style="255" customWidth="1"/>
    <col min="9222" max="9472" width="9.109375" style="255"/>
    <col min="9473" max="9473" width="28" style="255" customWidth="1"/>
    <col min="9474" max="9474" width="18.6640625" style="255" customWidth="1"/>
    <col min="9475" max="9475" width="19.33203125" style="255" customWidth="1"/>
    <col min="9476" max="9476" width="14.33203125" style="255" customWidth="1"/>
    <col min="9477" max="9477" width="16" style="255" customWidth="1"/>
    <col min="9478" max="9728" width="9.109375" style="255"/>
    <col min="9729" max="9729" width="28" style="255" customWidth="1"/>
    <col min="9730" max="9730" width="18.6640625" style="255" customWidth="1"/>
    <col min="9731" max="9731" width="19.33203125" style="255" customWidth="1"/>
    <col min="9732" max="9732" width="14.33203125" style="255" customWidth="1"/>
    <col min="9733" max="9733" width="16" style="255" customWidth="1"/>
    <col min="9734" max="9984" width="9.109375" style="255"/>
    <col min="9985" max="9985" width="28" style="255" customWidth="1"/>
    <col min="9986" max="9986" width="18.6640625" style="255" customWidth="1"/>
    <col min="9987" max="9987" width="19.33203125" style="255" customWidth="1"/>
    <col min="9988" max="9988" width="14.33203125" style="255" customWidth="1"/>
    <col min="9989" max="9989" width="16" style="255" customWidth="1"/>
    <col min="9990" max="10240" width="9.109375" style="255"/>
    <col min="10241" max="10241" width="28" style="255" customWidth="1"/>
    <col min="10242" max="10242" width="18.6640625" style="255" customWidth="1"/>
    <col min="10243" max="10243" width="19.33203125" style="255" customWidth="1"/>
    <col min="10244" max="10244" width="14.33203125" style="255" customWidth="1"/>
    <col min="10245" max="10245" width="16" style="255" customWidth="1"/>
    <col min="10246" max="10496" width="9.109375" style="255"/>
    <col min="10497" max="10497" width="28" style="255" customWidth="1"/>
    <col min="10498" max="10498" width="18.6640625" style="255" customWidth="1"/>
    <col min="10499" max="10499" width="19.33203125" style="255" customWidth="1"/>
    <col min="10500" max="10500" width="14.33203125" style="255" customWidth="1"/>
    <col min="10501" max="10501" width="16" style="255" customWidth="1"/>
    <col min="10502" max="10752" width="9.109375" style="255"/>
    <col min="10753" max="10753" width="28" style="255" customWidth="1"/>
    <col min="10754" max="10754" width="18.6640625" style="255" customWidth="1"/>
    <col min="10755" max="10755" width="19.33203125" style="255" customWidth="1"/>
    <col min="10756" max="10756" width="14.33203125" style="255" customWidth="1"/>
    <col min="10757" max="10757" width="16" style="255" customWidth="1"/>
    <col min="10758" max="11008" width="9.109375" style="255"/>
    <col min="11009" max="11009" width="28" style="255" customWidth="1"/>
    <col min="11010" max="11010" width="18.6640625" style="255" customWidth="1"/>
    <col min="11011" max="11011" width="19.33203125" style="255" customWidth="1"/>
    <col min="11012" max="11012" width="14.33203125" style="255" customWidth="1"/>
    <col min="11013" max="11013" width="16" style="255" customWidth="1"/>
    <col min="11014" max="11264" width="9.109375" style="255"/>
    <col min="11265" max="11265" width="28" style="255" customWidth="1"/>
    <col min="11266" max="11266" width="18.6640625" style="255" customWidth="1"/>
    <col min="11267" max="11267" width="19.33203125" style="255" customWidth="1"/>
    <col min="11268" max="11268" width="14.33203125" style="255" customWidth="1"/>
    <col min="11269" max="11269" width="16" style="255" customWidth="1"/>
    <col min="11270" max="11520" width="9.109375" style="255"/>
    <col min="11521" max="11521" width="28" style="255" customWidth="1"/>
    <col min="11522" max="11522" width="18.6640625" style="255" customWidth="1"/>
    <col min="11523" max="11523" width="19.33203125" style="255" customWidth="1"/>
    <col min="11524" max="11524" width="14.33203125" style="255" customWidth="1"/>
    <col min="11525" max="11525" width="16" style="255" customWidth="1"/>
    <col min="11526" max="11776" width="9.109375" style="255"/>
    <col min="11777" max="11777" width="28" style="255" customWidth="1"/>
    <col min="11778" max="11778" width="18.6640625" style="255" customWidth="1"/>
    <col min="11779" max="11779" width="19.33203125" style="255" customWidth="1"/>
    <col min="11780" max="11780" width="14.33203125" style="255" customWidth="1"/>
    <col min="11781" max="11781" width="16" style="255" customWidth="1"/>
    <col min="11782" max="12032" width="9.109375" style="255"/>
    <col min="12033" max="12033" width="28" style="255" customWidth="1"/>
    <col min="12034" max="12034" width="18.6640625" style="255" customWidth="1"/>
    <col min="12035" max="12035" width="19.33203125" style="255" customWidth="1"/>
    <col min="12036" max="12036" width="14.33203125" style="255" customWidth="1"/>
    <col min="12037" max="12037" width="16" style="255" customWidth="1"/>
    <col min="12038" max="12288" width="9.109375" style="255"/>
    <col min="12289" max="12289" width="28" style="255" customWidth="1"/>
    <col min="12290" max="12290" width="18.6640625" style="255" customWidth="1"/>
    <col min="12291" max="12291" width="19.33203125" style="255" customWidth="1"/>
    <col min="12292" max="12292" width="14.33203125" style="255" customWidth="1"/>
    <col min="12293" max="12293" width="16" style="255" customWidth="1"/>
    <col min="12294" max="12544" width="9.109375" style="255"/>
    <col min="12545" max="12545" width="28" style="255" customWidth="1"/>
    <col min="12546" max="12546" width="18.6640625" style="255" customWidth="1"/>
    <col min="12547" max="12547" width="19.33203125" style="255" customWidth="1"/>
    <col min="12548" max="12548" width="14.33203125" style="255" customWidth="1"/>
    <col min="12549" max="12549" width="16" style="255" customWidth="1"/>
    <col min="12550" max="12800" width="9.109375" style="255"/>
    <col min="12801" max="12801" width="28" style="255" customWidth="1"/>
    <col min="12802" max="12802" width="18.6640625" style="255" customWidth="1"/>
    <col min="12803" max="12803" width="19.33203125" style="255" customWidth="1"/>
    <col min="12804" max="12804" width="14.33203125" style="255" customWidth="1"/>
    <col min="12805" max="12805" width="16" style="255" customWidth="1"/>
    <col min="12806" max="13056" width="9.109375" style="255"/>
    <col min="13057" max="13057" width="28" style="255" customWidth="1"/>
    <col min="13058" max="13058" width="18.6640625" style="255" customWidth="1"/>
    <col min="13059" max="13059" width="19.33203125" style="255" customWidth="1"/>
    <col min="13060" max="13060" width="14.33203125" style="255" customWidth="1"/>
    <col min="13061" max="13061" width="16" style="255" customWidth="1"/>
    <col min="13062" max="13312" width="9.109375" style="255"/>
    <col min="13313" max="13313" width="28" style="255" customWidth="1"/>
    <col min="13314" max="13314" width="18.6640625" style="255" customWidth="1"/>
    <col min="13315" max="13315" width="19.33203125" style="255" customWidth="1"/>
    <col min="13316" max="13316" width="14.33203125" style="255" customWidth="1"/>
    <col min="13317" max="13317" width="16" style="255" customWidth="1"/>
    <col min="13318" max="13568" width="9.109375" style="255"/>
    <col min="13569" max="13569" width="28" style="255" customWidth="1"/>
    <col min="13570" max="13570" width="18.6640625" style="255" customWidth="1"/>
    <col min="13571" max="13571" width="19.33203125" style="255" customWidth="1"/>
    <col min="13572" max="13572" width="14.33203125" style="255" customWidth="1"/>
    <col min="13573" max="13573" width="16" style="255" customWidth="1"/>
    <col min="13574" max="13824" width="9.109375" style="255"/>
    <col min="13825" max="13825" width="28" style="255" customWidth="1"/>
    <col min="13826" max="13826" width="18.6640625" style="255" customWidth="1"/>
    <col min="13827" max="13827" width="19.33203125" style="255" customWidth="1"/>
    <col min="13828" max="13828" width="14.33203125" style="255" customWidth="1"/>
    <col min="13829" max="13829" width="16" style="255" customWidth="1"/>
    <col min="13830" max="14080" width="9.109375" style="255"/>
    <col min="14081" max="14081" width="28" style="255" customWidth="1"/>
    <col min="14082" max="14082" width="18.6640625" style="255" customWidth="1"/>
    <col min="14083" max="14083" width="19.33203125" style="255" customWidth="1"/>
    <col min="14084" max="14084" width="14.33203125" style="255" customWidth="1"/>
    <col min="14085" max="14085" width="16" style="255" customWidth="1"/>
    <col min="14086" max="14336" width="9.109375" style="255"/>
    <col min="14337" max="14337" width="28" style="255" customWidth="1"/>
    <col min="14338" max="14338" width="18.6640625" style="255" customWidth="1"/>
    <col min="14339" max="14339" width="19.33203125" style="255" customWidth="1"/>
    <col min="14340" max="14340" width="14.33203125" style="255" customWidth="1"/>
    <col min="14341" max="14341" width="16" style="255" customWidth="1"/>
    <col min="14342" max="14592" width="9.109375" style="255"/>
    <col min="14593" max="14593" width="28" style="255" customWidth="1"/>
    <col min="14594" max="14594" width="18.6640625" style="255" customWidth="1"/>
    <col min="14595" max="14595" width="19.33203125" style="255" customWidth="1"/>
    <col min="14596" max="14596" width="14.33203125" style="255" customWidth="1"/>
    <col min="14597" max="14597" width="16" style="255" customWidth="1"/>
    <col min="14598" max="14848" width="9.109375" style="255"/>
    <col min="14849" max="14849" width="28" style="255" customWidth="1"/>
    <col min="14850" max="14850" width="18.6640625" style="255" customWidth="1"/>
    <col min="14851" max="14851" width="19.33203125" style="255" customWidth="1"/>
    <col min="14852" max="14852" width="14.33203125" style="255" customWidth="1"/>
    <col min="14853" max="14853" width="16" style="255" customWidth="1"/>
    <col min="14854" max="15104" width="9.109375" style="255"/>
    <col min="15105" max="15105" width="28" style="255" customWidth="1"/>
    <col min="15106" max="15106" width="18.6640625" style="255" customWidth="1"/>
    <col min="15107" max="15107" width="19.33203125" style="255" customWidth="1"/>
    <col min="15108" max="15108" width="14.33203125" style="255" customWidth="1"/>
    <col min="15109" max="15109" width="16" style="255" customWidth="1"/>
    <col min="15110" max="15360" width="9.109375" style="255"/>
    <col min="15361" max="15361" width="28" style="255" customWidth="1"/>
    <col min="15362" max="15362" width="18.6640625" style="255" customWidth="1"/>
    <col min="15363" max="15363" width="19.33203125" style="255" customWidth="1"/>
    <col min="15364" max="15364" width="14.33203125" style="255" customWidth="1"/>
    <col min="15365" max="15365" width="16" style="255" customWidth="1"/>
    <col min="15366" max="15616" width="9.109375" style="255"/>
    <col min="15617" max="15617" width="28" style="255" customWidth="1"/>
    <col min="15618" max="15618" width="18.6640625" style="255" customWidth="1"/>
    <col min="15619" max="15619" width="19.33203125" style="255" customWidth="1"/>
    <col min="15620" max="15620" width="14.33203125" style="255" customWidth="1"/>
    <col min="15621" max="15621" width="16" style="255" customWidth="1"/>
    <col min="15622" max="15872" width="9.109375" style="255"/>
    <col min="15873" max="15873" width="28" style="255" customWidth="1"/>
    <col min="15874" max="15874" width="18.6640625" style="255" customWidth="1"/>
    <col min="15875" max="15875" width="19.33203125" style="255" customWidth="1"/>
    <col min="15876" max="15876" width="14.33203125" style="255" customWidth="1"/>
    <col min="15877" max="15877" width="16" style="255" customWidth="1"/>
    <col min="15878" max="16128" width="9.109375" style="255"/>
    <col min="16129" max="16129" width="28" style="255" customWidth="1"/>
    <col min="16130" max="16130" width="18.6640625" style="255" customWidth="1"/>
    <col min="16131" max="16131" width="19.33203125" style="255" customWidth="1"/>
    <col min="16132" max="16132" width="14.33203125" style="255" customWidth="1"/>
    <col min="16133" max="16133" width="16" style="255" customWidth="1"/>
    <col min="16134" max="16384" width="9.109375" style="255"/>
  </cols>
  <sheetData>
    <row r="1" spans="1:256" x14ac:dyDescent="0.25">
      <c r="A1" s="660" t="s">
        <v>826</v>
      </c>
      <c r="B1" s="660"/>
      <c r="C1" s="661"/>
      <c r="D1" s="661"/>
      <c r="E1" s="661"/>
    </row>
    <row r="2" spans="1:256" x14ac:dyDescent="0.25">
      <c r="A2" s="662" t="s">
        <v>260</v>
      </c>
      <c r="B2" s="662"/>
      <c r="C2" s="663"/>
      <c r="D2" s="663"/>
      <c r="E2" s="663"/>
    </row>
    <row r="3" spans="1:256" x14ac:dyDescent="0.25">
      <c r="A3" s="662" t="s">
        <v>771</v>
      </c>
      <c r="B3" s="662"/>
      <c r="C3" s="663"/>
      <c r="D3" s="663"/>
      <c r="E3" s="663"/>
    </row>
    <row r="4" spans="1:256" x14ac:dyDescent="0.25">
      <c r="A4" s="256"/>
    </row>
    <row r="5" spans="1:256" ht="33.6" customHeight="1" x14ac:dyDescent="0.3">
      <c r="A5" s="664" t="s">
        <v>823</v>
      </c>
      <c r="B5" s="664"/>
      <c r="C5" s="665"/>
      <c r="D5" s="665"/>
      <c r="E5" s="665"/>
      <c r="H5" s="668"/>
      <c r="I5" s="668"/>
    </row>
    <row r="6" spans="1:256" ht="42.75" customHeight="1" x14ac:dyDescent="0.25">
      <c r="A6" s="666" t="s">
        <v>824</v>
      </c>
      <c r="B6" s="667"/>
      <c r="C6" s="667"/>
      <c r="D6" s="667"/>
      <c r="E6" s="667"/>
      <c r="H6" s="668"/>
      <c r="I6" s="668"/>
    </row>
    <row r="7" spans="1:256" ht="28.95" customHeight="1" x14ac:dyDescent="0.25">
      <c r="A7" s="666" t="s">
        <v>825</v>
      </c>
      <c r="B7" s="667"/>
      <c r="C7" s="667"/>
      <c r="D7" s="667"/>
      <c r="E7" s="667"/>
    </row>
    <row r="9" spans="1:256" ht="28.95" customHeight="1" x14ac:dyDescent="0.25">
      <c r="A9" s="674" t="s">
        <v>598</v>
      </c>
      <c r="B9" s="675"/>
      <c r="C9" s="676" t="s">
        <v>599</v>
      </c>
      <c r="D9" s="677"/>
      <c r="E9" s="678"/>
    </row>
    <row r="10" spans="1:256" s="258" customFormat="1" ht="37.200000000000003" customHeight="1" x14ac:dyDescent="0.25">
      <c r="A10" s="669" t="s">
        <v>600</v>
      </c>
      <c r="B10" s="670"/>
      <c r="C10" s="679">
        <v>0</v>
      </c>
      <c r="D10" s="680"/>
      <c r="E10" s="681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  <c r="IP10" s="255"/>
      <c r="IQ10" s="255"/>
      <c r="IR10" s="255"/>
      <c r="IS10" s="255"/>
      <c r="IT10" s="255"/>
      <c r="IU10" s="255"/>
      <c r="IV10" s="255"/>
    </row>
    <row r="11" spans="1:256" ht="13.8" x14ac:dyDescent="0.25">
      <c r="A11" s="669" t="s">
        <v>601</v>
      </c>
      <c r="B11" s="670"/>
      <c r="C11" s="671">
        <v>0</v>
      </c>
      <c r="D11" s="672"/>
      <c r="E11" s="673"/>
    </row>
    <row r="16" spans="1:256" x14ac:dyDescent="0.25">
      <c r="B16" s="255"/>
    </row>
    <row r="17" spans="2:2" x14ac:dyDescent="0.25">
      <c r="B17" s="255"/>
    </row>
    <row r="18" spans="2:2" x14ac:dyDescent="0.25">
      <c r="B18" s="255"/>
    </row>
  </sheetData>
  <mergeCells count="14">
    <mergeCell ref="H5:I5"/>
    <mergeCell ref="A6:E6"/>
    <mergeCell ref="H6:I6"/>
    <mergeCell ref="A11:B11"/>
    <mergeCell ref="C11:E11"/>
    <mergeCell ref="A9:B9"/>
    <mergeCell ref="C9:E9"/>
    <mergeCell ref="A10:B10"/>
    <mergeCell ref="C10:E10"/>
    <mergeCell ref="A1:E1"/>
    <mergeCell ref="A2:E2"/>
    <mergeCell ref="A3:E3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5" sqref="I15"/>
    </sheetView>
  </sheetViews>
  <sheetFormatPr defaultColWidth="9.109375" defaultRowHeight="13.2" x14ac:dyDescent="0.25"/>
  <cols>
    <col min="1" max="1" width="23.33203125" style="255" customWidth="1"/>
    <col min="2" max="2" width="13.6640625" style="257" customWidth="1"/>
    <col min="3" max="3" width="11.6640625" style="257" customWidth="1"/>
    <col min="4" max="4" width="9.5546875" style="257" customWidth="1"/>
    <col min="5" max="5" width="16.33203125" style="255" customWidth="1"/>
    <col min="6" max="6" width="11.88671875" style="255" customWidth="1"/>
    <col min="7" max="7" width="11.109375" style="255" customWidth="1"/>
    <col min="8" max="256" width="9.109375" style="255"/>
    <col min="257" max="257" width="23.33203125" style="255" customWidth="1"/>
    <col min="258" max="258" width="13.6640625" style="255" customWidth="1"/>
    <col min="259" max="259" width="11.6640625" style="255" customWidth="1"/>
    <col min="260" max="260" width="11.88671875" style="255" customWidth="1"/>
    <col min="261" max="261" width="19.88671875" style="255" customWidth="1"/>
    <col min="262" max="262" width="14.33203125" style="255" customWidth="1"/>
    <col min="263" max="263" width="16" style="255" customWidth="1"/>
    <col min="264" max="512" width="9.109375" style="255"/>
    <col min="513" max="513" width="23.33203125" style="255" customWidth="1"/>
    <col min="514" max="514" width="13.6640625" style="255" customWidth="1"/>
    <col min="515" max="515" width="11.6640625" style="255" customWidth="1"/>
    <col min="516" max="516" width="11.88671875" style="255" customWidth="1"/>
    <col min="517" max="517" width="19.88671875" style="255" customWidth="1"/>
    <col min="518" max="518" width="14.33203125" style="255" customWidth="1"/>
    <col min="519" max="519" width="16" style="255" customWidth="1"/>
    <col min="520" max="768" width="9.109375" style="255"/>
    <col min="769" max="769" width="23.33203125" style="255" customWidth="1"/>
    <col min="770" max="770" width="13.6640625" style="255" customWidth="1"/>
    <col min="771" max="771" width="11.6640625" style="255" customWidth="1"/>
    <col min="772" max="772" width="11.88671875" style="255" customWidth="1"/>
    <col min="773" max="773" width="19.88671875" style="255" customWidth="1"/>
    <col min="774" max="774" width="14.33203125" style="255" customWidth="1"/>
    <col min="775" max="775" width="16" style="255" customWidth="1"/>
    <col min="776" max="1024" width="9.109375" style="255"/>
    <col min="1025" max="1025" width="23.33203125" style="255" customWidth="1"/>
    <col min="1026" max="1026" width="13.6640625" style="255" customWidth="1"/>
    <col min="1027" max="1027" width="11.6640625" style="255" customWidth="1"/>
    <col min="1028" max="1028" width="11.88671875" style="255" customWidth="1"/>
    <col min="1029" max="1029" width="19.88671875" style="255" customWidth="1"/>
    <col min="1030" max="1030" width="14.33203125" style="255" customWidth="1"/>
    <col min="1031" max="1031" width="16" style="255" customWidth="1"/>
    <col min="1032" max="1280" width="9.109375" style="255"/>
    <col min="1281" max="1281" width="23.33203125" style="255" customWidth="1"/>
    <col min="1282" max="1282" width="13.6640625" style="255" customWidth="1"/>
    <col min="1283" max="1283" width="11.6640625" style="255" customWidth="1"/>
    <col min="1284" max="1284" width="11.88671875" style="255" customWidth="1"/>
    <col min="1285" max="1285" width="19.88671875" style="255" customWidth="1"/>
    <col min="1286" max="1286" width="14.33203125" style="255" customWidth="1"/>
    <col min="1287" max="1287" width="16" style="255" customWidth="1"/>
    <col min="1288" max="1536" width="9.109375" style="255"/>
    <col min="1537" max="1537" width="23.33203125" style="255" customWidth="1"/>
    <col min="1538" max="1538" width="13.6640625" style="255" customWidth="1"/>
    <col min="1539" max="1539" width="11.6640625" style="255" customWidth="1"/>
    <col min="1540" max="1540" width="11.88671875" style="255" customWidth="1"/>
    <col min="1541" max="1541" width="19.88671875" style="255" customWidth="1"/>
    <col min="1542" max="1542" width="14.33203125" style="255" customWidth="1"/>
    <col min="1543" max="1543" width="16" style="255" customWidth="1"/>
    <col min="1544" max="1792" width="9.109375" style="255"/>
    <col min="1793" max="1793" width="23.33203125" style="255" customWidth="1"/>
    <col min="1794" max="1794" width="13.6640625" style="255" customWidth="1"/>
    <col min="1795" max="1795" width="11.6640625" style="255" customWidth="1"/>
    <col min="1796" max="1796" width="11.88671875" style="255" customWidth="1"/>
    <col min="1797" max="1797" width="19.88671875" style="255" customWidth="1"/>
    <col min="1798" max="1798" width="14.33203125" style="255" customWidth="1"/>
    <col min="1799" max="1799" width="16" style="255" customWidth="1"/>
    <col min="1800" max="2048" width="9.109375" style="255"/>
    <col min="2049" max="2049" width="23.33203125" style="255" customWidth="1"/>
    <col min="2050" max="2050" width="13.6640625" style="255" customWidth="1"/>
    <col min="2051" max="2051" width="11.6640625" style="255" customWidth="1"/>
    <col min="2052" max="2052" width="11.88671875" style="255" customWidth="1"/>
    <col min="2053" max="2053" width="19.88671875" style="255" customWidth="1"/>
    <col min="2054" max="2054" width="14.33203125" style="255" customWidth="1"/>
    <col min="2055" max="2055" width="16" style="255" customWidth="1"/>
    <col min="2056" max="2304" width="9.109375" style="255"/>
    <col min="2305" max="2305" width="23.33203125" style="255" customWidth="1"/>
    <col min="2306" max="2306" width="13.6640625" style="255" customWidth="1"/>
    <col min="2307" max="2307" width="11.6640625" style="255" customWidth="1"/>
    <col min="2308" max="2308" width="11.88671875" style="255" customWidth="1"/>
    <col min="2309" max="2309" width="19.88671875" style="255" customWidth="1"/>
    <col min="2310" max="2310" width="14.33203125" style="255" customWidth="1"/>
    <col min="2311" max="2311" width="16" style="255" customWidth="1"/>
    <col min="2312" max="2560" width="9.109375" style="255"/>
    <col min="2561" max="2561" width="23.33203125" style="255" customWidth="1"/>
    <col min="2562" max="2562" width="13.6640625" style="255" customWidth="1"/>
    <col min="2563" max="2563" width="11.6640625" style="255" customWidth="1"/>
    <col min="2564" max="2564" width="11.88671875" style="255" customWidth="1"/>
    <col min="2565" max="2565" width="19.88671875" style="255" customWidth="1"/>
    <col min="2566" max="2566" width="14.33203125" style="255" customWidth="1"/>
    <col min="2567" max="2567" width="16" style="255" customWidth="1"/>
    <col min="2568" max="2816" width="9.109375" style="255"/>
    <col min="2817" max="2817" width="23.33203125" style="255" customWidth="1"/>
    <col min="2818" max="2818" width="13.6640625" style="255" customWidth="1"/>
    <col min="2819" max="2819" width="11.6640625" style="255" customWidth="1"/>
    <col min="2820" max="2820" width="11.88671875" style="255" customWidth="1"/>
    <col min="2821" max="2821" width="19.88671875" style="255" customWidth="1"/>
    <col min="2822" max="2822" width="14.33203125" style="255" customWidth="1"/>
    <col min="2823" max="2823" width="16" style="255" customWidth="1"/>
    <col min="2824" max="3072" width="9.109375" style="255"/>
    <col min="3073" max="3073" width="23.33203125" style="255" customWidth="1"/>
    <col min="3074" max="3074" width="13.6640625" style="255" customWidth="1"/>
    <col min="3075" max="3075" width="11.6640625" style="255" customWidth="1"/>
    <col min="3076" max="3076" width="11.88671875" style="255" customWidth="1"/>
    <col min="3077" max="3077" width="19.88671875" style="255" customWidth="1"/>
    <col min="3078" max="3078" width="14.33203125" style="255" customWidth="1"/>
    <col min="3079" max="3079" width="16" style="255" customWidth="1"/>
    <col min="3080" max="3328" width="9.109375" style="255"/>
    <col min="3329" max="3329" width="23.33203125" style="255" customWidth="1"/>
    <col min="3330" max="3330" width="13.6640625" style="255" customWidth="1"/>
    <col min="3331" max="3331" width="11.6640625" style="255" customWidth="1"/>
    <col min="3332" max="3332" width="11.88671875" style="255" customWidth="1"/>
    <col min="3333" max="3333" width="19.88671875" style="255" customWidth="1"/>
    <col min="3334" max="3334" width="14.33203125" style="255" customWidth="1"/>
    <col min="3335" max="3335" width="16" style="255" customWidth="1"/>
    <col min="3336" max="3584" width="9.109375" style="255"/>
    <col min="3585" max="3585" width="23.33203125" style="255" customWidth="1"/>
    <col min="3586" max="3586" width="13.6640625" style="255" customWidth="1"/>
    <col min="3587" max="3587" width="11.6640625" style="255" customWidth="1"/>
    <col min="3588" max="3588" width="11.88671875" style="255" customWidth="1"/>
    <col min="3589" max="3589" width="19.88671875" style="255" customWidth="1"/>
    <col min="3590" max="3590" width="14.33203125" style="255" customWidth="1"/>
    <col min="3591" max="3591" width="16" style="255" customWidth="1"/>
    <col min="3592" max="3840" width="9.109375" style="255"/>
    <col min="3841" max="3841" width="23.33203125" style="255" customWidth="1"/>
    <col min="3842" max="3842" width="13.6640625" style="255" customWidth="1"/>
    <col min="3843" max="3843" width="11.6640625" style="255" customWidth="1"/>
    <col min="3844" max="3844" width="11.88671875" style="255" customWidth="1"/>
    <col min="3845" max="3845" width="19.88671875" style="255" customWidth="1"/>
    <col min="3846" max="3846" width="14.33203125" style="255" customWidth="1"/>
    <col min="3847" max="3847" width="16" style="255" customWidth="1"/>
    <col min="3848" max="4096" width="9.109375" style="255"/>
    <col min="4097" max="4097" width="23.33203125" style="255" customWidth="1"/>
    <col min="4098" max="4098" width="13.6640625" style="255" customWidth="1"/>
    <col min="4099" max="4099" width="11.6640625" style="255" customWidth="1"/>
    <col min="4100" max="4100" width="11.88671875" style="255" customWidth="1"/>
    <col min="4101" max="4101" width="19.88671875" style="255" customWidth="1"/>
    <col min="4102" max="4102" width="14.33203125" style="255" customWidth="1"/>
    <col min="4103" max="4103" width="16" style="255" customWidth="1"/>
    <col min="4104" max="4352" width="9.109375" style="255"/>
    <col min="4353" max="4353" width="23.33203125" style="255" customWidth="1"/>
    <col min="4354" max="4354" width="13.6640625" style="255" customWidth="1"/>
    <col min="4355" max="4355" width="11.6640625" style="255" customWidth="1"/>
    <col min="4356" max="4356" width="11.88671875" style="255" customWidth="1"/>
    <col min="4357" max="4357" width="19.88671875" style="255" customWidth="1"/>
    <col min="4358" max="4358" width="14.33203125" style="255" customWidth="1"/>
    <col min="4359" max="4359" width="16" style="255" customWidth="1"/>
    <col min="4360" max="4608" width="9.109375" style="255"/>
    <col min="4609" max="4609" width="23.33203125" style="255" customWidth="1"/>
    <col min="4610" max="4610" width="13.6640625" style="255" customWidth="1"/>
    <col min="4611" max="4611" width="11.6640625" style="255" customWidth="1"/>
    <col min="4612" max="4612" width="11.88671875" style="255" customWidth="1"/>
    <col min="4613" max="4613" width="19.88671875" style="255" customWidth="1"/>
    <col min="4614" max="4614" width="14.33203125" style="255" customWidth="1"/>
    <col min="4615" max="4615" width="16" style="255" customWidth="1"/>
    <col min="4616" max="4864" width="9.109375" style="255"/>
    <col min="4865" max="4865" width="23.33203125" style="255" customWidth="1"/>
    <col min="4866" max="4866" width="13.6640625" style="255" customWidth="1"/>
    <col min="4867" max="4867" width="11.6640625" style="255" customWidth="1"/>
    <col min="4868" max="4868" width="11.88671875" style="255" customWidth="1"/>
    <col min="4869" max="4869" width="19.88671875" style="255" customWidth="1"/>
    <col min="4870" max="4870" width="14.33203125" style="255" customWidth="1"/>
    <col min="4871" max="4871" width="16" style="255" customWidth="1"/>
    <col min="4872" max="5120" width="9.109375" style="255"/>
    <col min="5121" max="5121" width="23.33203125" style="255" customWidth="1"/>
    <col min="5122" max="5122" width="13.6640625" style="255" customWidth="1"/>
    <col min="5123" max="5123" width="11.6640625" style="255" customWidth="1"/>
    <col min="5124" max="5124" width="11.88671875" style="255" customWidth="1"/>
    <col min="5125" max="5125" width="19.88671875" style="255" customWidth="1"/>
    <col min="5126" max="5126" width="14.33203125" style="255" customWidth="1"/>
    <col min="5127" max="5127" width="16" style="255" customWidth="1"/>
    <col min="5128" max="5376" width="9.109375" style="255"/>
    <col min="5377" max="5377" width="23.33203125" style="255" customWidth="1"/>
    <col min="5378" max="5378" width="13.6640625" style="255" customWidth="1"/>
    <col min="5379" max="5379" width="11.6640625" style="255" customWidth="1"/>
    <col min="5380" max="5380" width="11.88671875" style="255" customWidth="1"/>
    <col min="5381" max="5381" width="19.88671875" style="255" customWidth="1"/>
    <col min="5382" max="5382" width="14.33203125" style="255" customWidth="1"/>
    <col min="5383" max="5383" width="16" style="255" customWidth="1"/>
    <col min="5384" max="5632" width="9.109375" style="255"/>
    <col min="5633" max="5633" width="23.33203125" style="255" customWidth="1"/>
    <col min="5634" max="5634" width="13.6640625" style="255" customWidth="1"/>
    <col min="5635" max="5635" width="11.6640625" style="255" customWidth="1"/>
    <col min="5636" max="5636" width="11.88671875" style="255" customWidth="1"/>
    <col min="5637" max="5637" width="19.88671875" style="255" customWidth="1"/>
    <col min="5638" max="5638" width="14.33203125" style="255" customWidth="1"/>
    <col min="5639" max="5639" width="16" style="255" customWidth="1"/>
    <col min="5640" max="5888" width="9.109375" style="255"/>
    <col min="5889" max="5889" width="23.33203125" style="255" customWidth="1"/>
    <col min="5890" max="5890" width="13.6640625" style="255" customWidth="1"/>
    <col min="5891" max="5891" width="11.6640625" style="255" customWidth="1"/>
    <col min="5892" max="5892" width="11.88671875" style="255" customWidth="1"/>
    <col min="5893" max="5893" width="19.88671875" style="255" customWidth="1"/>
    <col min="5894" max="5894" width="14.33203125" style="255" customWidth="1"/>
    <col min="5895" max="5895" width="16" style="255" customWidth="1"/>
    <col min="5896" max="6144" width="9.109375" style="255"/>
    <col min="6145" max="6145" width="23.33203125" style="255" customWidth="1"/>
    <col min="6146" max="6146" width="13.6640625" style="255" customWidth="1"/>
    <col min="6147" max="6147" width="11.6640625" style="255" customWidth="1"/>
    <col min="6148" max="6148" width="11.88671875" style="255" customWidth="1"/>
    <col min="6149" max="6149" width="19.88671875" style="255" customWidth="1"/>
    <col min="6150" max="6150" width="14.33203125" style="255" customWidth="1"/>
    <col min="6151" max="6151" width="16" style="255" customWidth="1"/>
    <col min="6152" max="6400" width="9.109375" style="255"/>
    <col min="6401" max="6401" width="23.33203125" style="255" customWidth="1"/>
    <col min="6402" max="6402" width="13.6640625" style="255" customWidth="1"/>
    <col min="6403" max="6403" width="11.6640625" style="255" customWidth="1"/>
    <col min="6404" max="6404" width="11.88671875" style="255" customWidth="1"/>
    <col min="6405" max="6405" width="19.88671875" style="255" customWidth="1"/>
    <col min="6406" max="6406" width="14.33203125" style="255" customWidth="1"/>
    <col min="6407" max="6407" width="16" style="255" customWidth="1"/>
    <col min="6408" max="6656" width="9.109375" style="255"/>
    <col min="6657" max="6657" width="23.33203125" style="255" customWidth="1"/>
    <col min="6658" max="6658" width="13.6640625" style="255" customWidth="1"/>
    <col min="6659" max="6659" width="11.6640625" style="255" customWidth="1"/>
    <col min="6660" max="6660" width="11.88671875" style="255" customWidth="1"/>
    <col min="6661" max="6661" width="19.88671875" style="255" customWidth="1"/>
    <col min="6662" max="6662" width="14.33203125" style="255" customWidth="1"/>
    <col min="6663" max="6663" width="16" style="255" customWidth="1"/>
    <col min="6664" max="6912" width="9.109375" style="255"/>
    <col min="6913" max="6913" width="23.33203125" style="255" customWidth="1"/>
    <col min="6914" max="6914" width="13.6640625" style="255" customWidth="1"/>
    <col min="6915" max="6915" width="11.6640625" style="255" customWidth="1"/>
    <col min="6916" max="6916" width="11.88671875" style="255" customWidth="1"/>
    <col min="6917" max="6917" width="19.88671875" style="255" customWidth="1"/>
    <col min="6918" max="6918" width="14.33203125" style="255" customWidth="1"/>
    <col min="6919" max="6919" width="16" style="255" customWidth="1"/>
    <col min="6920" max="7168" width="9.109375" style="255"/>
    <col min="7169" max="7169" width="23.33203125" style="255" customWidth="1"/>
    <col min="7170" max="7170" width="13.6640625" style="255" customWidth="1"/>
    <col min="7171" max="7171" width="11.6640625" style="255" customWidth="1"/>
    <col min="7172" max="7172" width="11.88671875" style="255" customWidth="1"/>
    <col min="7173" max="7173" width="19.88671875" style="255" customWidth="1"/>
    <col min="7174" max="7174" width="14.33203125" style="255" customWidth="1"/>
    <col min="7175" max="7175" width="16" style="255" customWidth="1"/>
    <col min="7176" max="7424" width="9.109375" style="255"/>
    <col min="7425" max="7425" width="23.33203125" style="255" customWidth="1"/>
    <col min="7426" max="7426" width="13.6640625" style="255" customWidth="1"/>
    <col min="7427" max="7427" width="11.6640625" style="255" customWidth="1"/>
    <col min="7428" max="7428" width="11.88671875" style="255" customWidth="1"/>
    <col min="7429" max="7429" width="19.88671875" style="255" customWidth="1"/>
    <col min="7430" max="7430" width="14.33203125" style="255" customWidth="1"/>
    <col min="7431" max="7431" width="16" style="255" customWidth="1"/>
    <col min="7432" max="7680" width="9.109375" style="255"/>
    <col min="7681" max="7681" width="23.33203125" style="255" customWidth="1"/>
    <col min="7682" max="7682" width="13.6640625" style="255" customWidth="1"/>
    <col min="7683" max="7683" width="11.6640625" style="255" customWidth="1"/>
    <col min="7684" max="7684" width="11.88671875" style="255" customWidth="1"/>
    <col min="7685" max="7685" width="19.88671875" style="255" customWidth="1"/>
    <col min="7686" max="7686" width="14.33203125" style="255" customWidth="1"/>
    <col min="7687" max="7687" width="16" style="255" customWidth="1"/>
    <col min="7688" max="7936" width="9.109375" style="255"/>
    <col min="7937" max="7937" width="23.33203125" style="255" customWidth="1"/>
    <col min="7938" max="7938" width="13.6640625" style="255" customWidth="1"/>
    <col min="7939" max="7939" width="11.6640625" style="255" customWidth="1"/>
    <col min="7940" max="7940" width="11.88671875" style="255" customWidth="1"/>
    <col min="7941" max="7941" width="19.88671875" style="255" customWidth="1"/>
    <col min="7942" max="7942" width="14.33203125" style="255" customWidth="1"/>
    <col min="7943" max="7943" width="16" style="255" customWidth="1"/>
    <col min="7944" max="8192" width="9.109375" style="255"/>
    <col min="8193" max="8193" width="23.33203125" style="255" customWidth="1"/>
    <col min="8194" max="8194" width="13.6640625" style="255" customWidth="1"/>
    <col min="8195" max="8195" width="11.6640625" style="255" customWidth="1"/>
    <col min="8196" max="8196" width="11.88671875" style="255" customWidth="1"/>
    <col min="8197" max="8197" width="19.88671875" style="255" customWidth="1"/>
    <col min="8198" max="8198" width="14.33203125" style="255" customWidth="1"/>
    <col min="8199" max="8199" width="16" style="255" customWidth="1"/>
    <col min="8200" max="8448" width="9.109375" style="255"/>
    <col min="8449" max="8449" width="23.33203125" style="255" customWidth="1"/>
    <col min="8450" max="8450" width="13.6640625" style="255" customWidth="1"/>
    <col min="8451" max="8451" width="11.6640625" style="255" customWidth="1"/>
    <col min="8452" max="8452" width="11.88671875" style="255" customWidth="1"/>
    <col min="8453" max="8453" width="19.88671875" style="255" customWidth="1"/>
    <col min="8454" max="8454" width="14.33203125" style="255" customWidth="1"/>
    <col min="8455" max="8455" width="16" style="255" customWidth="1"/>
    <col min="8456" max="8704" width="9.109375" style="255"/>
    <col min="8705" max="8705" width="23.33203125" style="255" customWidth="1"/>
    <col min="8706" max="8706" width="13.6640625" style="255" customWidth="1"/>
    <col min="8707" max="8707" width="11.6640625" style="255" customWidth="1"/>
    <col min="8708" max="8708" width="11.88671875" style="255" customWidth="1"/>
    <col min="8709" max="8709" width="19.88671875" style="255" customWidth="1"/>
    <col min="8710" max="8710" width="14.33203125" style="255" customWidth="1"/>
    <col min="8711" max="8711" width="16" style="255" customWidth="1"/>
    <col min="8712" max="8960" width="9.109375" style="255"/>
    <col min="8961" max="8961" width="23.33203125" style="255" customWidth="1"/>
    <col min="8962" max="8962" width="13.6640625" style="255" customWidth="1"/>
    <col min="8963" max="8963" width="11.6640625" style="255" customWidth="1"/>
    <col min="8964" max="8964" width="11.88671875" style="255" customWidth="1"/>
    <col min="8965" max="8965" width="19.88671875" style="255" customWidth="1"/>
    <col min="8966" max="8966" width="14.33203125" style="255" customWidth="1"/>
    <col min="8967" max="8967" width="16" style="255" customWidth="1"/>
    <col min="8968" max="9216" width="9.109375" style="255"/>
    <col min="9217" max="9217" width="23.33203125" style="255" customWidth="1"/>
    <col min="9218" max="9218" width="13.6640625" style="255" customWidth="1"/>
    <col min="9219" max="9219" width="11.6640625" style="255" customWidth="1"/>
    <col min="9220" max="9220" width="11.88671875" style="255" customWidth="1"/>
    <col min="9221" max="9221" width="19.88671875" style="255" customWidth="1"/>
    <col min="9222" max="9222" width="14.33203125" style="255" customWidth="1"/>
    <col min="9223" max="9223" width="16" style="255" customWidth="1"/>
    <col min="9224" max="9472" width="9.109375" style="255"/>
    <col min="9473" max="9473" width="23.33203125" style="255" customWidth="1"/>
    <col min="9474" max="9474" width="13.6640625" style="255" customWidth="1"/>
    <col min="9475" max="9475" width="11.6640625" style="255" customWidth="1"/>
    <col min="9476" max="9476" width="11.88671875" style="255" customWidth="1"/>
    <col min="9477" max="9477" width="19.88671875" style="255" customWidth="1"/>
    <col min="9478" max="9478" width="14.33203125" style="255" customWidth="1"/>
    <col min="9479" max="9479" width="16" style="255" customWidth="1"/>
    <col min="9480" max="9728" width="9.109375" style="255"/>
    <col min="9729" max="9729" width="23.33203125" style="255" customWidth="1"/>
    <col min="9730" max="9730" width="13.6640625" style="255" customWidth="1"/>
    <col min="9731" max="9731" width="11.6640625" style="255" customWidth="1"/>
    <col min="9732" max="9732" width="11.88671875" style="255" customWidth="1"/>
    <col min="9733" max="9733" width="19.88671875" style="255" customWidth="1"/>
    <col min="9734" max="9734" width="14.33203125" style="255" customWidth="1"/>
    <col min="9735" max="9735" width="16" style="255" customWidth="1"/>
    <col min="9736" max="9984" width="9.109375" style="255"/>
    <col min="9985" max="9985" width="23.33203125" style="255" customWidth="1"/>
    <col min="9986" max="9986" width="13.6640625" style="255" customWidth="1"/>
    <col min="9987" max="9987" width="11.6640625" style="255" customWidth="1"/>
    <col min="9988" max="9988" width="11.88671875" style="255" customWidth="1"/>
    <col min="9989" max="9989" width="19.88671875" style="255" customWidth="1"/>
    <col min="9990" max="9990" width="14.33203125" style="255" customWidth="1"/>
    <col min="9991" max="9991" width="16" style="255" customWidth="1"/>
    <col min="9992" max="10240" width="9.109375" style="255"/>
    <col min="10241" max="10241" width="23.33203125" style="255" customWidth="1"/>
    <col min="10242" max="10242" width="13.6640625" style="255" customWidth="1"/>
    <col min="10243" max="10243" width="11.6640625" style="255" customWidth="1"/>
    <col min="10244" max="10244" width="11.88671875" style="255" customWidth="1"/>
    <col min="10245" max="10245" width="19.88671875" style="255" customWidth="1"/>
    <col min="10246" max="10246" width="14.33203125" style="255" customWidth="1"/>
    <col min="10247" max="10247" width="16" style="255" customWidth="1"/>
    <col min="10248" max="10496" width="9.109375" style="255"/>
    <col min="10497" max="10497" width="23.33203125" style="255" customWidth="1"/>
    <col min="10498" max="10498" width="13.6640625" style="255" customWidth="1"/>
    <col min="10499" max="10499" width="11.6640625" style="255" customWidth="1"/>
    <col min="10500" max="10500" width="11.88671875" style="255" customWidth="1"/>
    <col min="10501" max="10501" width="19.88671875" style="255" customWidth="1"/>
    <col min="10502" max="10502" width="14.33203125" style="255" customWidth="1"/>
    <col min="10503" max="10503" width="16" style="255" customWidth="1"/>
    <col min="10504" max="10752" width="9.109375" style="255"/>
    <col min="10753" max="10753" width="23.33203125" style="255" customWidth="1"/>
    <col min="10754" max="10754" width="13.6640625" style="255" customWidth="1"/>
    <col min="10755" max="10755" width="11.6640625" style="255" customWidth="1"/>
    <col min="10756" max="10756" width="11.88671875" style="255" customWidth="1"/>
    <col min="10757" max="10757" width="19.88671875" style="255" customWidth="1"/>
    <col min="10758" max="10758" width="14.33203125" style="255" customWidth="1"/>
    <col min="10759" max="10759" width="16" style="255" customWidth="1"/>
    <col min="10760" max="11008" width="9.109375" style="255"/>
    <col min="11009" max="11009" width="23.33203125" style="255" customWidth="1"/>
    <col min="11010" max="11010" width="13.6640625" style="255" customWidth="1"/>
    <col min="11011" max="11011" width="11.6640625" style="255" customWidth="1"/>
    <col min="11012" max="11012" width="11.88671875" style="255" customWidth="1"/>
    <col min="11013" max="11013" width="19.88671875" style="255" customWidth="1"/>
    <col min="11014" max="11014" width="14.33203125" style="255" customWidth="1"/>
    <col min="11015" max="11015" width="16" style="255" customWidth="1"/>
    <col min="11016" max="11264" width="9.109375" style="255"/>
    <col min="11265" max="11265" width="23.33203125" style="255" customWidth="1"/>
    <col min="11266" max="11266" width="13.6640625" style="255" customWidth="1"/>
    <col min="11267" max="11267" width="11.6640625" style="255" customWidth="1"/>
    <col min="11268" max="11268" width="11.88671875" style="255" customWidth="1"/>
    <col min="11269" max="11269" width="19.88671875" style="255" customWidth="1"/>
    <col min="11270" max="11270" width="14.33203125" style="255" customWidth="1"/>
    <col min="11271" max="11271" width="16" style="255" customWidth="1"/>
    <col min="11272" max="11520" width="9.109375" style="255"/>
    <col min="11521" max="11521" width="23.33203125" style="255" customWidth="1"/>
    <col min="11522" max="11522" width="13.6640625" style="255" customWidth="1"/>
    <col min="11523" max="11523" width="11.6640625" style="255" customWidth="1"/>
    <col min="11524" max="11524" width="11.88671875" style="255" customWidth="1"/>
    <col min="11525" max="11525" width="19.88671875" style="255" customWidth="1"/>
    <col min="11526" max="11526" width="14.33203125" style="255" customWidth="1"/>
    <col min="11527" max="11527" width="16" style="255" customWidth="1"/>
    <col min="11528" max="11776" width="9.109375" style="255"/>
    <col min="11777" max="11777" width="23.33203125" style="255" customWidth="1"/>
    <col min="11778" max="11778" width="13.6640625" style="255" customWidth="1"/>
    <col min="11779" max="11779" width="11.6640625" style="255" customWidth="1"/>
    <col min="11780" max="11780" width="11.88671875" style="255" customWidth="1"/>
    <col min="11781" max="11781" width="19.88671875" style="255" customWidth="1"/>
    <col min="11782" max="11782" width="14.33203125" style="255" customWidth="1"/>
    <col min="11783" max="11783" width="16" style="255" customWidth="1"/>
    <col min="11784" max="12032" width="9.109375" style="255"/>
    <col min="12033" max="12033" width="23.33203125" style="255" customWidth="1"/>
    <col min="12034" max="12034" width="13.6640625" style="255" customWidth="1"/>
    <col min="12035" max="12035" width="11.6640625" style="255" customWidth="1"/>
    <col min="12036" max="12036" width="11.88671875" style="255" customWidth="1"/>
    <col min="12037" max="12037" width="19.88671875" style="255" customWidth="1"/>
    <col min="12038" max="12038" width="14.33203125" style="255" customWidth="1"/>
    <col min="12039" max="12039" width="16" style="255" customWidth="1"/>
    <col min="12040" max="12288" width="9.109375" style="255"/>
    <col min="12289" max="12289" width="23.33203125" style="255" customWidth="1"/>
    <col min="12290" max="12290" width="13.6640625" style="255" customWidth="1"/>
    <col min="12291" max="12291" width="11.6640625" style="255" customWidth="1"/>
    <col min="12292" max="12292" width="11.88671875" style="255" customWidth="1"/>
    <col min="12293" max="12293" width="19.88671875" style="255" customWidth="1"/>
    <col min="12294" max="12294" width="14.33203125" style="255" customWidth="1"/>
    <col min="12295" max="12295" width="16" style="255" customWidth="1"/>
    <col min="12296" max="12544" width="9.109375" style="255"/>
    <col min="12545" max="12545" width="23.33203125" style="255" customWidth="1"/>
    <col min="12546" max="12546" width="13.6640625" style="255" customWidth="1"/>
    <col min="12547" max="12547" width="11.6640625" style="255" customWidth="1"/>
    <col min="12548" max="12548" width="11.88671875" style="255" customWidth="1"/>
    <col min="12549" max="12549" width="19.88671875" style="255" customWidth="1"/>
    <col min="12550" max="12550" width="14.33203125" style="255" customWidth="1"/>
    <col min="12551" max="12551" width="16" style="255" customWidth="1"/>
    <col min="12552" max="12800" width="9.109375" style="255"/>
    <col min="12801" max="12801" width="23.33203125" style="255" customWidth="1"/>
    <col min="12802" max="12802" width="13.6640625" style="255" customWidth="1"/>
    <col min="12803" max="12803" width="11.6640625" style="255" customWidth="1"/>
    <col min="12804" max="12804" width="11.88671875" style="255" customWidth="1"/>
    <col min="12805" max="12805" width="19.88671875" style="255" customWidth="1"/>
    <col min="12806" max="12806" width="14.33203125" style="255" customWidth="1"/>
    <col min="12807" max="12807" width="16" style="255" customWidth="1"/>
    <col min="12808" max="13056" width="9.109375" style="255"/>
    <col min="13057" max="13057" width="23.33203125" style="255" customWidth="1"/>
    <col min="13058" max="13058" width="13.6640625" style="255" customWidth="1"/>
    <col min="13059" max="13059" width="11.6640625" style="255" customWidth="1"/>
    <col min="13060" max="13060" width="11.88671875" style="255" customWidth="1"/>
    <col min="13061" max="13061" width="19.88671875" style="255" customWidth="1"/>
    <col min="13062" max="13062" width="14.33203125" style="255" customWidth="1"/>
    <col min="13063" max="13063" width="16" style="255" customWidth="1"/>
    <col min="13064" max="13312" width="9.109375" style="255"/>
    <col min="13313" max="13313" width="23.33203125" style="255" customWidth="1"/>
    <col min="13314" max="13314" width="13.6640625" style="255" customWidth="1"/>
    <col min="13315" max="13315" width="11.6640625" style="255" customWidth="1"/>
    <col min="13316" max="13316" width="11.88671875" style="255" customWidth="1"/>
    <col min="13317" max="13317" width="19.88671875" style="255" customWidth="1"/>
    <col min="13318" max="13318" width="14.33203125" style="255" customWidth="1"/>
    <col min="13319" max="13319" width="16" style="255" customWidth="1"/>
    <col min="13320" max="13568" width="9.109375" style="255"/>
    <col min="13569" max="13569" width="23.33203125" style="255" customWidth="1"/>
    <col min="13570" max="13570" width="13.6640625" style="255" customWidth="1"/>
    <col min="13571" max="13571" width="11.6640625" style="255" customWidth="1"/>
    <col min="13572" max="13572" width="11.88671875" style="255" customWidth="1"/>
    <col min="13573" max="13573" width="19.88671875" style="255" customWidth="1"/>
    <col min="13574" max="13574" width="14.33203125" style="255" customWidth="1"/>
    <col min="13575" max="13575" width="16" style="255" customWidth="1"/>
    <col min="13576" max="13824" width="9.109375" style="255"/>
    <col min="13825" max="13825" width="23.33203125" style="255" customWidth="1"/>
    <col min="13826" max="13826" width="13.6640625" style="255" customWidth="1"/>
    <col min="13827" max="13827" width="11.6640625" style="255" customWidth="1"/>
    <col min="13828" max="13828" width="11.88671875" style="255" customWidth="1"/>
    <col min="13829" max="13829" width="19.88671875" style="255" customWidth="1"/>
    <col min="13830" max="13830" width="14.33203125" style="255" customWidth="1"/>
    <col min="13831" max="13831" width="16" style="255" customWidth="1"/>
    <col min="13832" max="14080" width="9.109375" style="255"/>
    <col min="14081" max="14081" width="23.33203125" style="255" customWidth="1"/>
    <col min="14082" max="14082" width="13.6640625" style="255" customWidth="1"/>
    <col min="14083" max="14083" width="11.6640625" style="255" customWidth="1"/>
    <col min="14084" max="14084" width="11.88671875" style="255" customWidth="1"/>
    <col min="14085" max="14085" width="19.88671875" style="255" customWidth="1"/>
    <col min="14086" max="14086" width="14.33203125" style="255" customWidth="1"/>
    <col min="14087" max="14087" width="16" style="255" customWidth="1"/>
    <col min="14088" max="14336" width="9.109375" style="255"/>
    <col min="14337" max="14337" width="23.33203125" style="255" customWidth="1"/>
    <col min="14338" max="14338" width="13.6640625" style="255" customWidth="1"/>
    <col min="14339" max="14339" width="11.6640625" style="255" customWidth="1"/>
    <col min="14340" max="14340" width="11.88671875" style="255" customWidth="1"/>
    <col min="14341" max="14341" width="19.88671875" style="255" customWidth="1"/>
    <col min="14342" max="14342" width="14.33203125" style="255" customWidth="1"/>
    <col min="14343" max="14343" width="16" style="255" customWidth="1"/>
    <col min="14344" max="14592" width="9.109375" style="255"/>
    <col min="14593" max="14593" width="23.33203125" style="255" customWidth="1"/>
    <col min="14594" max="14594" width="13.6640625" style="255" customWidth="1"/>
    <col min="14595" max="14595" width="11.6640625" style="255" customWidth="1"/>
    <col min="14596" max="14596" width="11.88671875" style="255" customWidth="1"/>
    <col min="14597" max="14597" width="19.88671875" style="255" customWidth="1"/>
    <col min="14598" max="14598" width="14.33203125" style="255" customWidth="1"/>
    <col min="14599" max="14599" width="16" style="255" customWidth="1"/>
    <col min="14600" max="14848" width="9.109375" style="255"/>
    <col min="14849" max="14849" width="23.33203125" style="255" customWidth="1"/>
    <col min="14850" max="14850" width="13.6640625" style="255" customWidth="1"/>
    <col min="14851" max="14851" width="11.6640625" style="255" customWidth="1"/>
    <col min="14852" max="14852" width="11.88671875" style="255" customWidth="1"/>
    <col min="14853" max="14853" width="19.88671875" style="255" customWidth="1"/>
    <col min="14854" max="14854" width="14.33203125" style="255" customWidth="1"/>
    <col min="14855" max="14855" width="16" style="255" customWidth="1"/>
    <col min="14856" max="15104" width="9.109375" style="255"/>
    <col min="15105" max="15105" width="23.33203125" style="255" customWidth="1"/>
    <col min="15106" max="15106" width="13.6640625" style="255" customWidth="1"/>
    <col min="15107" max="15107" width="11.6640625" style="255" customWidth="1"/>
    <col min="15108" max="15108" width="11.88671875" style="255" customWidth="1"/>
    <col min="15109" max="15109" width="19.88671875" style="255" customWidth="1"/>
    <col min="15110" max="15110" width="14.33203125" style="255" customWidth="1"/>
    <col min="15111" max="15111" width="16" style="255" customWidth="1"/>
    <col min="15112" max="15360" width="9.109375" style="255"/>
    <col min="15361" max="15361" width="23.33203125" style="255" customWidth="1"/>
    <col min="15362" max="15362" width="13.6640625" style="255" customWidth="1"/>
    <col min="15363" max="15363" width="11.6640625" style="255" customWidth="1"/>
    <col min="15364" max="15364" width="11.88671875" style="255" customWidth="1"/>
    <col min="15365" max="15365" width="19.88671875" style="255" customWidth="1"/>
    <col min="15366" max="15366" width="14.33203125" style="255" customWidth="1"/>
    <col min="15367" max="15367" width="16" style="255" customWidth="1"/>
    <col min="15368" max="15616" width="9.109375" style="255"/>
    <col min="15617" max="15617" width="23.33203125" style="255" customWidth="1"/>
    <col min="15618" max="15618" width="13.6640625" style="255" customWidth="1"/>
    <col min="15619" max="15619" width="11.6640625" style="255" customWidth="1"/>
    <col min="15620" max="15620" width="11.88671875" style="255" customWidth="1"/>
    <col min="15621" max="15621" width="19.88671875" style="255" customWidth="1"/>
    <col min="15622" max="15622" width="14.33203125" style="255" customWidth="1"/>
    <col min="15623" max="15623" width="16" style="255" customWidth="1"/>
    <col min="15624" max="15872" width="9.109375" style="255"/>
    <col min="15873" max="15873" width="23.33203125" style="255" customWidth="1"/>
    <col min="15874" max="15874" width="13.6640625" style="255" customWidth="1"/>
    <col min="15875" max="15875" width="11.6640625" style="255" customWidth="1"/>
    <col min="15876" max="15876" width="11.88671875" style="255" customWidth="1"/>
    <col min="15877" max="15877" width="19.88671875" style="255" customWidth="1"/>
    <col min="15878" max="15878" width="14.33203125" style="255" customWidth="1"/>
    <col min="15879" max="15879" width="16" style="255" customWidth="1"/>
    <col min="15880" max="16128" width="9.109375" style="255"/>
    <col min="16129" max="16129" width="23.33203125" style="255" customWidth="1"/>
    <col min="16130" max="16130" width="13.6640625" style="255" customWidth="1"/>
    <col min="16131" max="16131" width="11.6640625" style="255" customWidth="1"/>
    <col min="16132" max="16132" width="11.88671875" style="255" customWidth="1"/>
    <col min="16133" max="16133" width="19.88671875" style="255" customWidth="1"/>
    <col min="16134" max="16134" width="14.33203125" style="255" customWidth="1"/>
    <col min="16135" max="16135" width="16" style="255" customWidth="1"/>
    <col min="16136" max="16384" width="9.109375" style="255"/>
  </cols>
  <sheetData>
    <row r="1" spans="1:7" x14ac:dyDescent="0.25">
      <c r="A1" s="660" t="s">
        <v>597</v>
      </c>
      <c r="B1" s="660"/>
      <c r="C1" s="660"/>
      <c r="D1" s="660"/>
      <c r="E1" s="661"/>
      <c r="F1" s="661"/>
      <c r="G1" s="661"/>
    </row>
    <row r="2" spans="1:7" x14ac:dyDescent="0.25">
      <c r="A2" s="662" t="s">
        <v>260</v>
      </c>
      <c r="B2" s="662"/>
      <c r="C2" s="662"/>
      <c r="D2" s="662"/>
      <c r="E2" s="663"/>
      <c r="F2" s="663"/>
      <c r="G2" s="663"/>
    </row>
    <row r="3" spans="1:7" x14ac:dyDescent="0.25">
      <c r="A3" s="662" t="s">
        <v>771</v>
      </c>
      <c r="B3" s="662"/>
      <c r="C3" s="662"/>
      <c r="D3" s="662"/>
      <c r="E3" s="663"/>
      <c r="F3" s="663"/>
      <c r="G3" s="663"/>
    </row>
    <row r="4" spans="1:7" x14ac:dyDescent="0.25">
      <c r="A4" s="256"/>
    </row>
    <row r="5" spans="1:7" ht="38.4" customHeight="1" x14ac:dyDescent="0.3">
      <c r="A5" s="664" t="s">
        <v>827</v>
      </c>
      <c r="B5" s="664"/>
      <c r="C5" s="664"/>
      <c r="D5" s="664"/>
      <c r="E5" s="665"/>
      <c r="F5" s="665"/>
      <c r="G5" s="665"/>
    </row>
    <row r="6" spans="1:7" ht="31.2" customHeight="1" x14ac:dyDescent="0.3">
      <c r="A6" s="695" t="s">
        <v>828</v>
      </c>
      <c r="B6" s="696"/>
      <c r="C6" s="696"/>
      <c r="D6" s="696"/>
      <c r="E6" s="696"/>
      <c r="F6" s="696"/>
      <c r="G6" s="696"/>
    </row>
    <row r="7" spans="1:7" ht="34.950000000000003" customHeight="1" x14ac:dyDescent="0.3">
      <c r="A7" s="695" t="s">
        <v>829</v>
      </c>
      <c r="B7" s="696"/>
      <c r="C7" s="696"/>
      <c r="D7" s="696"/>
      <c r="E7" s="696"/>
      <c r="F7" s="696"/>
      <c r="G7" s="696"/>
    </row>
    <row r="9" spans="1:7" ht="60.75" customHeight="1" x14ac:dyDescent="0.25">
      <c r="A9" s="682" t="s">
        <v>598</v>
      </c>
      <c r="B9" s="683"/>
      <c r="C9" s="684"/>
      <c r="D9" s="685"/>
      <c r="E9" s="686" t="s">
        <v>599</v>
      </c>
      <c r="F9" s="687"/>
      <c r="G9" s="688"/>
    </row>
    <row r="10" spans="1:7" ht="15.6" x14ac:dyDescent="0.3">
      <c r="A10" s="689" t="s">
        <v>600</v>
      </c>
      <c r="B10" s="690"/>
      <c r="C10" s="690"/>
      <c r="D10" s="691"/>
      <c r="E10" s="692">
        <v>0</v>
      </c>
      <c r="F10" s="693"/>
      <c r="G10" s="694"/>
    </row>
    <row r="11" spans="1:7" ht="15.6" x14ac:dyDescent="0.3">
      <c r="A11" s="689" t="s">
        <v>601</v>
      </c>
      <c r="B11" s="690"/>
      <c r="C11" s="690"/>
      <c r="D11" s="691"/>
      <c r="E11" s="671">
        <v>0</v>
      </c>
      <c r="F11" s="672"/>
      <c r="G11" s="673"/>
    </row>
    <row r="16" spans="1:7" x14ac:dyDescent="0.25">
      <c r="B16" s="255"/>
      <c r="C16" s="255"/>
      <c r="D16" s="255"/>
    </row>
    <row r="17" spans="2:4" x14ac:dyDescent="0.25">
      <c r="B17" s="255"/>
      <c r="C17" s="255"/>
      <c r="D17" s="255"/>
    </row>
    <row r="18" spans="2:4" x14ac:dyDescent="0.25">
      <c r="B18" s="255"/>
      <c r="C18" s="255"/>
      <c r="D18" s="255"/>
    </row>
  </sheetData>
  <mergeCells count="12">
    <mergeCell ref="A7:G7"/>
    <mergeCell ref="A1:G1"/>
    <mergeCell ref="A2:G2"/>
    <mergeCell ref="A3:G3"/>
    <mergeCell ref="A5:G5"/>
    <mergeCell ref="A6:G6"/>
    <mergeCell ref="A9:D9"/>
    <mergeCell ref="E9:G9"/>
    <mergeCell ref="A10:D10"/>
    <mergeCell ref="E10:G10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23"/>
  <sheetViews>
    <sheetView zoomScale="90" zoomScaleNormal="90" workbookViewId="0">
      <selection activeCell="D15" sqref="D15"/>
    </sheetView>
  </sheetViews>
  <sheetFormatPr defaultColWidth="28.44140625" defaultRowHeight="13.8" x14ac:dyDescent="0.25"/>
  <cols>
    <col min="1" max="1" width="29.33203125" style="37" customWidth="1"/>
    <col min="2" max="2" width="59.6640625" style="1" customWidth="1"/>
    <col min="3" max="3" width="14.21875" style="60" customWidth="1"/>
    <col min="4" max="251" width="28.44140625" style="1"/>
    <col min="252" max="252" width="28.5546875" style="1" customWidth="1"/>
    <col min="253" max="253" width="52.6640625" style="1" customWidth="1"/>
    <col min="254" max="254" width="14.5546875" style="1" customWidth="1"/>
    <col min="255" max="255" width="14.88671875" style="1" customWidth="1"/>
    <col min="256" max="256" width="28.44140625" style="1"/>
    <col min="257" max="257" width="23" style="1" customWidth="1"/>
    <col min="258" max="507" width="28.44140625" style="1"/>
    <col min="508" max="508" width="28.5546875" style="1" customWidth="1"/>
    <col min="509" max="509" width="52.6640625" style="1" customWidth="1"/>
    <col min="510" max="510" width="14.5546875" style="1" customWidth="1"/>
    <col min="511" max="511" width="14.88671875" style="1" customWidth="1"/>
    <col min="512" max="512" width="28.44140625" style="1"/>
    <col min="513" max="513" width="23" style="1" customWidth="1"/>
    <col min="514" max="763" width="28.44140625" style="1"/>
    <col min="764" max="764" width="28.5546875" style="1" customWidth="1"/>
    <col min="765" max="765" width="52.6640625" style="1" customWidth="1"/>
    <col min="766" max="766" width="14.5546875" style="1" customWidth="1"/>
    <col min="767" max="767" width="14.88671875" style="1" customWidth="1"/>
    <col min="768" max="768" width="28.44140625" style="1"/>
    <col min="769" max="769" width="23" style="1" customWidth="1"/>
    <col min="770" max="1019" width="28.44140625" style="1"/>
    <col min="1020" max="1020" width="28.5546875" style="1" customWidth="1"/>
    <col min="1021" max="1021" width="52.6640625" style="1" customWidth="1"/>
    <col min="1022" max="1022" width="14.5546875" style="1" customWidth="1"/>
    <col min="1023" max="1023" width="14.88671875" style="1" customWidth="1"/>
    <col min="1024" max="1024" width="28.44140625" style="1"/>
    <col min="1025" max="1025" width="23" style="1" customWidth="1"/>
    <col min="1026" max="1275" width="28.44140625" style="1"/>
    <col min="1276" max="1276" width="28.5546875" style="1" customWidth="1"/>
    <col min="1277" max="1277" width="52.6640625" style="1" customWidth="1"/>
    <col min="1278" max="1278" width="14.5546875" style="1" customWidth="1"/>
    <col min="1279" max="1279" width="14.88671875" style="1" customWidth="1"/>
    <col min="1280" max="1280" width="28.44140625" style="1"/>
    <col min="1281" max="1281" width="23" style="1" customWidth="1"/>
    <col min="1282" max="1531" width="28.44140625" style="1"/>
    <col min="1532" max="1532" width="28.5546875" style="1" customWidth="1"/>
    <col min="1533" max="1533" width="52.6640625" style="1" customWidth="1"/>
    <col min="1534" max="1534" width="14.5546875" style="1" customWidth="1"/>
    <col min="1535" max="1535" width="14.88671875" style="1" customWidth="1"/>
    <col min="1536" max="1536" width="28.44140625" style="1"/>
    <col min="1537" max="1537" width="23" style="1" customWidth="1"/>
    <col min="1538" max="1787" width="28.44140625" style="1"/>
    <col min="1788" max="1788" width="28.5546875" style="1" customWidth="1"/>
    <col min="1789" max="1789" width="52.6640625" style="1" customWidth="1"/>
    <col min="1790" max="1790" width="14.5546875" style="1" customWidth="1"/>
    <col min="1791" max="1791" width="14.88671875" style="1" customWidth="1"/>
    <col min="1792" max="1792" width="28.44140625" style="1"/>
    <col min="1793" max="1793" width="23" style="1" customWidth="1"/>
    <col min="1794" max="2043" width="28.44140625" style="1"/>
    <col min="2044" max="2044" width="28.5546875" style="1" customWidth="1"/>
    <col min="2045" max="2045" width="52.6640625" style="1" customWidth="1"/>
    <col min="2046" max="2046" width="14.5546875" style="1" customWidth="1"/>
    <col min="2047" max="2047" width="14.88671875" style="1" customWidth="1"/>
    <col min="2048" max="2048" width="28.44140625" style="1"/>
    <col min="2049" max="2049" width="23" style="1" customWidth="1"/>
    <col min="2050" max="2299" width="28.44140625" style="1"/>
    <col min="2300" max="2300" width="28.5546875" style="1" customWidth="1"/>
    <col min="2301" max="2301" width="52.6640625" style="1" customWidth="1"/>
    <col min="2302" max="2302" width="14.5546875" style="1" customWidth="1"/>
    <col min="2303" max="2303" width="14.88671875" style="1" customWidth="1"/>
    <col min="2304" max="2304" width="28.44140625" style="1"/>
    <col min="2305" max="2305" width="23" style="1" customWidth="1"/>
    <col min="2306" max="2555" width="28.44140625" style="1"/>
    <col min="2556" max="2556" width="28.5546875" style="1" customWidth="1"/>
    <col min="2557" max="2557" width="52.6640625" style="1" customWidth="1"/>
    <col min="2558" max="2558" width="14.5546875" style="1" customWidth="1"/>
    <col min="2559" max="2559" width="14.88671875" style="1" customWidth="1"/>
    <col min="2560" max="2560" width="28.44140625" style="1"/>
    <col min="2561" max="2561" width="23" style="1" customWidth="1"/>
    <col min="2562" max="2811" width="28.44140625" style="1"/>
    <col min="2812" max="2812" width="28.5546875" style="1" customWidth="1"/>
    <col min="2813" max="2813" width="52.6640625" style="1" customWidth="1"/>
    <col min="2814" max="2814" width="14.5546875" style="1" customWidth="1"/>
    <col min="2815" max="2815" width="14.88671875" style="1" customWidth="1"/>
    <col min="2816" max="2816" width="28.44140625" style="1"/>
    <col min="2817" max="2817" width="23" style="1" customWidth="1"/>
    <col min="2818" max="3067" width="28.44140625" style="1"/>
    <col min="3068" max="3068" width="28.5546875" style="1" customWidth="1"/>
    <col min="3069" max="3069" width="52.6640625" style="1" customWidth="1"/>
    <col min="3070" max="3070" width="14.5546875" style="1" customWidth="1"/>
    <col min="3071" max="3071" width="14.88671875" style="1" customWidth="1"/>
    <col min="3072" max="3072" width="28.44140625" style="1"/>
    <col min="3073" max="3073" width="23" style="1" customWidth="1"/>
    <col min="3074" max="3323" width="28.44140625" style="1"/>
    <col min="3324" max="3324" width="28.5546875" style="1" customWidth="1"/>
    <col min="3325" max="3325" width="52.6640625" style="1" customWidth="1"/>
    <col min="3326" max="3326" width="14.5546875" style="1" customWidth="1"/>
    <col min="3327" max="3327" width="14.88671875" style="1" customWidth="1"/>
    <col min="3328" max="3328" width="28.44140625" style="1"/>
    <col min="3329" max="3329" width="23" style="1" customWidth="1"/>
    <col min="3330" max="3579" width="28.44140625" style="1"/>
    <col min="3580" max="3580" width="28.5546875" style="1" customWidth="1"/>
    <col min="3581" max="3581" width="52.6640625" style="1" customWidth="1"/>
    <col min="3582" max="3582" width="14.5546875" style="1" customWidth="1"/>
    <col min="3583" max="3583" width="14.88671875" style="1" customWidth="1"/>
    <col min="3584" max="3584" width="28.44140625" style="1"/>
    <col min="3585" max="3585" width="23" style="1" customWidth="1"/>
    <col min="3586" max="3835" width="28.44140625" style="1"/>
    <col min="3836" max="3836" width="28.5546875" style="1" customWidth="1"/>
    <col min="3837" max="3837" width="52.6640625" style="1" customWidth="1"/>
    <col min="3838" max="3838" width="14.5546875" style="1" customWidth="1"/>
    <col min="3839" max="3839" width="14.88671875" style="1" customWidth="1"/>
    <col min="3840" max="3840" width="28.44140625" style="1"/>
    <col min="3841" max="3841" width="23" style="1" customWidth="1"/>
    <col min="3842" max="4091" width="28.44140625" style="1"/>
    <col min="4092" max="4092" width="28.5546875" style="1" customWidth="1"/>
    <col min="4093" max="4093" width="52.6640625" style="1" customWidth="1"/>
    <col min="4094" max="4094" width="14.5546875" style="1" customWidth="1"/>
    <col min="4095" max="4095" width="14.88671875" style="1" customWidth="1"/>
    <col min="4096" max="4096" width="28.44140625" style="1"/>
    <col min="4097" max="4097" width="23" style="1" customWidth="1"/>
    <col min="4098" max="4347" width="28.44140625" style="1"/>
    <col min="4348" max="4348" width="28.5546875" style="1" customWidth="1"/>
    <col min="4349" max="4349" width="52.6640625" style="1" customWidth="1"/>
    <col min="4350" max="4350" width="14.5546875" style="1" customWidth="1"/>
    <col min="4351" max="4351" width="14.88671875" style="1" customWidth="1"/>
    <col min="4352" max="4352" width="28.44140625" style="1"/>
    <col min="4353" max="4353" width="23" style="1" customWidth="1"/>
    <col min="4354" max="4603" width="28.44140625" style="1"/>
    <col min="4604" max="4604" width="28.5546875" style="1" customWidth="1"/>
    <col min="4605" max="4605" width="52.6640625" style="1" customWidth="1"/>
    <col min="4606" max="4606" width="14.5546875" style="1" customWidth="1"/>
    <col min="4607" max="4607" width="14.88671875" style="1" customWidth="1"/>
    <col min="4608" max="4608" width="28.44140625" style="1"/>
    <col min="4609" max="4609" width="23" style="1" customWidth="1"/>
    <col min="4610" max="4859" width="28.44140625" style="1"/>
    <col min="4860" max="4860" width="28.5546875" style="1" customWidth="1"/>
    <col min="4861" max="4861" width="52.6640625" style="1" customWidth="1"/>
    <col min="4862" max="4862" width="14.5546875" style="1" customWidth="1"/>
    <col min="4863" max="4863" width="14.88671875" style="1" customWidth="1"/>
    <col min="4864" max="4864" width="28.44140625" style="1"/>
    <col min="4865" max="4865" width="23" style="1" customWidth="1"/>
    <col min="4866" max="5115" width="28.44140625" style="1"/>
    <col min="5116" max="5116" width="28.5546875" style="1" customWidth="1"/>
    <col min="5117" max="5117" width="52.6640625" style="1" customWidth="1"/>
    <col min="5118" max="5118" width="14.5546875" style="1" customWidth="1"/>
    <col min="5119" max="5119" width="14.88671875" style="1" customWidth="1"/>
    <col min="5120" max="5120" width="28.44140625" style="1"/>
    <col min="5121" max="5121" width="23" style="1" customWidth="1"/>
    <col min="5122" max="5371" width="28.44140625" style="1"/>
    <col min="5372" max="5372" width="28.5546875" style="1" customWidth="1"/>
    <col min="5373" max="5373" width="52.6640625" style="1" customWidth="1"/>
    <col min="5374" max="5374" width="14.5546875" style="1" customWidth="1"/>
    <col min="5375" max="5375" width="14.88671875" style="1" customWidth="1"/>
    <col min="5376" max="5376" width="28.44140625" style="1"/>
    <col min="5377" max="5377" width="23" style="1" customWidth="1"/>
    <col min="5378" max="5627" width="28.44140625" style="1"/>
    <col min="5628" max="5628" width="28.5546875" style="1" customWidth="1"/>
    <col min="5629" max="5629" width="52.6640625" style="1" customWidth="1"/>
    <col min="5630" max="5630" width="14.5546875" style="1" customWidth="1"/>
    <col min="5631" max="5631" width="14.88671875" style="1" customWidth="1"/>
    <col min="5632" max="5632" width="28.44140625" style="1"/>
    <col min="5633" max="5633" width="23" style="1" customWidth="1"/>
    <col min="5634" max="5883" width="28.44140625" style="1"/>
    <col min="5884" max="5884" width="28.5546875" style="1" customWidth="1"/>
    <col min="5885" max="5885" width="52.6640625" style="1" customWidth="1"/>
    <col min="5886" max="5886" width="14.5546875" style="1" customWidth="1"/>
    <col min="5887" max="5887" width="14.88671875" style="1" customWidth="1"/>
    <col min="5888" max="5888" width="28.44140625" style="1"/>
    <col min="5889" max="5889" width="23" style="1" customWidth="1"/>
    <col min="5890" max="6139" width="28.44140625" style="1"/>
    <col min="6140" max="6140" width="28.5546875" style="1" customWidth="1"/>
    <col min="6141" max="6141" width="52.6640625" style="1" customWidth="1"/>
    <col min="6142" max="6142" width="14.5546875" style="1" customWidth="1"/>
    <col min="6143" max="6143" width="14.88671875" style="1" customWidth="1"/>
    <col min="6144" max="6144" width="28.44140625" style="1"/>
    <col min="6145" max="6145" width="23" style="1" customWidth="1"/>
    <col min="6146" max="6395" width="28.44140625" style="1"/>
    <col min="6396" max="6396" width="28.5546875" style="1" customWidth="1"/>
    <col min="6397" max="6397" width="52.6640625" style="1" customWidth="1"/>
    <col min="6398" max="6398" width="14.5546875" style="1" customWidth="1"/>
    <col min="6399" max="6399" width="14.88671875" style="1" customWidth="1"/>
    <col min="6400" max="6400" width="28.44140625" style="1"/>
    <col min="6401" max="6401" width="23" style="1" customWidth="1"/>
    <col min="6402" max="6651" width="28.44140625" style="1"/>
    <col min="6652" max="6652" width="28.5546875" style="1" customWidth="1"/>
    <col min="6653" max="6653" width="52.6640625" style="1" customWidth="1"/>
    <col min="6654" max="6654" width="14.5546875" style="1" customWidth="1"/>
    <col min="6655" max="6655" width="14.88671875" style="1" customWidth="1"/>
    <col min="6656" max="6656" width="28.44140625" style="1"/>
    <col min="6657" max="6657" width="23" style="1" customWidth="1"/>
    <col min="6658" max="6907" width="28.44140625" style="1"/>
    <col min="6908" max="6908" width="28.5546875" style="1" customWidth="1"/>
    <col min="6909" max="6909" width="52.6640625" style="1" customWidth="1"/>
    <col min="6910" max="6910" width="14.5546875" style="1" customWidth="1"/>
    <col min="6911" max="6911" width="14.88671875" style="1" customWidth="1"/>
    <col min="6912" max="6912" width="28.44140625" style="1"/>
    <col min="6913" max="6913" width="23" style="1" customWidth="1"/>
    <col min="6914" max="7163" width="28.44140625" style="1"/>
    <col min="7164" max="7164" width="28.5546875" style="1" customWidth="1"/>
    <col min="7165" max="7165" width="52.6640625" style="1" customWidth="1"/>
    <col min="7166" max="7166" width="14.5546875" style="1" customWidth="1"/>
    <col min="7167" max="7167" width="14.88671875" style="1" customWidth="1"/>
    <col min="7168" max="7168" width="28.44140625" style="1"/>
    <col min="7169" max="7169" width="23" style="1" customWidth="1"/>
    <col min="7170" max="7419" width="28.44140625" style="1"/>
    <col min="7420" max="7420" width="28.5546875" style="1" customWidth="1"/>
    <col min="7421" max="7421" width="52.6640625" style="1" customWidth="1"/>
    <col min="7422" max="7422" width="14.5546875" style="1" customWidth="1"/>
    <col min="7423" max="7423" width="14.88671875" style="1" customWidth="1"/>
    <col min="7424" max="7424" width="28.44140625" style="1"/>
    <col min="7425" max="7425" width="23" style="1" customWidth="1"/>
    <col min="7426" max="7675" width="28.44140625" style="1"/>
    <col min="7676" max="7676" width="28.5546875" style="1" customWidth="1"/>
    <col min="7677" max="7677" width="52.6640625" style="1" customWidth="1"/>
    <col min="7678" max="7678" width="14.5546875" style="1" customWidth="1"/>
    <col min="7679" max="7679" width="14.88671875" style="1" customWidth="1"/>
    <col min="7680" max="7680" width="28.44140625" style="1"/>
    <col min="7681" max="7681" width="23" style="1" customWidth="1"/>
    <col min="7682" max="7931" width="28.44140625" style="1"/>
    <col min="7932" max="7932" width="28.5546875" style="1" customWidth="1"/>
    <col min="7933" max="7933" width="52.6640625" style="1" customWidth="1"/>
    <col min="7934" max="7934" width="14.5546875" style="1" customWidth="1"/>
    <col min="7935" max="7935" width="14.88671875" style="1" customWidth="1"/>
    <col min="7936" max="7936" width="28.44140625" style="1"/>
    <col min="7937" max="7937" width="23" style="1" customWidth="1"/>
    <col min="7938" max="8187" width="28.44140625" style="1"/>
    <col min="8188" max="8188" width="28.5546875" style="1" customWidth="1"/>
    <col min="8189" max="8189" width="52.6640625" style="1" customWidth="1"/>
    <col min="8190" max="8190" width="14.5546875" style="1" customWidth="1"/>
    <col min="8191" max="8191" width="14.88671875" style="1" customWidth="1"/>
    <col min="8192" max="8192" width="28.44140625" style="1"/>
    <col min="8193" max="8193" width="23" style="1" customWidth="1"/>
    <col min="8194" max="8443" width="28.44140625" style="1"/>
    <col min="8444" max="8444" width="28.5546875" style="1" customWidth="1"/>
    <col min="8445" max="8445" width="52.6640625" style="1" customWidth="1"/>
    <col min="8446" max="8446" width="14.5546875" style="1" customWidth="1"/>
    <col min="8447" max="8447" width="14.88671875" style="1" customWidth="1"/>
    <col min="8448" max="8448" width="28.44140625" style="1"/>
    <col min="8449" max="8449" width="23" style="1" customWidth="1"/>
    <col min="8450" max="8699" width="28.44140625" style="1"/>
    <col min="8700" max="8700" width="28.5546875" style="1" customWidth="1"/>
    <col min="8701" max="8701" width="52.6640625" style="1" customWidth="1"/>
    <col min="8702" max="8702" width="14.5546875" style="1" customWidth="1"/>
    <col min="8703" max="8703" width="14.88671875" style="1" customWidth="1"/>
    <col min="8704" max="8704" width="28.44140625" style="1"/>
    <col min="8705" max="8705" width="23" style="1" customWidth="1"/>
    <col min="8706" max="8955" width="28.44140625" style="1"/>
    <col min="8956" max="8956" width="28.5546875" style="1" customWidth="1"/>
    <col min="8957" max="8957" width="52.6640625" style="1" customWidth="1"/>
    <col min="8958" max="8958" width="14.5546875" style="1" customWidth="1"/>
    <col min="8959" max="8959" width="14.88671875" style="1" customWidth="1"/>
    <col min="8960" max="8960" width="28.44140625" style="1"/>
    <col min="8961" max="8961" width="23" style="1" customWidth="1"/>
    <col min="8962" max="9211" width="28.44140625" style="1"/>
    <col min="9212" max="9212" width="28.5546875" style="1" customWidth="1"/>
    <col min="9213" max="9213" width="52.6640625" style="1" customWidth="1"/>
    <col min="9214" max="9214" width="14.5546875" style="1" customWidth="1"/>
    <col min="9215" max="9215" width="14.88671875" style="1" customWidth="1"/>
    <col min="9216" max="9216" width="28.44140625" style="1"/>
    <col min="9217" max="9217" width="23" style="1" customWidth="1"/>
    <col min="9218" max="9467" width="28.44140625" style="1"/>
    <col min="9468" max="9468" width="28.5546875" style="1" customWidth="1"/>
    <col min="9469" max="9469" width="52.6640625" style="1" customWidth="1"/>
    <col min="9470" max="9470" width="14.5546875" style="1" customWidth="1"/>
    <col min="9471" max="9471" width="14.88671875" style="1" customWidth="1"/>
    <col min="9472" max="9472" width="28.44140625" style="1"/>
    <col min="9473" max="9473" width="23" style="1" customWidth="1"/>
    <col min="9474" max="9723" width="28.44140625" style="1"/>
    <col min="9724" max="9724" width="28.5546875" style="1" customWidth="1"/>
    <col min="9725" max="9725" width="52.6640625" style="1" customWidth="1"/>
    <col min="9726" max="9726" width="14.5546875" style="1" customWidth="1"/>
    <col min="9727" max="9727" width="14.88671875" style="1" customWidth="1"/>
    <col min="9728" max="9728" width="28.44140625" style="1"/>
    <col min="9729" max="9729" width="23" style="1" customWidth="1"/>
    <col min="9730" max="9979" width="28.44140625" style="1"/>
    <col min="9980" max="9980" width="28.5546875" style="1" customWidth="1"/>
    <col min="9981" max="9981" width="52.6640625" style="1" customWidth="1"/>
    <col min="9982" max="9982" width="14.5546875" style="1" customWidth="1"/>
    <col min="9983" max="9983" width="14.88671875" style="1" customWidth="1"/>
    <col min="9984" max="9984" width="28.44140625" style="1"/>
    <col min="9985" max="9985" width="23" style="1" customWidth="1"/>
    <col min="9986" max="10235" width="28.44140625" style="1"/>
    <col min="10236" max="10236" width="28.5546875" style="1" customWidth="1"/>
    <col min="10237" max="10237" width="52.6640625" style="1" customWidth="1"/>
    <col min="10238" max="10238" width="14.5546875" style="1" customWidth="1"/>
    <col min="10239" max="10239" width="14.88671875" style="1" customWidth="1"/>
    <col min="10240" max="10240" width="28.44140625" style="1"/>
    <col min="10241" max="10241" width="23" style="1" customWidth="1"/>
    <col min="10242" max="10491" width="28.44140625" style="1"/>
    <col min="10492" max="10492" width="28.5546875" style="1" customWidth="1"/>
    <col min="10493" max="10493" width="52.6640625" style="1" customWidth="1"/>
    <col min="10494" max="10494" width="14.5546875" style="1" customWidth="1"/>
    <col min="10495" max="10495" width="14.88671875" style="1" customWidth="1"/>
    <col min="10496" max="10496" width="28.44140625" style="1"/>
    <col min="10497" max="10497" width="23" style="1" customWidth="1"/>
    <col min="10498" max="10747" width="28.44140625" style="1"/>
    <col min="10748" max="10748" width="28.5546875" style="1" customWidth="1"/>
    <col min="10749" max="10749" width="52.6640625" style="1" customWidth="1"/>
    <col min="10750" max="10750" width="14.5546875" style="1" customWidth="1"/>
    <col min="10751" max="10751" width="14.88671875" style="1" customWidth="1"/>
    <col min="10752" max="10752" width="28.44140625" style="1"/>
    <col min="10753" max="10753" width="23" style="1" customWidth="1"/>
    <col min="10754" max="11003" width="28.44140625" style="1"/>
    <col min="11004" max="11004" width="28.5546875" style="1" customWidth="1"/>
    <col min="11005" max="11005" width="52.6640625" style="1" customWidth="1"/>
    <col min="11006" max="11006" width="14.5546875" style="1" customWidth="1"/>
    <col min="11007" max="11007" width="14.88671875" style="1" customWidth="1"/>
    <col min="11008" max="11008" width="28.44140625" style="1"/>
    <col min="11009" max="11009" width="23" style="1" customWidth="1"/>
    <col min="11010" max="11259" width="28.44140625" style="1"/>
    <col min="11260" max="11260" width="28.5546875" style="1" customWidth="1"/>
    <col min="11261" max="11261" width="52.6640625" style="1" customWidth="1"/>
    <col min="11262" max="11262" width="14.5546875" style="1" customWidth="1"/>
    <col min="11263" max="11263" width="14.88671875" style="1" customWidth="1"/>
    <col min="11264" max="11264" width="28.44140625" style="1"/>
    <col min="11265" max="11265" width="23" style="1" customWidth="1"/>
    <col min="11266" max="11515" width="28.44140625" style="1"/>
    <col min="11516" max="11516" width="28.5546875" style="1" customWidth="1"/>
    <col min="11517" max="11517" width="52.6640625" style="1" customWidth="1"/>
    <col min="11518" max="11518" width="14.5546875" style="1" customWidth="1"/>
    <col min="11519" max="11519" width="14.88671875" style="1" customWidth="1"/>
    <col min="11520" max="11520" width="28.44140625" style="1"/>
    <col min="11521" max="11521" width="23" style="1" customWidth="1"/>
    <col min="11522" max="11771" width="28.44140625" style="1"/>
    <col min="11772" max="11772" width="28.5546875" style="1" customWidth="1"/>
    <col min="11773" max="11773" width="52.6640625" style="1" customWidth="1"/>
    <col min="11774" max="11774" width="14.5546875" style="1" customWidth="1"/>
    <col min="11775" max="11775" width="14.88671875" style="1" customWidth="1"/>
    <col min="11776" max="11776" width="28.44140625" style="1"/>
    <col min="11777" max="11777" width="23" style="1" customWidth="1"/>
    <col min="11778" max="12027" width="28.44140625" style="1"/>
    <col min="12028" max="12028" width="28.5546875" style="1" customWidth="1"/>
    <col min="12029" max="12029" width="52.6640625" style="1" customWidth="1"/>
    <col min="12030" max="12030" width="14.5546875" style="1" customWidth="1"/>
    <col min="12031" max="12031" width="14.88671875" style="1" customWidth="1"/>
    <col min="12032" max="12032" width="28.44140625" style="1"/>
    <col min="12033" max="12033" width="23" style="1" customWidth="1"/>
    <col min="12034" max="12283" width="28.44140625" style="1"/>
    <col min="12284" max="12284" width="28.5546875" style="1" customWidth="1"/>
    <col min="12285" max="12285" width="52.6640625" style="1" customWidth="1"/>
    <col min="12286" max="12286" width="14.5546875" style="1" customWidth="1"/>
    <col min="12287" max="12287" width="14.88671875" style="1" customWidth="1"/>
    <col min="12288" max="12288" width="28.44140625" style="1"/>
    <col min="12289" max="12289" width="23" style="1" customWidth="1"/>
    <col min="12290" max="12539" width="28.44140625" style="1"/>
    <col min="12540" max="12540" width="28.5546875" style="1" customWidth="1"/>
    <col min="12541" max="12541" width="52.6640625" style="1" customWidth="1"/>
    <col min="12542" max="12542" width="14.5546875" style="1" customWidth="1"/>
    <col min="12543" max="12543" width="14.88671875" style="1" customWidth="1"/>
    <col min="12544" max="12544" width="28.44140625" style="1"/>
    <col min="12545" max="12545" width="23" style="1" customWidth="1"/>
    <col min="12546" max="12795" width="28.44140625" style="1"/>
    <col min="12796" max="12796" width="28.5546875" style="1" customWidth="1"/>
    <col min="12797" max="12797" width="52.6640625" style="1" customWidth="1"/>
    <col min="12798" max="12798" width="14.5546875" style="1" customWidth="1"/>
    <col min="12799" max="12799" width="14.88671875" style="1" customWidth="1"/>
    <col min="12800" max="12800" width="28.44140625" style="1"/>
    <col min="12801" max="12801" width="23" style="1" customWidth="1"/>
    <col min="12802" max="13051" width="28.44140625" style="1"/>
    <col min="13052" max="13052" width="28.5546875" style="1" customWidth="1"/>
    <col min="13053" max="13053" width="52.6640625" style="1" customWidth="1"/>
    <col min="13054" max="13054" width="14.5546875" style="1" customWidth="1"/>
    <col min="13055" max="13055" width="14.88671875" style="1" customWidth="1"/>
    <col min="13056" max="13056" width="28.44140625" style="1"/>
    <col min="13057" max="13057" width="23" style="1" customWidth="1"/>
    <col min="13058" max="13307" width="28.44140625" style="1"/>
    <col min="13308" max="13308" width="28.5546875" style="1" customWidth="1"/>
    <col min="13309" max="13309" width="52.6640625" style="1" customWidth="1"/>
    <col min="13310" max="13310" width="14.5546875" style="1" customWidth="1"/>
    <col min="13311" max="13311" width="14.88671875" style="1" customWidth="1"/>
    <col min="13312" max="13312" width="28.44140625" style="1"/>
    <col min="13313" max="13313" width="23" style="1" customWidth="1"/>
    <col min="13314" max="13563" width="28.44140625" style="1"/>
    <col min="13564" max="13564" width="28.5546875" style="1" customWidth="1"/>
    <col min="13565" max="13565" width="52.6640625" style="1" customWidth="1"/>
    <col min="13566" max="13566" width="14.5546875" style="1" customWidth="1"/>
    <col min="13567" max="13567" width="14.88671875" style="1" customWidth="1"/>
    <col min="13568" max="13568" width="28.44140625" style="1"/>
    <col min="13569" max="13569" width="23" style="1" customWidth="1"/>
    <col min="13570" max="13819" width="28.44140625" style="1"/>
    <col min="13820" max="13820" width="28.5546875" style="1" customWidth="1"/>
    <col min="13821" max="13821" width="52.6640625" style="1" customWidth="1"/>
    <col min="13822" max="13822" width="14.5546875" style="1" customWidth="1"/>
    <col min="13823" max="13823" width="14.88671875" style="1" customWidth="1"/>
    <col min="13824" max="13824" width="28.44140625" style="1"/>
    <col min="13825" max="13825" width="23" style="1" customWidth="1"/>
    <col min="13826" max="14075" width="28.44140625" style="1"/>
    <col min="14076" max="14076" width="28.5546875" style="1" customWidth="1"/>
    <col min="14077" max="14077" width="52.6640625" style="1" customWidth="1"/>
    <col min="14078" max="14078" width="14.5546875" style="1" customWidth="1"/>
    <col min="14079" max="14079" width="14.88671875" style="1" customWidth="1"/>
    <col min="14080" max="14080" width="28.44140625" style="1"/>
    <col min="14081" max="14081" width="23" style="1" customWidth="1"/>
    <col min="14082" max="14331" width="28.44140625" style="1"/>
    <col min="14332" max="14332" width="28.5546875" style="1" customWidth="1"/>
    <col min="14333" max="14333" width="52.6640625" style="1" customWidth="1"/>
    <col min="14334" max="14334" width="14.5546875" style="1" customWidth="1"/>
    <col min="14335" max="14335" width="14.88671875" style="1" customWidth="1"/>
    <col min="14336" max="14336" width="28.44140625" style="1"/>
    <col min="14337" max="14337" width="23" style="1" customWidth="1"/>
    <col min="14338" max="14587" width="28.44140625" style="1"/>
    <col min="14588" max="14588" width="28.5546875" style="1" customWidth="1"/>
    <col min="14589" max="14589" width="52.6640625" style="1" customWidth="1"/>
    <col min="14590" max="14590" width="14.5546875" style="1" customWidth="1"/>
    <col min="14591" max="14591" width="14.88671875" style="1" customWidth="1"/>
    <col min="14592" max="14592" width="28.44140625" style="1"/>
    <col min="14593" max="14593" width="23" style="1" customWidth="1"/>
    <col min="14594" max="14843" width="28.44140625" style="1"/>
    <col min="14844" max="14844" width="28.5546875" style="1" customWidth="1"/>
    <col min="14845" max="14845" width="52.6640625" style="1" customWidth="1"/>
    <col min="14846" max="14846" width="14.5546875" style="1" customWidth="1"/>
    <col min="14847" max="14847" width="14.88671875" style="1" customWidth="1"/>
    <col min="14848" max="14848" width="28.44140625" style="1"/>
    <col min="14849" max="14849" width="23" style="1" customWidth="1"/>
    <col min="14850" max="15099" width="28.44140625" style="1"/>
    <col min="15100" max="15100" width="28.5546875" style="1" customWidth="1"/>
    <col min="15101" max="15101" width="52.6640625" style="1" customWidth="1"/>
    <col min="15102" max="15102" width="14.5546875" style="1" customWidth="1"/>
    <col min="15103" max="15103" width="14.88671875" style="1" customWidth="1"/>
    <col min="15104" max="15104" width="28.44140625" style="1"/>
    <col min="15105" max="15105" width="23" style="1" customWidth="1"/>
    <col min="15106" max="15355" width="28.44140625" style="1"/>
    <col min="15356" max="15356" width="28.5546875" style="1" customWidth="1"/>
    <col min="15357" max="15357" width="52.6640625" style="1" customWidth="1"/>
    <col min="15358" max="15358" width="14.5546875" style="1" customWidth="1"/>
    <col min="15359" max="15359" width="14.88671875" style="1" customWidth="1"/>
    <col min="15360" max="15360" width="28.44140625" style="1"/>
    <col min="15361" max="15361" width="23" style="1" customWidth="1"/>
    <col min="15362" max="15611" width="28.44140625" style="1"/>
    <col min="15612" max="15612" width="28.5546875" style="1" customWidth="1"/>
    <col min="15613" max="15613" width="52.6640625" style="1" customWidth="1"/>
    <col min="15614" max="15614" width="14.5546875" style="1" customWidth="1"/>
    <col min="15615" max="15615" width="14.88671875" style="1" customWidth="1"/>
    <col min="15616" max="15616" width="28.44140625" style="1"/>
    <col min="15617" max="15617" width="23" style="1" customWidth="1"/>
    <col min="15618" max="15867" width="28.44140625" style="1"/>
    <col min="15868" max="15868" width="28.5546875" style="1" customWidth="1"/>
    <col min="15869" max="15869" width="52.6640625" style="1" customWidth="1"/>
    <col min="15870" max="15870" width="14.5546875" style="1" customWidth="1"/>
    <col min="15871" max="15871" width="14.88671875" style="1" customWidth="1"/>
    <col min="15872" max="15872" width="28.44140625" style="1"/>
    <col min="15873" max="15873" width="23" style="1" customWidth="1"/>
    <col min="15874" max="16123" width="28.44140625" style="1"/>
    <col min="16124" max="16124" width="28.5546875" style="1" customWidth="1"/>
    <col min="16125" max="16125" width="52.6640625" style="1" customWidth="1"/>
    <col min="16126" max="16126" width="14.5546875" style="1" customWidth="1"/>
    <col min="16127" max="16127" width="14.88671875" style="1" customWidth="1"/>
    <col min="16128" max="16128" width="28.44140625" style="1"/>
    <col min="16129" max="16129" width="23" style="1" customWidth="1"/>
    <col min="16130" max="16384" width="28.44140625" style="1"/>
  </cols>
  <sheetData>
    <row r="1" spans="1:251" ht="13.2" x14ac:dyDescent="0.25">
      <c r="A1" s="582" t="s">
        <v>180</v>
      </c>
      <c r="B1" s="582"/>
      <c r="C1" s="582"/>
    </row>
    <row r="2" spans="1:251" ht="13.2" x14ac:dyDescent="0.25">
      <c r="A2" s="582" t="s">
        <v>1</v>
      </c>
      <c r="B2" s="582"/>
      <c r="C2" s="582"/>
    </row>
    <row r="3" spans="1:251" ht="13.2" x14ac:dyDescent="0.25">
      <c r="A3" s="582" t="s">
        <v>738</v>
      </c>
      <c r="B3" s="582"/>
      <c r="C3" s="582"/>
    </row>
    <row r="4" spans="1:251" x14ac:dyDescent="0.25">
      <c r="B4" s="38"/>
      <c r="C4" s="39"/>
    </row>
    <row r="5" spans="1:251" ht="17.399999999999999" x14ac:dyDescent="0.25">
      <c r="A5" s="581" t="s">
        <v>747</v>
      </c>
      <c r="B5" s="581"/>
      <c r="C5" s="581"/>
    </row>
    <row r="6" spans="1:251" x14ac:dyDescent="0.25">
      <c r="C6" s="40" t="s">
        <v>2</v>
      </c>
    </row>
    <row r="7" spans="1:251" ht="28.95" customHeight="1" x14ac:dyDescent="0.25">
      <c r="A7" s="41" t="s">
        <v>3</v>
      </c>
      <c r="B7" s="41" t="s">
        <v>181</v>
      </c>
      <c r="C7" s="42" t="s">
        <v>5</v>
      </c>
    </row>
    <row r="8" spans="1:251" ht="32.25" customHeight="1" x14ac:dyDescent="0.3">
      <c r="A8" s="41" t="s">
        <v>182</v>
      </c>
      <c r="B8" s="43" t="s">
        <v>183</v>
      </c>
      <c r="C8" s="44">
        <f>C9</f>
        <v>1236410.8309399998</v>
      </c>
    </row>
    <row r="9" spans="1:251" ht="35.4" customHeight="1" x14ac:dyDescent="0.3">
      <c r="A9" s="41" t="s">
        <v>184</v>
      </c>
      <c r="B9" s="43" t="s">
        <v>185</v>
      </c>
      <c r="C9" s="44">
        <f>SUM(C10+C12+C26+C39)</f>
        <v>1236410.8309399998</v>
      </c>
    </row>
    <row r="10" spans="1:251" ht="34.950000000000003" customHeight="1" x14ac:dyDescent="0.3">
      <c r="A10" s="47" t="s">
        <v>186</v>
      </c>
      <c r="B10" s="48" t="s">
        <v>187</v>
      </c>
      <c r="C10" s="49">
        <f>SUM(C11)</f>
        <v>97966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46.8" x14ac:dyDescent="0.3">
      <c r="A11" s="51" t="s">
        <v>238</v>
      </c>
      <c r="B11" s="52" t="s">
        <v>188</v>
      </c>
      <c r="C11" s="45">
        <v>97966</v>
      </c>
    </row>
    <row r="12" spans="1:251" ht="31.2" x14ac:dyDescent="0.3">
      <c r="A12" s="53" t="s">
        <v>189</v>
      </c>
      <c r="B12" s="54" t="s">
        <v>190</v>
      </c>
      <c r="C12" s="49">
        <f>SUM(C13:C25)</f>
        <v>720620.33823999984</v>
      </c>
      <c r="D12" s="41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66" customHeight="1" x14ac:dyDescent="0.25">
      <c r="A13" s="56" t="s">
        <v>772</v>
      </c>
      <c r="B13" s="57" t="s">
        <v>757</v>
      </c>
      <c r="C13" s="45">
        <v>232055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52.2" customHeight="1" x14ac:dyDescent="0.25">
      <c r="A14" s="56" t="s">
        <v>239</v>
      </c>
      <c r="B14" s="57" t="s">
        <v>191</v>
      </c>
      <c r="C14" s="45">
        <v>201177.11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46" customFormat="1" ht="62.4" x14ac:dyDescent="0.25">
      <c r="A15" s="55" t="s">
        <v>227</v>
      </c>
      <c r="B15" s="467" t="s">
        <v>750</v>
      </c>
      <c r="C15" s="45">
        <v>21650.988000000001</v>
      </c>
    </row>
    <row r="16" spans="1:251" s="46" customFormat="1" ht="32.4" customHeight="1" x14ac:dyDescent="0.25">
      <c r="A16" s="55" t="s">
        <v>237</v>
      </c>
      <c r="B16" s="467" t="s">
        <v>755</v>
      </c>
      <c r="C16" s="45">
        <v>5647.32</v>
      </c>
    </row>
    <row r="17" spans="1:251" s="46" customFormat="1" ht="39" customHeight="1" x14ac:dyDescent="0.25">
      <c r="A17" s="51" t="s">
        <v>228</v>
      </c>
      <c r="B17" s="468" t="s">
        <v>211</v>
      </c>
      <c r="C17" s="45">
        <v>63945.154999999999</v>
      </c>
    </row>
    <row r="18" spans="1:251" ht="26.4" customHeight="1" x14ac:dyDescent="0.25">
      <c r="A18" s="51" t="s">
        <v>228</v>
      </c>
      <c r="B18" s="469" t="s">
        <v>751</v>
      </c>
      <c r="C18" s="45">
        <v>322.89024000000001</v>
      </c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17.6" customHeight="1" x14ac:dyDescent="0.25">
      <c r="A19" s="51" t="s">
        <v>228</v>
      </c>
      <c r="B19" s="469" t="s">
        <v>208</v>
      </c>
      <c r="C19" s="45">
        <v>5897.9</v>
      </c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20.399999999999999" customHeight="1" x14ac:dyDescent="0.25">
      <c r="A20" s="51" t="s">
        <v>228</v>
      </c>
      <c r="B20" s="468" t="s">
        <v>758</v>
      </c>
      <c r="C20" s="45">
        <v>326.34199999999998</v>
      </c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66" customHeight="1" x14ac:dyDescent="0.25">
      <c r="A21" s="51" t="s">
        <v>228</v>
      </c>
      <c r="B21" s="468" t="s">
        <v>192</v>
      </c>
      <c r="C21" s="45">
        <v>1618.8420000000001</v>
      </c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79.2" customHeight="1" x14ac:dyDescent="0.25">
      <c r="A22" s="51" t="s">
        <v>228</v>
      </c>
      <c r="B22" s="468" t="s">
        <v>689</v>
      </c>
      <c r="C22" s="45">
        <v>4804.24</v>
      </c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65.400000000000006" customHeight="1" x14ac:dyDescent="0.25">
      <c r="A23" s="51" t="s">
        <v>228</v>
      </c>
      <c r="B23" s="468" t="s">
        <v>749</v>
      </c>
      <c r="C23" s="45">
        <v>3099.5509999999999</v>
      </c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47.4" customHeight="1" x14ac:dyDescent="0.25">
      <c r="A24" s="51" t="s">
        <v>228</v>
      </c>
      <c r="B24" s="468" t="s">
        <v>754</v>
      </c>
      <c r="C24" s="45">
        <v>75</v>
      </c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66.599999999999994" customHeight="1" x14ac:dyDescent="0.25">
      <c r="A25" s="51" t="s">
        <v>228</v>
      </c>
      <c r="B25" s="468" t="s">
        <v>753</v>
      </c>
      <c r="C25" s="45">
        <v>180000</v>
      </c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31.2" x14ac:dyDescent="0.25">
      <c r="A26" s="53" t="s">
        <v>193</v>
      </c>
      <c r="B26" s="470" t="s">
        <v>194</v>
      </c>
      <c r="C26" s="49">
        <f>SUM(C27:C38)</f>
        <v>397897.05869999999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70.2" customHeight="1" x14ac:dyDescent="0.25">
      <c r="A27" s="51" t="s">
        <v>231</v>
      </c>
      <c r="B27" s="468" t="s">
        <v>691</v>
      </c>
      <c r="C27" s="45">
        <v>3621.06</v>
      </c>
    </row>
    <row r="28" spans="1:251" ht="47.4" customHeight="1" x14ac:dyDescent="0.25">
      <c r="A28" s="51" t="s">
        <v>231</v>
      </c>
      <c r="B28" s="468" t="s">
        <v>692</v>
      </c>
      <c r="C28" s="45">
        <v>4382.6755999999996</v>
      </c>
    </row>
    <row r="29" spans="1:251" ht="88.2" customHeight="1" x14ac:dyDescent="0.25">
      <c r="A29" s="51" t="s">
        <v>231</v>
      </c>
      <c r="B29" s="472" t="s">
        <v>761</v>
      </c>
      <c r="C29" s="45">
        <v>11617.9892</v>
      </c>
    </row>
    <row r="30" spans="1:251" ht="49.95" customHeight="1" x14ac:dyDescent="0.25">
      <c r="A30" s="51" t="s">
        <v>231</v>
      </c>
      <c r="B30" s="468" t="s">
        <v>759</v>
      </c>
      <c r="C30" s="45">
        <v>1333</v>
      </c>
    </row>
    <row r="31" spans="1:251" ht="62.4" x14ac:dyDescent="0.25">
      <c r="A31" s="51" t="s">
        <v>231</v>
      </c>
      <c r="B31" s="468" t="s">
        <v>760</v>
      </c>
      <c r="C31" s="45">
        <v>2971.2271999999998</v>
      </c>
    </row>
    <row r="32" spans="1:251" ht="145.19999999999999" customHeight="1" x14ac:dyDescent="0.25">
      <c r="A32" s="51" t="s">
        <v>231</v>
      </c>
      <c r="B32" s="468" t="s">
        <v>195</v>
      </c>
      <c r="C32" s="45">
        <v>358494.38</v>
      </c>
    </row>
    <row r="33" spans="1:251" ht="78" x14ac:dyDescent="0.25">
      <c r="A33" s="51" t="s">
        <v>231</v>
      </c>
      <c r="B33" s="468" t="s">
        <v>196</v>
      </c>
      <c r="C33" s="45">
        <v>8294.0460000000003</v>
      </c>
    </row>
    <row r="34" spans="1:251" ht="51" customHeight="1" x14ac:dyDescent="0.25">
      <c r="A34" s="51" t="s">
        <v>231</v>
      </c>
      <c r="B34" s="468" t="s">
        <v>197</v>
      </c>
      <c r="C34" s="45">
        <v>0.41699999999999998</v>
      </c>
    </row>
    <row r="35" spans="1:251" ht="63.6" customHeight="1" x14ac:dyDescent="0.25">
      <c r="A35" s="51" t="s">
        <v>231</v>
      </c>
      <c r="B35" s="468" t="s">
        <v>198</v>
      </c>
      <c r="C35" s="45">
        <v>7151.4949999999999</v>
      </c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ht="72" customHeight="1" x14ac:dyDescent="0.25">
      <c r="A36" s="51" t="s">
        <v>234</v>
      </c>
      <c r="B36" s="468" t="s">
        <v>200</v>
      </c>
      <c r="C36" s="45">
        <v>14.7</v>
      </c>
    </row>
    <row r="37" spans="1:251" ht="48" customHeight="1" x14ac:dyDescent="0.25">
      <c r="A37" s="51" t="s">
        <v>235</v>
      </c>
      <c r="B37" s="476" t="s">
        <v>202</v>
      </c>
      <c r="C37" s="465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ht="62.4" x14ac:dyDescent="0.25">
      <c r="A38" s="51" t="s">
        <v>236</v>
      </c>
      <c r="B38" s="468" t="s">
        <v>204</v>
      </c>
      <c r="C38" s="45">
        <v>16.0687</v>
      </c>
    </row>
    <row r="39" spans="1:251" ht="19.2" customHeight="1" x14ac:dyDescent="0.25">
      <c r="A39" s="53" t="s">
        <v>205</v>
      </c>
      <c r="B39" s="471" t="s">
        <v>206</v>
      </c>
      <c r="C39" s="49">
        <f>SUM(C40:C46)</f>
        <v>19927.434000000001</v>
      </c>
    </row>
    <row r="40" spans="1:251" ht="78" x14ac:dyDescent="0.25">
      <c r="A40" s="51" t="s">
        <v>763</v>
      </c>
      <c r="B40" s="468" t="s">
        <v>762</v>
      </c>
      <c r="C40" s="45">
        <v>1486.5229999999999</v>
      </c>
    </row>
    <row r="41" spans="1:251" ht="62.4" x14ac:dyDescent="0.25">
      <c r="A41" s="51" t="s">
        <v>240</v>
      </c>
      <c r="B41" s="468" t="s">
        <v>207</v>
      </c>
      <c r="C41" s="45">
        <v>13592.88</v>
      </c>
    </row>
    <row r="42" spans="1:251" ht="62.4" x14ac:dyDescent="0.25">
      <c r="A42" s="51" t="s">
        <v>764</v>
      </c>
      <c r="B42" s="468" t="s">
        <v>765</v>
      </c>
      <c r="C42" s="45">
        <v>2918.29</v>
      </c>
    </row>
    <row r="43" spans="1:251" ht="46.8" x14ac:dyDescent="0.25">
      <c r="A43" s="51" t="s">
        <v>764</v>
      </c>
      <c r="B43" s="468" t="s">
        <v>766</v>
      </c>
      <c r="C43" s="45">
        <v>100</v>
      </c>
    </row>
    <row r="44" spans="1:251" ht="62.4" x14ac:dyDescent="0.25">
      <c r="A44" s="51" t="s">
        <v>764</v>
      </c>
      <c r="B44" s="468" t="s">
        <v>767</v>
      </c>
      <c r="C44" s="45">
        <v>534</v>
      </c>
    </row>
    <row r="45" spans="1:251" ht="78" x14ac:dyDescent="0.25">
      <c r="A45" s="51" t="s">
        <v>764</v>
      </c>
      <c r="B45" s="468" t="s">
        <v>768</v>
      </c>
      <c r="C45" s="45">
        <v>740.74099999999999</v>
      </c>
    </row>
    <row r="46" spans="1:251" ht="46.8" x14ac:dyDescent="0.25">
      <c r="A46" s="51" t="s">
        <v>764</v>
      </c>
      <c r="B46" s="468" t="s">
        <v>769</v>
      </c>
      <c r="C46" s="45">
        <v>555</v>
      </c>
    </row>
    <row r="47" spans="1:251" x14ac:dyDescent="0.25">
      <c r="C47" s="59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x14ac:dyDescent="0.25">
      <c r="C48" s="59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x14ac:dyDescent="0.25">
      <c r="C49" s="59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x14ac:dyDescent="0.25">
      <c r="C50" s="59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x14ac:dyDescent="0.25">
      <c r="C51" s="59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x14ac:dyDescent="0.25">
      <c r="C52" s="59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x14ac:dyDescent="0.25">
      <c r="C53" s="59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x14ac:dyDescent="0.25">
      <c r="C54" s="59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  <row r="55" spans="1:251" x14ac:dyDescent="0.25">
      <c r="A55" s="1"/>
      <c r="C55" s="59"/>
      <c r="IH55" s="46"/>
      <c r="II55" s="46"/>
      <c r="IJ55" s="46"/>
      <c r="IK55" s="46"/>
      <c r="IL55" s="46"/>
      <c r="IM55" s="46"/>
      <c r="IN55" s="46"/>
      <c r="IO55" s="46"/>
      <c r="IP55" s="46"/>
      <c r="IQ55" s="46"/>
    </row>
    <row r="56" spans="1:251" x14ac:dyDescent="0.25">
      <c r="A56" s="1"/>
      <c r="C56" s="59"/>
      <c r="IH56" s="46"/>
      <c r="II56" s="46"/>
      <c r="IJ56" s="46"/>
      <c r="IK56" s="46"/>
      <c r="IL56" s="46"/>
      <c r="IM56" s="46"/>
      <c r="IN56" s="46"/>
      <c r="IO56" s="46"/>
      <c r="IP56" s="46"/>
      <c r="IQ56" s="46"/>
    </row>
    <row r="57" spans="1:251" x14ac:dyDescent="0.25">
      <c r="A57" s="1"/>
      <c r="C57" s="59"/>
      <c r="IH57" s="46"/>
      <c r="II57" s="46"/>
      <c r="IJ57" s="46"/>
      <c r="IK57" s="46"/>
      <c r="IL57" s="46"/>
      <c r="IM57" s="46"/>
      <c r="IN57" s="46"/>
      <c r="IO57" s="46"/>
      <c r="IP57" s="46"/>
      <c r="IQ57" s="46"/>
    </row>
    <row r="58" spans="1:251" x14ac:dyDescent="0.25">
      <c r="A58" s="1"/>
      <c r="C58" s="59"/>
      <c r="IH58" s="46"/>
      <c r="II58" s="46"/>
      <c r="IJ58" s="46"/>
      <c r="IK58" s="46"/>
      <c r="IL58" s="46"/>
      <c r="IM58" s="46"/>
      <c r="IN58" s="46"/>
      <c r="IO58" s="46"/>
      <c r="IP58" s="46"/>
      <c r="IQ58" s="46"/>
    </row>
    <row r="59" spans="1:251" x14ac:dyDescent="0.25">
      <c r="A59" s="1"/>
      <c r="C59" s="59"/>
      <c r="IH59" s="46"/>
      <c r="II59" s="46"/>
      <c r="IJ59" s="46"/>
      <c r="IK59" s="46"/>
      <c r="IL59" s="46"/>
      <c r="IM59" s="46"/>
      <c r="IN59" s="46"/>
      <c r="IO59" s="46"/>
      <c r="IP59" s="46"/>
      <c r="IQ59" s="46"/>
    </row>
    <row r="60" spans="1:251" x14ac:dyDescent="0.25">
      <c r="A60" s="1"/>
      <c r="C60" s="59"/>
      <c r="IH60" s="46"/>
      <c r="II60" s="46"/>
      <c r="IJ60" s="46"/>
      <c r="IK60" s="46"/>
      <c r="IL60" s="46"/>
      <c r="IM60" s="46"/>
      <c r="IN60" s="46"/>
      <c r="IO60" s="46"/>
      <c r="IP60" s="46"/>
      <c r="IQ60" s="46"/>
    </row>
    <row r="61" spans="1:251" x14ac:dyDescent="0.25">
      <c r="A61" s="1"/>
      <c r="C61" s="59"/>
      <c r="IH61" s="46"/>
      <c r="II61" s="46"/>
      <c r="IJ61" s="46"/>
      <c r="IK61" s="46"/>
      <c r="IL61" s="46"/>
      <c r="IM61" s="46"/>
      <c r="IN61" s="46"/>
      <c r="IO61" s="46"/>
      <c r="IP61" s="46"/>
      <c r="IQ61" s="46"/>
    </row>
    <row r="62" spans="1:251" x14ac:dyDescent="0.25">
      <c r="A62" s="1"/>
      <c r="C62" s="59"/>
      <c r="IH62" s="46"/>
      <c r="II62" s="46"/>
      <c r="IJ62" s="46"/>
      <c r="IK62" s="46"/>
      <c r="IL62" s="46"/>
      <c r="IM62" s="46"/>
      <c r="IN62" s="46"/>
      <c r="IO62" s="46"/>
      <c r="IP62" s="46"/>
      <c r="IQ62" s="46"/>
    </row>
    <row r="63" spans="1:251" x14ac:dyDescent="0.25">
      <c r="A63" s="1"/>
      <c r="C63" s="59"/>
      <c r="IH63" s="46"/>
      <c r="II63" s="46"/>
      <c r="IJ63" s="46"/>
      <c r="IK63" s="46"/>
      <c r="IL63" s="46"/>
      <c r="IM63" s="46"/>
      <c r="IN63" s="46"/>
      <c r="IO63" s="46"/>
      <c r="IP63" s="46"/>
      <c r="IQ63" s="46"/>
    </row>
    <row r="64" spans="1:251" x14ac:dyDescent="0.25">
      <c r="A64" s="1"/>
      <c r="C64" s="59"/>
      <c r="IH64" s="46"/>
      <c r="II64" s="46"/>
      <c r="IJ64" s="46"/>
      <c r="IK64" s="46"/>
      <c r="IL64" s="46"/>
      <c r="IM64" s="46"/>
      <c r="IN64" s="46"/>
      <c r="IO64" s="46"/>
      <c r="IP64" s="46"/>
      <c r="IQ64" s="46"/>
    </row>
    <row r="65" spans="1:251" x14ac:dyDescent="0.25">
      <c r="A65" s="1"/>
      <c r="C65" s="59"/>
      <c r="IH65" s="46"/>
      <c r="II65" s="46"/>
      <c r="IJ65" s="46"/>
      <c r="IK65" s="46"/>
      <c r="IL65" s="46"/>
      <c r="IM65" s="46"/>
      <c r="IN65" s="46"/>
      <c r="IO65" s="46"/>
      <c r="IP65" s="46"/>
      <c r="IQ65" s="46"/>
    </row>
    <row r="66" spans="1:251" x14ac:dyDescent="0.25">
      <c r="A66" s="1"/>
      <c r="C66" s="59"/>
      <c r="IH66" s="46"/>
      <c r="II66" s="46"/>
      <c r="IJ66" s="46"/>
      <c r="IK66" s="46"/>
      <c r="IL66" s="46"/>
      <c r="IM66" s="46"/>
      <c r="IN66" s="46"/>
      <c r="IO66" s="46"/>
      <c r="IP66" s="46"/>
      <c r="IQ66" s="46"/>
    </row>
    <row r="67" spans="1:251" x14ac:dyDescent="0.25">
      <c r="A67" s="1"/>
      <c r="C67" s="59"/>
      <c r="IH67" s="46"/>
      <c r="II67" s="46"/>
      <c r="IJ67" s="46"/>
      <c r="IK67" s="46"/>
      <c r="IL67" s="46"/>
      <c r="IM67" s="46"/>
      <c r="IN67" s="46"/>
      <c r="IO67" s="46"/>
      <c r="IP67" s="46"/>
      <c r="IQ67" s="46"/>
    </row>
    <row r="68" spans="1:251" x14ac:dyDescent="0.25">
      <c r="A68" s="1"/>
      <c r="C68" s="59"/>
      <c r="IH68" s="46"/>
      <c r="II68" s="46"/>
      <c r="IJ68" s="46"/>
      <c r="IK68" s="46"/>
      <c r="IL68" s="46"/>
      <c r="IM68" s="46"/>
      <c r="IN68" s="46"/>
      <c r="IO68" s="46"/>
      <c r="IP68" s="46"/>
      <c r="IQ68" s="46"/>
    </row>
    <row r="69" spans="1:251" x14ac:dyDescent="0.25">
      <c r="A69" s="1"/>
      <c r="C69" s="59"/>
      <c r="IH69" s="46"/>
      <c r="II69" s="46"/>
      <c r="IJ69" s="46"/>
      <c r="IK69" s="46"/>
      <c r="IL69" s="46"/>
      <c r="IM69" s="46"/>
      <c r="IN69" s="46"/>
      <c r="IO69" s="46"/>
      <c r="IP69" s="46"/>
      <c r="IQ69" s="46"/>
    </row>
    <row r="70" spans="1:251" x14ac:dyDescent="0.25">
      <c r="A70" s="1"/>
      <c r="C70" s="59"/>
      <c r="IH70" s="46"/>
      <c r="II70" s="46"/>
      <c r="IJ70" s="46"/>
      <c r="IK70" s="46"/>
      <c r="IL70" s="46"/>
      <c r="IM70" s="46"/>
      <c r="IN70" s="46"/>
      <c r="IO70" s="46"/>
      <c r="IP70" s="46"/>
      <c r="IQ70" s="46"/>
    </row>
    <row r="71" spans="1:251" x14ac:dyDescent="0.25">
      <c r="A71" s="1"/>
      <c r="C71" s="59"/>
      <c r="IH71" s="46"/>
      <c r="II71" s="46"/>
      <c r="IJ71" s="46"/>
      <c r="IK71" s="46"/>
      <c r="IL71" s="46"/>
      <c r="IM71" s="46"/>
      <c r="IN71" s="46"/>
      <c r="IO71" s="46"/>
      <c r="IP71" s="46"/>
      <c r="IQ71" s="46"/>
    </row>
    <row r="72" spans="1:251" x14ac:dyDescent="0.25">
      <c r="A72" s="1"/>
      <c r="C72" s="59"/>
      <c r="IH72" s="46"/>
      <c r="II72" s="46"/>
      <c r="IJ72" s="46"/>
      <c r="IK72" s="46"/>
      <c r="IL72" s="46"/>
      <c r="IM72" s="46"/>
      <c r="IN72" s="46"/>
      <c r="IO72" s="46"/>
      <c r="IP72" s="46"/>
      <c r="IQ72" s="46"/>
    </row>
    <row r="73" spans="1:251" x14ac:dyDescent="0.25">
      <c r="A73" s="1"/>
      <c r="C73" s="59"/>
      <c r="IH73" s="46"/>
      <c r="II73" s="46"/>
      <c r="IJ73" s="46"/>
      <c r="IK73" s="46"/>
      <c r="IL73" s="46"/>
      <c r="IM73" s="46"/>
      <c r="IN73" s="46"/>
      <c r="IO73" s="46"/>
      <c r="IP73" s="46"/>
      <c r="IQ73" s="46"/>
    </row>
    <row r="74" spans="1:251" x14ac:dyDescent="0.25">
      <c r="A74" s="1"/>
      <c r="C74" s="59"/>
      <c r="IH74" s="46"/>
      <c r="II74" s="46"/>
      <c r="IJ74" s="46"/>
      <c r="IK74" s="46"/>
      <c r="IL74" s="46"/>
      <c r="IM74" s="46"/>
      <c r="IN74" s="46"/>
      <c r="IO74" s="46"/>
      <c r="IP74" s="46"/>
      <c r="IQ74" s="46"/>
    </row>
    <row r="75" spans="1:251" x14ac:dyDescent="0.25">
      <c r="A75" s="1"/>
      <c r="C75" s="59"/>
      <c r="IH75" s="46"/>
      <c r="II75" s="46"/>
      <c r="IJ75" s="46"/>
      <c r="IK75" s="46"/>
      <c r="IL75" s="46"/>
      <c r="IM75" s="46"/>
      <c r="IN75" s="46"/>
      <c r="IO75" s="46"/>
      <c r="IP75" s="46"/>
      <c r="IQ75" s="46"/>
    </row>
    <row r="76" spans="1:251" x14ac:dyDescent="0.25">
      <c r="A76" s="1"/>
      <c r="C76" s="59"/>
      <c r="IH76" s="46"/>
      <c r="II76" s="46"/>
      <c r="IJ76" s="46"/>
      <c r="IK76" s="46"/>
      <c r="IL76" s="46"/>
      <c r="IM76" s="46"/>
      <c r="IN76" s="46"/>
      <c r="IO76" s="46"/>
      <c r="IP76" s="46"/>
      <c r="IQ76" s="46"/>
    </row>
    <row r="77" spans="1:251" x14ac:dyDescent="0.25">
      <c r="A77" s="1"/>
      <c r="C77" s="59"/>
      <c r="IH77" s="46"/>
      <c r="II77" s="46"/>
      <c r="IJ77" s="46"/>
      <c r="IK77" s="46"/>
      <c r="IL77" s="46"/>
      <c r="IM77" s="46"/>
      <c r="IN77" s="46"/>
      <c r="IO77" s="46"/>
      <c r="IP77" s="46"/>
      <c r="IQ77" s="46"/>
    </row>
    <row r="78" spans="1:251" x14ac:dyDescent="0.25">
      <c r="A78" s="1"/>
      <c r="C78" s="59"/>
      <c r="IH78" s="46"/>
      <c r="II78" s="46"/>
      <c r="IJ78" s="46"/>
      <c r="IK78" s="46"/>
      <c r="IL78" s="46"/>
      <c r="IM78" s="46"/>
      <c r="IN78" s="46"/>
      <c r="IO78" s="46"/>
      <c r="IP78" s="46"/>
      <c r="IQ78" s="46"/>
    </row>
    <row r="79" spans="1:251" x14ac:dyDescent="0.25">
      <c r="A79" s="1"/>
      <c r="C79" s="59"/>
      <c r="IH79" s="46"/>
      <c r="II79" s="46"/>
      <c r="IJ79" s="46"/>
      <c r="IK79" s="46"/>
      <c r="IL79" s="46"/>
      <c r="IM79" s="46"/>
      <c r="IN79" s="46"/>
      <c r="IO79" s="46"/>
      <c r="IP79" s="46"/>
      <c r="IQ79" s="46"/>
    </row>
    <row r="80" spans="1:251" x14ac:dyDescent="0.25">
      <c r="A80" s="1"/>
      <c r="C80" s="59"/>
      <c r="IH80" s="46"/>
      <c r="II80" s="46"/>
      <c r="IJ80" s="46"/>
      <c r="IK80" s="46"/>
      <c r="IL80" s="46"/>
      <c r="IM80" s="46"/>
      <c r="IN80" s="46"/>
      <c r="IO80" s="46"/>
      <c r="IP80" s="46"/>
      <c r="IQ80" s="46"/>
    </row>
    <row r="81" spans="1:251" x14ac:dyDescent="0.25">
      <c r="A81" s="1"/>
      <c r="C81" s="59"/>
      <c r="IH81" s="46"/>
      <c r="II81" s="46"/>
      <c r="IJ81" s="46"/>
      <c r="IK81" s="46"/>
      <c r="IL81" s="46"/>
      <c r="IM81" s="46"/>
      <c r="IN81" s="46"/>
      <c r="IO81" s="46"/>
      <c r="IP81" s="46"/>
      <c r="IQ81" s="46"/>
    </row>
    <row r="82" spans="1:251" x14ac:dyDescent="0.25">
      <c r="A82" s="1"/>
      <c r="C82" s="59"/>
      <c r="IH82" s="46"/>
      <c r="II82" s="46"/>
      <c r="IJ82" s="46"/>
      <c r="IK82" s="46"/>
      <c r="IL82" s="46"/>
      <c r="IM82" s="46"/>
      <c r="IN82" s="46"/>
      <c r="IO82" s="46"/>
      <c r="IP82" s="46"/>
      <c r="IQ82" s="46"/>
    </row>
    <row r="83" spans="1:251" x14ac:dyDescent="0.25">
      <c r="A83" s="1"/>
      <c r="C83" s="59"/>
      <c r="IH83" s="46"/>
      <c r="II83" s="46"/>
      <c r="IJ83" s="46"/>
      <c r="IK83" s="46"/>
      <c r="IL83" s="46"/>
      <c r="IM83" s="46"/>
      <c r="IN83" s="46"/>
      <c r="IO83" s="46"/>
      <c r="IP83" s="46"/>
      <c r="IQ83" s="46"/>
    </row>
    <row r="84" spans="1:251" x14ac:dyDescent="0.25">
      <c r="A84" s="1"/>
      <c r="C84" s="59"/>
      <c r="IH84" s="46"/>
      <c r="II84" s="46"/>
      <c r="IJ84" s="46"/>
      <c r="IK84" s="46"/>
      <c r="IL84" s="46"/>
      <c r="IM84" s="46"/>
      <c r="IN84" s="46"/>
      <c r="IO84" s="46"/>
      <c r="IP84" s="46"/>
      <c r="IQ84" s="46"/>
    </row>
    <row r="85" spans="1:251" x14ac:dyDescent="0.25">
      <c r="A85" s="1"/>
      <c r="C85" s="59"/>
      <c r="IH85" s="46"/>
      <c r="II85" s="46"/>
      <c r="IJ85" s="46"/>
      <c r="IK85" s="46"/>
      <c r="IL85" s="46"/>
      <c r="IM85" s="46"/>
      <c r="IN85" s="46"/>
      <c r="IO85" s="46"/>
      <c r="IP85" s="46"/>
      <c r="IQ85" s="46"/>
    </row>
    <row r="86" spans="1:251" x14ac:dyDescent="0.25">
      <c r="A86" s="1"/>
      <c r="C86" s="59"/>
      <c r="IH86" s="46"/>
      <c r="II86" s="46"/>
      <c r="IJ86" s="46"/>
      <c r="IK86" s="46"/>
      <c r="IL86" s="46"/>
      <c r="IM86" s="46"/>
      <c r="IN86" s="46"/>
      <c r="IO86" s="46"/>
      <c r="IP86" s="46"/>
      <c r="IQ86" s="46"/>
    </row>
    <row r="87" spans="1:251" x14ac:dyDescent="0.25">
      <c r="A87" s="1"/>
      <c r="C87" s="59"/>
      <c r="IH87" s="46"/>
      <c r="II87" s="46"/>
      <c r="IJ87" s="46"/>
      <c r="IK87" s="46"/>
      <c r="IL87" s="46"/>
      <c r="IM87" s="46"/>
      <c r="IN87" s="46"/>
      <c r="IO87" s="46"/>
      <c r="IP87" s="46"/>
      <c r="IQ87" s="46"/>
    </row>
    <row r="88" spans="1:251" x14ac:dyDescent="0.25">
      <c r="A88" s="1"/>
      <c r="C88" s="59"/>
      <c r="IH88" s="46"/>
      <c r="II88" s="46"/>
      <c r="IJ88" s="46"/>
      <c r="IK88" s="46"/>
      <c r="IL88" s="46"/>
      <c r="IM88" s="46"/>
      <c r="IN88" s="46"/>
      <c r="IO88" s="46"/>
      <c r="IP88" s="46"/>
      <c r="IQ88" s="46"/>
    </row>
    <row r="89" spans="1:251" x14ac:dyDescent="0.25">
      <c r="A89" s="1"/>
      <c r="C89" s="59"/>
      <c r="IH89" s="46"/>
      <c r="II89" s="46"/>
      <c r="IJ89" s="46"/>
      <c r="IK89" s="46"/>
      <c r="IL89" s="46"/>
      <c r="IM89" s="46"/>
      <c r="IN89" s="46"/>
      <c r="IO89" s="46"/>
      <c r="IP89" s="46"/>
      <c r="IQ89" s="46"/>
    </row>
    <row r="90" spans="1:251" x14ac:dyDescent="0.25">
      <c r="A90" s="1"/>
      <c r="C90" s="59"/>
      <c r="IH90" s="46"/>
      <c r="II90" s="46"/>
      <c r="IJ90" s="46"/>
      <c r="IK90" s="46"/>
      <c r="IL90" s="46"/>
      <c r="IM90" s="46"/>
      <c r="IN90" s="46"/>
      <c r="IO90" s="46"/>
      <c r="IP90" s="46"/>
      <c r="IQ90" s="46"/>
    </row>
    <row r="91" spans="1:251" x14ac:dyDescent="0.25">
      <c r="A91" s="1"/>
      <c r="C91" s="59"/>
      <c r="IH91" s="46"/>
      <c r="II91" s="46"/>
      <c r="IJ91" s="46"/>
      <c r="IK91" s="46"/>
      <c r="IL91" s="46"/>
      <c r="IM91" s="46"/>
      <c r="IN91" s="46"/>
      <c r="IO91" s="46"/>
      <c r="IP91" s="46"/>
      <c r="IQ91" s="46"/>
    </row>
    <row r="92" spans="1:251" x14ac:dyDescent="0.25">
      <c r="A92" s="1"/>
      <c r="C92" s="59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251" x14ac:dyDescent="0.25">
      <c r="A93" s="1"/>
      <c r="C93" s="59"/>
      <c r="IH93" s="46"/>
      <c r="II93" s="46"/>
      <c r="IJ93" s="46"/>
      <c r="IK93" s="46"/>
      <c r="IL93" s="46"/>
      <c r="IM93" s="46"/>
      <c r="IN93" s="46"/>
      <c r="IO93" s="46"/>
      <c r="IP93" s="46"/>
      <c r="IQ93" s="46"/>
    </row>
    <row r="94" spans="1:251" x14ac:dyDescent="0.25">
      <c r="A94" s="1"/>
      <c r="C94" s="59"/>
      <c r="IH94" s="46"/>
      <c r="II94" s="46"/>
      <c r="IJ94" s="46"/>
      <c r="IK94" s="46"/>
      <c r="IL94" s="46"/>
      <c r="IM94" s="46"/>
      <c r="IN94" s="46"/>
      <c r="IO94" s="46"/>
      <c r="IP94" s="46"/>
      <c r="IQ94" s="46"/>
    </row>
    <row r="95" spans="1:251" x14ac:dyDescent="0.25">
      <c r="A95" s="1"/>
      <c r="C95" s="59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x14ac:dyDescent="0.25">
      <c r="A96" s="1"/>
      <c r="C96" s="59"/>
      <c r="IH96" s="46"/>
      <c r="II96" s="46"/>
      <c r="IJ96" s="46"/>
      <c r="IK96" s="46"/>
      <c r="IL96" s="46"/>
      <c r="IM96" s="46"/>
      <c r="IN96" s="46"/>
      <c r="IO96" s="46"/>
      <c r="IP96" s="46"/>
      <c r="IQ96" s="46"/>
    </row>
    <row r="97" spans="1:251" x14ac:dyDescent="0.25">
      <c r="A97" s="1"/>
      <c r="C97" s="59"/>
      <c r="IH97" s="46"/>
      <c r="II97" s="46"/>
      <c r="IJ97" s="46"/>
      <c r="IK97" s="46"/>
      <c r="IL97" s="46"/>
      <c r="IM97" s="46"/>
      <c r="IN97" s="46"/>
      <c r="IO97" s="46"/>
      <c r="IP97" s="46"/>
      <c r="IQ97" s="46"/>
    </row>
    <row r="98" spans="1:251" x14ac:dyDescent="0.25">
      <c r="A98" s="1"/>
      <c r="C98" s="59"/>
      <c r="IH98" s="46"/>
      <c r="II98" s="46"/>
      <c r="IJ98" s="46"/>
      <c r="IK98" s="46"/>
      <c r="IL98" s="46"/>
      <c r="IM98" s="46"/>
      <c r="IN98" s="46"/>
      <c r="IO98" s="46"/>
      <c r="IP98" s="46"/>
      <c r="IQ98" s="46"/>
    </row>
    <row r="99" spans="1:251" x14ac:dyDescent="0.25">
      <c r="A99" s="1"/>
      <c r="C99" s="59"/>
      <c r="IH99" s="46"/>
      <c r="II99" s="46"/>
      <c r="IJ99" s="46"/>
      <c r="IK99" s="46"/>
      <c r="IL99" s="46"/>
      <c r="IM99" s="46"/>
      <c r="IN99" s="46"/>
      <c r="IO99" s="46"/>
      <c r="IP99" s="46"/>
      <c r="IQ99" s="46"/>
    </row>
    <row r="100" spans="1:251" x14ac:dyDescent="0.25">
      <c r="A100" s="1"/>
      <c r="C100" s="59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</row>
    <row r="101" spans="1:251" x14ac:dyDescent="0.25">
      <c r="A101" s="1"/>
      <c r="C101" s="59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</row>
    <row r="102" spans="1:251" x14ac:dyDescent="0.25">
      <c r="A102" s="1"/>
      <c r="C102" s="59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</row>
    <row r="103" spans="1:251" x14ac:dyDescent="0.25">
      <c r="A103" s="1"/>
      <c r="C103" s="59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</row>
    <row r="104" spans="1:251" x14ac:dyDescent="0.25">
      <c r="A104" s="1"/>
      <c r="C104" s="59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</row>
    <row r="105" spans="1:251" x14ac:dyDescent="0.25">
      <c r="A105" s="1"/>
      <c r="C105" s="59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</row>
    <row r="106" spans="1:251" x14ac:dyDescent="0.25">
      <c r="A106" s="1"/>
      <c r="C106" s="59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</row>
    <row r="107" spans="1:251" x14ac:dyDescent="0.25">
      <c r="A107" s="1"/>
      <c r="C107" s="59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</row>
    <row r="108" spans="1:251" x14ac:dyDescent="0.25">
      <c r="A108" s="1"/>
      <c r="C108" s="59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</row>
    <row r="109" spans="1:251" x14ac:dyDescent="0.25">
      <c r="A109" s="1"/>
      <c r="C109" s="59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</row>
    <row r="110" spans="1:251" x14ac:dyDescent="0.25">
      <c r="A110" s="1"/>
      <c r="C110" s="59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</row>
    <row r="111" spans="1:251" x14ac:dyDescent="0.25">
      <c r="A111" s="1"/>
      <c r="C111" s="59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</row>
    <row r="112" spans="1:251" x14ac:dyDescent="0.25">
      <c r="A112" s="1"/>
      <c r="C112" s="59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</row>
    <row r="113" spans="1:251" x14ac:dyDescent="0.25">
      <c r="A113" s="1"/>
      <c r="C113" s="59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</row>
    <row r="114" spans="1:251" x14ac:dyDescent="0.25">
      <c r="A114" s="1"/>
      <c r="C114" s="59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</row>
    <row r="115" spans="1:251" x14ac:dyDescent="0.25">
      <c r="A115" s="1"/>
      <c r="C115" s="59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</row>
    <row r="116" spans="1:251" x14ac:dyDescent="0.25">
      <c r="A116" s="1"/>
      <c r="C116" s="59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</row>
    <row r="117" spans="1:251" x14ac:dyDescent="0.25">
      <c r="A117" s="1"/>
      <c r="C117" s="59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</row>
    <row r="118" spans="1:251" x14ac:dyDescent="0.25">
      <c r="A118" s="1"/>
      <c r="C118" s="59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</row>
    <row r="119" spans="1:251" x14ac:dyDescent="0.25">
      <c r="A119" s="1"/>
      <c r="C119" s="59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</row>
    <row r="120" spans="1:251" x14ac:dyDescent="0.25">
      <c r="A120" s="1"/>
      <c r="C120" s="59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</row>
    <row r="121" spans="1:251" x14ac:dyDescent="0.25">
      <c r="A121" s="1"/>
      <c r="C121" s="59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</row>
    <row r="122" spans="1:251" x14ac:dyDescent="0.25">
      <c r="A122" s="1"/>
      <c r="C122" s="59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</row>
    <row r="123" spans="1:251" x14ac:dyDescent="0.25">
      <c r="A123" s="1"/>
      <c r="C123" s="59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</row>
    <row r="124" spans="1:251" x14ac:dyDescent="0.25">
      <c r="A124" s="1"/>
      <c r="C124" s="59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</row>
    <row r="125" spans="1:251" x14ac:dyDescent="0.25">
      <c r="A125" s="1"/>
      <c r="C125" s="59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</row>
    <row r="126" spans="1:251" x14ac:dyDescent="0.25">
      <c r="A126" s="1"/>
      <c r="C126" s="59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</row>
    <row r="127" spans="1:251" x14ac:dyDescent="0.25">
      <c r="A127" s="1"/>
      <c r="C127" s="59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</row>
    <row r="128" spans="1:251" x14ac:dyDescent="0.25">
      <c r="A128" s="1"/>
      <c r="C128" s="59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</row>
    <row r="129" spans="1:251" x14ac:dyDescent="0.25">
      <c r="A129" s="1"/>
      <c r="C129" s="59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</row>
    <row r="130" spans="1:251" x14ac:dyDescent="0.25">
      <c r="A130" s="1"/>
      <c r="C130" s="59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</row>
    <row r="131" spans="1:251" x14ac:dyDescent="0.25">
      <c r="A131" s="1"/>
      <c r="C131" s="59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</row>
    <row r="132" spans="1:251" x14ac:dyDescent="0.25">
      <c r="A132" s="1"/>
      <c r="C132" s="59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</row>
    <row r="133" spans="1:251" x14ac:dyDescent="0.25">
      <c r="A133" s="1"/>
      <c r="C133" s="59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</row>
    <row r="134" spans="1:251" x14ac:dyDescent="0.25">
      <c r="A134" s="1"/>
      <c r="C134" s="59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</row>
    <row r="135" spans="1:251" x14ac:dyDescent="0.25">
      <c r="A135" s="1"/>
      <c r="C135" s="59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</row>
    <row r="136" spans="1:251" x14ac:dyDescent="0.25">
      <c r="A136" s="1"/>
      <c r="C136" s="59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</row>
    <row r="137" spans="1:251" x14ac:dyDescent="0.25">
      <c r="A137" s="1"/>
      <c r="C137" s="59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</row>
    <row r="138" spans="1:251" x14ac:dyDescent="0.25">
      <c r="A138" s="1"/>
      <c r="C138" s="59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</row>
    <row r="139" spans="1:251" x14ac:dyDescent="0.25">
      <c r="A139" s="1"/>
      <c r="C139" s="59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</row>
    <row r="140" spans="1:251" x14ac:dyDescent="0.25">
      <c r="A140" s="1"/>
      <c r="C140" s="59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</row>
    <row r="141" spans="1:251" x14ac:dyDescent="0.25">
      <c r="A141" s="1"/>
      <c r="C141" s="59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</row>
    <row r="142" spans="1:251" x14ac:dyDescent="0.25">
      <c r="A142" s="1"/>
      <c r="C142" s="59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</row>
    <row r="143" spans="1:251" x14ac:dyDescent="0.25">
      <c r="A143" s="1"/>
      <c r="C143" s="59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</row>
    <row r="144" spans="1:251" x14ac:dyDescent="0.25">
      <c r="A144" s="1"/>
      <c r="C144" s="59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</row>
    <row r="145" spans="1:251" x14ac:dyDescent="0.25">
      <c r="A145" s="1"/>
      <c r="C145" s="59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</row>
    <row r="146" spans="1:251" x14ac:dyDescent="0.25">
      <c r="A146" s="1"/>
      <c r="C146" s="59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</row>
    <row r="147" spans="1:251" x14ac:dyDescent="0.25">
      <c r="A147" s="1"/>
      <c r="C147" s="59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</row>
    <row r="148" spans="1:251" x14ac:dyDescent="0.25">
      <c r="A148" s="1"/>
      <c r="C148" s="59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</row>
    <row r="149" spans="1:251" x14ac:dyDescent="0.25">
      <c r="A149" s="1"/>
      <c r="C149" s="59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</row>
    <row r="150" spans="1:251" x14ac:dyDescent="0.25">
      <c r="A150" s="1"/>
      <c r="C150" s="59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</row>
    <row r="151" spans="1:251" x14ac:dyDescent="0.25">
      <c r="A151" s="1"/>
      <c r="C151" s="59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</row>
    <row r="152" spans="1:251" x14ac:dyDescent="0.25">
      <c r="A152" s="1"/>
      <c r="C152" s="59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</row>
    <row r="153" spans="1:251" x14ac:dyDescent="0.25">
      <c r="A153" s="1"/>
      <c r="C153" s="59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</row>
    <row r="154" spans="1:251" x14ac:dyDescent="0.25">
      <c r="A154" s="1"/>
      <c r="C154" s="59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</row>
    <row r="155" spans="1:251" x14ac:dyDescent="0.25">
      <c r="A155" s="1"/>
      <c r="C155" s="59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</row>
    <row r="156" spans="1:251" x14ac:dyDescent="0.25">
      <c r="A156" s="1"/>
      <c r="C156" s="59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</row>
    <row r="157" spans="1:251" x14ac:dyDescent="0.25">
      <c r="A157" s="1"/>
      <c r="C157" s="59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</row>
    <row r="158" spans="1:251" x14ac:dyDescent="0.25">
      <c r="A158" s="1"/>
      <c r="C158" s="59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</row>
    <row r="159" spans="1:251" x14ac:dyDescent="0.25">
      <c r="A159" s="1"/>
      <c r="C159" s="59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</row>
    <row r="160" spans="1:251" x14ac:dyDescent="0.25">
      <c r="A160" s="1"/>
      <c r="C160" s="59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</row>
    <row r="161" spans="1:251" x14ac:dyDescent="0.25">
      <c r="A161" s="1"/>
      <c r="C161" s="59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</row>
    <row r="162" spans="1:251" x14ac:dyDescent="0.25">
      <c r="A162" s="1"/>
      <c r="C162" s="59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</row>
    <row r="163" spans="1:251" x14ac:dyDescent="0.25">
      <c r="A163" s="1"/>
      <c r="C163" s="59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</row>
    <row r="164" spans="1:251" x14ac:dyDescent="0.25">
      <c r="A164" s="1"/>
      <c r="C164" s="59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</row>
    <row r="165" spans="1:251" x14ac:dyDescent="0.25">
      <c r="A165" s="1"/>
      <c r="C165" s="59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</row>
    <row r="166" spans="1:251" x14ac:dyDescent="0.25">
      <c r="A166" s="1"/>
      <c r="C166" s="59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</row>
    <row r="167" spans="1:251" x14ac:dyDescent="0.25">
      <c r="A167" s="1"/>
      <c r="C167" s="59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</row>
    <row r="168" spans="1:251" x14ac:dyDescent="0.25">
      <c r="A168" s="1"/>
      <c r="C168" s="59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</row>
    <row r="169" spans="1:251" x14ac:dyDescent="0.25">
      <c r="A169" s="1"/>
      <c r="C169" s="59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</row>
    <row r="170" spans="1:251" x14ac:dyDescent="0.25">
      <c r="A170" s="1"/>
      <c r="C170" s="59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</row>
    <row r="171" spans="1:251" x14ac:dyDescent="0.25">
      <c r="A171" s="1"/>
      <c r="C171" s="59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</row>
    <row r="172" spans="1:251" x14ac:dyDescent="0.25">
      <c r="A172" s="1"/>
      <c r="C172" s="59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</row>
    <row r="173" spans="1:251" x14ac:dyDescent="0.25">
      <c r="A173" s="1"/>
      <c r="C173" s="59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</row>
    <row r="174" spans="1:251" x14ac:dyDescent="0.25">
      <c r="A174" s="1"/>
      <c r="C174" s="59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</row>
    <row r="175" spans="1:251" x14ac:dyDescent="0.25">
      <c r="A175" s="1"/>
      <c r="C175" s="59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</row>
    <row r="176" spans="1:251" x14ac:dyDescent="0.25">
      <c r="A176" s="1"/>
      <c r="C176" s="59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</row>
    <row r="177" spans="1:251" x14ac:dyDescent="0.25">
      <c r="A177" s="1"/>
      <c r="C177" s="59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</row>
    <row r="178" spans="1:251" x14ac:dyDescent="0.25">
      <c r="A178" s="1"/>
      <c r="C178" s="59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</row>
    <row r="179" spans="1:251" x14ac:dyDescent="0.25">
      <c r="A179" s="1"/>
      <c r="C179" s="59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</row>
    <row r="180" spans="1:251" x14ac:dyDescent="0.25">
      <c r="A180" s="1"/>
      <c r="C180" s="59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</row>
    <row r="181" spans="1:251" x14ac:dyDescent="0.25">
      <c r="A181" s="1"/>
      <c r="C181" s="59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</row>
    <row r="182" spans="1:251" x14ac:dyDescent="0.25">
      <c r="A182" s="1"/>
      <c r="C182" s="59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</row>
    <row r="183" spans="1:251" x14ac:dyDescent="0.25">
      <c r="A183" s="1"/>
      <c r="C183" s="59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</row>
    <row r="184" spans="1:251" x14ac:dyDescent="0.25">
      <c r="A184" s="1"/>
      <c r="C184" s="59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</row>
    <row r="185" spans="1:251" x14ac:dyDescent="0.25">
      <c r="A185" s="1"/>
      <c r="C185" s="59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</row>
    <row r="186" spans="1:251" x14ac:dyDescent="0.25">
      <c r="A186" s="1"/>
      <c r="C186" s="59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</row>
    <row r="187" spans="1:251" x14ac:dyDescent="0.25">
      <c r="A187" s="1"/>
      <c r="C187" s="59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</row>
    <row r="188" spans="1:251" x14ac:dyDescent="0.25">
      <c r="A188" s="1"/>
      <c r="C188" s="59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</row>
    <row r="189" spans="1:251" x14ac:dyDescent="0.25">
      <c r="A189" s="1"/>
      <c r="C189" s="59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</row>
    <row r="190" spans="1:251" x14ac:dyDescent="0.25">
      <c r="A190" s="1"/>
      <c r="C190" s="59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</row>
    <row r="191" spans="1:251" x14ac:dyDescent="0.25">
      <c r="A191" s="1"/>
      <c r="C191" s="59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</row>
    <row r="192" spans="1:251" x14ac:dyDescent="0.25">
      <c r="A192" s="1"/>
      <c r="C192" s="59"/>
      <c r="IH192" s="46"/>
      <c r="II192" s="46"/>
      <c r="IJ192" s="46"/>
      <c r="IK192" s="46"/>
      <c r="IL192" s="46"/>
      <c r="IM192" s="46"/>
      <c r="IN192" s="46"/>
      <c r="IO192" s="46"/>
      <c r="IP192" s="46"/>
      <c r="IQ192" s="46"/>
    </row>
    <row r="193" spans="1:251" x14ac:dyDescent="0.25">
      <c r="A193" s="1"/>
      <c r="C193" s="59"/>
      <c r="IH193" s="46"/>
      <c r="II193" s="46"/>
      <c r="IJ193" s="46"/>
      <c r="IK193" s="46"/>
      <c r="IL193" s="46"/>
      <c r="IM193" s="46"/>
      <c r="IN193" s="46"/>
      <c r="IO193" s="46"/>
      <c r="IP193" s="46"/>
      <c r="IQ193" s="46"/>
    </row>
    <row r="194" spans="1:251" x14ac:dyDescent="0.25">
      <c r="A194" s="1"/>
      <c r="C194" s="59"/>
      <c r="IH194" s="46"/>
      <c r="II194" s="46"/>
      <c r="IJ194" s="46"/>
      <c r="IK194" s="46"/>
      <c r="IL194" s="46"/>
      <c r="IM194" s="46"/>
      <c r="IN194" s="46"/>
      <c r="IO194" s="46"/>
      <c r="IP194" s="46"/>
      <c r="IQ194" s="46"/>
    </row>
    <row r="195" spans="1:251" x14ac:dyDescent="0.25">
      <c r="A195" s="1"/>
      <c r="C195" s="59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</row>
    <row r="196" spans="1:251" x14ac:dyDescent="0.25">
      <c r="A196" s="1"/>
      <c r="C196" s="59"/>
      <c r="IH196" s="46"/>
      <c r="II196" s="46"/>
      <c r="IJ196" s="46"/>
      <c r="IK196" s="46"/>
      <c r="IL196" s="46"/>
      <c r="IM196" s="46"/>
      <c r="IN196" s="46"/>
      <c r="IO196" s="46"/>
      <c r="IP196" s="46"/>
      <c r="IQ196" s="46"/>
    </row>
    <row r="197" spans="1:251" x14ac:dyDescent="0.25">
      <c r="A197" s="1"/>
      <c r="C197" s="59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</row>
    <row r="198" spans="1:251" x14ac:dyDescent="0.25">
      <c r="A198" s="1"/>
      <c r="C198" s="59"/>
      <c r="IH198" s="46"/>
      <c r="II198" s="46"/>
      <c r="IJ198" s="46"/>
      <c r="IK198" s="46"/>
      <c r="IL198" s="46"/>
      <c r="IM198" s="46"/>
      <c r="IN198" s="46"/>
      <c r="IO198" s="46"/>
      <c r="IP198" s="46"/>
      <c r="IQ198" s="46"/>
    </row>
    <row r="199" spans="1:251" x14ac:dyDescent="0.25">
      <c r="A199" s="1"/>
      <c r="C199" s="59"/>
      <c r="IH199" s="46"/>
      <c r="II199" s="46"/>
      <c r="IJ199" s="46"/>
      <c r="IK199" s="46"/>
      <c r="IL199" s="46"/>
      <c r="IM199" s="46"/>
      <c r="IN199" s="46"/>
      <c r="IO199" s="46"/>
      <c r="IP199" s="46"/>
      <c r="IQ199" s="46"/>
    </row>
    <row r="200" spans="1:251" x14ac:dyDescent="0.25">
      <c r="A200" s="1"/>
      <c r="C200" s="59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</row>
    <row r="201" spans="1:251" x14ac:dyDescent="0.25">
      <c r="A201" s="1"/>
      <c r="C201" s="59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</row>
    <row r="202" spans="1:251" x14ac:dyDescent="0.25">
      <c r="A202" s="1"/>
      <c r="C202" s="59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</row>
    <row r="203" spans="1:251" x14ac:dyDescent="0.25">
      <c r="A203" s="1"/>
      <c r="C203" s="59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</row>
    <row r="204" spans="1:251" x14ac:dyDescent="0.25">
      <c r="A204" s="1"/>
      <c r="C204" s="59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</row>
    <row r="205" spans="1:251" x14ac:dyDescent="0.25">
      <c r="A205" s="1"/>
      <c r="C205" s="59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</row>
    <row r="206" spans="1:251" x14ac:dyDescent="0.25">
      <c r="A206" s="1"/>
      <c r="C206" s="59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</row>
    <row r="207" spans="1:251" x14ac:dyDescent="0.25">
      <c r="A207" s="1"/>
      <c r="C207" s="59"/>
      <c r="IH207" s="46"/>
      <c r="II207" s="46"/>
      <c r="IJ207" s="46"/>
      <c r="IK207" s="46"/>
      <c r="IL207" s="46"/>
      <c r="IM207" s="46"/>
      <c r="IN207" s="46"/>
      <c r="IO207" s="46"/>
      <c r="IP207" s="46"/>
      <c r="IQ207" s="46"/>
    </row>
    <row r="208" spans="1:251" x14ac:dyDescent="0.25">
      <c r="A208" s="1"/>
      <c r="C208" s="59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</row>
    <row r="209" spans="1:251" x14ac:dyDescent="0.25">
      <c r="A209" s="1"/>
      <c r="C209" s="59"/>
      <c r="IH209" s="46"/>
      <c r="II209" s="46"/>
      <c r="IJ209" s="46"/>
      <c r="IK209" s="46"/>
      <c r="IL209" s="46"/>
      <c r="IM209" s="46"/>
      <c r="IN209" s="46"/>
      <c r="IO209" s="46"/>
      <c r="IP209" s="46"/>
      <c r="IQ209" s="46"/>
    </row>
    <row r="210" spans="1:251" x14ac:dyDescent="0.25">
      <c r="A210" s="1"/>
      <c r="C210" s="59"/>
      <c r="IH210" s="46"/>
      <c r="II210" s="46"/>
      <c r="IJ210" s="46"/>
      <c r="IK210" s="46"/>
      <c r="IL210" s="46"/>
      <c r="IM210" s="46"/>
      <c r="IN210" s="46"/>
      <c r="IO210" s="46"/>
      <c r="IP210" s="46"/>
      <c r="IQ210" s="46"/>
    </row>
    <row r="211" spans="1:251" x14ac:dyDescent="0.25">
      <c r="A211" s="1"/>
      <c r="C211" s="59"/>
      <c r="IH211" s="46"/>
      <c r="II211" s="46"/>
      <c r="IJ211" s="46"/>
      <c r="IK211" s="46"/>
      <c r="IL211" s="46"/>
      <c r="IM211" s="46"/>
      <c r="IN211" s="46"/>
      <c r="IO211" s="46"/>
      <c r="IP211" s="46"/>
      <c r="IQ211" s="46"/>
    </row>
    <row r="212" spans="1:251" x14ac:dyDescent="0.25">
      <c r="A212" s="1"/>
      <c r="C212" s="59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</row>
    <row r="213" spans="1:251" x14ac:dyDescent="0.25">
      <c r="A213" s="1"/>
      <c r="C213" s="59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</row>
    <row r="214" spans="1:251" x14ac:dyDescent="0.25">
      <c r="A214" s="1"/>
      <c r="C214" s="59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</row>
    <row r="215" spans="1:251" x14ac:dyDescent="0.25">
      <c r="A215" s="1"/>
      <c r="C215" s="59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</row>
    <row r="216" spans="1:251" x14ac:dyDescent="0.25">
      <c r="A216" s="1"/>
      <c r="C216" s="59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</row>
    <row r="217" spans="1:251" x14ac:dyDescent="0.25">
      <c r="A217" s="1"/>
      <c r="C217" s="59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</row>
    <row r="218" spans="1:251" x14ac:dyDescent="0.25">
      <c r="A218" s="1"/>
      <c r="C218" s="59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</row>
    <row r="219" spans="1:251" x14ac:dyDescent="0.25">
      <c r="A219" s="1"/>
      <c r="C219" s="59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</row>
    <row r="220" spans="1:251" x14ac:dyDescent="0.25">
      <c r="A220" s="1"/>
      <c r="C220" s="59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</row>
    <row r="221" spans="1:251" x14ac:dyDescent="0.25">
      <c r="A221" s="1"/>
      <c r="C221" s="59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</row>
    <row r="222" spans="1:251" x14ac:dyDescent="0.25">
      <c r="A222" s="1"/>
      <c r="C222" s="59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</row>
    <row r="223" spans="1:251" x14ac:dyDescent="0.25">
      <c r="A223" s="1"/>
      <c r="C223" s="59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</row>
    <row r="224" spans="1:251" x14ac:dyDescent="0.25">
      <c r="A224" s="1"/>
      <c r="C224" s="59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</row>
    <row r="225" spans="1:251" x14ac:dyDescent="0.25">
      <c r="A225" s="1"/>
      <c r="C225" s="59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</row>
    <row r="226" spans="1:251" x14ac:dyDescent="0.25">
      <c r="A226" s="1"/>
      <c r="C226" s="59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</row>
    <row r="227" spans="1:251" x14ac:dyDescent="0.25">
      <c r="A227" s="1"/>
      <c r="C227" s="59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</row>
    <row r="228" spans="1:251" x14ac:dyDescent="0.25">
      <c r="A228" s="1"/>
      <c r="C228" s="59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</row>
    <row r="229" spans="1:251" x14ac:dyDescent="0.25">
      <c r="A229" s="1"/>
      <c r="C229" s="59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</row>
    <row r="230" spans="1:251" x14ac:dyDescent="0.25">
      <c r="A230" s="1"/>
      <c r="C230" s="59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</row>
    <row r="231" spans="1:251" x14ac:dyDescent="0.25">
      <c r="A231" s="1"/>
      <c r="C231" s="59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</row>
    <row r="232" spans="1:251" x14ac:dyDescent="0.25">
      <c r="A232" s="1"/>
      <c r="C232" s="59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</row>
    <row r="233" spans="1:251" x14ac:dyDescent="0.25">
      <c r="A233" s="1"/>
      <c r="C233" s="59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</row>
    <row r="234" spans="1:251" x14ac:dyDescent="0.25">
      <c r="A234" s="1"/>
      <c r="C234" s="59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</row>
    <row r="235" spans="1:251" x14ac:dyDescent="0.25">
      <c r="A235" s="1"/>
      <c r="C235" s="59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</row>
    <row r="236" spans="1:251" x14ac:dyDescent="0.25">
      <c r="A236" s="1"/>
      <c r="C236" s="59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</row>
    <row r="237" spans="1:251" x14ac:dyDescent="0.25">
      <c r="A237" s="1"/>
      <c r="C237" s="59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</row>
    <row r="238" spans="1:251" x14ac:dyDescent="0.25">
      <c r="A238" s="1"/>
      <c r="C238" s="59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</row>
    <row r="239" spans="1:251" x14ac:dyDescent="0.25">
      <c r="A239" s="1"/>
      <c r="C239" s="59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</row>
    <row r="240" spans="1:251" x14ac:dyDescent="0.25">
      <c r="A240" s="1"/>
      <c r="C240" s="59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</row>
    <row r="241" spans="1:251" x14ac:dyDescent="0.25">
      <c r="A241" s="1"/>
      <c r="C241" s="59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</row>
    <row r="242" spans="1:251" x14ac:dyDescent="0.25">
      <c r="A242" s="1"/>
      <c r="C242" s="59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</row>
    <row r="243" spans="1:251" x14ac:dyDescent="0.25">
      <c r="A243" s="1"/>
      <c r="C243" s="59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</row>
    <row r="244" spans="1:251" x14ac:dyDescent="0.25">
      <c r="A244" s="1"/>
      <c r="C244" s="59"/>
      <c r="IH244" s="46"/>
      <c r="II244" s="46"/>
      <c r="IJ244" s="46"/>
      <c r="IK244" s="46"/>
      <c r="IL244" s="46"/>
      <c r="IM244" s="46"/>
      <c r="IN244" s="46"/>
      <c r="IO244" s="46"/>
      <c r="IP244" s="46"/>
      <c r="IQ244" s="46"/>
    </row>
    <row r="245" spans="1:251" x14ac:dyDescent="0.25">
      <c r="A245" s="1"/>
      <c r="C245" s="59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</row>
    <row r="246" spans="1:251" x14ac:dyDescent="0.25">
      <c r="A246" s="1"/>
      <c r="C246" s="59"/>
      <c r="IH246" s="46"/>
      <c r="II246" s="46"/>
      <c r="IJ246" s="46"/>
      <c r="IK246" s="46"/>
      <c r="IL246" s="46"/>
      <c r="IM246" s="46"/>
      <c r="IN246" s="46"/>
      <c r="IO246" s="46"/>
      <c r="IP246" s="46"/>
      <c r="IQ246" s="46"/>
    </row>
    <row r="247" spans="1:251" x14ac:dyDescent="0.25">
      <c r="A247" s="1"/>
      <c r="C247" s="59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</row>
    <row r="248" spans="1:251" x14ac:dyDescent="0.25">
      <c r="A248" s="1"/>
      <c r="C248" s="59"/>
      <c r="IH248" s="46"/>
      <c r="II248" s="46"/>
      <c r="IJ248" s="46"/>
      <c r="IK248" s="46"/>
      <c r="IL248" s="46"/>
      <c r="IM248" s="46"/>
      <c r="IN248" s="46"/>
      <c r="IO248" s="46"/>
      <c r="IP248" s="46"/>
      <c r="IQ248" s="46"/>
    </row>
    <row r="249" spans="1:251" x14ac:dyDescent="0.25">
      <c r="A249" s="1"/>
      <c r="C249" s="59"/>
      <c r="IH249" s="46"/>
      <c r="II249" s="46"/>
      <c r="IJ249" s="46"/>
      <c r="IK249" s="46"/>
      <c r="IL249" s="46"/>
      <c r="IM249" s="46"/>
      <c r="IN249" s="46"/>
      <c r="IO249" s="46"/>
      <c r="IP249" s="46"/>
      <c r="IQ249" s="46"/>
    </row>
    <row r="250" spans="1:251" x14ac:dyDescent="0.25">
      <c r="A250" s="1"/>
      <c r="C250" s="59"/>
      <c r="IH250" s="46"/>
      <c r="II250" s="46"/>
      <c r="IJ250" s="46"/>
      <c r="IK250" s="46"/>
      <c r="IL250" s="46"/>
      <c r="IM250" s="46"/>
      <c r="IN250" s="46"/>
      <c r="IO250" s="46"/>
      <c r="IP250" s="46"/>
      <c r="IQ250" s="46"/>
    </row>
    <row r="251" spans="1:251" x14ac:dyDescent="0.25">
      <c r="A251" s="1"/>
      <c r="C251" s="59"/>
      <c r="IH251" s="46"/>
      <c r="II251" s="46"/>
      <c r="IJ251" s="46"/>
      <c r="IK251" s="46"/>
      <c r="IL251" s="46"/>
      <c r="IM251" s="46"/>
      <c r="IN251" s="46"/>
      <c r="IO251" s="46"/>
      <c r="IP251" s="46"/>
      <c r="IQ251" s="46"/>
    </row>
    <row r="252" spans="1:251" x14ac:dyDescent="0.25">
      <c r="A252" s="1"/>
      <c r="C252" s="59"/>
      <c r="IH252" s="46"/>
      <c r="II252" s="46"/>
      <c r="IJ252" s="46"/>
      <c r="IK252" s="46"/>
      <c r="IL252" s="46"/>
      <c r="IM252" s="46"/>
      <c r="IN252" s="46"/>
      <c r="IO252" s="46"/>
      <c r="IP252" s="46"/>
      <c r="IQ252" s="46"/>
    </row>
    <row r="253" spans="1:251" x14ac:dyDescent="0.25">
      <c r="A253" s="1"/>
      <c r="C253" s="59"/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</row>
    <row r="254" spans="1:251" x14ac:dyDescent="0.25">
      <c r="A254" s="1"/>
      <c r="C254" s="59"/>
      <c r="IH254" s="46"/>
      <c r="II254" s="46"/>
      <c r="IJ254" s="46"/>
      <c r="IK254" s="46"/>
      <c r="IL254" s="46"/>
      <c r="IM254" s="46"/>
      <c r="IN254" s="46"/>
      <c r="IO254" s="46"/>
      <c r="IP254" s="46"/>
      <c r="IQ254" s="46"/>
    </row>
    <row r="255" spans="1:251" x14ac:dyDescent="0.25">
      <c r="A255" s="1"/>
      <c r="C255" s="59"/>
      <c r="IH255" s="46"/>
      <c r="II255" s="46"/>
      <c r="IJ255" s="46"/>
      <c r="IK255" s="46"/>
      <c r="IL255" s="46"/>
      <c r="IM255" s="46"/>
      <c r="IN255" s="46"/>
      <c r="IO255" s="46"/>
      <c r="IP255" s="46"/>
      <c r="IQ255" s="46"/>
    </row>
    <row r="256" spans="1:251" x14ac:dyDescent="0.25">
      <c r="A256" s="1"/>
      <c r="C256" s="59"/>
      <c r="IH256" s="46"/>
      <c r="II256" s="46"/>
      <c r="IJ256" s="46"/>
      <c r="IK256" s="46"/>
      <c r="IL256" s="46"/>
      <c r="IM256" s="46"/>
      <c r="IN256" s="46"/>
      <c r="IO256" s="46"/>
      <c r="IP256" s="46"/>
      <c r="IQ256" s="46"/>
    </row>
    <row r="257" spans="1:251" x14ac:dyDescent="0.25">
      <c r="A257" s="1"/>
      <c r="C257" s="59"/>
      <c r="IH257" s="46"/>
      <c r="II257" s="46"/>
      <c r="IJ257" s="46"/>
      <c r="IK257" s="46"/>
      <c r="IL257" s="46"/>
      <c r="IM257" s="46"/>
      <c r="IN257" s="46"/>
      <c r="IO257" s="46"/>
      <c r="IP257" s="46"/>
      <c r="IQ257" s="46"/>
    </row>
    <row r="258" spans="1:251" x14ac:dyDescent="0.25">
      <c r="A258" s="1"/>
      <c r="C258" s="59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</row>
    <row r="259" spans="1:251" x14ac:dyDescent="0.25">
      <c r="A259" s="1"/>
      <c r="C259" s="59"/>
      <c r="IH259" s="46"/>
      <c r="II259" s="46"/>
      <c r="IJ259" s="46"/>
      <c r="IK259" s="46"/>
      <c r="IL259" s="46"/>
      <c r="IM259" s="46"/>
      <c r="IN259" s="46"/>
      <c r="IO259" s="46"/>
      <c r="IP259" s="46"/>
      <c r="IQ259" s="46"/>
    </row>
    <row r="260" spans="1:251" x14ac:dyDescent="0.25">
      <c r="A260" s="1"/>
      <c r="C260" s="59"/>
      <c r="IH260" s="46"/>
      <c r="II260" s="46"/>
      <c r="IJ260" s="46"/>
      <c r="IK260" s="46"/>
      <c r="IL260" s="46"/>
      <c r="IM260" s="46"/>
      <c r="IN260" s="46"/>
      <c r="IO260" s="46"/>
      <c r="IP260" s="46"/>
      <c r="IQ260" s="46"/>
    </row>
    <row r="261" spans="1:251" x14ac:dyDescent="0.25">
      <c r="A261" s="1"/>
      <c r="C261" s="59"/>
      <c r="IH261" s="46"/>
      <c r="II261" s="46"/>
      <c r="IJ261" s="46"/>
      <c r="IK261" s="46"/>
      <c r="IL261" s="46"/>
      <c r="IM261" s="46"/>
      <c r="IN261" s="46"/>
      <c r="IO261" s="46"/>
      <c r="IP261" s="46"/>
      <c r="IQ261" s="46"/>
    </row>
    <row r="262" spans="1:251" x14ac:dyDescent="0.25">
      <c r="A262" s="1"/>
      <c r="C262" s="59"/>
      <c r="IH262" s="46"/>
      <c r="II262" s="46"/>
      <c r="IJ262" s="46"/>
      <c r="IK262" s="46"/>
      <c r="IL262" s="46"/>
      <c r="IM262" s="46"/>
      <c r="IN262" s="46"/>
      <c r="IO262" s="46"/>
      <c r="IP262" s="46"/>
      <c r="IQ262" s="46"/>
    </row>
    <row r="263" spans="1:251" x14ac:dyDescent="0.25">
      <c r="A263" s="1"/>
      <c r="C263" s="59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</row>
    <row r="264" spans="1:251" x14ac:dyDescent="0.25">
      <c r="A264" s="1"/>
      <c r="C264" s="59"/>
      <c r="IH264" s="46"/>
      <c r="II264" s="46"/>
      <c r="IJ264" s="46"/>
      <c r="IK264" s="46"/>
      <c r="IL264" s="46"/>
      <c r="IM264" s="46"/>
      <c r="IN264" s="46"/>
      <c r="IO264" s="46"/>
      <c r="IP264" s="46"/>
      <c r="IQ264" s="46"/>
    </row>
    <row r="265" spans="1:251" x14ac:dyDescent="0.25">
      <c r="A265" s="1"/>
      <c r="C265" s="59"/>
      <c r="IH265" s="46"/>
      <c r="II265" s="46"/>
      <c r="IJ265" s="46"/>
      <c r="IK265" s="46"/>
      <c r="IL265" s="46"/>
      <c r="IM265" s="46"/>
      <c r="IN265" s="46"/>
      <c r="IO265" s="46"/>
      <c r="IP265" s="46"/>
      <c r="IQ265" s="46"/>
    </row>
    <row r="266" spans="1:251" x14ac:dyDescent="0.25">
      <c r="A266" s="1"/>
      <c r="C266" s="59"/>
      <c r="IH266" s="46"/>
      <c r="II266" s="46"/>
      <c r="IJ266" s="46"/>
      <c r="IK266" s="46"/>
      <c r="IL266" s="46"/>
      <c r="IM266" s="46"/>
      <c r="IN266" s="46"/>
      <c r="IO266" s="46"/>
      <c r="IP266" s="46"/>
      <c r="IQ266" s="46"/>
    </row>
    <row r="267" spans="1:251" x14ac:dyDescent="0.25">
      <c r="A267" s="1"/>
      <c r="C267" s="59"/>
      <c r="IH267" s="46"/>
      <c r="II267" s="46"/>
      <c r="IJ267" s="46"/>
      <c r="IK267" s="46"/>
      <c r="IL267" s="46"/>
      <c r="IM267" s="46"/>
      <c r="IN267" s="46"/>
      <c r="IO267" s="46"/>
      <c r="IP267" s="46"/>
      <c r="IQ267" s="46"/>
    </row>
    <row r="268" spans="1:251" x14ac:dyDescent="0.25">
      <c r="A268" s="1"/>
      <c r="C268" s="59"/>
      <c r="IH268" s="46"/>
      <c r="II268" s="46"/>
      <c r="IJ268" s="46"/>
      <c r="IK268" s="46"/>
      <c r="IL268" s="46"/>
      <c r="IM268" s="46"/>
      <c r="IN268" s="46"/>
      <c r="IO268" s="46"/>
      <c r="IP268" s="46"/>
      <c r="IQ268" s="46"/>
    </row>
    <row r="269" spans="1:251" x14ac:dyDescent="0.25">
      <c r="A269" s="1"/>
      <c r="C269" s="59"/>
      <c r="IH269" s="46"/>
      <c r="II269" s="46"/>
      <c r="IJ269" s="46"/>
      <c r="IK269" s="46"/>
      <c r="IL269" s="46"/>
      <c r="IM269" s="46"/>
      <c r="IN269" s="46"/>
      <c r="IO269" s="46"/>
      <c r="IP269" s="46"/>
      <c r="IQ269" s="46"/>
    </row>
    <row r="270" spans="1:251" x14ac:dyDescent="0.25">
      <c r="A270" s="1"/>
      <c r="C270" s="59"/>
      <c r="IH270" s="46"/>
      <c r="II270" s="46"/>
      <c r="IJ270" s="46"/>
      <c r="IK270" s="46"/>
      <c r="IL270" s="46"/>
      <c r="IM270" s="46"/>
      <c r="IN270" s="46"/>
      <c r="IO270" s="46"/>
      <c r="IP270" s="46"/>
      <c r="IQ270" s="46"/>
    </row>
    <row r="271" spans="1:251" x14ac:dyDescent="0.25">
      <c r="A271" s="1"/>
      <c r="C271" s="59"/>
      <c r="IH271" s="46"/>
      <c r="II271" s="46"/>
      <c r="IJ271" s="46"/>
      <c r="IK271" s="46"/>
      <c r="IL271" s="46"/>
      <c r="IM271" s="46"/>
      <c r="IN271" s="46"/>
      <c r="IO271" s="46"/>
      <c r="IP271" s="46"/>
      <c r="IQ271" s="46"/>
    </row>
    <row r="272" spans="1:251" x14ac:dyDescent="0.25">
      <c r="A272" s="1"/>
      <c r="C272" s="59"/>
      <c r="IH272" s="46"/>
      <c r="II272" s="46"/>
      <c r="IJ272" s="46"/>
      <c r="IK272" s="46"/>
      <c r="IL272" s="46"/>
      <c r="IM272" s="46"/>
      <c r="IN272" s="46"/>
      <c r="IO272" s="46"/>
      <c r="IP272" s="46"/>
      <c r="IQ272" s="46"/>
    </row>
    <row r="273" spans="1:251" x14ac:dyDescent="0.25">
      <c r="A273" s="1"/>
      <c r="C273" s="59"/>
      <c r="IH273" s="46"/>
      <c r="II273" s="46"/>
      <c r="IJ273" s="46"/>
      <c r="IK273" s="46"/>
      <c r="IL273" s="46"/>
      <c r="IM273" s="46"/>
      <c r="IN273" s="46"/>
      <c r="IO273" s="46"/>
      <c r="IP273" s="46"/>
      <c r="IQ273" s="46"/>
    </row>
    <row r="274" spans="1:251" x14ac:dyDescent="0.25">
      <c r="A274" s="1"/>
      <c r="C274" s="59"/>
      <c r="IH274" s="46"/>
      <c r="II274" s="46"/>
      <c r="IJ274" s="46"/>
      <c r="IK274" s="46"/>
      <c r="IL274" s="46"/>
      <c r="IM274" s="46"/>
      <c r="IN274" s="46"/>
      <c r="IO274" s="46"/>
      <c r="IP274" s="46"/>
      <c r="IQ274" s="46"/>
    </row>
    <row r="275" spans="1:251" x14ac:dyDescent="0.25">
      <c r="A275" s="1"/>
      <c r="C275" s="59"/>
      <c r="IH275" s="46"/>
      <c r="II275" s="46"/>
      <c r="IJ275" s="46"/>
      <c r="IK275" s="46"/>
      <c r="IL275" s="46"/>
      <c r="IM275" s="46"/>
      <c r="IN275" s="46"/>
      <c r="IO275" s="46"/>
      <c r="IP275" s="46"/>
      <c r="IQ275" s="46"/>
    </row>
    <row r="276" spans="1:251" x14ac:dyDescent="0.25">
      <c r="A276" s="1"/>
      <c r="C276" s="59"/>
      <c r="IH276" s="46"/>
      <c r="II276" s="46"/>
      <c r="IJ276" s="46"/>
      <c r="IK276" s="46"/>
      <c r="IL276" s="46"/>
      <c r="IM276" s="46"/>
      <c r="IN276" s="46"/>
      <c r="IO276" s="46"/>
      <c r="IP276" s="46"/>
      <c r="IQ276" s="46"/>
    </row>
    <row r="277" spans="1:251" x14ac:dyDescent="0.25">
      <c r="A277" s="1"/>
      <c r="C277" s="59"/>
      <c r="IH277" s="46"/>
      <c r="II277" s="46"/>
      <c r="IJ277" s="46"/>
      <c r="IK277" s="46"/>
      <c r="IL277" s="46"/>
      <c r="IM277" s="46"/>
      <c r="IN277" s="46"/>
      <c r="IO277" s="46"/>
      <c r="IP277" s="46"/>
      <c r="IQ277" s="46"/>
    </row>
    <row r="278" spans="1:251" x14ac:dyDescent="0.25">
      <c r="A278" s="1"/>
      <c r="C278" s="59"/>
      <c r="IH278" s="46"/>
      <c r="II278" s="46"/>
      <c r="IJ278" s="46"/>
      <c r="IK278" s="46"/>
      <c r="IL278" s="46"/>
      <c r="IM278" s="46"/>
      <c r="IN278" s="46"/>
      <c r="IO278" s="46"/>
      <c r="IP278" s="46"/>
      <c r="IQ278" s="46"/>
    </row>
    <row r="279" spans="1:251" x14ac:dyDescent="0.25">
      <c r="A279" s="1"/>
      <c r="C279" s="59"/>
      <c r="IH279" s="46"/>
      <c r="II279" s="46"/>
      <c r="IJ279" s="46"/>
      <c r="IK279" s="46"/>
      <c r="IL279" s="46"/>
      <c r="IM279" s="46"/>
      <c r="IN279" s="46"/>
      <c r="IO279" s="46"/>
      <c r="IP279" s="46"/>
      <c r="IQ279" s="46"/>
    </row>
    <row r="280" spans="1:251" x14ac:dyDescent="0.25">
      <c r="A280" s="1"/>
      <c r="C280" s="59"/>
      <c r="IH280" s="46"/>
      <c r="II280" s="46"/>
      <c r="IJ280" s="46"/>
      <c r="IK280" s="46"/>
      <c r="IL280" s="46"/>
      <c r="IM280" s="46"/>
      <c r="IN280" s="46"/>
      <c r="IO280" s="46"/>
      <c r="IP280" s="46"/>
      <c r="IQ280" s="46"/>
    </row>
    <row r="281" spans="1:251" x14ac:dyDescent="0.25">
      <c r="A281" s="1"/>
      <c r="C281" s="59"/>
      <c r="IH281" s="46"/>
      <c r="II281" s="46"/>
      <c r="IJ281" s="46"/>
      <c r="IK281" s="46"/>
      <c r="IL281" s="46"/>
      <c r="IM281" s="46"/>
      <c r="IN281" s="46"/>
      <c r="IO281" s="46"/>
      <c r="IP281" s="46"/>
      <c r="IQ281" s="46"/>
    </row>
    <row r="282" spans="1:251" x14ac:dyDescent="0.25">
      <c r="A282" s="1"/>
      <c r="C282" s="59"/>
      <c r="IH282" s="46"/>
      <c r="II282" s="46"/>
      <c r="IJ282" s="46"/>
      <c r="IK282" s="46"/>
      <c r="IL282" s="46"/>
      <c r="IM282" s="46"/>
      <c r="IN282" s="46"/>
      <c r="IO282" s="46"/>
      <c r="IP282" s="46"/>
      <c r="IQ282" s="46"/>
    </row>
    <row r="283" spans="1:251" x14ac:dyDescent="0.25">
      <c r="A283" s="1"/>
      <c r="C283" s="59"/>
      <c r="IH283" s="46"/>
      <c r="II283" s="46"/>
      <c r="IJ283" s="46"/>
      <c r="IK283" s="46"/>
      <c r="IL283" s="46"/>
      <c r="IM283" s="46"/>
      <c r="IN283" s="46"/>
      <c r="IO283" s="46"/>
      <c r="IP283" s="46"/>
      <c r="IQ283" s="46"/>
    </row>
    <row r="284" spans="1:251" x14ac:dyDescent="0.25">
      <c r="A284" s="1"/>
      <c r="C284" s="59"/>
      <c r="IH284" s="46"/>
      <c r="II284" s="46"/>
      <c r="IJ284" s="46"/>
      <c r="IK284" s="46"/>
      <c r="IL284" s="46"/>
      <c r="IM284" s="46"/>
      <c r="IN284" s="46"/>
      <c r="IO284" s="46"/>
      <c r="IP284" s="46"/>
      <c r="IQ284" s="46"/>
    </row>
    <row r="285" spans="1:251" x14ac:dyDescent="0.25">
      <c r="A285" s="1"/>
      <c r="C285" s="59"/>
      <c r="IH285" s="46"/>
      <c r="II285" s="46"/>
      <c r="IJ285" s="46"/>
      <c r="IK285" s="46"/>
      <c r="IL285" s="46"/>
      <c r="IM285" s="46"/>
      <c r="IN285" s="46"/>
      <c r="IO285" s="46"/>
      <c r="IP285" s="46"/>
      <c r="IQ285" s="46"/>
    </row>
    <row r="286" spans="1:251" x14ac:dyDescent="0.25">
      <c r="A286" s="1"/>
      <c r="C286" s="59"/>
      <c r="IH286" s="46"/>
      <c r="II286" s="46"/>
      <c r="IJ286" s="46"/>
      <c r="IK286" s="46"/>
      <c r="IL286" s="46"/>
      <c r="IM286" s="46"/>
      <c r="IN286" s="46"/>
      <c r="IO286" s="46"/>
      <c r="IP286" s="46"/>
      <c r="IQ286" s="46"/>
    </row>
    <row r="287" spans="1:251" x14ac:dyDescent="0.25">
      <c r="A287" s="1"/>
      <c r="C287" s="59"/>
      <c r="IH287" s="46"/>
      <c r="II287" s="46"/>
      <c r="IJ287" s="46"/>
      <c r="IK287" s="46"/>
      <c r="IL287" s="46"/>
      <c r="IM287" s="46"/>
      <c r="IN287" s="46"/>
      <c r="IO287" s="46"/>
      <c r="IP287" s="46"/>
      <c r="IQ287" s="46"/>
    </row>
    <row r="288" spans="1:251" x14ac:dyDescent="0.25">
      <c r="A288" s="1"/>
      <c r="C288" s="59"/>
      <c r="IH288" s="46"/>
      <c r="II288" s="46"/>
      <c r="IJ288" s="46"/>
      <c r="IK288" s="46"/>
      <c r="IL288" s="46"/>
      <c r="IM288" s="46"/>
      <c r="IN288" s="46"/>
      <c r="IO288" s="46"/>
      <c r="IP288" s="46"/>
      <c r="IQ288" s="46"/>
    </row>
    <row r="289" spans="1:251" x14ac:dyDescent="0.25">
      <c r="A289" s="1"/>
      <c r="C289" s="59"/>
      <c r="IH289" s="46"/>
      <c r="II289" s="46"/>
      <c r="IJ289" s="46"/>
      <c r="IK289" s="46"/>
      <c r="IL289" s="46"/>
      <c r="IM289" s="46"/>
      <c r="IN289" s="46"/>
      <c r="IO289" s="46"/>
      <c r="IP289" s="46"/>
      <c r="IQ289" s="46"/>
    </row>
    <row r="290" spans="1:251" x14ac:dyDescent="0.25">
      <c r="A290" s="1"/>
      <c r="C290" s="59"/>
      <c r="IH290" s="46"/>
      <c r="II290" s="46"/>
      <c r="IJ290" s="46"/>
      <c r="IK290" s="46"/>
      <c r="IL290" s="46"/>
      <c r="IM290" s="46"/>
      <c r="IN290" s="46"/>
      <c r="IO290" s="46"/>
      <c r="IP290" s="46"/>
      <c r="IQ290" s="46"/>
    </row>
    <row r="291" spans="1:251" x14ac:dyDescent="0.25">
      <c r="A291" s="1"/>
      <c r="C291" s="59"/>
      <c r="IH291" s="46"/>
      <c r="II291" s="46"/>
      <c r="IJ291" s="46"/>
      <c r="IK291" s="46"/>
      <c r="IL291" s="46"/>
      <c r="IM291" s="46"/>
      <c r="IN291" s="46"/>
      <c r="IO291" s="46"/>
      <c r="IP291" s="46"/>
      <c r="IQ291" s="46"/>
    </row>
    <row r="292" spans="1:251" x14ac:dyDescent="0.25">
      <c r="A292" s="1"/>
      <c r="C292" s="59"/>
      <c r="IH292" s="46"/>
      <c r="II292" s="46"/>
      <c r="IJ292" s="46"/>
      <c r="IK292" s="46"/>
      <c r="IL292" s="46"/>
      <c r="IM292" s="46"/>
      <c r="IN292" s="46"/>
      <c r="IO292" s="46"/>
      <c r="IP292" s="46"/>
      <c r="IQ292" s="46"/>
    </row>
    <row r="293" spans="1:251" x14ac:dyDescent="0.25">
      <c r="A293" s="1"/>
      <c r="C293" s="59"/>
      <c r="IH293" s="46"/>
      <c r="II293" s="46"/>
      <c r="IJ293" s="46"/>
      <c r="IK293" s="46"/>
      <c r="IL293" s="46"/>
      <c r="IM293" s="46"/>
      <c r="IN293" s="46"/>
      <c r="IO293" s="46"/>
      <c r="IP293" s="46"/>
      <c r="IQ293" s="46"/>
    </row>
    <row r="294" spans="1:251" x14ac:dyDescent="0.25">
      <c r="A294" s="1"/>
      <c r="C294" s="59"/>
      <c r="IH294" s="46"/>
      <c r="II294" s="46"/>
      <c r="IJ294" s="46"/>
      <c r="IK294" s="46"/>
      <c r="IL294" s="46"/>
      <c r="IM294" s="46"/>
      <c r="IN294" s="46"/>
      <c r="IO294" s="46"/>
      <c r="IP294" s="46"/>
      <c r="IQ294" s="46"/>
    </row>
    <row r="295" spans="1:251" x14ac:dyDescent="0.25">
      <c r="A295" s="1"/>
      <c r="C295" s="59"/>
      <c r="IH295" s="46"/>
      <c r="II295" s="46"/>
      <c r="IJ295" s="46"/>
      <c r="IK295" s="46"/>
      <c r="IL295" s="46"/>
      <c r="IM295" s="46"/>
      <c r="IN295" s="46"/>
      <c r="IO295" s="46"/>
      <c r="IP295" s="46"/>
      <c r="IQ295" s="46"/>
    </row>
    <row r="296" spans="1:251" x14ac:dyDescent="0.25">
      <c r="A296" s="1"/>
      <c r="C296" s="59"/>
      <c r="IH296" s="46"/>
      <c r="II296" s="46"/>
      <c r="IJ296" s="46"/>
      <c r="IK296" s="46"/>
      <c r="IL296" s="46"/>
      <c r="IM296" s="46"/>
      <c r="IN296" s="46"/>
      <c r="IO296" s="46"/>
      <c r="IP296" s="46"/>
      <c r="IQ296" s="46"/>
    </row>
    <row r="297" spans="1:251" x14ac:dyDescent="0.25">
      <c r="A297" s="1"/>
      <c r="C297" s="59"/>
      <c r="IH297" s="46"/>
      <c r="II297" s="46"/>
      <c r="IJ297" s="46"/>
      <c r="IK297" s="46"/>
      <c r="IL297" s="46"/>
      <c r="IM297" s="46"/>
      <c r="IN297" s="46"/>
      <c r="IO297" s="46"/>
      <c r="IP297" s="46"/>
      <c r="IQ297" s="46"/>
    </row>
    <row r="298" spans="1:251" x14ac:dyDescent="0.25">
      <c r="A298" s="1"/>
      <c r="C298" s="59"/>
      <c r="IH298" s="46"/>
      <c r="II298" s="46"/>
      <c r="IJ298" s="46"/>
      <c r="IK298" s="46"/>
      <c r="IL298" s="46"/>
      <c r="IM298" s="46"/>
      <c r="IN298" s="46"/>
      <c r="IO298" s="46"/>
      <c r="IP298" s="46"/>
      <c r="IQ298" s="46"/>
    </row>
    <row r="299" spans="1:251" x14ac:dyDescent="0.25">
      <c r="A299" s="1"/>
      <c r="C299" s="59"/>
      <c r="IH299" s="46"/>
      <c r="II299" s="46"/>
      <c r="IJ299" s="46"/>
      <c r="IK299" s="46"/>
      <c r="IL299" s="46"/>
      <c r="IM299" s="46"/>
      <c r="IN299" s="46"/>
      <c r="IO299" s="46"/>
      <c r="IP299" s="46"/>
      <c r="IQ299" s="46"/>
    </row>
    <row r="300" spans="1:251" x14ac:dyDescent="0.25">
      <c r="A300" s="1"/>
      <c r="C300" s="59"/>
      <c r="IH300" s="46"/>
      <c r="II300" s="46"/>
      <c r="IJ300" s="46"/>
      <c r="IK300" s="46"/>
      <c r="IL300" s="46"/>
      <c r="IM300" s="46"/>
      <c r="IN300" s="46"/>
      <c r="IO300" s="46"/>
      <c r="IP300" s="46"/>
      <c r="IQ300" s="46"/>
    </row>
    <row r="301" spans="1:251" x14ac:dyDescent="0.25">
      <c r="A301" s="1"/>
      <c r="C301" s="59"/>
      <c r="IH301" s="46"/>
      <c r="II301" s="46"/>
      <c r="IJ301" s="46"/>
      <c r="IK301" s="46"/>
      <c r="IL301" s="46"/>
      <c r="IM301" s="46"/>
      <c r="IN301" s="46"/>
      <c r="IO301" s="46"/>
      <c r="IP301" s="46"/>
      <c r="IQ301" s="46"/>
    </row>
    <row r="302" spans="1:251" x14ac:dyDescent="0.25">
      <c r="A302" s="1"/>
      <c r="C302" s="59"/>
      <c r="IH302" s="46"/>
      <c r="II302" s="46"/>
      <c r="IJ302" s="46"/>
      <c r="IK302" s="46"/>
      <c r="IL302" s="46"/>
      <c r="IM302" s="46"/>
      <c r="IN302" s="46"/>
      <c r="IO302" s="46"/>
      <c r="IP302" s="46"/>
      <c r="IQ302" s="46"/>
    </row>
    <row r="303" spans="1:251" x14ac:dyDescent="0.25">
      <c r="A303" s="1"/>
      <c r="C303" s="59"/>
      <c r="IH303" s="46"/>
      <c r="II303" s="46"/>
      <c r="IJ303" s="46"/>
      <c r="IK303" s="46"/>
      <c r="IL303" s="46"/>
      <c r="IM303" s="46"/>
      <c r="IN303" s="46"/>
      <c r="IO303" s="46"/>
      <c r="IP303" s="46"/>
      <c r="IQ303" s="46"/>
    </row>
    <row r="304" spans="1:251" x14ac:dyDescent="0.25">
      <c r="A304" s="1"/>
      <c r="C304" s="59"/>
      <c r="IH304" s="46"/>
      <c r="II304" s="46"/>
      <c r="IJ304" s="46"/>
      <c r="IK304" s="46"/>
      <c r="IL304" s="46"/>
      <c r="IM304" s="46"/>
      <c r="IN304" s="46"/>
      <c r="IO304" s="46"/>
      <c r="IP304" s="46"/>
      <c r="IQ304" s="46"/>
    </row>
    <row r="305" spans="1:251" x14ac:dyDescent="0.25">
      <c r="A305" s="1"/>
      <c r="C305" s="59"/>
      <c r="IH305" s="46"/>
      <c r="II305" s="46"/>
      <c r="IJ305" s="46"/>
      <c r="IK305" s="46"/>
      <c r="IL305" s="46"/>
      <c r="IM305" s="46"/>
      <c r="IN305" s="46"/>
      <c r="IO305" s="46"/>
      <c r="IP305" s="46"/>
      <c r="IQ305" s="46"/>
    </row>
    <row r="306" spans="1:251" x14ac:dyDescent="0.25">
      <c r="A306" s="1"/>
      <c r="C306" s="59"/>
      <c r="IH306" s="46"/>
      <c r="II306" s="46"/>
      <c r="IJ306" s="46"/>
      <c r="IK306" s="46"/>
      <c r="IL306" s="46"/>
      <c r="IM306" s="46"/>
      <c r="IN306" s="46"/>
      <c r="IO306" s="46"/>
      <c r="IP306" s="46"/>
      <c r="IQ306" s="46"/>
    </row>
    <row r="307" spans="1:251" x14ac:dyDescent="0.25">
      <c r="A307" s="1"/>
      <c r="C307" s="59"/>
      <c r="IH307" s="46"/>
      <c r="II307" s="46"/>
      <c r="IJ307" s="46"/>
      <c r="IK307" s="46"/>
      <c r="IL307" s="46"/>
      <c r="IM307" s="46"/>
      <c r="IN307" s="46"/>
      <c r="IO307" s="46"/>
      <c r="IP307" s="46"/>
      <c r="IQ307" s="46"/>
    </row>
    <row r="308" spans="1:251" x14ac:dyDescent="0.25">
      <c r="A308" s="1"/>
      <c r="C308" s="59"/>
      <c r="IH308" s="46"/>
      <c r="II308" s="46"/>
      <c r="IJ308" s="46"/>
      <c r="IK308" s="46"/>
      <c r="IL308" s="46"/>
      <c r="IM308" s="46"/>
      <c r="IN308" s="46"/>
      <c r="IO308" s="46"/>
      <c r="IP308" s="46"/>
      <c r="IQ308" s="46"/>
    </row>
    <row r="309" spans="1:251" x14ac:dyDescent="0.25">
      <c r="A309" s="1"/>
      <c r="C309" s="59"/>
      <c r="IH309" s="46"/>
      <c r="II309" s="46"/>
      <c r="IJ309" s="46"/>
      <c r="IK309" s="46"/>
      <c r="IL309" s="46"/>
      <c r="IM309" s="46"/>
      <c r="IN309" s="46"/>
      <c r="IO309" s="46"/>
      <c r="IP309" s="46"/>
      <c r="IQ309" s="46"/>
    </row>
    <row r="310" spans="1:251" x14ac:dyDescent="0.25">
      <c r="A310" s="1"/>
      <c r="C310" s="59"/>
      <c r="IH310" s="46"/>
      <c r="II310" s="46"/>
      <c r="IJ310" s="46"/>
      <c r="IK310" s="46"/>
      <c r="IL310" s="46"/>
      <c r="IM310" s="46"/>
      <c r="IN310" s="46"/>
      <c r="IO310" s="46"/>
      <c r="IP310" s="46"/>
      <c r="IQ310" s="46"/>
    </row>
    <row r="311" spans="1:251" x14ac:dyDescent="0.25">
      <c r="A311" s="1"/>
      <c r="C311" s="59"/>
      <c r="IH311" s="46"/>
      <c r="II311" s="46"/>
      <c r="IJ311" s="46"/>
      <c r="IK311" s="46"/>
      <c r="IL311" s="46"/>
      <c r="IM311" s="46"/>
      <c r="IN311" s="46"/>
      <c r="IO311" s="46"/>
      <c r="IP311" s="46"/>
      <c r="IQ311" s="46"/>
    </row>
    <row r="312" spans="1:251" x14ac:dyDescent="0.25">
      <c r="A312" s="1"/>
      <c r="C312" s="59"/>
      <c r="IH312" s="46"/>
      <c r="II312" s="46"/>
      <c r="IJ312" s="46"/>
      <c r="IK312" s="46"/>
      <c r="IL312" s="46"/>
      <c r="IM312" s="46"/>
      <c r="IN312" s="46"/>
      <c r="IO312" s="46"/>
      <c r="IP312" s="46"/>
      <c r="IQ312" s="46"/>
    </row>
    <row r="313" spans="1:251" x14ac:dyDescent="0.25">
      <c r="A313" s="1"/>
      <c r="C313" s="59"/>
      <c r="IH313" s="46"/>
      <c r="II313" s="46"/>
      <c r="IJ313" s="46"/>
      <c r="IK313" s="46"/>
      <c r="IL313" s="46"/>
      <c r="IM313" s="46"/>
      <c r="IN313" s="46"/>
      <c r="IO313" s="46"/>
      <c r="IP313" s="46"/>
      <c r="IQ313" s="46"/>
    </row>
    <row r="314" spans="1:251" x14ac:dyDescent="0.25">
      <c r="A314" s="1"/>
      <c r="C314" s="59"/>
      <c r="IH314" s="46"/>
      <c r="II314" s="46"/>
      <c r="IJ314" s="46"/>
      <c r="IK314" s="46"/>
      <c r="IL314" s="46"/>
      <c r="IM314" s="46"/>
      <c r="IN314" s="46"/>
      <c r="IO314" s="46"/>
      <c r="IP314" s="46"/>
      <c r="IQ314" s="46"/>
    </row>
    <row r="315" spans="1:251" x14ac:dyDescent="0.25">
      <c r="A315" s="1"/>
      <c r="C315" s="59"/>
      <c r="IH315" s="46"/>
      <c r="II315" s="46"/>
      <c r="IJ315" s="46"/>
      <c r="IK315" s="46"/>
      <c r="IL315" s="46"/>
      <c r="IM315" s="46"/>
      <c r="IN315" s="46"/>
      <c r="IO315" s="46"/>
      <c r="IP315" s="46"/>
      <c r="IQ315" s="46"/>
    </row>
    <row r="316" spans="1:251" x14ac:dyDescent="0.25">
      <c r="A316" s="1"/>
      <c r="C316" s="59"/>
      <c r="IH316" s="46"/>
      <c r="II316" s="46"/>
      <c r="IJ316" s="46"/>
      <c r="IK316" s="46"/>
      <c r="IL316" s="46"/>
      <c r="IM316" s="46"/>
      <c r="IN316" s="46"/>
      <c r="IO316" s="46"/>
      <c r="IP316" s="46"/>
      <c r="IQ316" s="46"/>
    </row>
    <row r="317" spans="1:251" x14ac:dyDescent="0.25">
      <c r="A317" s="1"/>
      <c r="C317" s="59"/>
      <c r="IH317" s="46"/>
      <c r="II317" s="46"/>
      <c r="IJ317" s="46"/>
      <c r="IK317" s="46"/>
      <c r="IL317" s="46"/>
      <c r="IM317" s="46"/>
      <c r="IN317" s="46"/>
      <c r="IO317" s="46"/>
      <c r="IP317" s="46"/>
      <c r="IQ317" s="46"/>
    </row>
    <row r="318" spans="1:251" x14ac:dyDescent="0.25">
      <c r="A318" s="1"/>
      <c r="C318" s="59"/>
      <c r="IH318" s="46"/>
      <c r="II318" s="46"/>
      <c r="IJ318" s="46"/>
      <c r="IK318" s="46"/>
      <c r="IL318" s="46"/>
      <c r="IM318" s="46"/>
      <c r="IN318" s="46"/>
      <c r="IO318" s="46"/>
      <c r="IP318" s="46"/>
      <c r="IQ318" s="46"/>
    </row>
    <row r="319" spans="1:251" x14ac:dyDescent="0.25">
      <c r="A319" s="1"/>
      <c r="C319" s="59"/>
      <c r="IH319" s="46"/>
      <c r="II319" s="46"/>
      <c r="IJ319" s="46"/>
      <c r="IK319" s="46"/>
      <c r="IL319" s="46"/>
      <c r="IM319" s="46"/>
      <c r="IN319" s="46"/>
      <c r="IO319" s="46"/>
      <c r="IP319" s="46"/>
      <c r="IQ319" s="46"/>
    </row>
    <row r="320" spans="1:251" x14ac:dyDescent="0.25">
      <c r="A320" s="1"/>
      <c r="C320" s="59"/>
      <c r="IH320" s="46"/>
      <c r="II320" s="46"/>
      <c r="IJ320" s="46"/>
      <c r="IK320" s="46"/>
      <c r="IL320" s="46"/>
      <c r="IM320" s="46"/>
      <c r="IN320" s="46"/>
      <c r="IO320" s="46"/>
      <c r="IP320" s="46"/>
      <c r="IQ320" s="46"/>
    </row>
    <row r="321" spans="1:251" x14ac:dyDescent="0.25">
      <c r="A321" s="1"/>
      <c r="C321" s="59"/>
      <c r="IH321" s="46"/>
      <c r="II321" s="46"/>
      <c r="IJ321" s="46"/>
      <c r="IK321" s="46"/>
      <c r="IL321" s="46"/>
      <c r="IM321" s="46"/>
      <c r="IN321" s="46"/>
      <c r="IO321" s="46"/>
      <c r="IP321" s="46"/>
      <c r="IQ321" s="46"/>
    </row>
    <row r="322" spans="1:251" x14ac:dyDescent="0.25">
      <c r="A322" s="1"/>
      <c r="C322" s="59"/>
      <c r="IH322" s="46"/>
      <c r="II322" s="46"/>
      <c r="IJ322" s="46"/>
      <c r="IK322" s="46"/>
      <c r="IL322" s="46"/>
      <c r="IM322" s="46"/>
      <c r="IN322" s="46"/>
      <c r="IO322" s="46"/>
      <c r="IP322" s="46"/>
      <c r="IQ322" s="46"/>
    </row>
    <row r="323" spans="1:251" x14ac:dyDescent="0.25">
      <c r="A323" s="1"/>
      <c r="C323" s="59"/>
      <c r="IH323" s="46"/>
      <c r="II323" s="46"/>
      <c r="IJ323" s="46"/>
      <c r="IK323" s="46"/>
      <c r="IL323" s="46"/>
      <c r="IM323" s="46"/>
      <c r="IN323" s="46"/>
      <c r="IO323" s="46"/>
      <c r="IP323" s="46"/>
      <c r="IQ323" s="46"/>
    </row>
    <row r="324" spans="1:251" x14ac:dyDescent="0.25">
      <c r="A324" s="1"/>
      <c r="C324" s="59"/>
      <c r="IH324" s="46"/>
      <c r="II324" s="46"/>
      <c r="IJ324" s="46"/>
      <c r="IK324" s="46"/>
      <c r="IL324" s="46"/>
      <c r="IM324" s="46"/>
      <c r="IN324" s="46"/>
      <c r="IO324" s="46"/>
      <c r="IP324" s="46"/>
      <c r="IQ324" s="46"/>
    </row>
    <row r="325" spans="1:251" x14ac:dyDescent="0.25">
      <c r="A325" s="1"/>
      <c r="C325" s="59"/>
      <c r="IH325" s="46"/>
      <c r="II325" s="46"/>
      <c r="IJ325" s="46"/>
      <c r="IK325" s="46"/>
      <c r="IL325" s="46"/>
      <c r="IM325" s="46"/>
      <c r="IN325" s="46"/>
      <c r="IO325" s="46"/>
      <c r="IP325" s="46"/>
      <c r="IQ325" s="46"/>
    </row>
    <row r="326" spans="1:251" x14ac:dyDescent="0.25">
      <c r="A326" s="1"/>
      <c r="C326" s="59"/>
      <c r="IH326" s="46"/>
      <c r="II326" s="46"/>
      <c r="IJ326" s="46"/>
      <c r="IK326" s="46"/>
      <c r="IL326" s="46"/>
      <c r="IM326" s="46"/>
      <c r="IN326" s="46"/>
      <c r="IO326" s="46"/>
      <c r="IP326" s="46"/>
      <c r="IQ326" s="46"/>
    </row>
    <row r="327" spans="1:251" x14ac:dyDescent="0.25">
      <c r="A327" s="1"/>
      <c r="C327" s="59"/>
      <c r="IH327" s="46"/>
      <c r="II327" s="46"/>
      <c r="IJ327" s="46"/>
      <c r="IK327" s="46"/>
      <c r="IL327" s="46"/>
      <c r="IM327" s="46"/>
      <c r="IN327" s="46"/>
      <c r="IO327" s="46"/>
      <c r="IP327" s="46"/>
      <c r="IQ327" s="46"/>
    </row>
    <row r="328" spans="1:251" x14ac:dyDescent="0.25">
      <c r="A328" s="1"/>
      <c r="C328" s="59"/>
      <c r="IH328" s="46"/>
      <c r="II328" s="46"/>
      <c r="IJ328" s="46"/>
      <c r="IK328" s="46"/>
      <c r="IL328" s="46"/>
      <c r="IM328" s="46"/>
      <c r="IN328" s="46"/>
      <c r="IO328" s="46"/>
      <c r="IP328" s="46"/>
      <c r="IQ328" s="46"/>
    </row>
    <row r="329" spans="1:251" x14ac:dyDescent="0.25">
      <c r="A329" s="1"/>
      <c r="C329" s="59"/>
      <c r="IH329" s="46"/>
      <c r="II329" s="46"/>
      <c r="IJ329" s="46"/>
      <c r="IK329" s="46"/>
      <c r="IL329" s="46"/>
      <c r="IM329" s="46"/>
      <c r="IN329" s="46"/>
      <c r="IO329" s="46"/>
      <c r="IP329" s="46"/>
      <c r="IQ329" s="46"/>
    </row>
    <row r="330" spans="1:251" x14ac:dyDescent="0.25">
      <c r="A330" s="1"/>
      <c r="C330" s="59"/>
      <c r="IH330" s="46"/>
      <c r="II330" s="46"/>
      <c r="IJ330" s="46"/>
      <c r="IK330" s="46"/>
      <c r="IL330" s="46"/>
      <c r="IM330" s="46"/>
      <c r="IN330" s="46"/>
      <c r="IO330" s="46"/>
      <c r="IP330" s="46"/>
      <c r="IQ330" s="46"/>
    </row>
    <row r="331" spans="1:251" x14ac:dyDescent="0.25">
      <c r="A331" s="1"/>
      <c r="C331" s="59"/>
      <c r="IH331" s="46"/>
      <c r="II331" s="46"/>
      <c r="IJ331" s="46"/>
      <c r="IK331" s="46"/>
      <c r="IL331" s="46"/>
      <c r="IM331" s="46"/>
      <c r="IN331" s="46"/>
      <c r="IO331" s="46"/>
      <c r="IP331" s="46"/>
      <c r="IQ331" s="46"/>
    </row>
    <row r="332" spans="1:251" x14ac:dyDescent="0.25">
      <c r="A332" s="1"/>
      <c r="C332" s="59"/>
      <c r="IH332" s="46"/>
      <c r="II332" s="46"/>
      <c r="IJ332" s="46"/>
      <c r="IK332" s="46"/>
      <c r="IL332" s="46"/>
      <c r="IM332" s="46"/>
      <c r="IN332" s="46"/>
      <c r="IO332" s="46"/>
      <c r="IP332" s="46"/>
      <c r="IQ332" s="46"/>
    </row>
    <row r="333" spans="1:251" x14ac:dyDescent="0.25">
      <c r="A333" s="1"/>
      <c r="C333" s="59"/>
      <c r="IH333" s="46"/>
      <c r="II333" s="46"/>
      <c r="IJ333" s="46"/>
      <c r="IK333" s="46"/>
      <c r="IL333" s="46"/>
      <c r="IM333" s="46"/>
      <c r="IN333" s="46"/>
      <c r="IO333" s="46"/>
      <c r="IP333" s="46"/>
      <c r="IQ333" s="46"/>
    </row>
    <row r="334" spans="1:251" x14ac:dyDescent="0.25">
      <c r="A334" s="1"/>
      <c r="C334" s="59"/>
      <c r="IH334" s="46"/>
      <c r="II334" s="46"/>
      <c r="IJ334" s="46"/>
      <c r="IK334" s="46"/>
      <c r="IL334" s="46"/>
      <c r="IM334" s="46"/>
      <c r="IN334" s="46"/>
      <c r="IO334" s="46"/>
      <c r="IP334" s="46"/>
      <c r="IQ334" s="46"/>
    </row>
    <row r="335" spans="1:251" x14ac:dyDescent="0.25">
      <c r="A335" s="1"/>
      <c r="C335" s="59"/>
      <c r="IH335" s="46"/>
      <c r="II335" s="46"/>
      <c r="IJ335" s="46"/>
      <c r="IK335" s="46"/>
      <c r="IL335" s="46"/>
      <c r="IM335" s="46"/>
      <c r="IN335" s="46"/>
      <c r="IO335" s="46"/>
      <c r="IP335" s="46"/>
      <c r="IQ335" s="46"/>
    </row>
    <row r="336" spans="1:251" x14ac:dyDescent="0.25">
      <c r="A336" s="1"/>
      <c r="C336" s="59"/>
      <c r="IH336" s="46"/>
      <c r="II336" s="46"/>
      <c r="IJ336" s="46"/>
      <c r="IK336" s="46"/>
      <c r="IL336" s="46"/>
      <c r="IM336" s="46"/>
      <c r="IN336" s="46"/>
      <c r="IO336" s="46"/>
      <c r="IP336" s="46"/>
      <c r="IQ336" s="46"/>
    </row>
    <row r="337" spans="1:251" x14ac:dyDescent="0.25">
      <c r="A337" s="1"/>
      <c r="C337" s="59"/>
      <c r="IH337" s="46"/>
      <c r="II337" s="46"/>
      <c r="IJ337" s="46"/>
      <c r="IK337" s="46"/>
      <c r="IL337" s="46"/>
      <c r="IM337" s="46"/>
      <c r="IN337" s="46"/>
      <c r="IO337" s="46"/>
      <c r="IP337" s="46"/>
      <c r="IQ337" s="46"/>
    </row>
    <row r="338" spans="1:251" x14ac:dyDescent="0.25">
      <c r="A338" s="1"/>
      <c r="C338" s="59"/>
      <c r="IH338" s="46"/>
      <c r="II338" s="46"/>
      <c r="IJ338" s="46"/>
      <c r="IK338" s="46"/>
      <c r="IL338" s="46"/>
      <c r="IM338" s="46"/>
      <c r="IN338" s="46"/>
      <c r="IO338" s="46"/>
      <c r="IP338" s="46"/>
      <c r="IQ338" s="46"/>
    </row>
    <row r="339" spans="1:251" x14ac:dyDescent="0.25">
      <c r="A339" s="1"/>
      <c r="C339" s="59"/>
      <c r="IH339" s="46"/>
      <c r="II339" s="46"/>
      <c r="IJ339" s="46"/>
      <c r="IK339" s="46"/>
      <c r="IL339" s="46"/>
      <c r="IM339" s="46"/>
      <c r="IN339" s="46"/>
      <c r="IO339" s="46"/>
      <c r="IP339" s="46"/>
      <c r="IQ339" s="46"/>
    </row>
    <row r="340" spans="1:251" x14ac:dyDescent="0.25">
      <c r="A340" s="1"/>
      <c r="C340" s="59"/>
      <c r="IH340" s="46"/>
      <c r="II340" s="46"/>
      <c r="IJ340" s="46"/>
      <c r="IK340" s="46"/>
      <c r="IL340" s="46"/>
      <c r="IM340" s="46"/>
      <c r="IN340" s="46"/>
      <c r="IO340" s="46"/>
      <c r="IP340" s="46"/>
      <c r="IQ340" s="46"/>
    </row>
    <row r="341" spans="1:251" x14ac:dyDescent="0.25">
      <c r="A341" s="1"/>
      <c r="C341" s="59"/>
      <c r="IH341" s="46"/>
      <c r="II341" s="46"/>
      <c r="IJ341" s="46"/>
      <c r="IK341" s="46"/>
      <c r="IL341" s="46"/>
      <c r="IM341" s="46"/>
      <c r="IN341" s="46"/>
      <c r="IO341" s="46"/>
      <c r="IP341" s="46"/>
      <c r="IQ341" s="46"/>
    </row>
    <row r="342" spans="1:251" x14ac:dyDescent="0.25">
      <c r="A342" s="1"/>
      <c r="C342" s="59"/>
      <c r="IH342" s="46"/>
      <c r="II342" s="46"/>
      <c r="IJ342" s="46"/>
      <c r="IK342" s="46"/>
      <c r="IL342" s="46"/>
      <c r="IM342" s="46"/>
      <c r="IN342" s="46"/>
      <c r="IO342" s="46"/>
      <c r="IP342" s="46"/>
      <c r="IQ342" s="46"/>
    </row>
    <row r="343" spans="1:251" x14ac:dyDescent="0.25">
      <c r="A343" s="1"/>
      <c r="C343" s="59"/>
      <c r="IH343" s="46"/>
      <c r="II343" s="46"/>
      <c r="IJ343" s="46"/>
      <c r="IK343" s="46"/>
      <c r="IL343" s="46"/>
      <c r="IM343" s="46"/>
      <c r="IN343" s="46"/>
      <c r="IO343" s="46"/>
      <c r="IP343" s="46"/>
      <c r="IQ343" s="46"/>
    </row>
    <row r="344" spans="1:251" x14ac:dyDescent="0.25">
      <c r="A344" s="1"/>
      <c r="C344" s="59"/>
      <c r="IH344" s="46"/>
      <c r="II344" s="46"/>
      <c r="IJ344" s="46"/>
      <c r="IK344" s="46"/>
      <c r="IL344" s="46"/>
      <c r="IM344" s="46"/>
      <c r="IN344" s="46"/>
      <c r="IO344" s="46"/>
      <c r="IP344" s="46"/>
      <c r="IQ344" s="46"/>
    </row>
    <row r="345" spans="1:251" x14ac:dyDescent="0.25">
      <c r="A345" s="1"/>
      <c r="C345" s="59"/>
      <c r="IH345" s="46"/>
      <c r="II345" s="46"/>
      <c r="IJ345" s="46"/>
      <c r="IK345" s="46"/>
      <c r="IL345" s="46"/>
      <c r="IM345" s="46"/>
      <c r="IN345" s="46"/>
      <c r="IO345" s="46"/>
      <c r="IP345" s="46"/>
      <c r="IQ345" s="46"/>
    </row>
    <row r="346" spans="1:251" x14ac:dyDescent="0.25">
      <c r="A346" s="1"/>
      <c r="C346" s="59"/>
      <c r="IH346" s="46"/>
      <c r="II346" s="46"/>
      <c r="IJ346" s="46"/>
      <c r="IK346" s="46"/>
      <c r="IL346" s="46"/>
      <c r="IM346" s="46"/>
      <c r="IN346" s="46"/>
      <c r="IO346" s="46"/>
      <c r="IP346" s="46"/>
      <c r="IQ346" s="46"/>
    </row>
    <row r="347" spans="1:251" x14ac:dyDescent="0.25">
      <c r="A347" s="1"/>
      <c r="C347" s="59"/>
      <c r="IH347" s="46"/>
      <c r="II347" s="46"/>
      <c r="IJ347" s="46"/>
      <c r="IK347" s="46"/>
      <c r="IL347" s="46"/>
      <c r="IM347" s="46"/>
      <c r="IN347" s="46"/>
      <c r="IO347" s="46"/>
      <c r="IP347" s="46"/>
      <c r="IQ347" s="46"/>
    </row>
    <row r="348" spans="1:251" x14ac:dyDescent="0.25">
      <c r="A348" s="1"/>
      <c r="C348" s="59"/>
      <c r="IH348" s="46"/>
      <c r="II348" s="46"/>
      <c r="IJ348" s="46"/>
      <c r="IK348" s="46"/>
      <c r="IL348" s="46"/>
      <c r="IM348" s="46"/>
      <c r="IN348" s="46"/>
      <c r="IO348" s="46"/>
      <c r="IP348" s="46"/>
      <c r="IQ348" s="46"/>
    </row>
    <row r="349" spans="1:251" x14ac:dyDescent="0.25">
      <c r="A349" s="1"/>
      <c r="C349" s="59"/>
      <c r="IH349" s="46"/>
      <c r="II349" s="46"/>
      <c r="IJ349" s="46"/>
      <c r="IK349" s="46"/>
      <c r="IL349" s="46"/>
      <c r="IM349" s="46"/>
      <c r="IN349" s="46"/>
      <c r="IO349" s="46"/>
      <c r="IP349" s="46"/>
      <c r="IQ349" s="46"/>
    </row>
    <row r="350" spans="1:251" x14ac:dyDescent="0.25">
      <c r="A350" s="1"/>
      <c r="C350" s="59"/>
      <c r="IH350" s="46"/>
      <c r="II350" s="46"/>
      <c r="IJ350" s="46"/>
      <c r="IK350" s="46"/>
      <c r="IL350" s="46"/>
      <c r="IM350" s="46"/>
      <c r="IN350" s="46"/>
      <c r="IO350" s="46"/>
      <c r="IP350" s="46"/>
      <c r="IQ350" s="46"/>
    </row>
    <row r="351" spans="1:251" x14ac:dyDescent="0.25">
      <c r="A351" s="1"/>
      <c r="C351" s="59"/>
      <c r="IH351" s="46"/>
      <c r="II351" s="46"/>
      <c r="IJ351" s="46"/>
      <c r="IK351" s="46"/>
      <c r="IL351" s="46"/>
      <c r="IM351" s="46"/>
      <c r="IN351" s="46"/>
      <c r="IO351" s="46"/>
      <c r="IP351" s="46"/>
      <c r="IQ351" s="46"/>
    </row>
    <row r="352" spans="1:251" x14ac:dyDescent="0.25">
      <c r="A352" s="1"/>
      <c r="C352" s="59"/>
      <c r="IH352" s="46"/>
      <c r="II352" s="46"/>
      <c r="IJ352" s="46"/>
      <c r="IK352" s="46"/>
      <c r="IL352" s="46"/>
      <c r="IM352" s="46"/>
      <c r="IN352" s="46"/>
      <c r="IO352" s="46"/>
      <c r="IP352" s="46"/>
      <c r="IQ352" s="46"/>
    </row>
    <row r="353" spans="1:251" x14ac:dyDescent="0.25">
      <c r="A353" s="1"/>
      <c r="C353" s="59"/>
      <c r="IH353" s="46"/>
      <c r="II353" s="46"/>
      <c r="IJ353" s="46"/>
      <c r="IK353" s="46"/>
      <c r="IL353" s="46"/>
      <c r="IM353" s="46"/>
      <c r="IN353" s="46"/>
      <c r="IO353" s="46"/>
      <c r="IP353" s="46"/>
      <c r="IQ353" s="46"/>
    </row>
    <row r="354" spans="1:251" x14ac:dyDescent="0.25">
      <c r="A354" s="1"/>
      <c r="C354" s="59"/>
      <c r="IH354" s="46"/>
      <c r="II354" s="46"/>
      <c r="IJ354" s="46"/>
      <c r="IK354" s="46"/>
      <c r="IL354" s="46"/>
      <c r="IM354" s="46"/>
      <c r="IN354" s="46"/>
      <c r="IO354" s="46"/>
      <c r="IP354" s="46"/>
      <c r="IQ354" s="46"/>
    </row>
    <row r="355" spans="1:251" x14ac:dyDescent="0.25">
      <c r="A355" s="1"/>
      <c r="C355" s="59"/>
      <c r="IH355" s="46"/>
      <c r="II355" s="46"/>
      <c r="IJ355" s="46"/>
      <c r="IK355" s="46"/>
      <c r="IL355" s="46"/>
      <c r="IM355" s="46"/>
      <c r="IN355" s="46"/>
      <c r="IO355" s="46"/>
      <c r="IP355" s="46"/>
      <c r="IQ355" s="46"/>
    </row>
    <row r="356" spans="1:251" x14ac:dyDescent="0.25">
      <c r="A356" s="1"/>
      <c r="C356" s="59"/>
      <c r="IH356" s="46"/>
      <c r="II356" s="46"/>
      <c r="IJ356" s="46"/>
      <c r="IK356" s="46"/>
      <c r="IL356" s="46"/>
      <c r="IM356" s="46"/>
      <c r="IN356" s="46"/>
      <c r="IO356" s="46"/>
      <c r="IP356" s="46"/>
      <c r="IQ356" s="46"/>
    </row>
    <row r="357" spans="1:251" x14ac:dyDescent="0.25">
      <c r="A357" s="1"/>
      <c r="C357" s="59"/>
      <c r="IH357" s="46"/>
      <c r="II357" s="46"/>
      <c r="IJ357" s="46"/>
      <c r="IK357" s="46"/>
      <c r="IL357" s="46"/>
      <c r="IM357" s="46"/>
      <c r="IN357" s="46"/>
      <c r="IO357" s="46"/>
      <c r="IP357" s="46"/>
      <c r="IQ357" s="46"/>
    </row>
    <row r="358" spans="1:251" x14ac:dyDescent="0.25">
      <c r="A358" s="1"/>
      <c r="C358" s="59"/>
      <c r="IH358" s="46"/>
      <c r="II358" s="46"/>
      <c r="IJ358" s="46"/>
      <c r="IK358" s="46"/>
      <c r="IL358" s="46"/>
      <c r="IM358" s="46"/>
      <c r="IN358" s="46"/>
      <c r="IO358" s="46"/>
      <c r="IP358" s="46"/>
      <c r="IQ358" s="46"/>
    </row>
    <row r="359" spans="1:251" x14ac:dyDescent="0.25">
      <c r="A359" s="1"/>
      <c r="C359" s="59"/>
      <c r="IH359" s="46"/>
      <c r="II359" s="46"/>
      <c r="IJ359" s="46"/>
      <c r="IK359" s="46"/>
      <c r="IL359" s="46"/>
      <c r="IM359" s="46"/>
      <c r="IN359" s="46"/>
      <c r="IO359" s="46"/>
      <c r="IP359" s="46"/>
      <c r="IQ359" s="46"/>
    </row>
    <row r="360" spans="1:251" x14ac:dyDescent="0.25">
      <c r="A360" s="1"/>
      <c r="C360" s="59"/>
      <c r="IH360" s="46"/>
      <c r="II360" s="46"/>
      <c r="IJ360" s="46"/>
      <c r="IK360" s="46"/>
      <c r="IL360" s="46"/>
      <c r="IM360" s="46"/>
      <c r="IN360" s="46"/>
      <c r="IO360" s="46"/>
      <c r="IP360" s="46"/>
      <c r="IQ360" s="46"/>
    </row>
    <row r="361" spans="1:251" x14ac:dyDescent="0.25">
      <c r="A361" s="1"/>
      <c r="C361" s="59"/>
      <c r="IH361" s="46"/>
      <c r="II361" s="46"/>
      <c r="IJ361" s="46"/>
      <c r="IK361" s="46"/>
      <c r="IL361" s="46"/>
      <c r="IM361" s="46"/>
      <c r="IN361" s="46"/>
      <c r="IO361" s="46"/>
      <c r="IP361" s="46"/>
      <c r="IQ361" s="46"/>
    </row>
    <row r="362" spans="1:251" x14ac:dyDescent="0.25">
      <c r="A362" s="1"/>
      <c r="C362" s="59"/>
      <c r="IH362" s="46"/>
      <c r="II362" s="46"/>
      <c r="IJ362" s="46"/>
      <c r="IK362" s="46"/>
      <c r="IL362" s="46"/>
      <c r="IM362" s="46"/>
      <c r="IN362" s="46"/>
      <c r="IO362" s="46"/>
      <c r="IP362" s="46"/>
      <c r="IQ362" s="46"/>
    </row>
    <row r="363" spans="1:251" x14ac:dyDescent="0.25">
      <c r="A363" s="1"/>
      <c r="C363" s="59"/>
      <c r="IH363" s="46"/>
      <c r="II363" s="46"/>
      <c r="IJ363" s="46"/>
      <c r="IK363" s="46"/>
      <c r="IL363" s="46"/>
      <c r="IM363" s="46"/>
      <c r="IN363" s="46"/>
      <c r="IO363" s="46"/>
      <c r="IP363" s="46"/>
      <c r="IQ363" s="46"/>
    </row>
    <row r="364" spans="1:251" x14ac:dyDescent="0.25">
      <c r="A364" s="1"/>
      <c r="C364" s="59"/>
      <c r="IH364" s="46"/>
      <c r="II364" s="46"/>
      <c r="IJ364" s="46"/>
      <c r="IK364" s="46"/>
      <c r="IL364" s="46"/>
      <c r="IM364" s="46"/>
      <c r="IN364" s="46"/>
      <c r="IO364" s="46"/>
      <c r="IP364" s="46"/>
      <c r="IQ364" s="46"/>
    </row>
    <row r="365" spans="1:251" x14ac:dyDescent="0.25">
      <c r="A365" s="1"/>
      <c r="C365" s="59"/>
      <c r="IH365" s="46"/>
      <c r="II365" s="46"/>
      <c r="IJ365" s="46"/>
      <c r="IK365" s="46"/>
      <c r="IL365" s="46"/>
      <c r="IM365" s="46"/>
      <c r="IN365" s="46"/>
      <c r="IO365" s="46"/>
      <c r="IP365" s="46"/>
      <c r="IQ365" s="46"/>
    </row>
    <row r="366" spans="1:251" x14ac:dyDescent="0.25">
      <c r="A366" s="1"/>
      <c r="C366" s="59"/>
      <c r="IH366" s="46"/>
      <c r="II366" s="46"/>
      <c r="IJ366" s="46"/>
      <c r="IK366" s="46"/>
      <c r="IL366" s="46"/>
      <c r="IM366" s="46"/>
      <c r="IN366" s="46"/>
      <c r="IO366" s="46"/>
      <c r="IP366" s="46"/>
      <c r="IQ366" s="46"/>
    </row>
    <row r="367" spans="1:251" x14ac:dyDescent="0.25">
      <c r="A367" s="1"/>
      <c r="C367" s="59"/>
      <c r="IH367" s="46"/>
      <c r="II367" s="46"/>
      <c r="IJ367" s="46"/>
      <c r="IK367" s="46"/>
      <c r="IL367" s="46"/>
      <c r="IM367" s="46"/>
      <c r="IN367" s="46"/>
      <c r="IO367" s="46"/>
      <c r="IP367" s="46"/>
      <c r="IQ367" s="46"/>
    </row>
    <row r="368" spans="1:251" x14ac:dyDescent="0.25">
      <c r="A368" s="1"/>
      <c r="C368" s="59"/>
      <c r="IH368" s="46"/>
      <c r="II368" s="46"/>
      <c r="IJ368" s="46"/>
      <c r="IK368" s="46"/>
      <c r="IL368" s="46"/>
      <c r="IM368" s="46"/>
      <c r="IN368" s="46"/>
      <c r="IO368" s="46"/>
      <c r="IP368" s="46"/>
      <c r="IQ368" s="46"/>
    </row>
    <row r="369" spans="1:251" x14ac:dyDescent="0.25">
      <c r="A369" s="1"/>
      <c r="C369" s="59"/>
      <c r="IH369" s="46"/>
      <c r="II369" s="46"/>
      <c r="IJ369" s="46"/>
      <c r="IK369" s="46"/>
      <c r="IL369" s="46"/>
      <c r="IM369" s="46"/>
      <c r="IN369" s="46"/>
      <c r="IO369" s="46"/>
      <c r="IP369" s="46"/>
      <c r="IQ369" s="46"/>
    </row>
    <row r="370" spans="1:251" x14ac:dyDescent="0.25">
      <c r="A370" s="1"/>
      <c r="C370" s="59"/>
      <c r="IH370" s="46"/>
      <c r="II370" s="46"/>
      <c r="IJ370" s="46"/>
      <c r="IK370" s="46"/>
      <c r="IL370" s="46"/>
      <c r="IM370" s="46"/>
      <c r="IN370" s="46"/>
      <c r="IO370" s="46"/>
      <c r="IP370" s="46"/>
      <c r="IQ370" s="46"/>
    </row>
    <row r="371" spans="1:251" x14ac:dyDescent="0.25">
      <c r="A371" s="1"/>
      <c r="C371" s="59"/>
      <c r="IH371" s="46"/>
      <c r="II371" s="46"/>
      <c r="IJ371" s="46"/>
      <c r="IK371" s="46"/>
      <c r="IL371" s="46"/>
      <c r="IM371" s="46"/>
      <c r="IN371" s="46"/>
      <c r="IO371" s="46"/>
      <c r="IP371" s="46"/>
      <c r="IQ371" s="46"/>
    </row>
    <row r="372" spans="1:251" x14ac:dyDescent="0.25">
      <c r="A372" s="1"/>
      <c r="C372" s="59"/>
      <c r="IH372" s="46"/>
      <c r="II372" s="46"/>
      <c r="IJ372" s="46"/>
      <c r="IK372" s="46"/>
      <c r="IL372" s="46"/>
      <c r="IM372" s="46"/>
      <c r="IN372" s="46"/>
      <c r="IO372" s="46"/>
      <c r="IP372" s="46"/>
      <c r="IQ372" s="46"/>
    </row>
    <row r="373" spans="1:251" x14ac:dyDescent="0.25">
      <c r="A373" s="1"/>
      <c r="C373" s="59"/>
      <c r="IH373" s="46"/>
      <c r="II373" s="46"/>
      <c r="IJ373" s="46"/>
      <c r="IK373" s="46"/>
      <c r="IL373" s="46"/>
      <c r="IM373" s="46"/>
      <c r="IN373" s="46"/>
      <c r="IO373" s="46"/>
      <c r="IP373" s="46"/>
      <c r="IQ373" s="46"/>
    </row>
    <row r="374" spans="1:251" x14ac:dyDescent="0.25">
      <c r="A374" s="1"/>
      <c r="C374" s="59"/>
      <c r="IH374" s="46"/>
      <c r="II374" s="46"/>
      <c r="IJ374" s="46"/>
      <c r="IK374" s="46"/>
      <c r="IL374" s="46"/>
      <c r="IM374" s="46"/>
      <c r="IN374" s="46"/>
      <c r="IO374" s="46"/>
      <c r="IP374" s="46"/>
      <c r="IQ374" s="46"/>
    </row>
    <row r="375" spans="1:251" x14ac:dyDescent="0.25">
      <c r="A375" s="1"/>
      <c r="C375" s="59"/>
      <c r="IH375" s="46"/>
      <c r="II375" s="46"/>
      <c r="IJ375" s="46"/>
      <c r="IK375" s="46"/>
      <c r="IL375" s="46"/>
      <c r="IM375" s="46"/>
      <c r="IN375" s="46"/>
      <c r="IO375" s="46"/>
      <c r="IP375" s="46"/>
      <c r="IQ375" s="46"/>
    </row>
    <row r="376" spans="1:251" x14ac:dyDescent="0.25">
      <c r="A376" s="1"/>
      <c r="C376" s="59"/>
      <c r="IH376" s="46"/>
      <c r="II376" s="46"/>
      <c r="IJ376" s="46"/>
      <c r="IK376" s="46"/>
      <c r="IL376" s="46"/>
      <c r="IM376" s="46"/>
      <c r="IN376" s="46"/>
      <c r="IO376" s="46"/>
      <c r="IP376" s="46"/>
      <c r="IQ376" s="46"/>
    </row>
    <row r="377" spans="1:251" x14ac:dyDescent="0.25">
      <c r="A377" s="1"/>
      <c r="C377" s="59"/>
      <c r="IH377" s="46"/>
      <c r="II377" s="46"/>
      <c r="IJ377" s="46"/>
      <c r="IK377" s="46"/>
      <c r="IL377" s="46"/>
      <c r="IM377" s="46"/>
      <c r="IN377" s="46"/>
      <c r="IO377" s="46"/>
      <c r="IP377" s="46"/>
      <c r="IQ377" s="46"/>
    </row>
    <row r="378" spans="1:251" x14ac:dyDescent="0.25">
      <c r="A378" s="1"/>
      <c r="C378" s="59"/>
      <c r="IH378" s="46"/>
      <c r="II378" s="46"/>
      <c r="IJ378" s="46"/>
      <c r="IK378" s="46"/>
      <c r="IL378" s="46"/>
      <c r="IM378" s="46"/>
      <c r="IN378" s="46"/>
      <c r="IO378" s="46"/>
      <c r="IP378" s="46"/>
      <c r="IQ378" s="46"/>
    </row>
    <row r="379" spans="1:251" x14ac:dyDescent="0.25">
      <c r="A379" s="1"/>
      <c r="C379" s="59"/>
      <c r="IH379" s="46"/>
      <c r="II379" s="46"/>
      <c r="IJ379" s="46"/>
      <c r="IK379" s="46"/>
      <c r="IL379" s="46"/>
      <c r="IM379" s="46"/>
      <c r="IN379" s="46"/>
      <c r="IO379" s="46"/>
      <c r="IP379" s="46"/>
      <c r="IQ379" s="46"/>
    </row>
    <row r="380" spans="1:251" x14ac:dyDescent="0.25">
      <c r="A380" s="1"/>
      <c r="C380" s="59"/>
      <c r="IH380" s="46"/>
      <c r="II380" s="46"/>
      <c r="IJ380" s="46"/>
      <c r="IK380" s="46"/>
      <c r="IL380" s="46"/>
      <c r="IM380" s="46"/>
      <c r="IN380" s="46"/>
      <c r="IO380" s="46"/>
      <c r="IP380" s="46"/>
      <c r="IQ380" s="46"/>
    </row>
    <row r="381" spans="1:251" x14ac:dyDescent="0.25">
      <c r="A381" s="1"/>
      <c r="C381" s="59"/>
      <c r="IH381" s="46"/>
      <c r="II381" s="46"/>
      <c r="IJ381" s="46"/>
      <c r="IK381" s="46"/>
      <c r="IL381" s="46"/>
      <c r="IM381" s="46"/>
      <c r="IN381" s="46"/>
      <c r="IO381" s="46"/>
      <c r="IP381" s="46"/>
      <c r="IQ381" s="46"/>
    </row>
    <row r="382" spans="1:251" x14ac:dyDescent="0.25">
      <c r="A382" s="1"/>
      <c r="C382" s="59"/>
      <c r="IH382" s="46"/>
      <c r="II382" s="46"/>
      <c r="IJ382" s="46"/>
      <c r="IK382" s="46"/>
      <c r="IL382" s="46"/>
      <c r="IM382" s="46"/>
      <c r="IN382" s="46"/>
      <c r="IO382" s="46"/>
      <c r="IP382" s="46"/>
      <c r="IQ382" s="46"/>
    </row>
    <row r="383" spans="1:251" x14ac:dyDescent="0.25">
      <c r="A383" s="1"/>
      <c r="C383" s="59"/>
      <c r="IH383" s="46"/>
      <c r="II383" s="46"/>
      <c r="IJ383" s="46"/>
      <c r="IK383" s="46"/>
      <c r="IL383" s="46"/>
      <c r="IM383" s="46"/>
      <c r="IN383" s="46"/>
      <c r="IO383" s="46"/>
      <c r="IP383" s="46"/>
      <c r="IQ383" s="46"/>
    </row>
    <row r="384" spans="1:251" x14ac:dyDescent="0.25">
      <c r="A384" s="1"/>
      <c r="C384" s="59"/>
      <c r="IH384" s="46"/>
      <c r="II384" s="46"/>
      <c r="IJ384" s="46"/>
      <c r="IK384" s="46"/>
      <c r="IL384" s="46"/>
      <c r="IM384" s="46"/>
      <c r="IN384" s="46"/>
      <c r="IO384" s="46"/>
      <c r="IP384" s="46"/>
      <c r="IQ384" s="46"/>
    </row>
    <row r="385" spans="1:251" x14ac:dyDescent="0.25">
      <c r="A385" s="1"/>
      <c r="C385" s="59"/>
      <c r="IH385" s="46"/>
      <c r="II385" s="46"/>
      <c r="IJ385" s="46"/>
      <c r="IK385" s="46"/>
      <c r="IL385" s="46"/>
      <c r="IM385" s="46"/>
      <c r="IN385" s="46"/>
      <c r="IO385" s="46"/>
      <c r="IP385" s="46"/>
      <c r="IQ385" s="46"/>
    </row>
    <row r="386" spans="1:251" x14ac:dyDescent="0.25">
      <c r="A386" s="1"/>
      <c r="C386" s="59"/>
      <c r="IH386" s="46"/>
      <c r="II386" s="46"/>
      <c r="IJ386" s="46"/>
      <c r="IK386" s="46"/>
      <c r="IL386" s="46"/>
      <c r="IM386" s="46"/>
      <c r="IN386" s="46"/>
      <c r="IO386" s="46"/>
      <c r="IP386" s="46"/>
      <c r="IQ386" s="46"/>
    </row>
    <row r="387" spans="1:251" x14ac:dyDescent="0.25">
      <c r="A387" s="1"/>
      <c r="C387" s="59"/>
      <c r="IH387" s="46"/>
      <c r="II387" s="46"/>
      <c r="IJ387" s="46"/>
      <c r="IK387" s="46"/>
      <c r="IL387" s="46"/>
      <c r="IM387" s="46"/>
      <c r="IN387" s="46"/>
      <c r="IO387" s="46"/>
      <c r="IP387" s="46"/>
      <c r="IQ387" s="46"/>
    </row>
    <row r="388" spans="1:251" x14ac:dyDescent="0.25">
      <c r="A388" s="1"/>
      <c r="C388" s="59"/>
      <c r="IH388" s="46"/>
      <c r="II388" s="46"/>
      <c r="IJ388" s="46"/>
      <c r="IK388" s="46"/>
      <c r="IL388" s="46"/>
      <c r="IM388" s="46"/>
      <c r="IN388" s="46"/>
      <c r="IO388" s="46"/>
      <c r="IP388" s="46"/>
      <c r="IQ388" s="46"/>
    </row>
    <row r="389" spans="1:251" x14ac:dyDescent="0.25">
      <c r="A389" s="1"/>
      <c r="C389" s="59"/>
      <c r="IH389" s="46"/>
      <c r="II389" s="46"/>
      <c r="IJ389" s="46"/>
      <c r="IK389" s="46"/>
      <c r="IL389" s="46"/>
      <c r="IM389" s="46"/>
      <c r="IN389" s="46"/>
      <c r="IO389" s="46"/>
      <c r="IP389" s="46"/>
      <c r="IQ389" s="46"/>
    </row>
    <row r="390" spans="1:251" x14ac:dyDescent="0.25">
      <c r="A390" s="1"/>
      <c r="C390" s="59"/>
      <c r="IH390" s="46"/>
      <c r="II390" s="46"/>
      <c r="IJ390" s="46"/>
      <c r="IK390" s="46"/>
      <c r="IL390" s="46"/>
      <c r="IM390" s="46"/>
      <c r="IN390" s="46"/>
      <c r="IO390" s="46"/>
      <c r="IP390" s="46"/>
      <c r="IQ390" s="46"/>
    </row>
    <row r="391" spans="1:251" x14ac:dyDescent="0.25">
      <c r="A391" s="1"/>
      <c r="C391" s="59"/>
      <c r="IH391" s="46"/>
      <c r="II391" s="46"/>
      <c r="IJ391" s="46"/>
      <c r="IK391" s="46"/>
      <c r="IL391" s="46"/>
      <c r="IM391" s="46"/>
      <c r="IN391" s="46"/>
      <c r="IO391" s="46"/>
      <c r="IP391" s="46"/>
      <c r="IQ391" s="46"/>
    </row>
    <row r="392" spans="1:251" x14ac:dyDescent="0.25">
      <c r="A392" s="1"/>
      <c r="C392" s="59"/>
      <c r="IH392" s="46"/>
      <c r="II392" s="46"/>
      <c r="IJ392" s="46"/>
      <c r="IK392" s="46"/>
      <c r="IL392" s="46"/>
      <c r="IM392" s="46"/>
      <c r="IN392" s="46"/>
      <c r="IO392" s="46"/>
      <c r="IP392" s="46"/>
      <c r="IQ392" s="46"/>
    </row>
    <row r="393" spans="1:251" x14ac:dyDescent="0.25">
      <c r="A393" s="1"/>
      <c r="C393" s="59"/>
      <c r="IH393" s="46"/>
      <c r="II393" s="46"/>
      <c r="IJ393" s="46"/>
      <c r="IK393" s="46"/>
      <c r="IL393" s="46"/>
      <c r="IM393" s="46"/>
      <c r="IN393" s="46"/>
      <c r="IO393" s="46"/>
      <c r="IP393" s="46"/>
      <c r="IQ393" s="46"/>
    </row>
    <row r="394" spans="1:251" x14ac:dyDescent="0.25">
      <c r="A394" s="1"/>
      <c r="C394" s="59"/>
      <c r="IH394" s="46"/>
      <c r="II394" s="46"/>
      <c r="IJ394" s="46"/>
      <c r="IK394" s="46"/>
      <c r="IL394" s="46"/>
      <c r="IM394" s="46"/>
      <c r="IN394" s="46"/>
      <c r="IO394" s="46"/>
      <c r="IP394" s="46"/>
      <c r="IQ394" s="46"/>
    </row>
    <row r="395" spans="1:251" x14ac:dyDescent="0.25">
      <c r="A395" s="1"/>
      <c r="C395" s="59"/>
      <c r="IH395" s="46"/>
      <c r="II395" s="46"/>
      <c r="IJ395" s="46"/>
      <c r="IK395" s="46"/>
      <c r="IL395" s="46"/>
      <c r="IM395" s="46"/>
      <c r="IN395" s="46"/>
      <c r="IO395" s="46"/>
      <c r="IP395" s="46"/>
      <c r="IQ395" s="46"/>
    </row>
    <row r="396" spans="1:251" x14ac:dyDescent="0.25">
      <c r="A396" s="1"/>
      <c r="C396" s="59"/>
      <c r="IH396" s="46"/>
      <c r="II396" s="46"/>
      <c r="IJ396" s="46"/>
      <c r="IK396" s="46"/>
      <c r="IL396" s="46"/>
      <c r="IM396" s="46"/>
      <c r="IN396" s="46"/>
      <c r="IO396" s="46"/>
      <c r="IP396" s="46"/>
      <c r="IQ396" s="46"/>
    </row>
    <row r="397" spans="1:251" x14ac:dyDescent="0.25">
      <c r="A397" s="1"/>
      <c r="C397" s="59"/>
      <c r="IH397" s="46"/>
      <c r="II397" s="46"/>
      <c r="IJ397" s="46"/>
      <c r="IK397" s="46"/>
      <c r="IL397" s="46"/>
      <c r="IM397" s="46"/>
      <c r="IN397" s="46"/>
      <c r="IO397" s="46"/>
      <c r="IP397" s="46"/>
      <c r="IQ397" s="46"/>
    </row>
    <row r="398" spans="1:251" x14ac:dyDescent="0.25">
      <c r="A398" s="1"/>
      <c r="C398" s="59"/>
      <c r="IH398" s="46"/>
      <c r="II398" s="46"/>
      <c r="IJ398" s="46"/>
      <c r="IK398" s="46"/>
      <c r="IL398" s="46"/>
      <c r="IM398" s="46"/>
      <c r="IN398" s="46"/>
      <c r="IO398" s="46"/>
      <c r="IP398" s="46"/>
      <c r="IQ398" s="46"/>
    </row>
    <row r="399" spans="1:251" x14ac:dyDescent="0.25">
      <c r="A399" s="1"/>
      <c r="C399" s="59"/>
      <c r="IH399" s="46"/>
      <c r="II399" s="46"/>
      <c r="IJ399" s="46"/>
      <c r="IK399" s="46"/>
      <c r="IL399" s="46"/>
      <c r="IM399" s="46"/>
      <c r="IN399" s="46"/>
      <c r="IO399" s="46"/>
      <c r="IP399" s="46"/>
      <c r="IQ399" s="46"/>
    </row>
    <row r="400" spans="1:251" x14ac:dyDescent="0.25">
      <c r="A400" s="1"/>
      <c r="C400" s="59"/>
      <c r="IH400" s="46"/>
      <c r="II400" s="46"/>
      <c r="IJ400" s="46"/>
      <c r="IK400" s="46"/>
      <c r="IL400" s="46"/>
      <c r="IM400" s="46"/>
      <c r="IN400" s="46"/>
      <c r="IO400" s="46"/>
      <c r="IP400" s="46"/>
      <c r="IQ400" s="46"/>
    </row>
    <row r="401" spans="1:251" x14ac:dyDescent="0.25">
      <c r="A401" s="1"/>
      <c r="C401" s="59"/>
      <c r="IH401" s="46"/>
      <c r="II401" s="46"/>
      <c r="IJ401" s="46"/>
      <c r="IK401" s="46"/>
      <c r="IL401" s="46"/>
      <c r="IM401" s="46"/>
      <c r="IN401" s="46"/>
      <c r="IO401" s="46"/>
      <c r="IP401" s="46"/>
      <c r="IQ401" s="46"/>
    </row>
    <row r="402" spans="1:251" x14ac:dyDescent="0.25">
      <c r="A402" s="1"/>
      <c r="C402" s="59"/>
      <c r="IH402" s="46"/>
      <c r="II402" s="46"/>
      <c r="IJ402" s="46"/>
      <c r="IK402" s="46"/>
      <c r="IL402" s="46"/>
      <c r="IM402" s="46"/>
      <c r="IN402" s="46"/>
      <c r="IO402" s="46"/>
      <c r="IP402" s="46"/>
      <c r="IQ402" s="46"/>
    </row>
    <row r="403" spans="1:251" x14ac:dyDescent="0.25">
      <c r="A403" s="1"/>
      <c r="C403" s="59"/>
      <c r="IH403" s="46"/>
      <c r="II403" s="46"/>
      <c r="IJ403" s="46"/>
      <c r="IK403" s="46"/>
      <c r="IL403" s="46"/>
      <c r="IM403" s="46"/>
      <c r="IN403" s="46"/>
      <c r="IO403" s="46"/>
      <c r="IP403" s="46"/>
      <c r="IQ403" s="46"/>
    </row>
    <row r="404" spans="1:251" x14ac:dyDescent="0.25">
      <c r="A404" s="1"/>
      <c r="C404" s="59"/>
      <c r="IH404" s="46"/>
      <c r="II404" s="46"/>
      <c r="IJ404" s="46"/>
      <c r="IK404" s="46"/>
      <c r="IL404" s="46"/>
      <c r="IM404" s="46"/>
      <c r="IN404" s="46"/>
      <c r="IO404" s="46"/>
      <c r="IP404" s="46"/>
      <c r="IQ404" s="46"/>
    </row>
    <row r="405" spans="1:251" x14ac:dyDescent="0.25">
      <c r="A405" s="1"/>
      <c r="C405" s="59"/>
      <c r="IH405" s="46"/>
      <c r="II405" s="46"/>
      <c r="IJ405" s="46"/>
      <c r="IK405" s="46"/>
      <c r="IL405" s="46"/>
      <c r="IM405" s="46"/>
      <c r="IN405" s="46"/>
      <c r="IO405" s="46"/>
      <c r="IP405" s="46"/>
      <c r="IQ405" s="46"/>
    </row>
    <row r="406" spans="1:251" x14ac:dyDescent="0.25">
      <c r="A406" s="1"/>
      <c r="C406" s="59"/>
      <c r="IH406" s="46"/>
      <c r="II406" s="46"/>
      <c r="IJ406" s="46"/>
      <c r="IK406" s="46"/>
      <c r="IL406" s="46"/>
      <c r="IM406" s="46"/>
      <c r="IN406" s="46"/>
      <c r="IO406" s="46"/>
      <c r="IP406" s="46"/>
      <c r="IQ406" s="46"/>
    </row>
    <row r="407" spans="1:251" x14ac:dyDescent="0.25">
      <c r="A407" s="1"/>
      <c r="C407" s="59"/>
      <c r="IH407" s="46"/>
      <c r="II407" s="46"/>
      <c r="IJ407" s="46"/>
      <c r="IK407" s="46"/>
      <c r="IL407" s="46"/>
      <c r="IM407" s="46"/>
      <c r="IN407" s="46"/>
      <c r="IO407" s="46"/>
      <c r="IP407" s="46"/>
      <c r="IQ407" s="46"/>
    </row>
    <row r="408" spans="1:251" x14ac:dyDescent="0.25">
      <c r="A408" s="1"/>
      <c r="C408" s="59"/>
      <c r="IH408" s="46"/>
      <c r="II408" s="46"/>
      <c r="IJ408" s="46"/>
      <c r="IK408" s="46"/>
      <c r="IL408" s="46"/>
      <c r="IM408" s="46"/>
      <c r="IN408" s="46"/>
      <c r="IO408" s="46"/>
      <c r="IP408" s="46"/>
      <c r="IQ408" s="46"/>
    </row>
    <row r="409" spans="1:251" x14ac:dyDescent="0.25">
      <c r="A409" s="1"/>
      <c r="C409" s="59"/>
      <c r="IH409" s="46"/>
      <c r="II409" s="46"/>
      <c r="IJ409" s="46"/>
      <c r="IK409" s="46"/>
      <c r="IL409" s="46"/>
      <c r="IM409" s="46"/>
      <c r="IN409" s="46"/>
      <c r="IO409" s="46"/>
      <c r="IP409" s="46"/>
      <c r="IQ409" s="46"/>
    </row>
    <row r="410" spans="1:251" x14ac:dyDescent="0.25">
      <c r="A410" s="1"/>
      <c r="C410" s="59"/>
      <c r="IH410" s="46"/>
      <c r="II410" s="46"/>
      <c r="IJ410" s="46"/>
      <c r="IK410" s="46"/>
      <c r="IL410" s="46"/>
      <c r="IM410" s="46"/>
      <c r="IN410" s="46"/>
      <c r="IO410" s="46"/>
      <c r="IP410" s="46"/>
      <c r="IQ410" s="46"/>
    </row>
    <row r="411" spans="1:251" x14ac:dyDescent="0.25">
      <c r="A411" s="1"/>
      <c r="C411" s="59"/>
      <c r="IH411" s="46"/>
      <c r="II411" s="46"/>
      <c r="IJ411" s="46"/>
      <c r="IK411" s="46"/>
      <c r="IL411" s="46"/>
      <c r="IM411" s="46"/>
      <c r="IN411" s="46"/>
      <c r="IO411" s="46"/>
      <c r="IP411" s="46"/>
      <c r="IQ411" s="46"/>
    </row>
    <row r="412" spans="1:251" x14ac:dyDescent="0.25">
      <c r="A412" s="1"/>
      <c r="C412" s="59"/>
      <c r="IH412" s="46"/>
      <c r="II412" s="46"/>
      <c r="IJ412" s="46"/>
      <c r="IK412" s="46"/>
      <c r="IL412" s="46"/>
      <c r="IM412" s="46"/>
      <c r="IN412" s="46"/>
      <c r="IO412" s="46"/>
      <c r="IP412" s="46"/>
      <c r="IQ412" s="46"/>
    </row>
    <row r="413" spans="1:251" x14ac:dyDescent="0.25">
      <c r="A413" s="1"/>
      <c r="C413" s="59"/>
      <c r="IH413" s="46"/>
      <c r="II413" s="46"/>
      <c r="IJ413" s="46"/>
      <c r="IK413" s="46"/>
      <c r="IL413" s="46"/>
      <c r="IM413" s="46"/>
      <c r="IN413" s="46"/>
      <c r="IO413" s="46"/>
      <c r="IP413" s="46"/>
      <c r="IQ413" s="46"/>
    </row>
    <row r="414" spans="1:251" x14ac:dyDescent="0.25">
      <c r="A414" s="1"/>
      <c r="C414" s="59"/>
      <c r="IH414" s="46"/>
      <c r="II414" s="46"/>
      <c r="IJ414" s="46"/>
      <c r="IK414" s="46"/>
      <c r="IL414" s="46"/>
      <c r="IM414" s="46"/>
      <c r="IN414" s="46"/>
      <c r="IO414" s="46"/>
      <c r="IP414" s="46"/>
      <c r="IQ414" s="46"/>
    </row>
    <row r="415" spans="1:251" x14ac:dyDescent="0.25">
      <c r="A415" s="1"/>
      <c r="C415" s="59"/>
      <c r="IH415" s="46"/>
      <c r="II415" s="46"/>
      <c r="IJ415" s="46"/>
      <c r="IK415" s="46"/>
      <c r="IL415" s="46"/>
      <c r="IM415" s="46"/>
      <c r="IN415" s="46"/>
      <c r="IO415" s="46"/>
      <c r="IP415" s="46"/>
      <c r="IQ415" s="46"/>
    </row>
    <row r="416" spans="1:251" x14ac:dyDescent="0.25">
      <c r="A416" s="1"/>
      <c r="C416" s="59"/>
      <c r="IH416" s="46"/>
      <c r="II416" s="46"/>
      <c r="IJ416" s="46"/>
      <c r="IK416" s="46"/>
      <c r="IL416" s="46"/>
      <c r="IM416" s="46"/>
      <c r="IN416" s="46"/>
      <c r="IO416" s="46"/>
      <c r="IP416" s="46"/>
      <c r="IQ416" s="46"/>
    </row>
    <row r="417" spans="1:251" x14ac:dyDescent="0.25">
      <c r="A417" s="1"/>
      <c r="C417" s="59"/>
      <c r="IH417" s="46"/>
      <c r="II417" s="46"/>
      <c r="IJ417" s="46"/>
      <c r="IK417" s="46"/>
      <c r="IL417" s="46"/>
      <c r="IM417" s="46"/>
      <c r="IN417" s="46"/>
      <c r="IO417" s="46"/>
      <c r="IP417" s="46"/>
      <c r="IQ417" s="46"/>
    </row>
    <row r="418" spans="1:251" x14ac:dyDescent="0.25">
      <c r="A418" s="1"/>
      <c r="C418" s="59"/>
      <c r="IH418" s="46"/>
      <c r="II418" s="46"/>
      <c r="IJ418" s="46"/>
      <c r="IK418" s="46"/>
      <c r="IL418" s="46"/>
      <c r="IM418" s="46"/>
      <c r="IN418" s="46"/>
      <c r="IO418" s="46"/>
      <c r="IP418" s="46"/>
      <c r="IQ418" s="46"/>
    </row>
    <row r="419" spans="1:251" x14ac:dyDescent="0.25">
      <c r="A419" s="1"/>
      <c r="C419" s="59"/>
      <c r="IH419" s="46"/>
      <c r="II419" s="46"/>
      <c r="IJ419" s="46"/>
      <c r="IK419" s="46"/>
      <c r="IL419" s="46"/>
      <c r="IM419" s="46"/>
      <c r="IN419" s="46"/>
      <c r="IO419" s="46"/>
      <c r="IP419" s="46"/>
      <c r="IQ419" s="46"/>
    </row>
    <row r="420" spans="1:251" x14ac:dyDescent="0.25">
      <c r="A420" s="1"/>
      <c r="C420" s="59"/>
      <c r="IH420" s="46"/>
      <c r="II420" s="46"/>
      <c r="IJ420" s="46"/>
      <c r="IK420" s="46"/>
      <c r="IL420" s="46"/>
      <c r="IM420" s="46"/>
      <c r="IN420" s="46"/>
      <c r="IO420" s="46"/>
      <c r="IP420" s="46"/>
      <c r="IQ420" s="46"/>
    </row>
    <row r="421" spans="1:251" x14ac:dyDescent="0.25">
      <c r="A421" s="1"/>
      <c r="C421" s="59"/>
      <c r="IH421" s="46"/>
      <c r="II421" s="46"/>
      <c r="IJ421" s="46"/>
      <c r="IK421" s="46"/>
      <c r="IL421" s="46"/>
      <c r="IM421" s="46"/>
      <c r="IN421" s="46"/>
      <c r="IO421" s="46"/>
      <c r="IP421" s="46"/>
      <c r="IQ421" s="46"/>
    </row>
    <row r="422" spans="1:251" x14ac:dyDescent="0.25">
      <c r="A422" s="1"/>
      <c r="C422" s="59"/>
      <c r="IH422" s="46"/>
      <c r="II422" s="46"/>
      <c r="IJ422" s="46"/>
      <c r="IK422" s="46"/>
      <c r="IL422" s="46"/>
      <c r="IM422" s="46"/>
      <c r="IN422" s="46"/>
      <c r="IO422" s="46"/>
      <c r="IP422" s="46"/>
      <c r="IQ422" s="46"/>
    </row>
    <row r="423" spans="1:251" x14ac:dyDescent="0.25">
      <c r="A423" s="1"/>
      <c r="C423" s="59"/>
      <c r="IH423" s="46"/>
      <c r="II423" s="46"/>
      <c r="IJ423" s="46"/>
      <c r="IK423" s="46"/>
      <c r="IL423" s="46"/>
      <c r="IM423" s="46"/>
      <c r="IN423" s="46"/>
      <c r="IO423" s="46"/>
      <c r="IP423" s="46"/>
      <c r="IQ423" s="46"/>
    </row>
  </sheetData>
  <mergeCells count="4">
    <mergeCell ref="A5:C5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4"/>
  <sheetViews>
    <sheetView workbookViewId="0">
      <selection sqref="A1:D87"/>
    </sheetView>
  </sheetViews>
  <sheetFormatPr defaultColWidth="9.109375" defaultRowHeight="13.8" x14ac:dyDescent="0.25"/>
  <cols>
    <col min="1" max="1" width="24.44140625" style="77" customWidth="1"/>
    <col min="2" max="2" width="59.33203125" style="62" customWidth="1"/>
    <col min="3" max="3" width="13" style="77" customWidth="1"/>
    <col min="4" max="4" width="11.33203125" style="77" customWidth="1"/>
    <col min="5" max="5" width="10.33203125" style="62" hidden="1" customWidth="1"/>
    <col min="6" max="6" width="9.88671875" style="62" hidden="1" customWidth="1"/>
    <col min="7" max="7" width="9.109375" style="62"/>
    <col min="8" max="8" width="9.88671875" style="62" bestFit="1" customWidth="1"/>
    <col min="9" max="9" width="10.21875" style="62" customWidth="1"/>
    <col min="10" max="256" width="9.109375" style="62"/>
    <col min="257" max="257" width="26.109375" style="62" customWidth="1"/>
    <col min="258" max="258" width="64.44140625" style="62" customWidth="1"/>
    <col min="259" max="259" width="16.5546875" style="62" customWidth="1"/>
    <col min="260" max="260" width="18.33203125" style="62" customWidth="1"/>
    <col min="261" max="261" width="10.33203125" style="62" customWidth="1"/>
    <col min="262" max="262" width="9.88671875" style="62" customWidth="1"/>
    <col min="263" max="512" width="9.109375" style="62"/>
    <col min="513" max="513" width="26.109375" style="62" customWidth="1"/>
    <col min="514" max="514" width="64.44140625" style="62" customWidth="1"/>
    <col min="515" max="515" width="16.5546875" style="62" customWidth="1"/>
    <col min="516" max="516" width="18.33203125" style="62" customWidth="1"/>
    <col min="517" max="517" width="10.33203125" style="62" customWidth="1"/>
    <col min="518" max="518" width="9.88671875" style="62" customWidth="1"/>
    <col min="519" max="768" width="9.109375" style="62"/>
    <col min="769" max="769" width="26.109375" style="62" customWidth="1"/>
    <col min="770" max="770" width="64.44140625" style="62" customWidth="1"/>
    <col min="771" max="771" width="16.5546875" style="62" customWidth="1"/>
    <col min="772" max="772" width="18.33203125" style="62" customWidth="1"/>
    <col min="773" max="773" width="10.33203125" style="62" customWidth="1"/>
    <col min="774" max="774" width="9.88671875" style="62" customWidth="1"/>
    <col min="775" max="1024" width="9.109375" style="62"/>
    <col min="1025" max="1025" width="26.109375" style="62" customWidth="1"/>
    <col min="1026" max="1026" width="64.44140625" style="62" customWidth="1"/>
    <col min="1027" max="1027" width="16.5546875" style="62" customWidth="1"/>
    <col min="1028" max="1028" width="18.33203125" style="62" customWidth="1"/>
    <col min="1029" max="1029" width="10.33203125" style="62" customWidth="1"/>
    <col min="1030" max="1030" width="9.88671875" style="62" customWidth="1"/>
    <col min="1031" max="1280" width="9.109375" style="62"/>
    <col min="1281" max="1281" width="26.109375" style="62" customWidth="1"/>
    <col min="1282" max="1282" width="64.44140625" style="62" customWidth="1"/>
    <col min="1283" max="1283" width="16.5546875" style="62" customWidth="1"/>
    <col min="1284" max="1284" width="18.33203125" style="62" customWidth="1"/>
    <col min="1285" max="1285" width="10.33203125" style="62" customWidth="1"/>
    <col min="1286" max="1286" width="9.88671875" style="62" customWidth="1"/>
    <col min="1287" max="1536" width="9.109375" style="62"/>
    <col min="1537" max="1537" width="26.109375" style="62" customWidth="1"/>
    <col min="1538" max="1538" width="64.44140625" style="62" customWidth="1"/>
    <col min="1539" max="1539" width="16.5546875" style="62" customWidth="1"/>
    <col min="1540" max="1540" width="18.33203125" style="62" customWidth="1"/>
    <col min="1541" max="1541" width="10.33203125" style="62" customWidth="1"/>
    <col min="1542" max="1542" width="9.88671875" style="62" customWidth="1"/>
    <col min="1543" max="1792" width="9.109375" style="62"/>
    <col min="1793" max="1793" width="26.109375" style="62" customWidth="1"/>
    <col min="1794" max="1794" width="64.44140625" style="62" customWidth="1"/>
    <col min="1795" max="1795" width="16.5546875" style="62" customWidth="1"/>
    <col min="1796" max="1796" width="18.33203125" style="62" customWidth="1"/>
    <col min="1797" max="1797" width="10.33203125" style="62" customWidth="1"/>
    <col min="1798" max="1798" width="9.88671875" style="62" customWidth="1"/>
    <col min="1799" max="2048" width="9.109375" style="62"/>
    <col min="2049" max="2049" width="26.109375" style="62" customWidth="1"/>
    <col min="2050" max="2050" width="64.44140625" style="62" customWidth="1"/>
    <col min="2051" max="2051" width="16.5546875" style="62" customWidth="1"/>
    <col min="2052" max="2052" width="18.33203125" style="62" customWidth="1"/>
    <col min="2053" max="2053" width="10.33203125" style="62" customWidth="1"/>
    <col min="2054" max="2054" width="9.88671875" style="62" customWidth="1"/>
    <col min="2055" max="2304" width="9.109375" style="62"/>
    <col min="2305" max="2305" width="26.109375" style="62" customWidth="1"/>
    <col min="2306" max="2306" width="64.44140625" style="62" customWidth="1"/>
    <col min="2307" max="2307" width="16.5546875" style="62" customWidth="1"/>
    <col min="2308" max="2308" width="18.33203125" style="62" customWidth="1"/>
    <col min="2309" max="2309" width="10.33203125" style="62" customWidth="1"/>
    <col min="2310" max="2310" width="9.88671875" style="62" customWidth="1"/>
    <col min="2311" max="2560" width="9.109375" style="62"/>
    <col min="2561" max="2561" width="26.109375" style="62" customWidth="1"/>
    <col min="2562" max="2562" width="64.44140625" style="62" customWidth="1"/>
    <col min="2563" max="2563" width="16.5546875" style="62" customWidth="1"/>
    <col min="2564" max="2564" width="18.33203125" style="62" customWidth="1"/>
    <col min="2565" max="2565" width="10.33203125" style="62" customWidth="1"/>
    <col min="2566" max="2566" width="9.88671875" style="62" customWidth="1"/>
    <col min="2567" max="2816" width="9.109375" style="62"/>
    <col min="2817" max="2817" width="26.109375" style="62" customWidth="1"/>
    <col min="2818" max="2818" width="64.44140625" style="62" customWidth="1"/>
    <col min="2819" max="2819" width="16.5546875" style="62" customWidth="1"/>
    <col min="2820" max="2820" width="18.33203125" style="62" customWidth="1"/>
    <col min="2821" max="2821" width="10.33203125" style="62" customWidth="1"/>
    <col min="2822" max="2822" width="9.88671875" style="62" customWidth="1"/>
    <col min="2823" max="3072" width="9.109375" style="62"/>
    <col min="3073" max="3073" width="26.109375" style="62" customWidth="1"/>
    <col min="3074" max="3074" width="64.44140625" style="62" customWidth="1"/>
    <col min="3075" max="3075" width="16.5546875" style="62" customWidth="1"/>
    <col min="3076" max="3076" width="18.33203125" style="62" customWidth="1"/>
    <col min="3077" max="3077" width="10.33203125" style="62" customWidth="1"/>
    <col min="3078" max="3078" width="9.88671875" style="62" customWidth="1"/>
    <col min="3079" max="3328" width="9.109375" style="62"/>
    <col min="3329" max="3329" width="26.109375" style="62" customWidth="1"/>
    <col min="3330" max="3330" width="64.44140625" style="62" customWidth="1"/>
    <col min="3331" max="3331" width="16.5546875" style="62" customWidth="1"/>
    <col min="3332" max="3332" width="18.33203125" style="62" customWidth="1"/>
    <col min="3333" max="3333" width="10.33203125" style="62" customWidth="1"/>
    <col min="3334" max="3334" width="9.88671875" style="62" customWidth="1"/>
    <col min="3335" max="3584" width="9.109375" style="62"/>
    <col min="3585" max="3585" width="26.109375" style="62" customWidth="1"/>
    <col min="3586" max="3586" width="64.44140625" style="62" customWidth="1"/>
    <col min="3587" max="3587" width="16.5546875" style="62" customWidth="1"/>
    <col min="3588" max="3588" width="18.33203125" style="62" customWidth="1"/>
    <col min="3589" max="3589" width="10.33203125" style="62" customWidth="1"/>
    <col min="3590" max="3590" width="9.88671875" style="62" customWidth="1"/>
    <col min="3591" max="3840" width="9.109375" style="62"/>
    <col min="3841" max="3841" width="26.109375" style="62" customWidth="1"/>
    <col min="3842" max="3842" width="64.44140625" style="62" customWidth="1"/>
    <col min="3843" max="3843" width="16.5546875" style="62" customWidth="1"/>
    <col min="3844" max="3844" width="18.33203125" style="62" customWidth="1"/>
    <col min="3845" max="3845" width="10.33203125" style="62" customWidth="1"/>
    <col min="3846" max="3846" width="9.88671875" style="62" customWidth="1"/>
    <col min="3847" max="4096" width="9.109375" style="62"/>
    <col min="4097" max="4097" width="26.109375" style="62" customWidth="1"/>
    <col min="4098" max="4098" width="64.44140625" style="62" customWidth="1"/>
    <col min="4099" max="4099" width="16.5546875" style="62" customWidth="1"/>
    <col min="4100" max="4100" width="18.33203125" style="62" customWidth="1"/>
    <col min="4101" max="4101" width="10.33203125" style="62" customWidth="1"/>
    <col min="4102" max="4102" width="9.88671875" style="62" customWidth="1"/>
    <col min="4103" max="4352" width="9.109375" style="62"/>
    <col min="4353" max="4353" width="26.109375" style="62" customWidth="1"/>
    <col min="4354" max="4354" width="64.44140625" style="62" customWidth="1"/>
    <col min="4355" max="4355" width="16.5546875" style="62" customWidth="1"/>
    <col min="4356" max="4356" width="18.33203125" style="62" customWidth="1"/>
    <col min="4357" max="4357" width="10.33203125" style="62" customWidth="1"/>
    <col min="4358" max="4358" width="9.88671875" style="62" customWidth="1"/>
    <col min="4359" max="4608" width="9.109375" style="62"/>
    <col min="4609" max="4609" width="26.109375" style="62" customWidth="1"/>
    <col min="4610" max="4610" width="64.44140625" style="62" customWidth="1"/>
    <col min="4611" max="4611" width="16.5546875" style="62" customWidth="1"/>
    <col min="4612" max="4612" width="18.33203125" style="62" customWidth="1"/>
    <col min="4613" max="4613" width="10.33203125" style="62" customWidth="1"/>
    <col min="4614" max="4614" width="9.88671875" style="62" customWidth="1"/>
    <col min="4615" max="4864" width="9.109375" style="62"/>
    <col min="4865" max="4865" width="26.109375" style="62" customWidth="1"/>
    <col min="4866" max="4866" width="64.44140625" style="62" customWidth="1"/>
    <col min="4867" max="4867" width="16.5546875" style="62" customWidth="1"/>
    <col min="4868" max="4868" width="18.33203125" style="62" customWidth="1"/>
    <col min="4869" max="4869" width="10.33203125" style="62" customWidth="1"/>
    <col min="4870" max="4870" width="9.88671875" style="62" customWidth="1"/>
    <col min="4871" max="5120" width="9.109375" style="62"/>
    <col min="5121" max="5121" width="26.109375" style="62" customWidth="1"/>
    <col min="5122" max="5122" width="64.44140625" style="62" customWidth="1"/>
    <col min="5123" max="5123" width="16.5546875" style="62" customWidth="1"/>
    <col min="5124" max="5124" width="18.33203125" style="62" customWidth="1"/>
    <col min="5125" max="5125" width="10.33203125" style="62" customWidth="1"/>
    <col min="5126" max="5126" width="9.88671875" style="62" customWidth="1"/>
    <col min="5127" max="5376" width="9.109375" style="62"/>
    <col min="5377" max="5377" width="26.109375" style="62" customWidth="1"/>
    <col min="5378" max="5378" width="64.44140625" style="62" customWidth="1"/>
    <col min="5379" max="5379" width="16.5546875" style="62" customWidth="1"/>
    <col min="5380" max="5380" width="18.33203125" style="62" customWidth="1"/>
    <col min="5381" max="5381" width="10.33203125" style="62" customWidth="1"/>
    <col min="5382" max="5382" width="9.88671875" style="62" customWidth="1"/>
    <col min="5383" max="5632" width="9.109375" style="62"/>
    <col min="5633" max="5633" width="26.109375" style="62" customWidth="1"/>
    <col min="5634" max="5634" width="64.44140625" style="62" customWidth="1"/>
    <col min="5635" max="5635" width="16.5546875" style="62" customWidth="1"/>
    <col min="5636" max="5636" width="18.33203125" style="62" customWidth="1"/>
    <col min="5637" max="5637" width="10.33203125" style="62" customWidth="1"/>
    <col min="5638" max="5638" width="9.88671875" style="62" customWidth="1"/>
    <col min="5639" max="5888" width="9.109375" style="62"/>
    <col min="5889" max="5889" width="26.109375" style="62" customWidth="1"/>
    <col min="5890" max="5890" width="64.44140625" style="62" customWidth="1"/>
    <col min="5891" max="5891" width="16.5546875" style="62" customWidth="1"/>
    <col min="5892" max="5892" width="18.33203125" style="62" customWidth="1"/>
    <col min="5893" max="5893" width="10.33203125" style="62" customWidth="1"/>
    <col min="5894" max="5894" width="9.88671875" style="62" customWidth="1"/>
    <col min="5895" max="6144" width="9.109375" style="62"/>
    <col min="6145" max="6145" width="26.109375" style="62" customWidth="1"/>
    <col min="6146" max="6146" width="64.44140625" style="62" customWidth="1"/>
    <col min="6147" max="6147" width="16.5546875" style="62" customWidth="1"/>
    <col min="6148" max="6148" width="18.33203125" style="62" customWidth="1"/>
    <col min="6149" max="6149" width="10.33203125" style="62" customWidth="1"/>
    <col min="6150" max="6150" width="9.88671875" style="62" customWidth="1"/>
    <col min="6151" max="6400" width="9.109375" style="62"/>
    <col min="6401" max="6401" width="26.109375" style="62" customWidth="1"/>
    <col min="6402" max="6402" width="64.44140625" style="62" customWidth="1"/>
    <col min="6403" max="6403" width="16.5546875" style="62" customWidth="1"/>
    <col min="6404" max="6404" width="18.33203125" style="62" customWidth="1"/>
    <col min="6405" max="6405" width="10.33203125" style="62" customWidth="1"/>
    <col min="6406" max="6406" width="9.88671875" style="62" customWidth="1"/>
    <col min="6407" max="6656" width="9.109375" style="62"/>
    <col min="6657" max="6657" width="26.109375" style="62" customWidth="1"/>
    <col min="6658" max="6658" width="64.44140625" style="62" customWidth="1"/>
    <col min="6659" max="6659" width="16.5546875" style="62" customWidth="1"/>
    <col min="6660" max="6660" width="18.33203125" style="62" customWidth="1"/>
    <col min="6661" max="6661" width="10.33203125" style="62" customWidth="1"/>
    <col min="6662" max="6662" width="9.88671875" style="62" customWidth="1"/>
    <col min="6663" max="6912" width="9.109375" style="62"/>
    <col min="6913" max="6913" width="26.109375" style="62" customWidth="1"/>
    <col min="6914" max="6914" width="64.44140625" style="62" customWidth="1"/>
    <col min="6915" max="6915" width="16.5546875" style="62" customWidth="1"/>
    <col min="6916" max="6916" width="18.33203125" style="62" customWidth="1"/>
    <col min="6917" max="6917" width="10.33203125" style="62" customWidth="1"/>
    <col min="6918" max="6918" width="9.88671875" style="62" customWidth="1"/>
    <col min="6919" max="7168" width="9.109375" style="62"/>
    <col min="7169" max="7169" width="26.109375" style="62" customWidth="1"/>
    <col min="7170" max="7170" width="64.44140625" style="62" customWidth="1"/>
    <col min="7171" max="7171" width="16.5546875" style="62" customWidth="1"/>
    <col min="7172" max="7172" width="18.33203125" style="62" customWidth="1"/>
    <col min="7173" max="7173" width="10.33203125" style="62" customWidth="1"/>
    <col min="7174" max="7174" width="9.88671875" style="62" customWidth="1"/>
    <col min="7175" max="7424" width="9.109375" style="62"/>
    <col min="7425" max="7425" width="26.109375" style="62" customWidth="1"/>
    <col min="7426" max="7426" width="64.44140625" style="62" customWidth="1"/>
    <col min="7427" max="7427" width="16.5546875" style="62" customWidth="1"/>
    <col min="7428" max="7428" width="18.33203125" style="62" customWidth="1"/>
    <col min="7429" max="7429" width="10.33203125" style="62" customWidth="1"/>
    <col min="7430" max="7430" width="9.88671875" style="62" customWidth="1"/>
    <col min="7431" max="7680" width="9.109375" style="62"/>
    <col min="7681" max="7681" width="26.109375" style="62" customWidth="1"/>
    <col min="7682" max="7682" width="64.44140625" style="62" customWidth="1"/>
    <col min="7683" max="7683" width="16.5546875" style="62" customWidth="1"/>
    <col min="7684" max="7684" width="18.33203125" style="62" customWidth="1"/>
    <col min="7685" max="7685" width="10.33203125" style="62" customWidth="1"/>
    <col min="7686" max="7686" width="9.88671875" style="62" customWidth="1"/>
    <col min="7687" max="7936" width="9.109375" style="62"/>
    <col min="7937" max="7937" width="26.109375" style="62" customWidth="1"/>
    <col min="7938" max="7938" width="64.44140625" style="62" customWidth="1"/>
    <col min="7939" max="7939" width="16.5546875" style="62" customWidth="1"/>
    <col min="7940" max="7940" width="18.33203125" style="62" customWidth="1"/>
    <col min="7941" max="7941" width="10.33203125" style="62" customWidth="1"/>
    <col min="7942" max="7942" width="9.88671875" style="62" customWidth="1"/>
    <col min="7943" max="8192" width="9.109375" style="62"/>
    <col min="8193" max="8193" width="26.109375" style="62" customWidth="1"/>
    <col min="8194" max="8194" width="64.44140625" style="62" customWidth="1"/>
    <col min="8195" max="8195" width="16.5546875" style="62" customWidth="1"/>
    <col min="8196" max="8196" width="18.33203125" style="62" customWidth="1"/>
    <col min="8197" max="8197" width="10.33203125" style="62" customWidth="1"/>
    <col min="8198" max="8198" width="9.88671875" style="62" customWidth="1"/>
    <col min="8199" max="8448" width="9.109375" style="62"/>
    <col min="8449" max="8449" width="26.109375" style="62" customWidth="1"/>
    <col min="8450" max="8450" width="64.44140625" style="62" customWidth="1"/>
    <col min="8451" max="8451" width="16.5546875" style="62" customWidth="1"/>
    <col min="8452" max="8452" width="18.33203125" style="62" customWidth="1"/>
    <col min="8453" max="8453" width="10.33203125" style="62" customWidth="1"/>
    <col min="8454" max="8454" width="9.88671875" style="62" customWidth="1"/>
    <col min="8455" max="8704" width="9.109375" style="62"/>
    <col min="8705" max="8705" width="26.109375" style="62" customWidth="1"/>
    <col min="8706" max="8706" width="64.44140625" style="62" customWidth="1"/>
    <col min="8707" max="8707" width="16.5546875" style="62" customWidth="1"/>
    <col min="8708" max="8708" width="18.33203125" style="62" customWidth="1"/>
    <col min="8709" max="8709" width="10.33203125" style="62" customWidth="1"/>
    <col min="8710" max="8710" width="9.88671875" style="62" customWidth="1"/>
    <col min="8711" max="8960" width="9.109375" style="62"/>
    <col min="8961" max="8961" width="26.109375" style="62" customWidth="1"/>
    <col min="8962" max="8962" width="64.44140625" style="62" customWidth="1"/>
    <col min="8963" max="8963" width="16.5546875" style="62" customWidth="1"/>
    <col min="8964" max="8964" width="18.33203125" style="62" customWidth="1"/>
    <col min="8965" max="8965" width="10.33203125" style="62" customWidth="1"/>
    <col min="8966" max="8966" width="9.88671875" style="62" customWidth="1"/>
    <col min="8967" max="9216" width="9.109375" style="62"/>
    <col min="9217" max="9217" width="26.109375" style="62" customWidth="1"/>
    <col min="9218" max="9218" width="64.44140625" style="62" customWidth="1"/>
    <col min="9219" max="9219" width="16.5546875" style="62" customWidth="1"/>
    <col min="9220" max="9220" width="18.33203125" style="62" customWidth="1"/>
    <col min="9221" max="9221" width="10.33203125" style="62" customWidth="1"/>
    <col min="9222" max="9222" width="9.88671875" style="62" customWidth="1"/>
    <col min="9223" max="9472" width="9.109375" style="62"/>
    <col min="9473" max="9473" width="26.109375" style="62" customWidth="1"/>
    <col min="9474" max="9474" width="64.44140625" style="62" customWidth="1"/>
    <col min="9475" max="9475" width="16.5546875" style="62" customWidth="1"/>
    <col min="9476" max="9476" width="18.33203125" style="62" customWidth="1"/>
    <col min="9477" max="9477" width="10.33203125" style="62" customWidth="1"/>
    <col min="9478" max="9478" width="9.88671875" style="62" customWidth="1"/>
    <col min="9479" max="9728" width="9.109375" style="62"/>
    <col min="9729" max="9729" width="26.109375" style="62" customWidth="1"/>
    <col min="9730" max="9730" width="64.44140625" style="62" customWidth="1"/>
    <col min="9731" max="9731" width="16.5546875" style="62" customWidth="1"/>
    <col min="9732" max="9732" width="18.33203125" style="62" customWidth="1"/>
    <col min="9733" max="9733" width="10.33203125" style="62" customWidth="1"/>
    <col min="9734" max="9734" width="9.88671875" style="62" customWidth="1"/>
    <col min="9735" max="9984" width="9.109375" style="62"/>
    <col min="9985" max="9985" width="26.109375" style="62" customWidth="1"/>
    <col min="9986" max="9986" width="64.44140625" style="62" customWidth="1"/>
    <col min="9987" max="9987" width="16.5546875" style="62" customWidth="1"/>
    <col min="9988" max="9988" width="18.33203125" style="62" customWidth="1"/>
    <col min="9989" max="9989" width="10.33203125" style="62" customWidth="1"/>
    <col min="9990" max="9990" width="9.88671875" style="62" customWidth="1"/>
    <col min="9991" max="10240" width="9.109375" style="62"/>
    <col min="10241" max="10241" width="26.109375" style="62" customWidth="1"/>
    <col min="10242" max="10242" width="64.44140625" style="62" customWidth="1"/>
    <col min="10243" max="10243" width="16.5546875" style="62" customWidth="1"/>
    <col min="10244" max="10244" width="18.33203125" style="62" customWidth="1"/>
    <col min="10245" max="10245" width="10.33203125" style="62" customWidth="1"/>
    <col min="10246" max="10246" width="9.88671875" style="62" customWidth="1"/>
    <col min="10247" max="10496" width="9.109375" style="62"/>
    <col min="10497" max="10497" width="26.109375" style="62" customWidth="1"/>
    <col min="10498" max="10498" width="64.44140625" style="62" customWidth="1"/>
    <col min="10499" max="10499" width="16.5546875" style="62" customWidth="1"/>
    <col min="10500" max="10500" width="18.33203125" style="62" customWidth="1"/>
    <col min="10501" max="10501" width="10.33203125" style="62" customWidth="1"/>
    <col min="10502" max="10502" width="9.88671875" style="62" customWidth="1"/>
    <col min="10503" max="10752" width="9.109375" style="62"/>
    <col min="10753" max="10753" width="26.109375" style="62" customWidth="1"/>
    <col min="10754" max="10754" width="64.44140625" style="62" customWidth="1"/>
    <col min="10755" max="10755" width="16.5546875" style="62" customWidth="1"/>
    <col min="10756" max="10756" width="18.33203125" style="62" customWidth="1"/>
    <col min="10757" max="10757" width="10.33203125" style="62" customWidth="1"/>
    <col min="10758" max="10758" width="9.88671875" style="62" customWidth="1"/>
    <col min="10759" max="11008" width="9.109375" style="62"/>
    <col min="11009" max="11009" width="26.109375" style="62" customWidth="1"/>
    <col min="11010" max="11010" width="64.44140625" style="62" customWidth="1"/>
    <col min="11011" max="11011" width="16.5546875" style="62" customWidth="1"/>
    <col min="11012" max="11012" width="18.33203125" style="62" customWidth="1"/>
    <col min="11013" max="11013" width="10.33203125" style="62" customWidth="1"/>
    <col min="11014" max="11014" width="9.88671875" style="62" customWidth="1"/>
    <col min="11015" max="11264" width="9.109375" style="62"/>
    <col min="11265" max="11265" width="26.109375" style="62" customWidth="1"/>
    <col min="11266" max="11266" width="64.44140625" style="62" customWidth="1"/>
    <col min="11267" max="11267" width="16.5546875" style="62" customWidth="1"/>
    <col min="11268" max="11268" width="18.33203125" style="62" customWidth="1"/>
    <col min="11269" max="11269" width="10.33203125" style="62" customWidth="1"/>
    <col min="11270" max="11270" width="9.88671875" style="62" customWidth="1"/>
    <col min="11271" max="11520" width="9.109375" style="62"/>
    <col min="11521" max="11521" width="26.109375" style="62" customWidth="1"/>
    <col min="11522" max="11522" width="64.44140625" style="62" customWidth="1"/>
    <col min="11523" max="11523" width="16.5546875" style="62" customWidth="1"/>
    <col min="11524" max="11524" width="18.33203125" style="62" customWidth="1"/>
    <col min="11525" max="11525" width="10.33203125" style="62" customWidth="1"/>
    <col min="11526" max="11526" width="9.88671875" style="62" customWidth="1"/>
    <col min="11527" max="11776" width="9.109375" style="62"/>
    <col min="11777" max="11777" width="26.109375" style="62" customWidth="1"/>
    <col min="11778" max="11778" width="64.44140625" style="62" customWidth="1"/>
    <col min="11779" max="11779" width="16.5546875" style="62" customWidth="1"/>
    <col min="11780" max="11780" width="18.33203125" style="62" customWidth="1"/>
    <col min="11781" max="11781" width="10.33203125" style="62" customWidth="1"/>
    <col min="11782" max="11782" width="9.88671875" style="62" customWidth="1"/>
    <col min="11783" max="12032" width="9.109375" style="62"/>
    <col min="12033" max="12033" width="26.109375" style="62" customWidth="1"/>
    <col min="12034" max="12034" width="64.44140625" style="62" customWidth="1"/>
    <col min="12035" max="12035" width="16.5546875" style="62" customWidth="1"/>
    <col min="12036" max="12036" width="18.33203125" style="62" customWidth="1"/>
    <col min="12037" max="12037" width="10.33203125" style="62" customWidth="1"/>
    <col min="12038" max="12038" width="9.88671875" style="62" customWidth="1"/>
    <col min="12039" max="12288" width="9.109375" style="62"/>
    <col min="12289" max="12289" width="26.109375" style="62" customWidth="1"/>
    <col min="12290" max="12290" width="64.44140625" style="62" customWidth="1"/>
    <col min="12291" max="12291" width="16.5546875" style="62" customWidth="1"/>
    <col min="12292" max="12292" width="18.33203125" style="62" customWidth="1"/>
    <col min="12293" max="12293" width="10.33203125" style="62" customWidth="1"/>
    <col min="12294" max="12294" width="9.88671875" style="62" customWidth="1"/>
    <col min="12295" max="12544" width="9.109375" style="62"/>
    <col min="12545" max="12545" width="26.109375" style="62" customWidth="1"/>
    <col min="12546" max="12546" width="64.44140625" style="62" customWidth="1"/>
    <col min="12547" max="12547" width="16.5546875" style="62" customWidth="1"/>
    <col min="12548" max="12548" width="18.33203125" style="62" customWidth="1"/>
    <col min="12549" max="12549" width="10.33203125" style="62" customWidth="1"/>
    <col min="12550" max="12550" width="9.88671875" style="62" customWidth="1"/>
    <col min="12551" max="12800" width="9.109375" style="62"/>
    <col min="12801" max="12801" width="26.109375" style="62" customWidth="1"/>
    <col min="12802" max="12802" width="64.44140625" style="62" customWidth="1"/>
    <col min="12803" max="12803" width="16.5546875" style="62" customWidth="1"/>
    <col min="12804" max="12804" width="18.33203125" style="62" customWidth="1"/>
    <col min="12805" max="12805" width="10.33203125" style="62" customWidth="1"/>
    <col min="12806" max="12806" width="9.88671875" style="62" customWidth="1"/>
    <col min="12807" max="13056" width="9.109375" style="62"/>
    <col min="13057" max="13057" width="26.109375" style="62" customWidth="1"/>
    <col min="13058" max="13058" width="64.44140625" style="62" customWidth="1"/>
    <col min="13059" max="13059" width="16.5546875" style="62" customWidth="1"/>
    <col min="13060" max="13060" width="18.33203125" style="62" customWidth="1"/>
    <col min="13061" max="13061" width="10.33203125" style="62" customWidth="1"/>
    <col min="13062" max="13062" width="9.88671875" style="62" customWidth="1"/>
    <col min="13063" max="13312" width="9.109375" style="62"/>
    <col min="13313" max="13313" width="26.109375" style="62" customWidth="1"/>
    <col min="13314" max="13314" width="64.44140625" style="62" customWidth="1"/>
    <col min="13315" max="13315" width="16.5546875" style="62" customWidth="1"/>
    <col min="13316" max="13316" width="18.33203125" style="62" customWidth="1"/>
    <col min="13317" max="13317" width="10.33203125" style="62" customWidth="1"/>
    <col min="13318" max="13318" width="9.88671875" style="62" customWidth="1"/>
    <col min="13319" max="13568" width="9.109375" style="62"/>
    <col min="13569" max="13569" width="26.109375" style="62" customWidth="1"/>
    <col min="13570" max="13570" width="64.44140625" style="62" customWidth="1"/>
    <col min="13571" max="13571" width="16.5546875" style="62" customWidth="1"/>
    <col min="13572" max="13572" width="18.33203125" style="62" customWidth="1"/>
    <col min="13573" max="13573" width="10.33203125" style="62" customWidth="1"/>
    <col min="13574" max="13574" width="9.88671875" style="62" customWidth="1"/>
    <col min="13575" max="13824" width="9.109375" style="62"/>
    <col min="13825" max="13825" width="26.109375" style="62" customWidth="1"/>
    <col min="13826" max="13826" width="64.44140625" style="62" customWidth="1"/>
    <col min="13827" max="13827" width="16.5546875" style="62" customWidth="1"/>
    <col min="13828" max="13828" width="18.33203125" style="62" customWidth="1"/>
    <col min="13829" max="13829" width="10.33203125" style="62" customWidth="1"/>
    <col min="13830" max="13830" width="9.88671875" style="62" customWidth="1"/>
    <col min="13831" max="14080" width="9.109375" style="62"/>
    <col min="14081" max="14081" width="26.109375" style="62" customWidth="1"/>
    <col min="14082" max="14082" width="64.44140625" style="62" customWidth="1"/>
    <col min="14083" max="14083" width="16.5546875" style="62" customWidth="1"/>
    <col min="14084" max="14084" width="18.33203125" style="62" customWidth="1"/>
    <col min="14085" max="14085" width="10.33203125" style="62" customWidth="1"/>
    <col min="14086" max="14086" width="9.88671875" style="62" customWidth="1"/>
    <col min="14087" max="14336" width="9.109375" style="62"/>
    <col min="14337" max="14337" width="26.109375" style="62" customWidth="1"/>
    <col min="14338" max="14338" width="64.44140625" style="62" customWidth="1"/>
    <col min="14339" max="14339" width="16.5546875" style="62" customWidth="1"/>
    <col min="14340" max="14340" width="18.33203125" style="62" customWidth="1"/>
    <col min="14341" max="14341" width="10.33203125" style="62" customWidth="1"/>
    <col min="14342" max="14342" width="9.88671875" style="62" customWidth="1"/>
    <col min="14343" max="14592" width="9.109375" style="62"/>
    <col min="14593" max="14593" width="26.109375" style="62" customWidth="1"/>
    <col min="14594" max="14594" width="64.44140625" style="62" customWidth="1"/>
    <col min="14595" max="14595" width="16.5546875" style="62" customWidth="1"/>
    <col min="14596" max="14596" width="18.33203125" style="62" customWidth="1"/>
    <col min="14597" max="14597" width="10.33203125" style="62" customWidth="1"/>
    <col min="14598" max="14598" width="9.88671875" style="62" customWidth="1"/>
    <col min="14599" max="14848" width="9.109375" style="62"/>
    <col min="14849" max="14849" width="26.109375" style="62" customWidth="1"/>
    <col min="14850" max="14850" width="64.44140625" style="62" customWidth="1"/>
    <col min="14851" max="14851" width="16.5546875" style="62" customWidth="1"/>
    <col min="14852" max="14852" width="18.33203125" style="62" customWidth="1"/>
    <col min="14853" max="14853" width="10.33203125" style="62" customWidth="1"/>
    <col min="14854" max="14854" width="9.88671875" style="62" customWidth="1"/>
    <col min="14855" max="15104" width="9.109375" style="62"/>
    <col min="15105" max="15105" width="26.109375" style="62" customWidth="1"/>
    <col min="15106" max="15106" width="64.44140625" style="62" customWidth="1"/>
    <col min="15107" max="15107" width="16.5546875" style="62" customWidth="1"/>
    <col min="15108" max="15108" width="18.33203125" style="62" customWidth="1"/>
    <col min="15109" max="15109" width="10.33203125" style="62" customWidth="1"/>
    <col min="15110" max="15110" width="9.88671875" style="62" customWidth="1"/>
    <col min="15111" max="15360" width="9.109375" style="62"/>
    <col min="15361" max="15361" width="26.109375" style="62" customWidth="1"/>
    <col min="15362" max="15362" width="64.44140625" style="62" customWidth="1"/>
    <col min="15363" max="15363" width="16.5546875" style="62" customWidth="1"/>
    <col min="15364" max="15364" width="18.33203125" style="62" customWidth="1"/>
    <col min="15365" max="15365" width="10.33203125" style="62" customWidth="1"/>
    <col min="15366" max="15366" width="9.88671875" style="62" customWidth="1"/>
    <col min="15367" max="15616" width="9.109375" style="62"/>
    <col min="15617" max="15617" width="26.109375" style="62" customWidth="1"/>
    <col min="15618" max="15618" width="64.44140625" style="62" customWidth="1"/>
    <col min="15619" max="15619" width="16.5546875" style="62" customWidth="1"/>
    <col min="15620" max="15620" width="18.33203125" style="62" customWidth="1"/>
    <col min="15621" max="15621" width="10.33203125" style="62" customWidth="1"/>
    <col min="15622" max="15622" width="9.88671875" style="62" customWidth="1"/>
    <col min="15623" max="15872" width="9.109375" style="62"/>
    <col min="15873" max="15873" width="26.109375" style="62" customWidth="1"/>
    <col min="15874" max="15874" width="64.44140625" style="62" customWidth="1"/>
    <col min="15875" max="15875" width="16.5546875" style="62" customWidth="1"/>
    <col min="15876" max="15876" width="18.33203125" style="62" customWidth="1"/>
    <col min="15877" max="15877" width="10.33203125" style="62" customWidth="1"/>
    <col min="15878" max="15878" width="9.88671875" style="62" customWidth="1"/>
    <col min="15879" max="16128" width="9.109375" style="62"/>
    <col min="16129" max="16129" width="26.109375" style="62" customWidth="1"/>
    <col min="16130" max="16130" width="64.44140625" style="62" customWidth="1"/>
    <col min="16131" max="16131" width="16.5546875" style="62" customWidth="1"/>
    <col min="16132" max="16132" width="18.33203125" style="62" customWidth="1"/>
    <col min="16133" max="16133" width="10.33203125" style="62" customWidth="1"/>
    <col min="16134" max="16134" width="9.88671875" style="62" customWidth="1"/>
    <col min="16135" max="16384" width="9.109375" style="62"/>
  </cols>
  <sheetData>
    <row r="1" spans="1:256" s="61" customFormat="1" ht="13.2" x14ac:dyDescent="0.25">
      <c r="A1" s="583" t="s">
        <v>212</v>
      </c>
      <c r="B1" s="583"/>
      <c r="C1" s="583"/>
      <c r="D1" s="583"/>
    </row>
    <row r="2" spans="1:256" s="61" customFormat="1" ht="13.2" x14ac:dyDescent="0.25">
      <c r="A2" s="584" t="s">
        <v>213</v>
      </c>
      <c r="B2" s="584"/>
      <c r="C2" s="584"/>
      <c r="D2" s="584"/>
    </row>
    <row r="3" spans="1:256" s="61" customFormat="1" ht="13.2" x14ac:dyDescent="0.25">
      <c r="A3" s="584" t="s">
        <v>744</v>
      </c>
      <c r="B3" s="584"/>
      <c r="C3" s="584"/>
      <c r="D3" s="584"/>
    </row>
    <row r="4" spans="1:256" s="61" customFormat="1" ht="13.2" x14ac:dyDescent="0.25">
      <c r="A4" s="3"/>
      <c r="B4" s="4"/>
      <c r="C4" s="5"/>
      <c r="D4" s="2"/>
    </row>
    <row r="5" spans="1:256" s="61" customFormat="1" ht="28.95" customHeight="1" x14ac:dyDescent="0.3">
      <c r="A5" s="585" t="s">
        <v>745</v>
      </c>
      <c r="B5" s="585"/>
      <c r="C5" s="585"/>
      <c r="D5" s="586"/>
    </row>
    <row r="6" spans="1:256" s="61" customFormat="1" ht="13.2" x14ac:dyDescent="0.25">
      <c r="A6" s="587" t="s">
        <v>2</v>
      </c>
      <c r="B6" s="588"/>
      <c r="C6" s="588"/>
      <c r="D6" s="588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61" customFormat="1" ht="27.6" x14ac:dyDescent="0.25">
      <c r="A7" s="8" t="s">
        <v>3</v>
      </c>
      <c r="B7" s="9" t="s">
        <v>4</v>
      </c>
      <c r="C7" s="63" t="s">
        <v>686</v>
      </c>
      <c r="D7" s="13" t="s">
        <v>746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61" customFormat="1" ht="15.6" x14ac:dyDescent="0.3">
      <c r="A8" s="10"/>
      <c r="B8" s="11" t="s">
        <v>6</v>
      </c>
      <c r="C8" s="12"/>
      <c r="D8" s="64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27.6" x14ac:dyDescent="0.25">
      <c r="A9" s="13" t="s">
        <v>7</v>
      </c>
      <c r="B9" s="14" t="s">
        <v>8</v>
      </c>
      <c r="C9" s="15">
        <f>SUM(C10+C21+C29+C39+C44+C55+C60+C69+C76+C85+C16)</f>
        <v>413010</v>
      </c>
      <c r="D9" s="15">
        <f>SUM(D10+D21+D29+D39+D44+D55+D60+D69+D76+D85+D16)</f>
        <v>400950</v>
      </c>
      <c r="E9" s="65"/>
      <c r="F9" s="65"/>
      <c r="G9" s="65"/>
      <c r="H9" s="477">
        <f>H10+H44</f>
        <v>413010</v>
      </c>
      <c r="I9" s="477">
        <f>I10+I44</f>
        <v>400950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27.6" x14ac:dyDescent="0.25">
      <c r="A10" s="8" t="s">
        <v>9</v>
      </c>
      <c r="B10" s="16" t="s">
        <v>10</v>
      </c>
      <c r="C10" s="15">
        <f>SUM(C11)</f>
        <v>240500</v>
      </c>
      <c r="D10" s="15">
        <f>SUM(D11)</f>
        <v>234000</v>
      </c>
      <c r="E10" s="101">
        <f>C10+C16+C21+C29+C39</f>
        <v>385599</v>
      </c>
      <c r="F10" s="101">
        <f>D10+D16+D21+D29+D39</f>
        <v>373979</v>
      </c>
      <c r="G10" s="66"/>
      <c r="H10" s="477">
        <f>C10+C16+C21+C29+C39</f>
        <v>385599</v>
      </c>
      <c r="I10" s="477">
        <f>D10+D16+D21+D29+D39</f>
        <v>373979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27.6" x14ac:dyDescent="0.25">
      <c r="A11" s="8" t="s">
        <v>11</v>
      </c>
      <c r="B11" s="17" t="s">
        <v>12</v>
      </c>
      <c r="C11" s="18">
        <f>SUM(C12+C13+C14+C15)</f>
        <v>240500</v>
      </c>
      <c r="D11" s="18">
        <f>SUM(D12+D13+D14+D15)</f>
        <v>234000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65" customFormat="1" ht="72.599999999999994" customHeight="1" x14ac:dyDescent="0.25">
      <c r="A12" s="19" t="s">
        <v>13</v>
      </c>
      <c r="B12" s="20" t="s">
        <v>14</v>
      </c>
      <c r="C12" s="21">
        <v>233900</v>
      </c>
      <c r="D12" s="21">
        <v>227400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6" customFormat="1" ht="102" customHeight="1" x14ac:dyDescent="0.25">
      <c r="A13" s="8" t="s">
        <v>15</v>
      </c>
      <c r="B13" s="22" t="s">
        <v>215</v>
      </c>
      <c r="C13" s="23">
        <v>3000</v>
      </c>
      <c r="D13" s="23">
        <v>3000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6" customFormat="1" ht="47.4" customHeight="1" x14ac:dyDescent="0.25">
      <c r="A14" s="8" t="s">
        <v>17</v>
      </c>
      <c r="B14" s="34" t="s">
        <v>18</v>
      </c>
      <c r="C14" s="23">
        <v>2200</v>
      </c>
      <c r="D14" s="23">
        <v>2200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6" customFormat="1" ht="87.6" customHeight="1" x14ac:dyDescent="0.25">
      <c r="A15" s="8" t="s">
        <v>19</v>
      </c>
      <c r="B15" s="22" t="s">
        <v>20</v>
      </c>
      <c r="C15" s="23">
        <v>1400</v>
      </c>
      <c r="D15" s="23">
        <v>1400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27.6" x14ac:dyDescent="0.25">
      <c r="A16" s="8" t="s">
        <v>21</v>
      </c>
      <c r="B16" s="67" t="s">
        <v>22</v>
      </c>
      <c r="C16" s="15">
        <f>SUM(C18:C20)</f>
        <v>9470</v>
      </c>
      <c r="D16" s="15">
        <f>SUM(D18:D20)</f>
        <v>9470</v>
      </c>
    </row>
    <row r="17" spans="1:256" ht="27.6" x14ac:dyDescent="0.25">
      <c r="A17" s="8" t="s">
        <v>23</v>
      </c>
      <c r="B17" s="32" t="s">
        <v>24</v>
      </c>
      <c r="C17" s="18">
        <f>SUM(C18+C19+C20)</f>
        <v>9470</v>
      </c>
      <c r="D17" s="18">
        <f>SUM(D18+D19+D20)</f>
        <v>9470</v>
      </c>
    </row>
    <row r="18" spans="1:256" ht="73.95" customHeight="1" x14ac:dyDescent="0.25">
      <c r="A18" s="8" t="s">
        <v>25</v>
      </c>
      <c r="B18" s="22" t="s">
        <v>26</v>
      </c>
      <c r="C18" s="23">
        <v>4775</v>
      </c>
      <c r="D18" s="23">
        <v>4775</v>
      </c>
    </row>
    <row r="19" spans="1:256" ht="83.4" customHeight="1" x14ac:dyDescent="0.25">
      <c r="A19" s="8" t="s">
        <v>27</v>
      </c>
      <c r="B19" s="22" t="s">
        <v>28</v>
      </c>
      <c r="C19" s="23">
        <v>25</v>
      </c>
      <c r="D19" s="23">
        <v>25</v>
      </c>
    </row>
    <row r="20" spans="1:256" ht="75.75" customHeight="1" x14ac:dyDescent="0.25">
      <c r="A20" s="8" t="s">
        <v>29</v>
      </c>
      <c r="B20" s="22" t="s">
        <v>30</v>
      </c>
      <c r="C20" s="23">
        <v>4670</v>
      </c>
      <c r="D20" s="23">
        <v>4670</v>
      </c>
    </row>
    <row r="21" spans="1:256" ht="27.6" x14ac:dyDescent="0.25">
      <c r="A21" s="8" t="s">
        <v>31</v>
      </c>
      <c r="B21" s="68" t="s">
        <v>32</v>
      </c>
      <c r="C21" s="15">
        <f>SUM(C22+C27)</f>
        <v>48300</v>
      </c>
      <c r="D21" s="15">
        <f>SUM(D22+D27)</f>
        <v>43700</v>
      </c>
    </row>
    <row r="22" spans="1:256" ht="27.6" x14ac:dyDescent="0.25">
      <c r="A22" s="8" t="s">
        <v>33</v>
      </c>
      <c r="B22" s="25" t="s">
        <v>34</v>
      </c>
      <c r="C22" s="26">
        <f>SUM(C23+C25)</f>
        <v>34300</v>
      </c>
      <c r="D22" s="26">
        <f>SUM(D23+D25)</f>
        <v>29700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27.6" x14ac:dyDescent="0.25">
      <c r="A23" s="8" t="s">
        <v>35</v>
      </c>
      <c r="B23" s="17" t="s">
        <v>36</v>
      </c>
      <c r="C23" s="26">
        <f>C24</f>
        <v>17800</v>
      </c>
      <c r="D23" s="26">
        <f>SUM(D24)</f>
        <v>13200</v>
      </c>
    </row>
    <row r="24" spans="1:256" ht="27.6" x14ac:dyDescent="0.25">
      <c r="A24" s="13" t="s">
        <v>37</v>
      </c>
      <c r="B24" s="22" t="s">
        <v>216</v>
      </c>
      <c r="C24" s="27">
        <v>17800</v>
      </c>
      <c r="D24" s="27">
        <v>13200</v>
      </c>
    </row>
    <row r="25" spans="1:256" s="66" customFormat="1" ht="41.4" x14ac:dyDescent="0.25">
      <c r="A25" s="8" t="s">
        <v>39</v>
      </c>
      <c r="B25" s="17" t="s">
        <v>217</v>
      </c>
      <c r="C25" s="26">
        <f>SUM(C26)</f>
        <v>16500</v>
      </c>
      <c r="D25" s="26">
        <f>SUM(D26)</f>
        <v>16500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55.2" x14ac:dyDescent="0.25">
      <c r="A26" s="8" t="s">
        <v>41</v>
      </c>
      <c r="B26" s="29" t="s">
        <v>42</v>
      </c>
      <c r="C26" s="27">
        <v>16500</v>
      </c>
      <c r="D26" s="27">
        <v>16500</v>
      </c>
    </row>
    <row r="27" spans="1:256" ht="27.6" x14ac:dyDescent="0.25">
      <c r="A27" s="8" t="s">
        <v>46</v>
      </c>
      <c r="B27" s="32" t="s">
        <v>47</v>
      </c>
      <c r="C27" s="26">
        <f>SUM(C28)</f>
        <v>14000</v>
      </c>
      <c r="D27" s="26">
        <f>SUM(D28)</f>
        <v>14000</v>
      </c>
    </row>
    <row r="28" spans="1:256" ht="37.950000000000003" customHeight="1" x14ac:dyDescent="0.25">
      <c r="A28" s="8" t="s">
        <v>48</v>
      </c>
      <c r="B28" s="22" t="s">
        <v>49</v>
      </c>
      <c r="C28" s="27">
        <v>14000</v>
      </c>
      <c r="D28" s="27">
        <v>14000</v>
      </c>
    </row>
    <row r="29" spans="1:256" s="6" customFormat="1" ht="27.6" x14ac:dyDescent="0.25">
      <c r="A29" s="8" t="s">
        <v>50</v>
      </c>
      <c r="B29" s="68" t="s">
        <v>51</v>
      </c>
      <c r="C29" s="15">
        <f>SUM(C30+C32+C34)</f>
        <v>82600</v>
      </c>
      <c r="D29" s="15">
        <f>SUM(D30+D32+D34)</f>
        <v>81850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" customFormat="1" ht="27.6" x14ac:dyDescent="0.25">
      <c r="A30" s="13" t="s">
        <v>52</v>
      </c>
      <c r="B30" s="32" t="s">
        <v>53</v>
      </c>
      <c r="C30" s="26">
        <f>SUM(C31)</f>
        <v>18000</v>
      </c>
      <c r="D30" s="26">
        <f>SUM(D31)</f>
        <v>17250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41.4" x14ac:dyDescent="0.25">
      <c r="A31" s="8" t="s">
        <v>54</v>
      </c>
      <c r="B31" s="22" t="s">
        <v>55</v>
      </c>
      <c r="C31" s="27">
        <v>18000</v>
      </c>
      <c r="D31" s="27">
        <v>17250</v>
      </c>
    </row>
    <row r="32" spans="1:256" ht="27.6" x14ac:dyDescent="0.25">
      <c r="A32" s="8" t="s">
        <v>56</v>
      </c>
      <c r="B32" s="32" t="s">
        <v>57</v>
      </c>
      <c r="C32" s="26">
        <f>SUM(C33)</f>
        <v>41200</v>
      </c>
      <c r="D32" s="26">
        <f>SUM(D33)</f>
        <v>41200</v>
      </c>
    </row>
    <row r="33" spans="1:256" ht="31.2" customHeight="1" x14ac:dyDescent="0.25">
      <c r="A33" s="13" t="s">
        <v>58</v>
      </c>
      <c r="B33" s="22" t="s">
        <v>59</v>
      </c>
      <c r="C33" s="23">
        <v>41200</v>
      </c>
      <c r="D33" s="23">
        <v>41200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27.6" x14ac:dyDescent="0.25">
      <c r="A34" s="8" t="s">
        <v>60</v>
      </c>
      <c r="B34" s="25" t="s">
        <v>61</v>
      </c>
      <c r="C34" s="26">
        <f>SUM(C35+C37)</f>
        <v>23400</v>
      </c>
      <c r="D34" s="26">
        <f>SUM(D35+D37)</f>
        <v>23400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ht="27.6" x14ac:dyDescent="0.25">
      <c r="A35" s="8" t="s">
        <v>62</v>
      </c>
      <c r="B35" s="31" t="s">
        <v>63</v>
      </c>
      <c r="C35" s="26">
        <f>SUM(C36)</f>
        <v>19400</v>
      </c>
      <c r="D35" s="26">
        <f>SUM(D36)</f>
        <v>19400</v>
      </c>
    </row>
    <row r="36" spans="1:256" ht="27.6" x14ac:dyDescent="0.25">
      <c r="A36" s="8" t="s">
        <v>64</v>
      </c>
      <c r="B36" s="22" t="s">
        <v>65</v>
      </c>
      <c r="C36" s="27">
        <v>19400</v>
      </c>
      <c r="D36" s="27">
        <v>19400</v>
      </c>
    </row>
    <row r="37" spans="1:256" s="66" customFormat="1" ht="27.6" x14ac:dyDescent="0.3">
      <c r="A37" s="8" t="s">
        <v>66</v>
      </c>
      <c r="B37" s="17" t="s">
        <v>67</v>
      </c>
      <c r="C37" s="26">
        <f>SUM(C38)</f>
        <v>4000</v>
      </c>
      <c r="D37" s="26">
        <f>SUM(D38)</f>
        <v>4000</v>
      </c>
    </row>
    <row r="38" spans="1:256" s="70" customFormat="1" ht="27.6" x14ac:dyDescent="0.25">
      <c r="A38" s="8" t="s">
        <v>68</v>
      </c>
      <c r="B38" s="22" t="s">
        <v>69</v>
      </c>
      <c r="C38" s="27">
        <v>4000</v>
      </c>
      <c r="D38" s="27">
        <v>4000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27.6" x14ac:dyDescent="0.25">
      <c r="A39" s="8" t="s">
        <v>70</v>
      </c>
      <c r="B39" s="68" t="s">
        <v>71</v>
      </c>
      <c r="C39" s="15">
        <f>SUM(C40+C42)</f>
        <v>4729</v>
      </c>
      <c r="D39" s="15">
        <f>SUM(D40+D42)</f>
        <v>4959</v>
      </c>
    </row>
    <row r="40" spans="1:256" ht="27.6" x14ac:dyDescent="0.25">
      <c r="A40" s="8" t="s">
        <v>72</v>
      </c>
      <c r="B40" s="32" t="s">
        <v>73</v>
      </c>
      <c r="C40" s="26">
        <f>SUM(C41)</f>
        <v>4509</v>
      </c>
      <c r="D40" s="26">
        <f>SUM(D41)</f>
        <v>4709</v>
      </c>
    </row>
    <row r="41" spans="1:256" s="66" customFormat="1" ht="41.4" x14ac:dyDescent="0.25">
      <c r="A41" s="8" t="s">
        <v>74</v>
      </c>
      <c r="B41" s="22" t="s">
        <v>75</v>
      </c>
      <c r="C41" s="27">
        <v>4509</v>
      </c>
      <c r="D41" s="27">
        <v>4709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27.6" x14ac:dyDescent="0.25">
      <c r="A42" s="8" t="s">
        <v>76</v>
      </c>
      <c r="B42" s="25" t="s">
        <v>77</v>
      </c>
      <c r="C42" s="18">
        <f>SUM(C43)</f>
        <v>220</v>
      </c>
      <c r="D42" s="18">
        <f>SUM(D43)</f>
        <v>250</v>
      </c>
    </row>
    <row r="43" spans="1:256" ht="27.6" x14ac:dyDescent="0.25">
      <c r="A43" s="8" t="s">
        <v>78</v>
      </c>
      <c r="B43" s="22" t="s">
        <v>79</v>
      </c>
      <c r="C43" s="23">
        <v>220</v>
      </c>
      <c r="D43" s="23">
        <v>250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27.6" x14ac:dyDescent="0.25">
      <c r="A44" s="8" t="s">
        <v>80</v>
      </c>
      <c r="B44" s="16" t="s">
        <v>81</v>
      </c>
      <c r="C44" s="15">
        <f>SUM(C45+C48+C51)</f>
        <v>17720</v>
      </c>
      <c r="D44" s="15">
        <f>SUM(D45+D48+D51)</f>
        <v>17820</v>
      </c>
      <c r="E44" s="71">
        <f>C44+C55+C60+C69+C76+C85</f>
        <v>27411</v>
      </c>
      <c r="F44" s="71">
        <f>D44+D55+D60+D69+D76+D85</f>
        <v>26971</v>
      </c>
      <c r="H44" s="478">
        <f>C44+C55+C60+C69+C76+C85</f>
        <v>27411</v>
      </c>
      <c r="I44" s="478">
        <f>D44+D55+D60+D69+D76+D85</f>
        <v>26971</v>
      </c>
    </row>
    <row r="45" spans="1:256" ht="87" customHeight="1" x14ac:dyDescent="0.25">
      <c r="A45" s="8" t="s">
        <v>82</v>
      </c>
      <c r="B45" s="17" t="s">
        <v>83</v>
      </c>
      <c r="C45" s="26">
        <f>SUM(C46)</f>
        <v>13700</v>
      </c>
      <c r="D45" s="26">
        <f>SUM(D46)</f>
        <v>13800</v>
      </c>
    </row>
    <row r="46" spans="1:256" ht="55.2" x14ac:dyDescent="0.25">
      <c r="A46" s="8" t="s">
        <v>84</v>
      </c>
      <c r="B46" s="17" t="s">
        <v>85</v>
      </c>
      <c r="C46" s="26">
        <f>SUM(C47)</f>
        <v>13700</v>
      </c>
      <c r="D46" s="26">
        <f>SUM(D47)</f>
        <v>13800</v>
      </c>
    </row>
    <row r="47" spans="1:256" s="66" customFormat="1" ht="76.2" customHeight="1" x14ac:dyDescent="0.25">
      <c r="A47" s="8" t="s">
        <v>86</v>
      </c>
      <c r="B47" s="22" t="s">
        <v>218</v>
      </c>
      <c r="C47" s="27">
        <v>13700</v>
      </c>
      <c r="D47" s="27">
        <v>13800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27.6" x14ac:dyDescent="0.25">
      <c r="A48" s="8" t="s">
        <v>219</v>
      </c>
      <c r="B48" s="32" t="s">
        <v>89</v>
      </c>
      <c r="C48" s="26">
        <f>SUM(C49)</f>
        <v>10</v>
      </c>
      <c r="D48" s="26">
        <f>SUM(D49)</f>
        <v>10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41.4" x14ac:dyDescent="0.25">
      <c r="A49" s="8" t="s">
        <v>90</v>
      </c>
      <c r="B49" s="17" t="s">
        <v>91</v>
      </c>
      <c r="C49" s="26">
        <f>SUM(C50)</f>
        <v>10</v>
      </c>
      <c r="D49" s="26">
        <f>SUM(D50)</f>
        <v>10</v>
      </c>
    </row>
    <row r="50" spans="1:256" ht="48.6" customHeight="1" x14ac:dyDescent="0.25">
      <c r="A50" s="8" t="s">
        <v>92</v>
      </c>
      <c r="B50" s="34" t="s">
        <v>93</v>
      </c>
      <c r="C50" s="27">
        <v>10</v>
      </c>
      <c r="D50" s="27">
        <v>10</v>
      </c>
    </row>
    <row r="51" spans="1:256" s="72" customFormat="1" ht="69" x14ac:dyDescent="0.25">
      <c r="A51" s="8" t="s">
        <v>94</v>
      </c>
      <c r="B51" s="17" t="s">
        <v>95</v>
      </c>
      <c r="C51" s="26">
        <f>C52</f>
        <v>4010</v>
      </c>
      <c r="D51" s="26">
        <f>D52</f>
        <v>4010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72" customFormat="1" ht="69" x14ac:dyDescent="0.25">
      <c r="A52" s="8" t="s">
        <v>96</v>
      </c>
      <c r="B52" s="17" t="s">
        <v>97</v>
      </c>
      <c r="C52" s="26">
        <f>SUM(C53:C54)</f>
        <v>4010</v>
      </c>
      <c r="D52" s="26">
        <f>SUM(D53:D54)</f>
        <v>4010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69" x14ac:dyDescent="0.25">
      <c r="A53" s="8" t="s">
        <v>98</v>
      </c>
      <c r="B53" s="22" t="s">
        <v>99</v>
      </c>
      <c r="C53" s="27">
        <v>1010</v>
      </c>
      <c r="D53" s="27">
        <v>1010</v>
      </c>
    </row>
    <row r="54" spans="1:256" ht="41.4" x14ac:dyDescent="0.25">
      <c r="A54" s="8" t="s">
        <v>100</v>
      </c>
      <c r="B54" s="22" t="s">
        <v>101</v>
      </c>
      <c r="C54" s="27">
        <v>3000</v>
      </c>
      <c r="D54" s="27">
        <v>3000</v>
      </c>
    </row>
    <row r="55" spans="1:256" ht="27.6" x14ac:dyDescent="0.25">
      <c r="A55" s="8" t="s">
        <v>102</v>
      </c>
      <c r="B55" s="68" t="s">
        <v>103</v>
      </c>
      <c r="C55" s="15">
        <f>SUM(C56)</f>
        <v>4540</v>
      </c>
      <c r="D55" s="15">
        <f>SUM(D56)</f>
        <v>4540</v>
      </c>
    </row>
    <row r="56" spans="1:256" ht="27.6" x14ac:dyDescent="0.25">
      <c r="A56" s="8" t="s">
        <v>104</v>
      </c>
      <c r="B56" s="31" t="s">
        <v>105</v>
      </c>
      <c r="C56" s="26">
        <f>SUM(C57:C59)</f>
        <v>4540</v>
      </c>
      <c r="D56" s="26">
        <f>SUM(D57:D59)</f>
        <v>4540</v>
      </c>
    </row>
    <row r="57" spans="1:256" ht="27.6" x14ac:dyDescent="0.25">
      <c r="A57" s="13" t="s">
        <v>106</v>
      </c>
      <c r="B57" s="34" t="s">
        <v>107</v>
      </c>
      <c r="C57" s="27">
        <v>40</v>
      </c>
      <c r="D57" s="27">
        <v>40</v>
      </c>
    </row>
    <row r="58" spans="1:256" ht="27.6" x14ac:dyDescent="0.25">
      <c r="A58" s="13" t="s">
        <v>108</v>
      </c>
      <c r="B58" s="34" t="s">
        <v>109</v>
      </c>
      <c r="C58" s="27">
        <v>4400</v>
      </c>
      <c r="D58" s="27">
        <v>4400</v>
      </c>
    </row>
    <row r="59" spans="1:256" ht="27.6" x14ac:dyDescent="0.25">
      <c r="A59" s="13" t="s">
        <v>110</v>
      </c>
      <c r="B59" s="34" t="s">
        <v>111</v>
      </c>
      <c r="C59" s="27">
        <v>100</v>
      </c>
      <c r="D59" s="27">
        <v>100</v>
      </c>
    </row>
    <row r="60" spans="1:256" ht="27.6" x14ac:dyDescent="0.25">
      <c r="A60" s="8" t="s">
        <v>112</v>
      </c>
      <c r="B60" s="24" t="s">
        <v>113</v>
      </c>
      <c r="C60" s="15">
        <f>C61+C64</f>
        <v>1000</v>
      </c>
      <c r="D60" s="15">
        <f>D61+D64</f>
        <v>1150</v>
      </c>
    </row>
    <row r="61" spans="1:256" ht="27.6" x14ac:dyDescent="0.25">
      <c r="A61" s="8" t="s">
        <v>114</v>
      </c>
      <c r="B61" s="32" t="s">
        <v>115</v>
      </c>
      <c r="C61" s="26">
        <f>SUM(C62)</f>
        <v>150</v>
      </c>
      <c r="D61" s="26">
        <f>SUM(D62)</f>
        <v>150</v>
      </c>
    </row>
    <row r="62" spans="1:256" ht="27.6" x14ac:dyDescent="0.25">
      <c r="A62" s="8" t="s">
        <v>116</v>
      </c>
      <c r="B62" s="32" t="s">
        <v>117</v>
      </c>
      <c r="C62" s="26">
        <f>SUM(C63)</f>
        <v>150</v>
      </c>
      <c r="D62" s="26">
        <f>SUM(D63)</f>
        <v>150</v>
      </c>
    </row>
    <row r="63" spans="1:256" ht="27.6" x14ac:dyDescent="0.25">
      <c r="A63" s="8" t="s">
        <v>220</v>
      </c>
      <c r="B63" s="22" t="s">
        <v>119</v>
      </c>
      <c r="C63" s="27">
        <v>150</v>
      </c>
      <c r="D63" s="27">
        <v>150</v>
      </c>
    </row>
    <row r="64" spans="1:256" ht="27.6" x14ac:dyDescent="0.25">
      <c r="A64" s="8" t="s">
        <v>120</v>
      </c>
      <c r="B64" s="17" t="s">
        <v>121</v>
      </c>
      <c r="C64" s="26">
        <f>SUM(C67+C65)</f>
        <v>850</v>
      </c>
      <c r="D64" s="26">
        <f>SUM(D67+D65)</f>
        <v>1000</v>
      </c>
    </row>
    <row r="65" spans="1:256" ht="27.6" x14ac:dyDescent="0.25">
      <c r="A65" s="8" t="s">
        <v>122</v>
      </c>
      <c r="B65" s="32" t="s">
        <v>123</v>
      </c>
      <c r="C65" s="26">
        <f>SUM(C66)</f>
        <v>550</v>
      </c>
      <c r="D65" s="26">
        <f>SUM(D66)</f>
        <v>600</v>
      </c>
    </row>
    <row r="66" spans="1:256" ht="41.4" x14ac:dyDescent="0.25">
      <c r="A66" s="8" t="s">
        <v>124</v>
      </c>
      <c r="B66" s="34" t="s">
        <v>125</v>
      </c>
      <c r="C66" s="27">
        <v>550</v>
      </c>
      <c r="D66" s="27">
        <v>600</v>
      </c>
    </row>
    <row r="67" spans="1:256" ht="27.6" x14ac:dyDescent="0.25">
      <c r="A67" s="8" t="s">
        <v>126</v>
      </c>
      <c r="B67" s="32" t="s">
        <v>127</v>
      </c>
      <c r="C67" s="26">
        <f>SUM(C68)</f>
        <v>300</v>
      </c>
      <c r="D67" s="26">
        <f>SUM(D68)</f>
        <v>400</v>
      </c>
    </row>
    <row r="68" spans="1:256" ht="29.4" customHeight="1" x14ac:dyDescent="0.25">
      <c r="A68" s="8" t="s">
        <v>128</v>
      </c>
      <c r="B68" s="22" t="s">
        <v>129</v>
      </c>
      <c r="C68" s="27">
        <v>300</v>
      </c>
      <c r="D68" s="27">
        <v>400</v>
      </c>
    </row>
    <row r="69" spans="1:256" ht="27.6" x14ac:dyDescent="0.25">
      <c r="A69" s="8" t="s">
        <v>130</v>
      </c>
      <c r="B69" s="16" t="s">
        <v>131</v>
      </c>
      <c r="C69" s="15">
        <f>SUM(C70+C73)</f>
        <v>2150</v>
      </c>
      <c r="D69" s="15">
        <f>SUM(D70+D73)</f>
        <v>1400</v>
      </c>
    </row>
    <row r="70" spans="1:256" ht="75.599999999999994" customHeight="1" x14ac:dyDescent="0.25">
      <c r="A70" s="8" t="s">
        <v>132</v>
      </c>
      <c r="B70" s="17" t="s">
        <v>133</v>
      </c>
      <c r="C70" s="26">
        <v>1200</v>
      </c>
      <c r="D70" s="26">
        <f>SUM(D71)</f>
        <v>500</v>
      </c>
    </row>
    <row r="71" spans="1:256" ht="72.599999999999994" customHeight="1" x14ac:dyDescent="0.25">
      <c r="A71" s="8" t="s">
        <v>134</v>
      </c>
      <c r="B71" s="17" t="s">
        <v>135</v>
      </c>
      <c r="C71" s="26">
        <f>SUM(C72)</f>
        <v>1200</v>
      </c>
      <c r="D71" s="26">
        <f>SUM(D72)</f>
        <v>500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6" ht="86.4" customHeight="1" x14ac:dyDescent="0.25">
      <c r="A72" s="8" t="s">
        <v>136</v>
      </c>
      <c r="B72" s="22" t="s">
        <v>137</v>
      </c>
      <c r="C72" s="27">
        <v>1200</v>
      </c>
      <c r="D72" s="27">
        <v>500</v>
      </c>
    </row>
    <row r="73" spans="1:256" ht="27.6" x14ac:dyDescent="0.25">
      <c r="A73" s="8" t="s">
        <v>138</v>
      </c>
      <c r="B73" s="32" t="s">
        <v>139</v>
      </c>
      <c r="C73" s="18">
        <f>SUM(C74)</f>
        <v>950</v>
      </c>
      <c r="D73" s="18">
        <f>SUM(D74)</f>
        <v>900</v>
      </c>
    </row>
    <row r="74" spans="1:256" ht="27.6" x14ac:dyDescent="0.25">
      <c r="A74" s="8" t="s">
        <v>140</v>
      </c>
      <c r="B74" s="32" t="s">
        <v>141</v>
      </c>
      <c r="C74" s="26">
        <f>SUM(C75)</f>
        <v>950</v>
      </c>
      <c r="D74" s="26">
        <f>SUM(D75)</f>
        <v>900</v>
      </c>
    </row>
    <row r="75" spans="1:256" s="66" customFormat="1" ht="41.4" x14ac:dyDescent="0.25">
      <c r="A75" s="8" t="s">
        <v>142</v>
      </c>
      <c r="B75" s="34" t="s">
        <v>143</v>
      </c>
      <c r="C75" s="27">
        <v>950</v>
      </c>
      <c r="D75" s="27">
        <v>900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ht="27.6" x14ac:dyDescent="0.25">
      <c r="A76" s="8" t="s">
        <v>144</v>
      </c>
      <c r="B76" s="68" t="s">
        <v>145</v>
      </c>
      <c r="C76" s="15">
        <f>SUM(C77+C83)</f>
        <v>2000</v>
      </c>
      <c r="D76" s="15">
        <f>SUM(D77+D83)</f>
        <v>2060</v>
      </c>
    </row>
    <row r="77" spans="1:256" ht="27.6" x14ac:dyDescent="0.25">
      <c r="A77" s="8" t="s">
        <v>146</v>
      </c>
      <c r="B77" s="32" t="s">
        <v>147</v>
      </c>
      <c r="C77" s="26">
        <f>SUM(C78+C79+C80+C81+C82)</f>
        <v>490</v>
      </c>
      <c r="D77" s="26">
        <f>SUM(D78+D79+D80+D81+D82)</f>
        <v>550</v>
      </c>
    </row>
    <row r="78" spans="1:256" ht="73.95" customHeight="1" x14ac:dyDescent="0.25">
      <c r="A78" s="8" t="s">
        <v>152</v>
      </c>
      <c r="B78" s="33" t="s">
        <v>153</v>
      </c>
      <c r="C78" s="27">
        <v>60</v>
      </c>
      <c r="D78" s="27">
        <v>70</v>
      </c>
    </row>
    <row r="79" spans="1:256" ht="82.8" x14ac:dyDescent="0.25">
      <c r="A79" s="8" t="s">
        <v>154</v>
      </c>
      <c r="B79" s="22" t="s">
        <v>155</v>
      </c>
      <c r="C79" s="18">
        <v>60</v>
      </c>
      <c r="D79" s="18">
        <v>70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76.2" customHeight="1" x14ac:dyDescent="0.25">
      <c r="A80" s="8" t="s">
        <v>156</v>
      </c>
      <c r="B80" s="22" t="s">
        <v>157</v>
      </c>
      <c r="C80" s="18">
        <v>80</v>
      </c>
      <c r="D80" s="18">
        <v>90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73.2" customHeight="1" x14ac:dyDescent="0.25">
      <c r="A81" s="8" t="s">
        <v>158</v>
      </c>
      <c r="B81" s="22" t="s">
        <v>159</v>
      </c>
      <c r="C81" s="23">
        <v>40</v>
      </c>
      <c r="D81" s="23">
        <v>50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82.8" x14ac:dyDescent="0.25">
      <c r="A82" s="8" t="s">
        <v>160</v>
      </c>
      <c r="B82" s="22" t="s">
        <v>161</v>
      </c>
      <c r="C82" s="26">
        <v>250</v>
      </c>
      <c r="D82" s="26">
        <v>270</v>
      </c>
    </row>
    <row r="83" spans="1:256" s="28" customFormat="1" ht="105" customHeight="1" x14ac:dyDescent="0.25">
      <c r="A83" s="73" t="s">
        <v>164</v>
      </c>
      <c r="B83" s="34" t="s">
        <v>165</v>
      </c>
      <c r="C83" s="23">
        <v>1510</v>
      </c>
      <c r="D83" s="23">
        <v>1510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</row>
    <row r="84" spans="1:256" s="6" customFormat="1" ht="73.95" customHeight="1" x14ac:dyDescent="0.25">
      <c r="A84" s="13" t="s">
        <v>166</v>
      </c>
      <c r="B84" s="22" t="s">
        <v>167</v>
      </c>
      <c r="C84" s="26">
        <v>1510</v>
      </c>
      <c r="D84" s="26">
        <v>1510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ht="27.6" x14ac:dyDescent="0.25">
      <c r="A85" s="8" t="s">
        <v>174</v>
      </c>
      <c r="B85" s="68" t="s">
        <v>175</v>
      </c>
      <c r="C85" s="15">
        <f>SUM(C86)</f>
        <v>1</v>
      </c>
      <c r="D85" s="15">
        <f>SUM(D86)</f>
        <v>1</v>
      </c>
    </row>
    <row r="86" spans="1:256" s="30" customFormat="1" ht="27.6" x14ac:dyDescent="0.25">
      <c r="A86" s="8" t="s">
        <v>176</v>
      </c>
      <c r="B86" s="32" t="s">
        <v>177</v>
      </c>
      <c r="C86" s="26">
        <f>SUM(C87)</f>
        <v>1</v>
      </c>
      <c r="D86" s="26">
        <f>SUM(D87)</f>
        <v>1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</row>
    <row r="87" spans="1:256" ht="27.6" x14ac:dyDescent="0.25">
      <c r="A87" s="8" t="s">
        <v>178</v>
      </c>
      <c r="B87" s="34" t="s">
        <v>179</v>
      </c>
      <c r="C87" s="27">
        <v>1</v>
      </c>
      <c r="D87" s="27">
        <v>1</v>
      </c>
    </row>
    <row r="88" spans="1:256" x14ac:dyDescent="0.25">
      <c r="A88" s="74"/>
      <c r="B88" s="75"/>
      <c r="C88" s="76"/>
      <c r="D88" s="76"/>
    </row>
    <row r="89" spans="1:256" x14ac:dyDescent="0.25">
      <c r="A89" s="7"/>
      <c r="B89" s="6"/>
      <c r="C89" s="36"/>
      <c r="D89" s="36"/>
      <c r="E89" s="71"/>
      <c r="F89" s="71"/>
    </row>
    <row r="90" spans="1:256" s="66" customFormat="1" x14ac:dyDescent="0.25">
      <c r="A90" s="7"/>
      <c r="B90" s="6"/>
      <c r="C90" s="36"/>
      <c r="D90" s="6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1:256" x14ac:dyDescent="0.25">
      <c r="A91" s="7"/>
      <c r="B91" s="6"/>
      <c r="C91" s="36"/>
      <c r="D91" s="6"/>
    </row>
    <row r="92" spans="1:256" x14ac:dyDescent="0.25">
      <c r="A92" s="7"/>
      <c r="B92" s="6"/>
      <c r="C92" s="35"/>
      <c r="D92" s="6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</row>
    <row r="93" spans="1:256" x14ac:dyDescent="0.25">
      <c r="A93" s="7"/>
      <c r="B93" s="6"/>
      <c r="C93" s="35"/>
      <c r="D93" s="6"/>
    </row>
    <row r="94" spans="1:256" x14ac:dyDescent="0.25">
      <c r="A94" s="7"/>
      <c r="B94" s="6"/>
      <c r="C94" s="35"/>
      <c r="D94" s="6"/>
    </row>
    <row r="95" spans="1:256" x14ac:dyDescent="0.25">
      <c r="A95" s="7"/>
      <c r="B95" s="6"/>
      <c r="C95" s="35"/>
      <c r="D95" s="6"/>
    </row>
    <row r="96" spans="1:256" s="69" customFormat="1" x14ac:dyDescent="0.25">
      <c r="A96" s="7"/>
      <c r="B96" s="6"/>
      <c r="C96" s="35"/>
      <c r="D96" s="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</row>
    <row r="97" spans="1:256" x14ac:dyDescent="0.25">
      <c r="A97" s="7"/>
      <c r="B97" s="6"/>
      <c r="C97" s="35"/>
      <c r="D97" s="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</row>
    <row r="98" spans="1:256" x14ac:dyDescent="0.25">
      <c r="A98" s="7"/>
      <c r="B98" s="6"/>
      <c r="C98" s="35"/>
      <c r="D98" s="6"/>
    </row>
    <row r="99" spans="1:256" x14ac:dyDescent="0.25">
      <c r="A99" s="7"/>
      <c r="B99" s="6"/>
      <c r="C99" s="35"/>
      <c r="D99" s="6"/>
    </row>
    <row r="100" spans="1:256" s="66" customFormat="1" x14ac:dyDescent="0.25">
      <c r="A100" s="7"/>
      <c r="B100" s="6"/>
      <c r="C100" s="35"/>
      <c r="D100" s="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1:256" s="66" customFormat="1" x14ac:dyDescent="0.25">
      <c r="A101" s="7"/>
      <c r="B101" s="6"/>
      <c r="C101" s="35"/>
      <c r="D101" s="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1:256" x14ac:dyDescent="0.25">
      <c r="A102" s="7"/>
      <c r="B102" s="6"/>
      <c r="C102" s="35"/>
      <c r="D102" s="6"/>
    </row>
    <row r="103" spans="1:256" x14ac:dyDescent="0.25">
      <c r="A103" s="7"/>
      <c r="B103" s="6"/>
      <c r="C103" s="35"/>
      <c r="D103" s="6"/>
    </row>
    <row r="104" spans="1:256" x14ac:dyDescent="0.25">
      <c r="A104" s="7"/>
      <c r="B104" s="6"/>
      <c r="C104" s="35"/>
      <c r="D104" s="6"/>
    </row>
    <row r="105" spans="1:256" x14ac:dyDescent="0.25">
      <c r="A105" s="7"/>
      <c r="B105" s="6"/>
      <c r="C105" s="35"/>
      <c r="D105" s="6"/>
    </row>
    <row r="106" spans="1:256" x14ac:dyDescent="0.25">
      <c r="A106" s="7"/>
      <c r="B106" s="6"/>
      <c r="C106" s="35"/>
      <c r="D106" s="6"/>
    </row>
    <row r="107" spans="1:256" x14ac:dyDescent="0.25">
      <c r="A107" s="7"/>
      <c r="B107" s="6"/>
      <c r="C107" s="35"/>
      <c r="D107" s="6"/>
    </row>
    <row r="108" spans="1:256" x14ac:dyDescent="0.25">
      <c r="A108" s="7"/>
      <c r="B108" s="6"/>
      <c r="C108" s="35"/>
      <c r="D108" s="6"/>
    </row>
    <row r="109" spans="1:256" x14ac:dyDescent="0.25">
      <c r="A109" s="7"/>
      <c r="B109" s="6"/>
      <c r="C109" s="35"/>
      <c r="D109" s="6"/>
    </row>
    <row r="110" spans="1:256" x14ac:dyDescent="0.25">
      <c r="A110" s="7"/>
      <c r="B110" s="6"/>
      <c r="C110" s="35"/>
      <c r="D110" s="6"/>
    </row>
    <row r="111" spans="1:256" x14ac:dyDescent="0.25">
      <c r="A111" s="7"/>
      <c r="B111" s="6"/>
      <c r="C111" s="35"/>
      <c r="D111" s="6"/>
    </row>
    <row r="112" spans="1:256" x14ac:dyDescent="0.25">
      <c r="A112" s="7"/>
      <c r="B112" s="6"/>
      <c r="C112" s="35"/>
      <c r="D112" s="6"/>
    </row>
    <row r="113" spans="1:4" x14ac:dyDescent="0.25">
      <c r="A113" s="7"/>
      <c r="B113" s="6"/>
      <c r="C113" s="35"/>
      <c r="D113" s="6"/>
    </row>
    <row r="114" spans="1:4" x14ac:dyDescent="0.25">
      <c r="A114" s="7"/>
      <c r="B114" s="6"/>
      <c r="C114" s="35"/>
      <c r="D114" s="6"/>
    </row>
    <row r="115" spans="1:4" x14ac:dyDescent="0.25">
      <c r="A115" s="7"/>
      <c r="B115" s="6"/>
      <c r="C115" s="35"/>
      <c r="D115" s="6"/>
    </row>
    <row r="116" spans="1:4" x14ac:dyDescent="0.25">
      <c r="C116" s="78"/>
      <c r="D116" s="78"/>
    </row>
    <row r="117" spans="1:4" x14ac:dyDescent="0.25">
      <c r="C117" s="78"/>
      <c r="D117" s="78"/>
    </row>
    <row r="118" spans="1:4" x14ac:dyDescent="0.25">
      <c r="C118" s="78"/>
      <c r="D118" s="78"/>
    </row>
    <row r="119" spans="1:4" x14ac:dyDescent="0.25">
      <c r="C119" s="78"/>
      <c r="D119" s="78"/>
    </row>
    <row r="120" spans="1:4" x14ac:dyDescent="0.25">
      <c r="C120" s="78"/>
      <c r="D120" s="78"/>
    </row>
    <row r="121" spans="1:4" x14ac:dyDescent="0.25">
      <c r="C121" s="78"/>
      <c r="D121" s="78"/>
    </row>
    <row r="122" spans="1:4" x14ac:dyDescent="0.25">
      <c r="C122" s="78"/>
      <c r="D122" s="78"/>
    </row>
    <row r="123" spans="1:4" x14ac:dyDescent="0.25">
      <c r="A123" s="62"/>
      <c r="C123" s="78"/>
      <c r="D123" s="78"/>
    </row>
    <row r="124" spans="1:4" x14ac:dyDescent="0.25">
      <c r="A124" s="62"/>
      <c r="C124" s="78"/>
      <c r="D124" s="78"/>
    </row>
    <row r="125" spans="1:4" x14ac:dyDescent="0.25">
      <c r="A125" s="62"/>
      <c r="C125" s="78"/>
      <c r="D125" s="78"/>
    </row>
    <row r="126" spans="1:4" x14ac:dyDescent="0.25">
      <c r="A126" s="62"/>
      <c r="C126" s="78"/>
      <c r="D126" s="78"/>
    </row>
    <row r="127" spans="1:4" x14ac:dyDescent="0.25">
      <c r="A127" s="62"/>
      <c r="C127" s="78"/>
      <c r="D127" s="78"/>
    </row>
    <row r="128" spans="1:4" x14ac:dyDescent="0.25">
      <c r="A128" s="62"/>
      <c r="C128" s="78"/>
      <c r="D128" s="78"/>
    </row>
    <row r="129" spans="1:4" x14ac:dyDescent="0.25">
      <c r="A129" s="62"/>
      <c r="C129" s="78"/>
      <c r="D129" s="78"/>
    </row>
    <row r="130" spans="1:4" x14ac:dyDescent="0.25">
      <c r="A130" s="62"/>
      <c r="C130" s="78"/>
      <c r="D130" s="78"/>
    </row>
    <row r="131" spans="1:4" x14ac:dyDescent="0.25">
      <c r="A131" s="62"/>
      <c r="C131" s="78"/>
      <c r="D131" s="78"/>
    </row>
    <row r="132" spans="1:4" x14ac:dyDescent="0.25">
      <c r="A132" s="62"/>
      <c r="C132" s="78"/>
      <c r="D132" s="78"/>
    </row>
    <row r="133" spans="1:4" x14ac:dyDescent="0.25">
      <c r="A133" s="62"/>
      <c r="C133" s="78"/>
      <c r="D133" s="78"/>
    </row>
    <row r="134" spans="1:4" x14ac:dyDescent="0.25">
      <c r="A134" s="62"/>
      <c r="C134" s="78"/>
      <c r="D134" s="78"/>
    </row>
    <row r="135" spans="1:4" x14ac:dyDescent="0.25">
      <c r="A135" s="62"/>
      <c r="C135" s="78"/>
      <c r="D135" s="78"/>
    </row>
    <row r="136" spans="1:4" x14ac:dyDescent="0.25">
      <c r="A136" s="62"/>
      <c r="C136" s="78"/>
      <c r="D136" s="78"/>
    </row>
    <row r="137" spans="1:4" x14ac:dyDescent="0.25">
      <c r="A137" s="62"/>
      <c r="C137" s="78"/>
      <c r="D137" s="78"/>
    </row>
    <row r="138" spans="1:4" x14ac:dyDescent="0.25">
      <c r="A138" s="62"/>
      <c r="C138" s="78"/>
      <c r="D138" s="78"/>
    </row>
    <row r="139" spans="1:4" x14ac:dyDescent="0.25">
      <c r="A139" s="62"/>
      <c r="C139" s="78"/>
      <c r="D139" s="78"/>
    </row>
    <row r="140" spans="1:4" x14ac:dyDescent="0.25">
      <c r="A140" s="62"/>
      <c r="C140" s="78"/>
      <c r="D140" s="78"/>
    </row>
    <row r="141" spans="1:4" x14ac:dyDescent="0.25">
      <c r="A141" s="62"/>
      <c r="C141" s="78"/>
      <c r="D141" s="78"/>
    </row>
    <row r="142" spans="1:4" x14ac:dyDescent="0.25">
      <c r="A142" s="62"/>
      <c r="C142" s="78"/>
      <c r="D142" s="78"/>
    </row>
    <row r="143" spans="1:4" x14ac:dyDescent="0.25">
      <c r="A143" s="62"/>
      <c r="C143" s="78"/>
      <c r="D143" s="78"/>
    </row>
    <row r="144" spans="1:4" x14ac:dyDescent="0.25">
      <c r="A144" s="62"/>
      <c r="C144" s="78"/>
      <c r="D144" s="78"/>
    </row>
    <row r="145" spans="1:4" x14ac:dyDescent="0.25">
      <c r="A145" s="62"/>
      <c r="C145" s="78"/>
      <c r="D145" s="78"/>
    </row>
    <row r="146" spans="1:4" x14ac:dyDescent="0.25">
      <c r="A146" s="62"/>
      <c r="C146" s="78"/>
      <c r="D146" s="78"/>
    </row>
    <row r="147" spans="1:4" x14ac:dyDescent="0.25">
      <c r="A147" s="62"/>
      <c r="C147" s="78"/>
      <c r="D147" s="78"/>
    </row>
    <row r="148" spans="1:4" x14ac:dyDescent="0.25">
      <c r="A148" s="62"/>
      <c r="C148" s="78"/>
      <c r="D148" s="78"/>
    </row>
    <row r="149" spans="1:4" x14ac:dyDescent="0.25">
      <c r="A149" s="62"/>
      <c r="C149" s="78"/>
      <c r="D149" s="78"/>
    </row>
    <row r="150" spans="1:4" x14ac:dyDescent="0.25">
      <c r="A150" s="62"/>
      <c r="C150" s="78"/>
      <c r="D150" s="78"/>
    </row>
    <row r="151" spans="1:4" x14ac:dyDescent="0.25">
      <c r="A151" s="62"/>
      <c r="C151" s="78"/>
      <c r="D151" s="78"/>
    </row>
    <row r="152" spans="1:4" x14ac:dyDescent="0.25">
      <c r="A152" s="62"/>
      <c r="C152" s="78"/>
      <c r="D152" s="78"/>
    </row>
    <row r="153" spans="1:4" x14ac:dyDescent="0.25">
      <c r="A153" s="62"/>
      <c r="C153" s="78"/>
      <c r="D153" s="78"/>
    </row>
    <row r="154" spans="1:4" x14ac:dyDescent="0.25">
      <c r="A154" s="62"/>
      <c r="C154" s="78"/>
      <c r="D154" s="78"/>
    </row>
    <row r="155" spans="1:4" x14ac:dyDescent="0.25">
      <c r="A155" s="62"/>
      <c r="C155" s="78"/>
      <c r="D155" s="78"/>
    </row>
    <row r="156" spans="1:4" x14ac:dyDescent="0.25">
      <c r="A156" s="62"/>
      <c r="C156" s="78"/>
      <c r="D156" s="78"/>
    </row>
    <row r="157" spans="1:4" x14ac:dyDescent="0.25">
      <c r="A157" s="62"/>
      <c r="C157" s="78"/>
      <c r="D157" s="78"/>
    </row>
    <row r="158" spans="1:4" x14ac:dyDescent="0.25">
      <c r="A158" s="62"/>
      <c r="C158" s="78"/>
      <c r="D158" s="78"/>
    </row>
    <row r="159" spans="1:4" x14ac:dyDescent="0.25">
      <c r="A159" s="62"/>
      <c r="C159" s="78"/>
      <c r="D159" s="78"/>
    </row>
    <row r="160" spans="1:4" x14ac:dyDescent="0.25">
      <c r="A160" s="62"/>
      <c r="C160" s="78"/>
      <c r="D160" s="78"/>
    </row>
    <row r="161" spans="1:4" x14ac:dyDescent="0.25">
      <c r="A161" s="62"/>
      <c r="C161" s="78"/>
      <c r="D161" s="78"/>
    </row>
    <row r="162" spans="1:4" x14ac:dyDescent="0.25">
      <c r="A162" s="62"/>
      <c r="C162" s="78"/>
      <c r="D162" s="78"/>
    </row>
    <row r="163" spans="1:4" x14ac:dyDescent="0.25">
      <c r="A163" s="62"/>
      <c r="C163" s="78"/>
      <c r="D163" s="78"/>
    </row>
    <row r="164" spans="1:4" x14ac:dyDescent="0.25">
      <c r="A164" s="62"/>
      <c r="C164" s="78"/>
      <c r="D164" s="78"/>
    </row>
    <row r="165" spans="1:4" x14ac:dyDescent="0.25">
      <c r="A165" s="62"/>
      <c r="C165" s="78"/>
      <c r="D165" s="78"/>
    </row>
    <row r="166" spans="1:4" x14ac:dyDescent="0.25">
      <c r="A166" s="62"/>
      <c r="C166" s="78"/>
      <c r="D166" s="78"/>
    </row>
    <row r="167" spans="1:4" x14ac:dyDescent="0.25">
      <c r="A167" s="62"/>
      <c r="C167" s="78"/>
      <c r="D167" s="78"/>
    </row>
    <row r="168" spans="1:4" x14ac:dyDescent="0.25">
      <c r="A168" s="62"/>
      <c r="C168" s="78"/>
      <c r="D168" s="78"/>
    </row>
    <row r="169" spans="1:4" x14ac:dyDescent="0.25">
      <c r="A169" s="62"/>
      <c r="C169" s="78"/>
      <c r="D169" s="78"/>
    </row>
    <row r="170" spans="1:4" x14ac:dyDescent="0.25">
      <c r="A170" s="62"/>
      <c r="C170" s="78"/>
      <c r="D170" s="78"/>
    </row>
    <row r="171" spans="1:4" x14ac:dyDescent="0.25">
      <c r="A171" s="62"/>
      <c r="C171" s="78"/>
      <c r="D171" s="78"/>
    </row>
    <row r="172" spans="1:4" x14ac:dyDescent="0.25">
      <c r="A172" s="62"/>
      <c r="C172" s="78"/>
      <c r="D172" s="78"/>
    </row>
    <row r="173" spans="1:4" x14ac:dyDescent="0.25">
      <c r="A173" s="62"/>
      <c r="C173" s="78"/>
      <c r="D173" s="78"/>
    </row>
    <row r="174" spans="1:4" x14ac:dyDescent="0.25">
      <c r="A174" s="62"/>
      <c r="C174" s="78"/>
      <c r="D174" s="78"/>
    </row>
    <row r="175" spans="1:4" x14ac:dyDescent="0.25">
      <c r="A175" s="62"/>
      <c r="C175" s="78"/>
      <c r="D175" s="78"/>
    </row>
    <row r="176" spans="1:4" x14ac:dyDescent="0.25">
      <c r="A176" s="62"/>
      <c r="C176" s="78"/>
      <c r="D176" s="78"/>
    </row>
    <row r="177" spans="1:4" x14ac:dyDescent="0.25">
      <c r="A177" s="62"/>
      <c r="C177" s="78"/>
      <c r="D177" s="78"/>
    </row>
    <row r="178" spans="1:4" x14ac:dyDescent="0.25">
      <c r="A178" s="62"/>
      <c r="C178" s="78"/>
      <c r="D178" s="78"/>
    </row>
    <row r="179" spans="1:4" x14ac:dyDescent="0.25">
      <c r="A179" s="62"/>
      <c r="C179" s="78"/>
      <c r="D179" s="78"/>
    </row>
    <row r="180" spans="1:4" x14ac:dyDescent="0.25">
      <c r="A180" s="62"/>
      <c r="C180" s="78"/>
      <c r="D180" s="78"/>
    </row>
    <row r="181" spans="1:4" x14ac:dyDescent="0.25">
      <c r="A181" s="62"/>
      <c r="C181" s="78"/>
      <c r="D181" s="78"/>
    </row>
    <row r="182" spans="1:4" x14ac:dyDescent="0.25">
      <c r="A182" s="62"/>
      <c r="C182" s="78"/>
      <c r="D182" s="78"/>
    </row>
    <row r="183" spans="1:4" x14ac:dyDescent="0.25">
      <c r="A183" s="62"/>
      <c r="C183" s="78"/>
      <c r="D183" s="78"/>
    </row>
    <row r="184" spans="1:4" x14ac:dyDescent="0.25">
      <c r="A184" s="62"/>
      <c r="C184" s="78"/>
      <c r="D184" s="78"/>
    </row>
    <row r="185" spans="1:4" x14ac:dyDescent="0.25">
      <c r="A185" s="62"/>
      <c r="C185" s="78"/>
      <c r="D185" s="78"/>
    </row>
    <row r="186" spans="1:4" x14ac:dyDescent="0.25">
      <c r="A186" s="62"/>
      <c r="C186" s="78"/>
      <c r="D186" s="78"/>
    </row>
    <row r="187" spans="1:4" x14ac:dyDescent="0.25">
      <c r="A187" s="62"/>
      <c r="C187" s="78"/>
      <c r="D187" s="78"/>
    </row>
    <row r="188" spans="1:4" x14ac:dyDescent="0.25">
      <c r="A188" s="62"/>
      <c r="C188" s="78"/>
      <c r="D188" s="78"/>
    </row>
    <row r="189" spans="1:4" x14ac:dyDescent="0.25">
      <c r="A189" s="62"/>
      <c r="C189" s="78"/>
      <c r="D189" s="78"/>
    </row>
    <row r="190" spans="1:4" x14ac:dyDescent="0.25">
      <c r="A190" s="62"/>
      <c r="C190" s="78"/>
      <c r="D190" s="78"/>
    </row>
    <row r="191" spans="1:4" x14ac:dyDescent="0.25">
      <c r="A191" s="62"/>
      <c r="C191" s="78"/>
      <c r="D191" s="78"/>
    </row>
    <row r="192" spans="1:4" x14ac:dyDescent="0.25">
      <c r="A192" s="62"/>
      <c r="C192" s="78"/>
      <c r="D192" s="78"/>
    </row>
    <row r="193" spans="1:4" x14ac:dyDescent="0.25">
      <c r="A193" s="62"/>
      <c r="C193" s="78"/>
      <c r="D193" s="78"/>
    </row>
    <row r="194" spans="1:4" x14ac:dyDescent="0.25">
      <c r="A194" s="62"/>
      <c r="C194" s="78"/>
      <c r="D194" s="78"/>
    </row>
    <row r="195" spans="1:4" x14ac:dyDescent="0.25">
      <c r="A195" s="62"/>
      <c r="C195" s="78"/>
      <c r="D195" s="78"/>
    </row>
    <row r="196" spans="1:4" x14ac:dyDescent="0.25">
      <c r="A196" s="62"/>
      <c r="C196" s="78"/>
      <c r="D196" s="78"/>
    </row>
    <row r="197" spans="1:4" x14ac:dyDescent="0.25">
      <c r="A197" s="62"/>
      <c r="C197" s="78"/>
      <c r="D197" s="78"/>
    </row>
    <row r="198" spans="1:4" x14ac:dyDescent="0.25">
      <c r="A198" s="62"/>
      <c r="C198" s="78"/>
      <c r="D198" s="78"/>
    </row>
    <row r="199" spans="1:4" x14ac:dyDescent="0.25">
      <c r="A199" s="62"/>
      <c r="C199" s="78"/>
      <c r="D199" s="78"/>
    </row>
    <row r="200" spans="1:4" x14ac:dyDescent="0.25">
      <c r="A200" s="62"/>
      <c r="C200" s="78"/>
      <c r="D200" s="78"/>
    </row>
    <row r="201" spans="1:4" x14ac:dyDescent="0.25">
      <c r="A201" s="62"/>
      <c r="C201" s="78"/>
      <c r="D201" s="78"/>
    </row>
    <row r="202" spans="1:4" x14ac:dyDescent="0.25">
      <c r="A202" s="62"/>
      <c r="C202" s="78"/>
      <c r="D202" s="78"/>
    </row>
    <row r="203" spans="1:4" x14ac:dyDescent="0.25">
      <c r="A203" s="62"/>
      <c r="C203" s="78"/>
      <c r="D203" s="78"/>
    </row>
    <row r="204" spans="1:4" x14ac:dyDescent="0.25">
      <c r="A204" s="62"/>
      <c r="C204" s="78"/>
      <c r="D204" s="78"/>
    </row>
    <row r="205" spans="1:4" x14ac:dyDescent="0.25">
      <c r="A205" s="62"/>
      <c r="C205" s="78"/>
      <c r="D205" s="78"/>
    </row>
    <row r="206" spans="1:4" x14ac:dyDescent="0.25">
      <c r="A206" s="62"/>
      <c r="C206" s="78"/>
      <c r="D206" s="78"/>
    </row>
    <row r="207" spans="1:4" x14ac:dyDescent="0.25">
      <c r="A207" s="62"/>
      <c r="C207" s="78"/>
      <c r="D207" s="78"/>
    </row>
    <row r="208" spans="1:4" x14ac:dyDescent="0.25">
      <c r="A208" s="62"/>
      <c r="C208" s="78"/>
      <c r="D208" s="78"/>
    </row>
    <row r="209" spans="1:4" x14ac:dyDescent="0.25">
      <c r="A209" s="62"/>
      <c r="C209" s="78"/>
      <c r="D209" s="78"/>
    </row>
    <row r="210" spans="1:4" x14ac:dyDescent="0.25">
      <c r="A210" s="62"/>
      <c r="C210" s="78"/>
      <c r="D210" s="78"/>
    </row>
    <row r="211" spans="1:4" x14ac:dyDescent="0.25">
      <c r="A211" s="62"/>
      <c r="C211" s="78"/>
      <c r="D211" s="78"/>
    </row>
    <row r="212" spans="1:4" x14ac:dyDescent="0.25">
      <c r="A212" s="62"/>
      <c r="C212" s="78"/>
      <c r="D212" s="78"/>
    </row>
    <row r="213" spans="1:4" x14ac:dyDescent="0.25">
      <c r="A213" s="62"/>
      <c r="C213" s="78"/>
      <c r="D213" s="78"/>
    </row>
    <row r="214" spans="1:4" x14ac:dyDescent="0.25">
      <c r="A214" s="62"/>
      <c r="C214" s="78"/>
      <c r="D214" s="78"/>
    </row>
    <row r="215" spans="1:4" x14ac:dyDescent="0.25">
      <c r="A215" s="62"/>
      <c r="C215" s="78"/>
      <c r="D215" s="78"/>
    </row>
    <row r="216" spans="1:4" x14ac:dyDescent="0.25">
      <c r="A216" s="62"/>
      <c r="C216" s="78"/>
      <c r="D216" s="78"/>
    </row>
    <row r="217" spans="1:4" x14ac:dyDescent="0.25">
      <c r="A217" s="62"/>
      <c r="C217" s="78"/>
      <c r="D217" s="78"/>
    </row>
    <row r="218" spans="1:4" x14ac:dyDescent="0.25">
      <c r="A218" s="62"/>
      <c r="C218" s="78"/>
      <c r="D218" s="78"/>
    </row>
    <row r="219" spans="1:4" x14ac:dyDescent="0.25">
      <c r="A219" s="62"/>
      <c r="C219" s="78"/>
      <c r="D219" s="78"/>
    </row>
    <row r="220" spans="1:4" x14ac:dyDescent="0.25">
      <c r="A220" s="62"/>
      <c r="C220" s="78"/>
      <c r="D220" s="78"/>
    </row>
    <row r="221" spans="1:4" x14ac:dyDescent="0.25">
      <c r="A221" s="62"/>
      <c r="C221" s="78"/>
      <c r="D221" s="78"/>
    </row>
    <row r="222" spans="1:4" x14ac:dyDescent="0.25">
      <c r="A222" s="62"/>
      <c r="C222" s="78"/>
      <c r="D222" s="78"/>
    </row>
    <row r="223" spans="1:4" x14ac:dyDescent="0.25">
      <c r="A223" s="62"/>
      <c r="C223" s="78"/>
      <c r="D223" s="78"/>
    </row>
    <row r="224" spans="1:4" x14ac:dyDescent="0.25">
      <c r="A224" s="62"/>
      <c r="C224" s="78"/>
      <c r="D224" s="78"/>
    </row>
    <row r="225" spans="1:4" x14ac:dyDescent="0.25">
      <c r="A225" s="62"/>
      <c r="C225" s="78"/>
      <c r="D225" s="78"/>
    </row>
    <row r="226" spans="1:4" x14ac:dyDescent="0.25">
      <c r="A226" s="62"/>
      <c r="C226" s="78"/>
      <c r="D226" s="78"/>
    </row>
    <row r="227" spans="1:4" x14ac:dyDescent="0.25">
      <c r="A227" s="62"/>
      <c r="C227" s="78"/>
      <c r="D227" s="78"/>
    </row>
    <row r="228" spans="1:4" x14ac:dyDescent="0.25">
      <c r="A228" s="62"/>
      <c r="C228" s="78"/>
      <c r="D228" s="78"/>
    </row>
    <row r="229" spans="1:4" x14ac:dyDescent="0.25">
      <c r="A229" s="62"/>
      <c r="C229" s="78"/>
      <c r="D229" s="78"/>
    </row>
    <row r="230" spans="1:4" x14ac:dyDescent="0.25">
      <c r="A230" s="62"/>
      <c r="C230" s="78"/>
      <c r="D230" s="78"/>
    </row>
    <row r="231" spans="1:4" x14ac:dyDescent="0.25">
      <c r="A231" s="62"/>
      <c r="C231" s="78"/>
      <c r="D231" s="78"/>
    </row>
    <row r="232" spans="1:4" x14ac:dyDescent="0.25">
      <c r="A232" s="62"/>
      <c r="C232" s="78"/>
      <c r="D232" s="78"/>
    </row>
    <row r="233" spans="1:4" x14ac:dyDescent="0.25">
      <c r="A233" s="62"/>
      <c r="C233" s="78"/>
      <c r="D233" s="78"/>
    </row>
    <row r="234" spans="1:4" x14ac:dyDescent="0.25">
      <c r="A234" s="62"/>
      <c r="C234" s="78"/>
      <c r="D234" s="78"/>
    </row>
    <row r="235" spans="1:4" x14ac:dyDescent="0.25">
      <c r="A235" s="62"/>
      <c r="C235" s="78"/>
      <c r="D235" s="78"/>
    </row>
    <row r="236" spans="1:4" x14ac:dyDescent="0.25">
      <c r="A236" s="62"/>
      <c r="C236" s="78"/>
      <c r="D236" s="78"/>
    </row>
    <row r="237" spans="1:4" x14ac:dyDescent="0.25">
      <c r="A237" s="62"/>
      <c r="C237" s="78"/>
      <c r="D237" s="78"/>
    </row>
    <row r="238" spans="1:4" x14ac:dyDescent="0.25">
      <c r="A238" s="62"/>
      <c r="C238" s="78"/>
      <c r="D238" s="78"/>
    </row>
    <row r="239" spans="1:4" x14ac:dyDescent="0.25">
      <c r="A239" s="62"/>
      <c r="C239" s="78"/>
      <c r="D239" s="78"/>
    </row>
    <row r="240" spans="1:4" x14ac:dyDescent="0.25">
      <c r="A240" s="62"/>
      <c r="C240" s="78"/>
      <c r="D240" s="78"/>
    </row>
    <row r="241" spans="1:4" x14ac:dyDescent="0.25">
      <c r="A241" s="62"/>
      <c r="C241" s="78"/>
      <c r="D241" s="78"/>
    </row>
    <row r="242" spans="1:4" x14ac:dyDescent="0.25">
      <c r="A242" s="62"/>
      <c r="C242" s="78"/>
      <c r="D242" s="78"/>
    </row>
    <row r="243" spans="1:4" x14ac:dyDescent="0.25">
      <c r="A243" s="62"/>
      <c r="C243" s="78"/>
      <c r="D243" s="78"/>
    </row>
    <row r="244" spans="1:4" x14ac:dyDescent="0.25">
      <c r="A244" s="62"/>
      <c r="C244" s="78"/>
      <c r="D244" s="78"/>
    </row>
    <row r="245" spans="1:4" x14ac:dyDescent="0.25">
      <c r="A245" s="62"/>
      <c r="C245" s="78"/>
      <c r="D245" s="78"/>
    </row>
    <row r="246" spans="1:4" x14ac:dyDescent="0.25">
      <c r="A246" s="62"/>
      <c r="C246" s="78"/>
      <c r="D246" s="78"/>
    </row>
    <row r="247" spans="1:4" x14ac:dyDescent="0.25">
      <c r="A247" s="62"/>
      <c r="C247" s="78"/>
      <c r="D247" s="78"/>
    </row>
    <row r="248" spans="1:4" x14ac:dyDescent="0.25">
      <c r="A248" s="62"/>
      <c r="C248" s="78"/>
      <c r="D248" s="78"/>
    </row>
    <row r="249" spans="1:4" x14ac:dyDescent="0.25">
      <c r="A249" s="62"/>
      <c r="C249" s="78"/>
      <c r="D249" s="78"/>
    </row>
    <row r="250" spans="1:4" x14ac:dyDescent="0.25">
      <c r="A250" s="62"/>
      <c r="C250" s="78"/>
      <c r="D250" s="78"/>
    </row>
    <row r="251" spans="1:4" x14ac:dyDescent="0.25">
      <c r="A251" s="62"/>
      <c r="C251" s="78"/>
      <c r="D251" s="78"/>
    </row>
    <row r="252" spans="1:4" x14ac:dyDescent="0.25">
      <c r="A252" s="62"/>
      <c r="C252" s="78"/>
      <c r="D252" s="78"/>
    </row>
    <row r="253" spans="1:4" x14ac:dyDescent="0.25">
      <c r="A253" s="62"/>
      <c r="C253" s="78"/>
      <c r="D253" s="78"/>
    </row>
    <row r="254" spans="1:4" x14ac:dyDescent="0.25">
      <c r="A254" s="62"/>
      <c r="C254" s="78"/>
      <c r="D254" s="78"/>
    </row>
    <row r="255" spans="1:4" x14ac:dyDescent="0.25">
      <c r="A255" s="62"/>
      <c r="C255" s="78"/>
      <c r="D255" s="78"/>
    </row>
    <row r="256" spans="1:4" x14ac:dyDescent="0.25">
      <c r="A256" s="62"/>
      <c r="C256" s="78"/>
      <c r="D256" s="78"/>
    </row>
    <row r="257" spans="1:4" x14ac:dyDescent="0.25">
      <c r="A257" s="62"/>
      <c r="C257" s="78"/>
      <c r="D257" s="78"/>
    </row>
    <row r="258" spans="1:4" x14ac:dyDescent="0.25">
      <c r="A258" s="62"/>
      <c r="C258" s="78"/>
      <c r="D258" s="78"/>
    </row>
    <row r="259" spans="1:4" x14ac:dyDescent="0.25">
      <c r="A259" s="62"/>
      <c r="C259" s="78"/>
      <c r="D259" s="78"/>
    </row>
    <row r="260" spans="1:4" x14ac:dyDescent="0.25">
      <c r="A260" s="62"/>
      <c r="C260" s="78"/>
      <c r="D260" s="78"/>
    </row>
    <row r="261" spans="1:4" x14ac:dyDescent="0.25">
      <c r="A261" s="62"/>
      <c r="C261" s="78"/>
      <c r="D261" s="78"/>
    </row>
    <row r="262" spans="1:4" x14ac:dyDescent="0.25">
      <c r="A262" s="62"/>
      <c r="C262" s="78"/>
      <c r="D262" s="78"/>
    </row>
    <row r="263" spans="1:4" x14ac:dyDescent="0.25">
      <c r="A263" s="62"/>
      <c r="C263" s="78"/>
      <c r="D263" s="78"/>
    </row>
    <row r="264" spans="1:4" x14ac:dyDescent="0.25">
      <c r="A264" s="62"/>
      <c r="C264" s="78"/>
      <c r="D264" s="78"/>
    </row>
    <row r="265" spans="1:4" x14ac:dyDescent="0.25">
      <c r="A265" s="62"/>
      <c r="C265" s="78"/>
      <c r="D265" s="78"/>
    </row>
    <row r="266" spans="1:4" x14ac:dyDescent="0.25">
      <c r="A266" s="62"/>
      <c r="C266" s="78"/>
      <c r="D266" s="78"/>
    </row>
    <row r="267" spans="1:4" x14ac:dyDescent="0.25">
      <c r="A267" s="62"/>
      <c r="C267" s="78"/>
      <c r="D267" s="78"/>
    </row>
    <row r="268" spans="1:4" x14ac:dyDescent="0.25">
      <c r="A268" s="62"/>
      <c r="C268" s="78"/>
      <c r="D268" s="78"/>
    </row>
    <row r="269" spans="1:4" x14ac:dyDescent="0.25">
      <c r="A269" s="62"/>
      <c r="C269" s="78"/>
      <c r="D269" s="78"/>
    </row>
    <row r="270" spans="1:4" x14ac:dyDescent="0.25">
      <c r="A270" s="62"/>
      <c r="C270" s="78"/>
      <c r="D270" s="78"/>
    </row>
    <row r="271" spans="1:4" x14ac:dyDescent="0.25">
      <c r="A271" s="62"/>
      <c r="C271" s="78"/>
      <c r="D271" s="78"/>
    </row>
    <row r="272" spans="1:4" x14ac:dyDescent="0.25">
      <c r="A272" s="62"/>
      <c r="C272" s="78"/>
      <c r="D272" s="78"/>
    </row>
    <row r="273" spans="1:4" x14ac:dyDescent="0.25">
      <c r="A273" s="62"/>
      <c r="C273" s="78"/>
      <c r="D273" s="78"/>
    </row>
    <row r="274" spans="1:4" x14ac:dyDescent="0.25">
      <c r="A274" s="62"/>
      <c r="C274" s="78"/>
      <c r="D274" s="78"/>
    </row>
    <row r="275" spans="1:4" x14ac:dyDescent="0.25">
      <c r="A275" s="62"/>
      <c r="C275" s="78"/>
      <c r="D275" s="78"/>
    </row>
    <row r="276" spans="1:4" x14ac:dyDescent="0.25">
      <c r="A276" s="62"/>
      <c r="C276" s="78"/>
      <c r="D276" s="78"/>
    </row>
    <row r="277" spans="1:4" x14ac:dyDescent="0.25">
      <c r="A277" s="62"/>
      <c r="C277" s="78"/>
      <c r="D277" s="78"/>
    </row>
    <row r="278" spans="1:4" x14ac:dyDescent="0.25">
      <c r="A278" s="62"/>
      <c r="C278" s="78"/>
      <c r="D278" s="78"/>
    </row>
    <row r="279" spans="1:4" x14ac:dyDescent="0.25">
      <c r="A279" s="62"/>
      <c r="C279" s="78"/>
      <c r="D279" s="78"/>
    </row>
    <row r="280" spans="1:4" x14ac:dyDescent="0.25">
      <c r="A280" s="62"/>
      <c r="C280" s="78"/>
      <c r="D280" s="78"/>
    </row>
    <row r="281" spans="1:4" x14ac:dyDescent="0.25">
      <c r="A281" s="62"/>
      <c r="C281" s="78"/>
      <c r="D281" s="78"/>
    </row>
    <row r="282" spans="1:4" x14ac:dyDescent="0.25">
      <c r="A282" s="62"/>
      <c r="C282" s="78"/>
      <c r="D282" s="78"/>
    </row>
    <row r="283" spans="1:4" x14ac:dyDescent="0.25">
      <c r="A283" s="62"/>
      <c r="C283" s="78"/>
      <c r="D283" s="78"/>
    </row>
    <row r="284" spans="1:4" x14ac:dyDescent="0.25">
      <c r="A284" s="62"/>
      <c r="C284" s="78"/>
      <c r="D284" s="78"/>
    </row>
    <row r="285" spans="1:4" x14ac:dyDescent="0.25">
      <c r="A285" s="62"/>
      <c r="C285" s="78"/>
      <c r="D285" s="78"/>
    </row>
    <row r="286" spans="1:4" x14ac:dyDescent="0.25">
      <c r="A286" s="62"/>
      <c r="C286" s="78"/>
      <c r="D286" s="78"/>
    </row>
    <row r="287" spans="1:4" x14ac:dyDescent="0.25">
      <c r="A287" s="62"/>
      <c r="C287" s="78"/>
      <c r="D287" s="78"/>
    </row>
    <row r="288" spans="1:4" x14ac:dyDescent="0.25">
      <c r="A288" s="62"/>
      <c r="C288" s="78"/>
      <c r="D288" s="78"/>
    </row>
    <row r="289" spans="1:4" x14ac:dyDescent="0.25">
      <c r="A289" s="62"/>
      <c r="C289" s="78"/>
      <c r="D289" s="78"/>
    </row>
    <row r="290" spans="1:4" x14ac:dyDescent="0.25">
      <c r="A290" s="62"/>
      <c r="C290" s="78"/>
      <c r="D290" s="78"/>
    </row>
    <row r="291" spans="1:4" x14ac:dyDescent="0.25">
      <c r="A291" s="62"/>
      <c r="C291" s="78"/>
      <c r="D291" s="78"/>
    </row>
    <row r="292" spans="1:4" x14ac:dyDescent="0.25">
      <c r="A292" s="62"/>
      <c r="C292" s="78"/>
      <c r="D292" s="78"/>
    </row>
    <row r="293" spans="1:4" x14ac:dyDescent="0.25">
      <c r="A293" s="62"/>
      <c r="C293" s="78"/>
      <c r="D293" s="78"/>
    </row>
    <row r="294" spans="1:4" x14ac:dyDescent="0.25">
      <c r="A294" s="62"/>
      <c r="C294" s="78"/>
      <c r="D294" s="78"/>
    </row>
    <row r="295" spans="1:4" x14ac:dyDescent="0.25">
      <c r="A295" s="62"/>
      <c r="C295" s="78"/>
      <c r="D295" s="78"/>
    </row>
    <row r="296" spans="1:4" x14ac:dyDescent="0.25">
      <c r="A296" s="62"/>
      <c r="C296" s="78"/>
      <c r="D296" s="78"/>
    </row>
    <row r="297" spans="1:4" x14ac:dyDescent="0.25">
      <c r="A297" s="62"/>
      <c r="C297" s="78"/>
      <c r="D297" s="78"/>
    </row>
    <row r="298" spans="1:4" x14ac:dyDescent="0.25">
      <c r="A298" s="62"/>
      <c r="C298" s="78"/>
      <c r="D298" s="78"/>
    </row>
    <row r="299" spans="1:4" x14ac:dyDescent="0.25">
      <c r="A299" s="62"/>
      <c r="C299" s="78"/>
      <c r="D299" s="78"/>
    </row>
    <row r="300" spans="1:4" x14ac:dyDescent="0.25">
      <c r="A300" s="62"/>
      <c r="C300" s="78"/>
      <c r="D300" s="78"/>
    </row>
    <row r="301" spans="1:4" x14ac:dyDescent="0.25">
      <c r="A301" s="62"/>
      <c r="C301" s="78"/>
      <c r="D301" s="78"/>
    </row>
    <row r="302" spans="1:4" x14ac:dyDescent="0.25">
      <c r="A302" s="62"/>
      <c r="C302" s="78"/>
      <c r="D302" s="78"/>
    </row>
    <row r="303" spans="1:4" x14ac:dyDescent="0.25">
      <c r="A303" s="62"/>
      <c r="C303" s="78"/>
      <c r="D303" s="78"/>
    </row>
    <row r="304" spans="1:4" x14ac:dyDescent="0.25">
      <c r="A304" s="62"/>
      <c r="C304" s="78"/>
      <c r="D304" s="78"/>
    </row>
    <row r="305" spans="1:4" x14ac:dyDescent="0.25">
      <c r="A305" s="62"/>
      <c r="C305" s="78"/>
      <c r="D305" s="78"/>
    </row>
    <row r="306" spans="1:4" x14ac:dyDescent="0.25">
      <c r="A306" s="62"/>
      <c r="C306" s="78"/>
      <c r="D306" s="78"/>
    </row>
    <row r="307" spans="1:4" x14ac:dyDescent="0.25">
      <c r="A307" s="62"/>
      <c r="C307" s="78"/>
      <c r="D307" s="78"/>
    </row>
    <row r="308" spans="1:4" x14ac:dyDescent="0.25">
      <c r="A308" s="62"/>
      <c r="C308" s="78"/>
      <c r="D308" s="78"/>
    </row>
    <row r="309" spans="1:4" x14ac:dyDescent="0.25">
      <c r="A309" s="62"/>
      <c r="C309" s="78"/>
      <c r="D309" s="78"/>
    </row>
    <row r="310" spans="1:4" x14ac:dyDescent="0.25">
      <c r="A310" s="62"/>
      <c r="C310" s="78"/>
      <c r="D310" s="78"/>
    </row>
    <row r="311" spans="1:4" x14ac:dyDescent="0.25">
      <c r="A311" s="62"/>
      <c r="C311" s="78"/>
      <c r="D311" s="78"/>
    </row>
    <row r="312" spans="1:4" x14ac:dyDescent="0.25">
      <c r="A312" s="62"/>
      <c r="C312" s="78"/>
      <c r="D312" s="78"/>
    </row>
    <row r="313" spans="1:4" x14ac:dyDescent="0.25">
      <c r="A313" s="62"/>
      <c r="C313" s="78"/>
      <c r="D313" s="78"/>
    </row>
    <row r="314" spans="1:4" x14ac:dyDescent="0.25">
      <c r="A314" s="62"/>
      <c r="C314" s="78"/>
      <c r="D314" s="78"/>
    </row>
    <row r="315" spans="1:4" x14ac:dyDescent="0.25">
      <c r="A315" s="62"/>
      <c r="C315" s="78"/>
      <c r="D315" s="78"/>
    </row>
    <row r="316" spans="1:4" x14ac:dyDescent="0.25">
      <c r="A316" s="62"/>
      <c r="C316" s="78"/>
      <c r="D316" s="78"/>
    </row>
    <row r="317" spans="1:4" x14ac:dyDescent="0.25">
      <c r="A317" s="62"/>
      <c r="C317" s="78"/>
      <c r="D317" s="78"/>
    </row>
    <row r="318" spans="1:4" x14ac:dyDescent="0.25">
      <c r="A318" s="62"/>
      <c r="C318" s="78"/>
      <c r="D318" s="78"/>
    </row>
    <row r="319" spans="1:4" x14ac:dyDescent="0.25">
      <c r="A319" s="62"/>
      <c r="C319" s="78"/>
      <c r="D319" s="78"/>
    </row>
    <row r="320" spans="1:4" x14ac:dyDescent="0.25">
      <c r="A320" s="62"/>
      <c r="C320" s="78"/>
      <c r="D320" s="78"/>
    </row>
    <row r="321" spans="1:4" x14ac:dyDescent="0.25">
      <c r="A321" s="62"/>
      <c r="C321" s="78"/>
      <c r="D321" s="78"/>
    </row>
    <row r="322" spans="1:4" x14ac:dyDescent="0.25">
      <c r="A322" s="62"/>
      <c r="C322" s="78"/>
      <c r="D322" s="78"/>
    </row>
    <row r="323" spans="1:4" x14ac:dyDescent="0.25">
      <c r="A323" s="62"/>
      <c r="C323" s="78"/>
      <c r="D323" s="78"/>
    </row>
    <row r="324" spans="1:4" x14ac:dyDescent="0.25">
      <c r="A324" s="62"/>
      <c r="C324" s="78"/>
      <c r="D324" s="78"/>
    </row>
    <row r="325" spans="1:4" x14ac:dyDescent="0.25">
      <c r="A325" s="62"/>
      <c r="C325" s="78"/>
      <c r="D325" s="78"/>
    </row>
    <row r="326" spans="1:4" x14ac:dyDescent="0.25">
      <c r="A326" s="62"/>
      <c r="C326" s="78"/>
      <c r="D326" s="78"/>
    </row>
    <row r="327" spans="1:4" x14ac:dyDescent="0.25">
      <c r="A327" s="62"/>
      <c r="C327" s="78"/>
      <c r="D327" s="78"/>
    </row>
    <row r="328" spans="1:4" x14ac:dyDescent="0.25">
      <c r="A328" s="62"/>
      <c r="C328" s="78"/>
      <c r="D328" s="78"/>
    </row>
    <row r="329" spans="1:4" x14ac:dyDescent="0.25">
      <c r="A329" s="62"/>
      <c r="C329" s="78"/>
      <c r="D329" s="78"/>
    </row>
    <row r="330" spans="1:4" x14ac:dyDescent="0.25">
      <c r="A330" s="62"/>
      <c r="C330" s="78"/>
      <c r="D330" s="78"/>
    </row>
    <row r="331" spans="1:4" x14ac:dyDescent="0.25">
      <c r="A331" s="62"/>
      <c r="C331" s="78"/>
      <c r="D331" s="78"/>
    </row>
    <row r="332" spans="1:4" x14ac:dyDescent="0.25">
      <c r="A332" s="62"/>
      <c r="C332" s="78"/>
      <c r="D332" s="78"/>
    </row>
    <row r="333" spans="1:4" x14ac:dyDescent="0.25">
      <c r="A333" s="62"/>
      <c r="C333" s="78"/>
      <c r="D333" s="78"/>
    </row>
    <row r="334" spans="1:4" x14ac:dyDescent="0.25">
      <c r="A334" s="62"/>
      <c r="C334" s="78"/>
      <c r="D334" s="78"/>
    </row>
    <row r="335" spans="1:4" x14ac:dyDescent="0.25">
      <c r="A335" s="62"/>
      <c r="C335" s="78"/>
      <c r="D335" s="78"/>
    </row>
    <row r="336" spans="1:4" x14ac:dyDescent="0.25">
      <c r="A336" s="62"/>
      <c r="C336" s="78"/>
      <c r="D336" s="78"/>
    </row>
    <row r="337" spans="1:4" x14ac:dyDescent="0.25">
      <c r="A337" s="62"/>
      <c r="C337" s="78"/>
      <c r="D337" s="78"/>
    </row>
    <row r="338" spans="1:4" x14ac:dyDescent="0.25">
      <c r="A338" s="62"/>
      <c r="C338" s="78"/>
      <c r="D338" s="78"/>
    </row>
    <row r="339" spans="1:4" x14ac:dyDescent="0.25">
      <c r="A339" s="62"/>
      <c r="C339" s="78"/>
      <c r="D339" s="78"/>
    </row>
    <row r="340" spans="1:4" x14ac:dyDescent="0.25">
      <c r="A340" s="62"/>
      <c r="C340" s="78"/>
      <c r="D340" s="78"/>
    </row>
    <row r="341" spans="1:4" x14ac:dyDescent="0.25">
      <c r="A341" s="62"/>
      <c r="C341" s="78"/>
      <c r="D341" s="78"/>
    </row>
    <row r="342" spans="1:4" x14ac:dyDescent="0.25">
      <c r="A342" s="62"/>
      <c r="C342" s="78"/>
      <c r="D342" s="78"/>
    </row>
    <row r="343" spans="1:4" x14ac:dyDescent="0.25">
      <c r="A343" s="62"/>
      <c r="C343" s="78"/>
      <c r="D343" s="78"/>
    </row>
    <row r="344" spans="1:4" x14ac:dyDescent="0.25">
      <c r="A344" s="62"/>
      <c r="C344" s="78"/>
      <c r="D344" s="78"/>
    </row>
    <row r="345" spans="1:4" x14ac:dyDescent="0.25">
      <c r="A345" s="62"/>
      <c r="C345" s="78"/>
      <c r="D345" s="78"/>
    </row>
    <row r="346" spans="1:4" x14ac:dyDescent="0.25">
      <c r="A346" s="62"/>
      <c r="C346" s="78"/>
      <c r="D346" s="78"/>
    </row>
    <row r="347" spans="1:4" x14ac:dyDescent="0.25">
      <c r="A347" s="62"/>
      <c r="C347" s="78"/>
      <c r="D347" s="78"/>
    </row>
    <row r="348" spans="1:4" x14ac:dyDescent="0.25">
      <c r="A348" s="62"/>
      <c r="C348" s="78"/>
      <c r="D348" s="78"/>
    </row>
    <row r="349" spans="1:4" x14ac:dyDescent="0.25">
      <c r="A349" s="62"/>
      <c r="C349" s="78"/>
      <c r="D349" s="78"/>
    </row>
    <row r="350" spans="1:4" x14ac:dyDescent="0.25">
      <c r="A350" s="62"/>
      <c r="C350" s="78"/>
      <c r="D350" s="78"/>
    </row>
    <row r="351" spans="1:4" x14ac:dyDescent="0.25">
      <c r="A351" s="62"/>
      <c r="C351" s="78"/>
      <c r="D351" s="78"/>
    </row>
    <row r="352" spans="1:4" x14ac:dyDescent="0.25">
      <c r="A352" s="62"/>
      <c r="C352" s="78"/>
      <c r="D352" s="78"/>
    </row>
    <row r="353" spans="1:4" x14ac:dyDescent="0.25">
      <c r="A353" s="62"/>
      <c r="C353" s="78"/>
      <c r="D353" s="78"/>
    </row>
    <row r="354" spans="1:4" x14ac:dyDescent="0.25">
      <c r="A354" s="62"/>
      <c r="C354" s="78"/>
      <c r="D354" s="78"/>
    </row>
    <row r="355" spans="1:4" x14ac:dyDescent="0.25">
      <c r="A355" s="62"/>
      <c r="C355" s="78"/>
      <c r="D355" s="78"/>
    </row>
    <row r="356" spans="1:4" x14ac:dyDescent="0.25">
      <c r="A356" s="62"/>
      <c r="C356" s="78"/>
      <c r="D356" s="78"/>
    </row>
    <row r="357" spans="1:4" x14ac:dyDescent="0.25">
      <c r="A357" s="62"/>
      <c r="C357" s="78"/>
      <c r="D357" s="78"/>
    </row>
    <row r="358" spans="1:4" x14ac:dyDescent="0.25">
      <c r="A358" s="62"/>
      <c r="C358" s="78"/>
      <c r="D358" s="78"/>
    </row>
    <row r="359" spans="1:4" x14ac:dyDescent="0.25">
      <c r="A359" s="62"/>
      <c r="C359" s="78"/>
      <c r="D359" s="78"/>
    </row>
    <row r="360" spans="1:4" x14ac:dyDescent="0.25">
      <c r="A360" s="62"/>
      <c r="C360" s="78"/>
      <c r="D360" s="78"/>
    </row>
    <row r="361" spans="1:4" x14ac:dyDescent="0.25">
      <c r="A361" s="62"/>
      <c r="C361" s="78"/>
      <c r="D361" s="78"/>
    </row>
    <row r="362" spans="1:4" x14ac:dyDescent="0.25">
      <c r="A362" s="62"/>
      <c r="C362" s="78"/>
      <c r="D362" s="78"/>
    </row>
    <row r="363" spans="1:4" x14ac:dyDescent="0.25">
      <c r="A363" s="62"/>
      <c r="C363" s="78"/>
      <c r="D363" s="78"/>
    </row>
    <row r="364" spans="1:4" x14ac:dyDescent="0.25">
      <c r="A364" s="62"/>
      <c r="C364" s="78"/>
      <c r="D364" s="78"/>
    </row>
    <row r="365" spans="1:4" x14ac:dyDescent="0.25">
      <c r="A365" s="62"/>
      <c r="C365" s="78"/>
      <c r="D365" s="78"/>
    </row>
    <row r="366" spans="1:4" x14ac:dyDescent="0.25">
      <c r="A366" s="62"/>
      <c r="C366" s="78"/>
      <c r="D366" s="78"/>
    </row>
    <row r="367" spans="1:4" x14ac:dyDescent="0.25">
      <c r="A367" s="62"/>
      <c r="C367" s="78"/>
      <c r="D367" s="78"/>
    </row>
    <row r="368" spans="1:4" x14ac:dyDescent="0.25">
      <c r="A368" s="62"/>
      <c r="C368" s="78"/>
      <c r="D368" s="78"/>
    </row>
    <row r="369" spans="1:4" x14ac:dyDescent="0.25">
      <c r="A369" s="62"/>
      <c r="C369" s="78"/>
      <c r="D369" s="78"/>
    </row>
    <row r="370" spans="1:4" x14ac:dyDescent="0.25">
      <c r="A370" s="62"/>
      <c r="C370" s="78"/>
      <c r="D370" s="78"/>
    </row>
    <row r="371" spans="1:4" x14ac:dyDescent="0.25">
      <c r="A371" s="62"/>
      <c r="C371" s="78"/>
      <c r="D371" s="78"/>
    </row>
    <row r="372" spans="1:4" x14ac:dyDescent="0.25">
      <c r="A372" s="62"/>
      <c r="C372" s="78"/>
      <c r="D372" s="78"/>
    </row>
    <row r="373" spans="1:4" x14ac:dyDescent="0.25">
      <c r="A373" s="62"/>
      <c r="C373" s="78"/>
      <c r="D373" s="78"/>
    </row>
    <row r="374" spans="1:4" x14ac:dyDescent="0.25">
      <c r="A374" s="62"/>
      <c r="C374" s="78"/>
      <c r="D374" s="78"/>
    </row>
    <row r="375" spans="1:4" x14ac:dyDescent="0.25">
      <c r="A375" s="62"/>
      <c r="C375" s="78"/>
      <c r="D375" s="78"/>
    </row>
    <row r="376" spans="1:4" x14ac:dyDescent="0.25">
      <c r="A376" s="62"/>
      <c r="C376" s="78"/>
      <c r="D376" s="78"/>
    </row>
    <row r="377" spans="1:4" x14ac:dyDescent="0.25">
      <c r="A377" s="62"/>
      <c r="C377" s="78"/>
      <c r="D377" s="78"/>
    </row>
    <row r="378" spans="1:4" x14ac:dyDescent="0.25">
      <c r="A378" s="62"/>
      <c r="C378" s="78"/>
      <c r="D378" s="78"/>
    </row>
    <row r="379" spans="1:4" x14ac:dyDescent="0.25">
      <c r="A379" s="62"/>
      <c r="C379" s="78"/>
      <c r="D379" s="78"/>
    </row>
    <row r="380" spans="1:4" x14ac:dyDescent="0.25">
      <c r="A380" s="62"/>
      <c r="C380" s="78"/>
      <c r="D380" s="78"/>
    </row>
    <row r="381" spans="1:4" x14ac:dyDescent="0.25">
      <c r="A381" s="62"/>
      <c r="C381" s="78"/>
      <c r="D381" s="78"/>
    </row>
    <row r="382" spans="1:4" x14ac:dyDescent="0.25">
      <c r="A382" s="62"/>
      <c r="C382" s="78"/>
      <c r="D382" s="78"/>
    </row>
    <row r="383" spans="1:4" x14ac:dyDescent="0.25">
      <c r="A383" s="62"/>
      <c r="C383" s="78"/>
      <c r="D383" s="78"/>
    </row>
    <row r="384" spans="1:4" x14ac:dyDescent="0.25">
      <c r="A384" s="62"/>
      <c r="C384" s="78"/>
      <c r="D384" s="78"/>
    </row>
    <row r="385" spans="1:4" x14ac:dyDescent="0.25">
      <c r="A385" s="62"/>
      <c r="C385" s="78"/>
      <c r="D385" s="78"/>
    </row>
    <row r="386" spans="1:4" x14ac:dyDescent="0.25">
      <c r="A386" s="62"/>
      <c r="C386" s="78"/>
      <c r="D386" s="78"/>
    </row>
    <row r="387" spans="1:4" x14ac:dyDescent="0.25">
      <c r="A387" s="62"/>
      <c r="C387" s="78"/>
      <c r="D387" s="78"/>
    </row>
    <row r="388" spans="1:4" x14ac:dyDescent="0.25">
      <c r="A388" s="62"/>
      <c r="C388" s="78"/>
      <c r="D388" s="78"/>
    </row>
    <row r="389" spans="1:4" x14ac:dyDescent="0.25">
      <c r="A389" s="62"/>
      <c r="C389" s="78"/>
      <c r="D389" s="78"/>
    </row>
    <row r="390" spans="1:4" x14ac:dyDescent="0.25">
      <c r="A390" s="62"/>
      <c r="C390" s="78"/>
      <c r="D390" s="78"/>
    </row>
    <row r="391" spans="1:4" x14ac:dyDescent="0.25">
      <c r="A391" s="62"/>
      <c r="C391" s="78"/>
      <c r="D391" s="78"/>
    </row>
    <row r="392" spans="1:4" x14ac:dyDescent="0.25">
      <c r="A392" s="62"/>
      <c r="C392" s="78"/>
      <c r="D392" s="78"/>
    </row>
    <row r="393" spans="1:4" x14ac:dyDescent="0.25">
      <c r="A393" s="62"/>
      <c r="C393" s="78"/>
      <c r="D393" s="78"/>
    </row>
    <row r="394" spans="1:4" x14ac:dyDescent="0.25">
      <c r="A394" s="62"/>
      <c r="C394" s="78"/>
      <c r="D394" s="78"/>
    </row>
    <row r="395" spans="1:4" x14ac:dyDescent="0.25">
      <c r="A395" s="62"/>
      <c r="C395" s="78"/>
      <c r="D395" s="78"/>
    </row>
    <row r="396" spans="1:4" x14ac:dyDescent="0.25">
      <c r="A396" s="62"/>
      <c r="C396" s="78"/>
      <c r="D396" s="78"/>
    </row>
    <row r="397" spans="1:4" x14ac:dyDescent="0.25">
      <c r="A397" s="62"/>
      <c r="C397" s="78"/>
      <c r="D397" s="78"/>
    </row>
    <row r="398" spans="1:4" x14ac:dyDescent="0.25">
      <c r="A398" s="62"/>
      <c r="C398" s="78"/>
      <c r="D398" s="78"/>
    </row>
    <row r="399" spans="1:4" x14ac:dyDescent="0.25">
      <c r="A399" s="62"/>
      <c r="C399" s="78"/>
      <c r="D399" s="78"/>
    </row>
    <row r="400" spans="1:4" x14ac:dyDescent="0.25">
      <c r="A400" s="62"/>
      <c r="C400" s="78"/>
      <c r="D400" s="78"/>
    </row>
    <row r="401" spans="1:4" x14ac:dyDescent="0.25">
      <c r="A401" s="62"/>
      <c r="C401" s="78"/>
      <c r="D401" s="78"/>
    </row>
    <row r="402" spans="1:4" x14ac:dyDescent="0.25">
      <c r="A402" s="62"/>
      <c r="C402" s="78"/>
      <c r="D402" s="78"/>
    </row>
    <row r="403" spans="1:4" x14ac:dyDescent="0.25">
      <c r="A403" s="62"/>
      <c r="C403" s="78"/>
      <c r="D403" s="78"/>
    </row>
    <row r="404" spans="1:4" x14ac:dyDescent="0.25">
      <c r="A404" s="62"/>
      <c r="C404" s="78"/>
      <c r="D404" s="78"/>
    </row>
    <row r="405" spans="1:4" x14ac:dyDescent="0.25">
      <c r="A405" s="62"/>
      <c r="C405" s="78"/>
      <c r="D405" s="78"/>
    </row>
    <row r="406" spans="1:4" x14ac:dyDescent="0.25">
      <c r="A406" s="62"/>
      <c r="C406" s="78"/>
      <c r="D406" s="78"/>
    </row>
    <row r="407" spans="1:4" x14ac:dyDescent="0.25">
      <c r="A407" s="62"/>
      <c r="C407" s="78"/>
      <c r="D407" s="78"/>
    </row>
    <row r="408" spans="1:4" x14ac:dyDescent="0.25">
      <c r="A408" s="62"/>
      <c r="C408" s="78"/>
      <c r="D408" s="78"/>
    </row>
    <row r="409" spans="1:4" x14ac:dyDescent="0.25">
      <c r="A409" s="62"/>
      <c r="C409" s="78"/>
      <c r="D409" s="78"/>
    </row>
    <row r="410" spans="1:4" x14ac:dyDescent="0.25">
      <c r="A410" s="62"/>
      <c r="C410" s="78"/>
      <c r="D410" s="78"/>
    </row>
    <row r="411" spans="1:4" x14ac:dyDescent="0.25">
      <c r="A411" s="62"/>
      <c r="C411" s="78"/>
      <c r="D411" s="78"/>
    </row>
    <row r="412" spans="1:4" x14ac:dyDescent="0.25">
      <c r="A412" s="62"/>
      <c r="C412" s="78"/>
      <c r="D412" s="78"/>
    </row>
    <row r="413" spans="1:4" x14ac:dyDescent="0.25">
      <c r="A413" s="62"/>
      <c r="C413" s="78"/>
      <c r="D413" s="78"/>
    </row>
    <row r="414" spans="1:4" x14ac:dyDescent="0.25">
      <c r="A414" s="62"/>
      <c r="C414" s="78"/>
      <c r="D414" s="78"/>
    </row>
    <row r="415" spans="1:4" x14ac:dyDescent="0.25">
      <c r="A415" s="62"/>
      <c r="C415" s="78"/>
      <c r="D415" s="78"/>
    </row>
    <row r="416" spans="1:4" x14ac:dyDescent="0.25">
      <c r="A416" s="62"/>
      <c r="C416" s="78"/>
      <c r="D416" s="78"/>
    </row>
    <row r="417" spans="1:4" x14ac:dyDescent="0.25">
      <c r="A417" s="62"/>
      <c r="C417" s="78"/>
      <c r="D417" s="78"/>
    </row>
    <row r="418" spans="1:4" x14ac:dyDescent="0.25">
      <c r="A418" s="62"/>
      <c r="C418" s="78"/>
      <c r="D418" s="78"/>
    </row>
    <row r="419" spans="1:4" x14ac:dyDescent="0.25">
      <c r="A419" s="62"/>
      <c r="C419" s="78"/>
      <c r="D419" s="78"/>
    </row>
    <row r="420" spans="1:4" x14ac:dyDescent="0.25">
      <c r="A420" s="62"/>
      <c r="C420" s="78"/>
      <c r="D420" s="78"/>
    </row>
    <row r="421" spans="1:4" x14ac:dyDescent="0.25">
      <c r="A421" s="62"/>
      <c r="C421" s="78"/>
      <c r="D421" s="78"/>
    </row>
    <row r="422" spans="1:4" x14ac:dyDescent="0.25">
      <c r="A422" s="62"/>
      <c r="C422" s="78"/>
      <c r="D422" s="78"/>
    </row>
    <row r="423" spans="1:4" x14ac:dyDescent="0.25">
      <c r="A423" s="62"/>
      <c r="C423" s="78"/>
      <c r="D423" s="78"/>
    </row>
    <row r="424" spans="1:4" x14ac:dyDescent="0.25">
      <c r="A424" s="62"/>
      <c r="C424" s="78"/>
      <c r="D424" s="78"/>
    </row>
    <row r="425" spans="1:4" x14ac:dyDescent="0.25">
      <c r="A425" s="62"/>
      <c r="C425" s="78"/>
      <c r="D425" s="78"/>
    </row>
    <row r="426" spans="1:4" x14ac:dyDescent="0.25">
      <c r="A426" s="62"/>
      <c r="C426" s="78"/>
      <c r="D426" s="78"/>
    </row>
    <row r="427" spans="1:4" x14ac:dyDescent="0.25">
      <c r="A427" s="62"/>
      <c r="C427" s="78"/>
      <c r="D427" s="78"/>
    </row>
    <row r="428" spans="1:4" x14ac:dyDescent="0.25">
      <c r="A428" s="62"/>
      <c r="C428" s="78"/>
      <c r="D428" s="78"/>
    </row>
    <row r="429" spans="1:4" x14ac:dyDescent="0.25">
      <c r="A429" s="62"/>
      <c r="C429" s="78"/>
      <c r="D429" s="78"/>
    </row>
    <row r="430" spans="1:4" x14ac:dyDescent="0.25">
      <c r="A430" s="62"/>
      <c r="C430" s="78"/>
      <c r="D430" s="78"/>
    </row>
    <row r="431" spans="1:4" x14ac:dyDescent="0.25">
      <c r="A431" s="62"/>
      <c r="C431" s="78"/>
      <c r="D431" s="78"/>
    </row>
    <row r="432" spans="1:4" x14ac:dyDescent="0.25">
      <c r="A432" s="62"/>
      <c r="C432" s="78"/>
      <c r="D432" s="78"/>
    </row>
    <row r="433" spans="1:4" x14ac:dyDescent="0.25">
      <c r="A433" s="62"/>
      <c r="C433" s="78"/>
      <c r="D433" s="78"/>
    </row>
    <row r="434" spans="1:4" x14ac:dyDescent="0.25">
      <c r="A434" s="62"/>
      <c r="C434" s="78"/>
      <c r="D434" s="78"/>
    </row>
    <row r="435" spans="1:4" x14ac:dyDescent="0.25">
      <c r="A435" s="62"/>
      <c r="C435" s="78"/>
      <c r="D435" s="78"/>
    </row>
    <row r="436" spans="1:4" x14ac:dyDescent="0.25">
      <c r="A436" s="62"/>
      <c r="C436" s="78"/>
      <c r="D436" s="78"/>
    </row>
    <row r="437" spans="1:4" x14ac:dyDescent="0.25">
      <c r="A437" s="62"/>
      <c r="C437" s="78"/>
      <c r="D437" s="78"/>
    </row>
    <row r="438" spans="1:4" x14ac:dyDescent="0.25">
      <c r="A438" s="62"/>
      <c r="C438" s="78"/>
      <c r="D438" s="78"/>
    </row>
    <row r="439" spans="1:4" x14ac:dyDescent="0.25">
      <c r="A439" s="62"/>
      <c r="C439" s="78"/>
      <c r="D439" s="78"/>
    </row>
    <row r="440" spans="1:4" x14ac:dyDescent="0.25">
      <c r="A440" s="62"/>
      <c r="C440" s="78"/>
      <c r="D440" s="78"/>
    </row>
    <row r="441" spans="1:4" x14ac:dyDescent="0.25">
      <c r="A441" s="62"/>
      <c r="C441" s="78"/>
      <c r="D441" s="78"/>
    </row>
    <row r="442" spans="1:4" x14ac:dyDescent="0.25">
      <c r="A442" s="62"/>
      <c r="C442" s="78"/>
      <c r="D442" s="78"/>
    </row>
    <row r="443" spans="1:4" x14ac:dyDescent="0.25">
      <c r="A443" s="62"/>
      <c r="C443" s="78"/>
      <c r="D443" s="78"/>
    </row>
    <row r="444" spans="1:4" x14ac:dyDescent="0.25">
      <c r="A444" s="62"/>
      <c r="C444" s="78"/>
      <c r="D444" s="78"/>
    </row>
    <row r="445" spans="1:4" x14ac:dyDescent="0.25">
      <c r="A445" s="62"/>
      <c r="C445" s="78"/>
      <c r="D445" s="78"/>
    </row>
    <row r="446" spans="1:4" x14ac:dyDescent="0.25">
      <c r="A446" s="62"/>
      <c r="C446" s="78"/>
      <c r="D446" s="78"/>
    </row>
    <row r="447" spans="1:4" x14ac:dyDescent="0.25">
      <c r="A447" s="62"/>
      <c r="C447" s="78"/>
      <c r="D447" s="78"/>
    </row>
    <row r="448" spans="1:4" x14ac:dyDescent="0.25">
      <c r="A448" s="62"/>
      <c r="C448" s="78"/>
      <c r="D448" s="78"/>
    </row>
    <row r="449" spans="1:4" x14ac:dyDescent="0.25">
      <c r="A449" s="62"/>
      <c r="C449" s="78"/>
      <c r="D449" s="78"/>
    </row>
    <row r="450" spans="1:4" x14ac:dyDescent="0.25">
      <c r="A450" s="62"/>
      <c r="C450" s="78"/>
      <c r="D450" s="78"/>
    </row>
    <row r="451" spans="1:4" x14ac:dyDescent="0.25">
      <c r="A451" s="62"/>
      <c r="C451" s="78"/>
      <c r="D451" s="78"/>
    </row>
    <row r="452" spans="1:4" x14ac:dyDescent="0.25">
      <c r="A452" s="62"/>
      <c r="C452" s="78"/>
      <c r="D452" s="78"/>
    </row>
    <row r="453" spans="1:4" x14ac:dyDescent="0.25">
      <c r="A453" s="62"/>
      <c r="C453" s="78"/>
      <c r="D453" s="78"/>
    </row>
    <row r="454" spans="1:4" x14ac:dyDescent="0.25">
      <c r="A454" s="62"/>
      <c r="C454" s="78"/>
      <c r="D454" s="78"/>
    </row>
    <row r="455" spans="1:4" x14ac:dyDescent="0.25">
      <c r="A455" s="62"/>
      <c r="C455" s="78"/>
      <c r="D455" s="78"/>
    </row>
    <row r="456" spans="1:4" x14ac:dyDescent="0.25">
      <c r="A456" s="62"/>
      <c r="C456" s="78"/>
      <c r="D456" s="78"/>
    </row>
    <row r="457" spans="1:4" x14ac:dyDescent="0.25">
      <c r="A457" s="62"/>
      <c r="C457" s="78"/>
      <c r="D457" s="78"/>
    </row>
    <row r="458" spans="1:4" x14ac:dyDescent="0.25">
      <c r="A458" s="62"/>
      <c r="C458" s="78"/>
      <c r="D458" s="78"/>
    </row>
    <row r="459" spans="1:4" x14ac:dyDescent="0.25">
      <c r="A459" s="62"/>
      <c r="C459" s="78"/>
      <c r="D459" s="78"/>
    </row>
    <row r="460" spans="1:4" x14ac:dyDescent="0.25">
      <c r="A460" s="62"/>
      <c r="C460" s="78"/>
      <c r="D460" s="78"/>
    </row>
    <row r="461" spans="1:4" x14ac:dyDescent="0.25">
      <c r="A461" s="62"/>
      <c r="C461" s="78"/>
      <c r="D461" s="78"/>
    </row>
    <row r="462" spans="1:4" x14ac:dyDescent="0.25">
      <c r="A462" s="62"/>
      <c r="C462" s="78"/>
      <c r="D462" s="78"/>
    </row>
    <row r="463" spans="1:4" x14ac:dyDescent="0.25">
      <c r="A463" s="62"/>
      <c r="C463" s="78"/>
      <c r="D463" s="78"/>
    </row>
    <row r="464" spans="1:4" x14ac:dyDescent="0.25">
      <c r="A464" s="62"/>
      <c r="C464" s="78"/>
      <c r="D464" s="78"/>
    </row>
    <row r="465" spans="1:4" x14ac:dyDescent="0.25">
      <c r="A465" s="62"/>
      <c r="C465" s="78"/>
      <c r="D465" s="78"/>
    </row>
    <row r="466" spans="1:4" x14ac:dyDescent="0.25">
      <c r="A466" s="62"/>
      <c r="C466" s="78"/>
      <c r="D466" s="78"/>
    </row>
    <row r="467" spans="1:4" x14ac:dyDescent="0.25">
      <c r="A467" s="62"/>
      <c r="C467" s="78"/>
      <c r="D467" s="78"/>
    </row>
    <row r="468" spans="1:4" x14ac:dyDescent="0.25">
      <c r="A468" s="62"/>
      <c r="C468" s="78"/>
      <c r="D468" s="78"/>
    </row>
    <row r="469" spans="1:4" x14ac:dyDescent="0.25">
      <c r="A469" s="62"/>
      <c r="C469" s="78"/>
      <c r="D469" s="78"/>
    </row>
    <row r="470" spans="1:4" x14ac:dyDescent="0.25">
      <c r="A470" s="62"/>
      <c r="C470" s="78"/>
      <c r="D470" s="78"/>
    </row>
    <row r="471" spans="1:4" x14ac:dyDescent="0.25">
      <c r="A471" s="62"/>
      <c r="C471" s="78"/>
      <c r="D471" s="78"/>
    </row>
    <row r="472" spans="1:4" x14ac:dyDescent="0.25">
      <c r="A472" s="62"/>
      <c r="C472" s="78"/>
      <c r="D472" s="78"/>
    </row>
    <row r="473" spans="1:4" x14ac:dyDescent="0.25">
      <c r="A473" s="62"/>
      <c r="C473" s="78"/>
      <c r="D473" s="78"/>
    </row>
    <row r="474" spans="1:4" x14ac:dyDescent="0.25">
      <c r="A474" s="62"/>
      <c r="C474" s="78"/>
      <c r="D474" s="78"/>
    </row>
    <row r="475" spans="1:4" x14ac:dyDescent="0.25">
      <c r="A475" s="62"/>
      <c r="C475" s="78"/>
      <c r="D475" s="78"/>
    </row>
    <row r="476" spans="1:4" x14ac:dyDescent="0.25">
      <c r="A476" s="62"/>
      <c r="C476" s="78"/>
      <c r="D476" s="78"/>
    </row>
    <row r="477" spans="1:4" x14ac:dyDescent="0.25">
      <c r="A477" s="62"/>
      <c r="C477" s="78"/>
      <c r="D477" s="78"/>
    </row>
    <row r="478" spans="1:4" x14ac:dyDescent="0.25">
      <c r="A478" s="62"/>
      <c r="C478" s="78"/>
      <c r="D478" s="78"/>
    </row>
    <row r="479" spans="1:4" x14ac:dyDescent="0.25">
      <c r="A479" s="62"/>
      <c r="C479" s="78"/>
      <c r="D479" s="78"/>
    </row>
    <row r="480" spans="1:4" x14ac:dyDescent="0.25">
      <c r="A480" s="62"/>
      <c r="C480" s="78"/>
      <c r="D480" s="78"/>
    </row>
    <row r="481" spans="1:4" x14ac:dyDescent="0.25">
      <c r="A481" s="62"/>
      <c r="C481" s="78"/>
      <c r="D481" s="78"/>
    </row>
    <row r="482" spans="1:4" x14ac:dyDescent="0.25">
      <c r="A482" s="62"/>
      <c r="C482" s="78"/>
      <c r="D482" s="78"/>
    </row>
    <row r="483" spans="1:4" x14ac:dyDescent="0.25">
      <c r="A483" s="62"/>
      <c r="C483" s="78"/>
      <c r="D483" s="78"/>
    </row>
    <row r="484" spans="1:4" x14ac:dyDescent="0.25">
      <c r="A484" s="62"/>
      <c r="C484" s="78"/>
      <c r="D484" s="78"/>
    </row>
  </sheetData>
  <mergeCells count="5">
    <mergeCell ref="A1:D1"/>
    <mergeCell ref="A2:D2"/>
    <mergeCell ref="A3:D3"/>
    <mergeCell ref="A5:D5"/>
    <mergeCell ref="A6:D6"/>
  </mergeCells>
  <pageMargins left="0.59055118110236227" right="0.31496062992125984" top="0.74803149606299213" bottom="0.74803149606299213" header="0.31496062992125984" footer="0.31496062992125984"/>
  <pageSetup paperSize="9" scale="68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9"/>
  <sheetViews>
    <sheetView zoomScaleNormal="100" workbookViewId="0">
      <selection activeCell="G16" sqref="G16"/>
    </sheetView>
  </sheetViews>
  <sheetFormatPr defaultColWidth="28.44140625" defaultRowHeight="13.8" x14ac:dyDescent="0.25"/>
  <cols>
    <col min="1" max="1" width="25" style="37" customWidth="1"/>
    <col min="2" max="2" width="56.33203125" style="1" customWidth="1"/>
    <col min="3" max="3" width="11.44140625" style="89" customWidth="1"/>
    <col min="4" max="4" width="11.33203125" style="89" customWidth="1"/>
    <col min="5" max="5" width="13.88671875" style="1" customWidth="1"/>
    <col min="6" max="6" width="15.88671875" style="1" customWidth="1"/>
    <col min="7" max="256" width="28.44140625" style="1"/>
    <col min="257" max="257" width="27.5546875" style="1" customWidth="1"/>
    <col min="258" max="258" width="57.6640625" style="1" customWidth="1"/>
    <col min="259" max="259" width="15.88671875" style="1" customWidth="1"/>
    <col min="260" max="260" width="16.33203125" style="1" customWidth="1"/>
    <col min="261" max="261" width="13.88671875" style="1" customWidth="1"/>
    <col min="262" max="262" width="15.88671875" style="1" customWidth="1"/>
    <col min="263" max="512" width="28.44140625" style="1"/>
    <col min="513" max="513" width="27.5546875" style="1" customWidth="1"/>
    <col min="514" max="514" width="57.6640625" style="1" customWidth="1"/>
    <col min="515" max="515" width="15.88671875" style="1" customWidth="1"/>
    <col min="516" max="516" width="16.33203125" style="1" customWidth="1"/>
    <col min="517" max="517" width="13.88671875" style="1" customWidth="1"/>
    <col min="518" max="518" width="15.88671875" style="1" customWidth="1"/>
    <col min="519" max="768" width="28.44140625" style="1"/>
    <col min="769" max="769" width="27.5546875" style="1" customWidth="1"/>
    <col min="770" max="770" width="57.6640625" style="1" customWidth="1"/>
    <col min="771" max="771" width="15.88671875" style="1" customWidth="1"/>
    <col min="772" max="772" width="16.33203125" style="1" customWidth="1"/>
    <col min="773" max="773" width="13.88671875" style="1" customWidth="1"/>
    <col min="774" max="774" width="15.88671875" style="1" customWidth="1"/>
    <col min="775" max="1024" width="28.44140625" style="1"/>
    <col min="1025" max="1025" width="27.5546875" style="1" customWidth="1"/>
    <col min="1026" max="1026" width="57.6640625" style="1" customWidth="1"/>
    <col min="1027" max="1027" width="15.88671875" style="1" customWidth="1"/>
    <col min="1028" max="1028" width="16.33203125" style="1" customWidth="1"/>
    <col min="1029" max="1029" width="13.88671875" style="1" customWidth="1"/>
    <col min="1030" max="1030" width="15.88671875" style="1" customWidth="1"/>
    <col min="1031" max="1280" width="28.44140625" style="1"/>
    <col min="1281" max="1281" width="27.5546875" style="1" customWidth="1"/>
    <col min="1282" max="1282" width="57.6640625" style="1" customWidth="1"/>
    <col min="1283" max="1283" width="15.88671875" style="1" customWidth="1"/>
    <col min="1284" max="1284" width="16.33203125" style="1" customWidth="1"/>
    <col min="1285" max="1285" width="13.88671875" style="1" customWidth="1"/>
    <col min="1286" max="1286" width="15.88671875" style="1" customWidth="1"/>
    <col min="1287" max="1536" width="28.44140625" style="1"/>
    <col min="1537" max="1537" width="27.5546875" style="1" customWidth="1"/>
    <col min="1538" max="1538" width="57.6640625" style="1" customWidth="1"/>
    <col min="1539" max="1539" width="15.88671875" style="1" customWidth="1"/>
    <col min="1540" max="1540" width="16.33203125" style="1" customWidth="1"/>
    <col min="1541" max="1541" width="13.88671875" style="1" customWidth="1"/>
    <col min="1542" max="1542" width="15.88671875" style="1" customWidth="1"/>
    <col min="1543" max="1792" width="28.44140625" style="1"/>
    <col min="1793" max="1793" width="27.5546875" style="1" customWidth="1"/>
    <col min="1794" max="1794" width="57.6640625" style="1" customWidth="1"/>
    <col min="1795" max="1795" width="15.88671875" style="1" customWidth="1"/>
    <col min="1796" max="1796" width="16.33203125" style="1" customWidth="1"/>
    <col min="1797" max="1797" width="13.88671875" style="1" customWidth="1"/>
    <col min="1798" max="1798" width="15.88671875" style="1" customWidth="1"/>
    <col min="1799" max="2048" width="28.44140625" style="1"/>
    <col min="2049" max="2049" width="27.5546875" style="1" customWidth="1"/>
    <col min="2050" max="2050" width="57.6640625" style="1" customWidth="1"/>
    <col min="2051" max="2051" width="15.88671875" style="1" customWidth="1"/>
    <col min="2052" max="2052" width="16.33203125" style="1" customWidth="1"/>
    <col min="2053" max="2053" width="13.88671875" style="1" customWidth="1"/>
    <col min="2054" max="2054" width="15.88671875" style="1" customWidth="1"/>
    <col min="2055" max="2304" width="28.44140625" style="1"/>
    <col min="2305" max="2305" width="27.5546875" style="1" customWidth="1"/>
    <col min="2306" max="2306" width="57.6640625" style="1" customWidth="1"/>
    <col min="2307" max="2307" width="15.88671875" style="1" customWidth="1"/>
    <col min="2308" max="2308" width="16.33203125" style="1" customWidth="1"/>
    <col min="2309" max="2309" width="13.88671875" style="1" customWidth="1"/>
    <col min="2310" max="2310" width="15.88671875" style="1" customWidth="1"/>
    <col min="2311" max="2560" width="28.44140625" style="1"/>
    <col min="2561" max="2561" width="27.5546875" style="1" customWidth="1"/>
    <col min="2562" max="2562" width="57.6640625" style="1" customWidth="1"/>
    <col min="2563" max="2563" width="15.88671875" style="1" customWidth="1"/>
    <col min="2564" max="2564" width="16.33203125" style="1" customWidth="1"/>
    <col min="2565" max="2565" width="13.88671875" style="1" customWidth="1"/>
    <col min="2566" max="2566" width="15.88671875" style="1" customWidth="1"/>
    <col min="2567" max="2816" width="28.44140625" style="1"/>
    <col min="2817" max="2817" width="27.5546875" style="1" customWidth="1"/>
    <col min="2818" max="2818" width="57.6640625" style="1" customWidth="1"/>
    <col min="2819" max="2819" width="15.88671875" style="1" customWidth="1"/>
    <col min="2820" max="2820" width="16.33203125" style="1" customWidth="1"/>
    <col min="2821" max="2821" width="13.88671875" style="1" customWidth="1"/>
    <col min="2822" max="2822" width="15.88671875" style="1" customWidth="1"/>
    <col min="2823" max="3072" width="28.44140625" style="1"/>
    <col min="3073" max="3073" width="27.5546875" style="1" customWidth="1"/>
    <col min="3074" max="3074" width="57.6640625" style="1" customWidth="1"/>
    <col min="3075" max="3075" width="15.88671875" style="1" customWidth="1"/>
    <col min="3076" max="3076" width="16.33203125" style="1" customWidth="1"/>
    <col min="3077" max="3077" width="13.88671875" style="1" customWidth="1"/>
    <col min="3078" max="3078" width="15.88671875" style="1" customWidth="1"/>
    <col min="3079" max="3328" width="28.44140625" style="1"/>
    <col min="3329" max="3329" width="27.5546875" style="1" customWidth="1"/>
    <col min="3330" max="3330" width="57.6640625" style="1" customWidth="1"/>
    <col min="3331" max="3331" width="15.88671875" style="1" customWidth="1"/>
    <col min="3332" max="3332" width="16.33203125" style="1" customWidth="1"/>
    <col min="3333" max="3333" width="13.88671875" style="1" customWidth="1"/>
    <col min="3334" max="3334" width="15.88671875" style="1" customWidth="1"/>
    <col min="3335" max="3584" width="28.44140625" style="1"/>
    <col min="3585" max="3585" width="27.5546875" style="1" customWidth="1"/>
    <col min="3586" max="3586" width="57.6640625" style="1" customWidth="1"/>
    <col min="3587" max="3587" width="15.88671875" style="1" customWidth="1"/>
    <col min="3588" max="3588" width="16.33203125" style="1" customWidth="1"/>
    <col min="3589" max="3589" width="13.88671875" style="1" customWidth="1"/>
    <col min="3590" max="3590" width="15.88671875" style="1" customWidth="1"/>
    <col min="3591" max="3840" width="28.44140625" style="1"/>
    <col min="3841" max="3841" width="27.5546875" style="1" customWidth="1"/>
    <col min="3842" max="3842" width="57.6640625" style="1" customWidth="1"/>
    <col min="3843" max="3843" width="15.88671875" style="1" customWidth="1"/>
    <col min="3844" max="3844" width="16.33203125" style="1" customWidth="1"/>
    <col min="3845" max="3845" width="13.88671875" style="1" customWidth="1"/>
    <col min="3846" max="3846" width="15.88671875" style="1" customWidth="1"/>
    <col min="3847" max="4096" width="28.44140625" style="1"/>
    <col min="4097" max="4097" width="27.5546875" style="1" customWidth="1"/>
    <col min="4098" max="4098" width="57.6640625" style="1" customWidth="1"/>
    <col min="4099" max="4099" width="15.88671875" style="1" customWidth="1"/>
    <col min="4100" max="4100" width="16.33203125" style="1" customWidth="1"/>
    <col min="4101" max="4101" width="13.88671875" style="1" customWidth="1"/>
    <col min="4102" max="4102" width="15.88671875" style="1" customWidth="1"/>
    <col min="4103" max="4352" width="28.44140625" style="1"/>
    <col min="4353" max="4353" width="27.5546875" style="1" customWidth="1"/>
    <col min="4354" max="4354" width="57.6640625" style="1" customWidth="1"/>
    <col min="4355" max="4355" width="15.88671875" style="1" customWidth="1"/>
    <col min="4356" max="4356" width="16.33203125" style="1" customWidth="1"/>
    <col min="4357" max="4357" width="13.88671875" style="1" customWidth="1"/>
    <col min="4358" max="4358" width="15.88671875" style="1" customWidth="1"/>
    <col min="4359" max="4608" width="28.44140625" style="1"/>
    <col min="4609" max="4609" width="27.5546875" style="1" customWidth="1"/>
    <col min="4610" max="4610" width="57.6640625" style="1" customWidth="1"/>
    <col min="4611" max="4611" width="15.88671875" style="1" customWidth="1"/>
    <col min="4612" max="4612" width="16.33203125" style="1" customWidth="1"/>
    <col min="4613" max="4613" width="13.88671875" style="1" customWidth="1"/>
    <col min="4614" max="4614" width="15.88671875" style="1" customWidth="1"/>
    <col min="4615" max="4864" width="28.44140625" style="1"/>
    <col min="4865" max="4865" width="27.5546875" style="1" customWidth="1"/>
    <col min="4866" max="4866" width="57.6640625" style="1" customWidth="1"/>
    <col min="4867" max="4867" width="15.88671875" style="1" customWidth="1"/>
    <col min="4868" max="4868" width="16.33203125" style="1" customWidth="1"/>
    <col min="4869" max="4869" width="13.88671875" style="1" customWidth="1"/>
    <col min="4870" max="4870" width="15.88671875" style="1" customWidth="1"/>
    <col min="4871" max="5120" width="28.44140625" style="1"/>
    <col min="5121" max="5121" width="27.5546875" style="1" customWidth="1"/>
    <col min="5122" max="5122" width="57.6640625" style="1" customWidth="1"/>
    <col min="5123" max="5123" width="15.88671875" style="1" customWidth="1"/>
    <col min="5124" max="5124" width="16.33203125" style="1" customWidth="1"/>
    <col min="5125" max="5125" width="13.88671875" style="1" customWidth="1"/>
    <col min="5126" max="5126" width="15.88671875" style="1" customWidth="1"/>
    <col min="5127" max="5376" width="28.44140625" style="1"/>
    <col min="5377" max="5377" width="27.5546875" style="1" customWidth="1"/>
    <col min="5378" max="5378" width="57.6640625" style="1" customWidth="1"/>
    <col min="5379" max="5379" width="15.88671875" style="1" customWidth="1"/>
    <col min="5380" max="5380" width="16.33203125" style="1" customWidth="1"/>
    <col min="5381" max="5381" width="13.88671875" style="1" customWidth="1"/>
    <col min="5382" max="5382" width="15.88671875" style="1" customWidth="1"/>
    <col min="5383" max="5632" width="28.44140625" style="1"/>
    <col min="5633" max="5633" width="27.5546875" style="1" customWidth="1"/>
    <col min="5634" max="5634" width="57.6640625" style="1" customWidth="1"/>
    <col min="5635" max="5635" width="15.88671875" style="1" customWidth="1"/>
    <col min="5636" max="5636" width="16.33203125" style="1" customWidth="1"/>
    <col min="5637" max="5637" width="13.88671875" style="1" customWidth="1"/>
    <col min="5638" max="5638" width="15.88671875" style="1" customWidth="1"/>
    <col min="5639" max="5888" width="28.44140625" style="1"/>
    <col min="5889" max="5889" width="27.5546875" style="1" customWidth="1"/>
    <col min="5890" max="5890" width="57.6640625" style="1" customWidth="1"/>
    <col min="5891" max="5891" width="15.88671875" style="1" customWidth="1"/>
    <col min="5892" max="5892" width="16.33203125" style="1" customWidth="1"/>
    <col min="5893" max="5893" width="13.88671875" style="1" customWidth="1"/>
    <col min="5894" max="5894" width="15.88671875" style="1" customWidth="1"/>
    <col min="5895" max="6144" width="28.44140625" style="1"/>
    <col min="6145" max="6145" width="27.5546875" style="1" customWidth="1"/>
    <col min="6146" max="6146" width="57.6640625" style="1" customWidth="1"/>
    <col min="6147" max="6147" width="15.88671875" style="1" customWidth="1"/>
    <col min="6148" max="6148" width="16.33203125" style="1" customWidth="1"/>
    <col min="6149" max="6149" width="13.88671875" style="1" customWidth="1"/>
    <col min="6150" max="6150" width="15.88671875" style="1" customWidth="1"/>
    <col min="6151" max="6400" width="28.44140625" style="1"/>
    <col min="6401" max="6401" width="27.5546875" style="1" customWidth="1"/>
    <col min="6402" max="6402" width="57.6640625" style="1" customWidth="1"/>
    <col min="6403" max="6403" width="15.88671875" style="1" customWidth="1"/>
    <col min="6404" max="6404" width="16.33203125" style="1" customWidth="1"/>
    <col min="6405" max="6405" width="13.88671875" style="1" customWidth="1"/>
    <col min="6406" max="6406" width="15.88671875" style="1" customWidth="1"/>
    <col min="6407" max="6656" width="28.44140625" style="1"/>
    <col min="6657" max="6657" width="27.5546875" style="1" customWidth="1"/>
    <col min="6658" max="6658" width="57.6640625" style="1" customWidth="1"/>
    <col min="6659" max="6659" width="15.88671875" style="1" customWidth="1"/>
    <col min="6660" max="6660" width="16.33203125" style="1" customWidth="1"/>
    <col min="6661" max="6661" width="13.88671875" style="1" customWidth="1"/>
    <col min="6662" max="6662" width="15.88671875" style="1" customWidth="1"/>
    <col min="6663" max="6912" width="28.44140625" style="1"/>
    <col min="6913" max="6913" width="27.5546875" style="1" customWidth="1"/>
    <col min="6914" max="6914" width="57.6640625" style="1" customWidth="1"/>
    <col min="6915" max="6915" width="15.88671875" style="1" customWidth="1"/>
    <col min="6916" max="6916" width="16.33203125" style="1" customWidth="1"/>
    <col min="6917" max="6917" width="13.88671875" style="1" customWidth="1"/>
    <col min="6918" max="6918" width="15.88671875" style="1" customWidth="1"/>
    <col min="6919" max="7168" width="28.44140625" style="1"/>
    <col min="7169" max="7169" width="27.5546875" style="1" customWidth="1"/>
    <col min="7170" max="7170" width="57.6640625" style="1" customWidth="1"/>
    <col min="7171" max="7171" width="15.88671875" style="1" customWidth="1"/>
    <col min="7172" max="7172" width="16.33203125" style="1" customWidth="1"/>
    <col min="7173" max="7173" width="13.88671875" style="1" customWidth="1"/>
    <col min="7174" max="7174" width="15.88671875" style="1" customWidth="1"/>
    <col min="7175" max="7424" width="28.44140625" style="1"/>
    <col min="7425" max="7425" width="27.5546875" style="1" customWidth="1"/>
    <col min="7426" max="7426" width="57.6640625" style="1" customWidth="1"/>
    <col min="7427" max="7427" width="15.88671875" style="1" customWidth="1"/>
    <col min="7428" max="7428" width="16.33203125" style="1" customWidth="1"/>
    <col min="7429" max="7429" width="13.88671875" style="1" customWidth="1"/>
    <col min="7430" max="7430" width="15.88671875" style="1" customWidth="1"/>
    <col min="7431" max="7680" width="28.44140625" style="1"/>
    <col min="7681" max="7681" width="27.5546875" style="1" customWidth="1"/>
    <col min="7682" max="7682" width="57.6640625" style="1" customWidth="1"/>
    <col min="7683" max="7683" width="15.88671875" style="1" customWidth="1"/>
    <col min="7684" max="7684" width="16.33203125" style="1" customWidth="1"/>
    <col min="7685" max="7685" width="13.88671875" style="1" customWidth="1"/>
    <col min="7686" max="7686" width="15.88671875" style="1" customWidth="1"/>
    <col min="7687" max="7936" width="28.44140625" style="1"/>
    <col min="7937" max="7937" width="27.5546875" style="1" customWidth="1"/>
    <col min="7938" max="7938" width="57.6640625" style="1" customWidth="1"/>
    <col min="7939" max="7939" width="15.88671875" style="1" customWidth="1"/>
    <col min="7940" max="7940" width="16.33203125" style="1" customWidth="1"/>
    <col min="7941" max="7941" width="13.88671875" style="1" customWidth="1"/>
    <col min="7942" max="7942" width="15.88671875" style="1" customWidth="1"/>
    <col min="7943" max="8192" width="28.44140625" style="1"/>
    <col min="8193" max="8193" width="27.5546875" style="1" customWidth="1"/>
    <col min="8194" max="8194" width="57.6640625" style="1" customWidth="1"/>
    <col min="8195" max="8195" width="15.88671875" style="1" customWidth="1"/>
    <col min="8196" max="8196" width="16.33203125" style="1" customWidth="1"/>
    <col min="8197" max="8197" width="13.88671875" style="1" customWidth="1"/>
    <col min="8198" max="8198" width="15.88671875" style="1" customWidth="1"/>
    <col min="8199" max="8448" width="28.44140625" style="1"/>
    <col min="8449" max="8449" width="27.5546875" style="1" customWidth="1"/>
    <col min="8450" max="8450" width="57.6640625" style="1" customWidth="1"/>
    <col min="8451" max="8451" width="15.88671875" style="1" customWidth="1"/>
    <col min="8452" max="8452" width="16.33203125" style="1" customWidth="1"/>
    <col min="8453" max="8453" width="13.88671875" style="1" customWidth="1"/>
    <col min="8454" max="8454" width="15.88671875" style="1" customWidth="1"/>
    <col min="8455" max="8704" width="28.44140625" style="1"/>
    <col min="8705" max="8705" width="27.5546875" style="1" customWidth="1"/>
    <col min="8706" max="8706" width="57.6640625" style="1" customWidth="1"/>
    <col min="8707" max="8707" width="15.88671875" style="1" customWidth="1"/>
    <col min="8708" max="8708" width="16.33203125" style="1" customWidth="1"/>
    <col min="8709" max="8709" width="13.88671875" style="1" customWidth="1"/>
    <col min="8710" max="8710" width="15.88671875" style="1" customWidth="1"/>
    <col min="8711" max="8960" width="28.44140625" style="1"/>
    <col min="8961" max="8961" width="27.5546875" style="1" customWidth="1"/>
    <col min="8962" max="8962" width="57.6640625" style="1" customWidth="1"/>
    <col min="8963" max="8963" width="15.88671875" style="1" customWidth="1"/>
    <col min="8964" max="8964" width="16.33203125" style="1" customWidth="1"/>
    <col min="8965" max="8965" width="13.88671875" style="1" customWidth="1"/>
    <col min="8966" max="8966" width="15.88671875" style="1" customWidth="1"/>
    <col min="8967" max="9216" width="28.44140625" style="1"/>
    <col min="9217" max="9217" width="27.5546875" style="1" customWidth="1"/>
    <col min="9218" max="9218" width="57.6640625" style="1" customWidth="1"/>
    <col min="9219" max="9219" width="15.88671875" style="1" customWidth="1"/>
    <col min="9220" max="9220" width="16.33203125" style="1" customWidth="1"/>
    <col min="9221" max="9221" width="13.88671875" style="1" customWidth="1"/>
    <col min="9222" max="9222" width="15.88671875" style="1" customWidth="1"/>
    <col min="9223" max="9472" width="28.44140625" style="1"/>
    <col min="9473" max="9473" width="27.5546875" style="1" customWidth="1"/>
    <col min="9474" max="9474" width="57.6640625" style="1" customWidth="1"/>
    <col min="9475" max="9475" width="15.88671875" style="1" customWidth="1"/>
    <col min="9476" max="9476" width="16.33203125" style="1" customWidth="1"/>
    <col min="9477" max="9477" width="13.88671875" style="1" customWidth="1"/>
    <col min="9478" max="9478" width="15.88671875" style="1" customWidth="1"/>
    <col min="9479" max="9728" width="28.44140625" style="1"/>
    <col min="9729" max="9729" width="27.5546875" style="1" customWidth="1"/>
    <col min="9730" max="9730" width="57.6640625" style="1" customWidth="1"/>
    <col min="9731" max="9731" width="15.88671875" style="1" customWidth="1"/>
    <col min="9732" max="9732" width="16.33203125" style="1" customWidth="1"/>
    <col min="9733" max="9733" width="13.88671875" style="1" customWidth="1"/>
    <col min="9734" max="9734" width="15.88671875" style="1" customWidth="1"/>
    <col min="9735" max="9984" width="28.44140625" style="1"/>
    <col min="9985" max="9985" width="27.5546875" style="1" customWidth="1"/>
    <col min="9986" max="9986" width="57.6640625" style="1" customWidth="1"/>
    <col min="9987" max="9987" width="15.88671875" style="1" customWidth="1"/>
    <col min="9988" max="9988" width="16.33203125" style="1" customWidth="1"/>
    <col min="9989" max="9989" width="13.88671875" style="1" customWidth="1"/>
    <col min="9990" max="9990" width="15.88671875" style="1" customWidth="1"/>
    <col min="9991" max="10240" width="28.44140625" style="1"/>
    <col min="10241" max="10241" width="27.5546875" style="1" customWidth="1"/>
    <col min="10242" max="10242" width="57.6640625" style="1" customWidth="1"/>
    <col min="10243" max="10243" width="15.88671875" style="1" customWidth="1"/>
    <col min="10244" max="10244" width="16.33203125" style="1" customWidth="1"/>
    <col min="10245" max="10245" width="13.88671875" style="1" customWidth="1"/>
    <col min="10246" max="10246" width="15.88671875" style="1" customWidth="1"/>
    <col min="10247" max="10496" width="28.44140625" style="1"/>
    <col min="10497" max="10497" width="27.5546875" style="1" customWidth="1"/>
    <col min="10498" max="10498" width="57.6640625" style="1" customWidth="1"/>
    <col min="10499" max="10499" width="15.88671875" style="1" customWidth="1"/>
    <col min="10500" max="10500" width="16.33203125" style="1" customWidth="1"/>
    <col min="10501" max="10501" width="13.88671875" style="1" customWidth="1"/>
    <col min="10502" max="10502" width="15.88671875" style="1" customWidth="1"/>
    <col min="10503" max="10752" width="28.44140625" style="1"/>
    <col min="10753" max="10753" width="27.5546875" style="1" customWidth="1"/>
    <col min="10754" max="10754" width="57.6640625" style="1" customWidth="1"/>
    <col min="10755" max="10755" width="15.88671875" style="1" customWidth="1"/>
    <col min="10756" max="10756" width="16.33203125" style="1" customWidth="1"/>
    <col min="10757" max="10757" width="13.88671875" style="1" customWidth="1"/>
    <col min="10758" max="10758" width="15.88671875" style="1" customWidth="1"/>
    <col min="10759" max="11008" width="28.44140625" style="1"/>
    <col min="11009" max="11009" width="27.5546875" style="1" customWidth="1"/>
    <col min="11010" max="11010" width="57.6640625" style="1" customWidth="1"/>
    <col min="11011" max="11011" width="15.88671875" style="1" customWidth="1"/>
    <col min="11012" max="11012" width="16.33203125" style="1" customWidth="1"/>
    <col min="11013" max="11013" width="13.88671875" style="1" customWidth="1"/>
    <col min="11014" max="11014" width="15.88671875" style="1" customWidth="1"/>
    <col min="11015" max="11264" width="28.44140625" style="1"/>
    <col min="11265" max="11265" width="27.5546875" style="1" customWidth="1"/>
    <col min="11266" max="11266" width="57.6640625" style="1" customWidth="1"/>
    <col min="11267" max="11267" width="15.88671875" style="1" customWidth="1"/>
    <col min="11268" max="11268" width="16.33203125" style="1" customWidth="1"/>
    <col min="11269" max="11269" width="13.88671875" style="1" customWidth="1"/>
    <col min="11270" max="11270" width="15.88671875" style="1" customWidth="1"/>
    <col min="11271" max="11520" width="28.44140625" style="1"/>
    <col min="11521" max="11521" width="27.5546875" style="1" customWidth="1"/>
    <col min="11522" max="11522" width="57.6640625" style="1" customWidth="1"/>
    <col min="11523" max="11523" width="15.88671875" style="1" customWidth="1"/>
    <col min="11524" max="11524" width="16.33203125" style="1" customWidth="1"/>
    <col min="11525" max="11525" width="13.88671875" style="1" customWidth="1"/>
    <col min="11526" max="11526" width="15.88671875" style="1" customWidth="1"/>
    <col min="11527" max="11776" width="28.44140625" style="1"/>
    <col min="11777" max="11777" width="27.5546875" style="1" customWidth="1"/>
    <col min="11778" max="11778" width="57.6640625" style="1" customWidth="1"/>
    <col min="11779" max="11779" width="15.88671875" style="1" customWidth="1"/>
    <col min="11780" max="11780" width="16.33203125" style="1" customWidth="1"/>
    <col min="11781" max="11781" width="13.88671875" style="1" customWidth="1"/>
    <col min="11782" max="11782" width="15.88671875" style="1" customWidth="1"/>
    <col min="11783" max="12032" width="28.44140625" style="1"/>
    <col min="12033" max="12033" width="27.5546875" style="1" customWidth="1"/>
    <col min="12034" max="12034" width="57.6640625" style="1" customWidth="1"/>
    <col min="12035" max="12035" width="15.88671875" style="1" customWidth="1"/>
    <col min="12036" max="12036" width="16.33203125" style="1" customWidth="1"/>
    <col min="12037" max="12037" width="13.88671875" style="1" customWidth="1"/>
    <col min="12038" max="12038" width="15.88671875" style="1" customWidth="1"/>
    <col min="12039" max="12288" width="28.44140625" style="1"/>
    <col min="12289" max="12289" width="27.5546875" style="1" customWidth="1"/>
    <col min="12290" max="12290" width="57.6640625" style="1" customWidth="1"/>
    <col min="12291" max="12291" width="15.88671875" style="1" customWidth="1"/>
    <col min="12292" max="12292" width="16.33203125" style="1" customWidth="1"/>
    <col min="12293" max="12293" width="13.88671875" style="1" customWidth="1"/>
    <col min="12294" max="12294" width="15.88671875" style="1" customWidth="1"/>
    <col min="12295" max="12544" width="28.44140625" style="1"/>
    <col min="12545" max="12545" width="27.5546875" style="1" customWidth="1"/>
    <col min="12546" max="12546" width="57.6640625" style="1" customWidth="1"/>
    <col min="12547" max="12547" width="15.88671875" style="1" customWidth="1"/>
    <col min="12548" max="12548" width="16.33203125" style="1" customWidth="1"/>
    <col min="12549" max="12549" width="13.88671875" style="1" customWidth="1"/>
    <col min="12550" max="12550" width="15.88671875" style="1" customWidth="1"/>
    <col min="12551" max="12800" width="28.44140625" style="1"/>
    <col min="12801" max="12801" width="27.5546875" style="1" customWidth="1"/>
    <col min="12802" max="12802" width="57.6640625" style="1" customWidth="1"/>
    <col min="12803" max="12803" width="15.88671875" style="1" customWidth="1"/>
    <col min="12804" max="12804" width="16.33203125" style="1" customWidth="1"/>
    <col min="12805" max="12805" width="13.88671875" style="1" customWidth="1"/>
    <col min="12806" max="12806" width="15.88671875" style="1" customWidth="1"/>
    <col min="12807" max="13056" width="28.44140625" style="1"/>
    <col min="13057" max="13057" width="27.5546875" style="1" customWidth="1"/>
    <col min="13058" max="13058" width="57.6640625" style="1" customWidth="1"/>
    <col min="13059" max="13059" width="15.88671875" style="1" customWidth="1"/>
    <col min="13060" max="13060" width="16.33203125" style="1" customWidth="1"/>
    <col min="13061" max="13061" width="13.88671875" style="1" customWidth="1"/>
    <col min="13062" max="13062" width="15.88671875" style="1" customWidth="1"/>
    <col min="13063" max="13312" width="28.44140625" style="1"/>
    <col min="13313" max="13313" width="27.5546875" style="1" customWidth="1"/>
    <col min="13314" max="13314" width="57.6640625" style="1" customWidth="1"/>
    <col min="13315" max="13315" width="15.88671875" style="1" customWidth="1"/>
    <col min="13316" max="13316" width="16.33203125" style="1" customWidth="1"/>
    <col min="13317" max="13317" width="13.88671875" style="1" customWidth="1"/>
    <col min="13318" max="13318" width="15.88671875" style="1" customWidth="1"/>
    <col min="13319" max="13568" width="28.44140625" style="1"/>
    <col min="13569" max="13569" width="27.5546875" style="1" customWidth="1"/>
    <col min="13570" max="13570" width="57.6640625" style="1" customWidth="1"/>
    <col min="13571" max="13571" width="15.88671875" style="1" customWidth="1"/>
    <col min="13572" max="13572" width="16.33203125" style="1" customWidth="1"/>
    <col min="13573" max="13573" width="13.88671875" style="1" customWidth="1"/>
    <col min="13574" max="13574" width="15.88671875" style="1" customWidth="1"/>
    <col min="13575" max="13824" width="28.44140625" style="1"/>
    <col min="13825" max="13825" width="27.5546875" style="1" customWidth="1"/>
    <col min="13826" max="13826" width="57.6640625" style="1" customWidth="1"/>
    <col min="13827" max="13827" width="15.88671875" style="1" customWidth="1"/>
    <col min="13828" max="13828" width="16.33203125" style="1" customWidth="1"/>
    <col min="13829" max="13829" width="13.88671875" style="1" customWidth="1"/>
    <col min="13830" max="13830" width="15.88671875" style="1" customWidth="1"/>
    <col min="13831" max="14080" width="28.44140625" style="1"/>
    <col min="14081" max="14081" width="27.5546875" style="1" customWidth="1"/>
    <col min="14082" max="14082" width="57.6640625" style="1" customWidth="1"/>
    <col min="14083" max="14083" width="15.88671875" style="1" customWidth="1"/>
    <col min="14084" max="14084" width="16.33203125" style="1" customWidth="1"/>
    <col min="14085" max="14085" width="13.88671875" style="1" customWidth="1"/>
    <col min="14086" max="14086" width="15.88671875" style="1" customWidth="1"/>
    <col min="14087" max="14336" width="28.44140625" style="1"/>
    <col min="14337" max="14337" width="27.5546875" style="1" customWidth="1"/>
    <col min="14338" max="14338" width="57.6640625" style="1" customWidth="1"/>
    <col min="14339" max="14339" width="15.88671875" style="1" customWidth="1"/>
    <col min="14340" max="14340" width="16.33203125" style="1" customWidth="1"/>
    <col min="14341" max="14341" width="13.88671875" style="1" customWidth="1"/>
    <col min="14342" max="14342" width="15.88671875" style="1" customWidth="1"/>
    <col min="14343" max="14592" width="28.44140625" style="1"/>
    <col min="14593" max="14593" width="27.5546875" style="1" customWidth="1"/>
    <col min="14594" max="14594" width="57.6640625" style="1" customWidth="1"/>
    <col min="14595" max="14595" width="15.88671875" style="1" customWidth="1"/>
    <col min="14596" max="14596" width="16.33203125" style="1" customWidth="1"/>
    <col min="14597" max="14597" width="13.88671875" style="1" customWidth="1"/>
    <col min="14598" max="14598" width="15.88671875" style="1" customWidth="1"/>
    <col min="14599" max="14848" width="28.44140625" style="1"/>
    <col min="14849" max="14849" width="27.5546875" style="1" customWidth="1"/>
    <col min="14850" max="14850" width="57.6640625" style="1" customWidth="1"/>
    <col min="14851" max="14851" width="15.88671875" style="1" customWidth="1"/>
    <col min="14852" max="14852" width="16.33203125" style="1" customWidth="1"/>
    <col min="14853" max="14853" width="13.88671875" style="1" customWidth="1"/>
    <col min="14854" max="14854" width="15.88671875" style="1" customWidth="1"/>
    <col min="14855" max="15104" width="28.44140625" style="1"/>
    <col min="15105" max="15105" width="27.5546875" style="1" customWidth="1"/>
    <col min="15106" max="15106" width="57.6640625" style="1" customWidth="1"/>
    <col min="15107" max="15107" width="15.88671875" style="1" customWidth="1"/>
    <col min="15108" max="15108" width="16.33203125" style="1" customWidth="1"/>
    <col min="15109" max="15109" width="13.88671875" style="1" customWidth="1"/>
    <col min="15110" max="15110" width="15.88671875" style="1" customWidth="1"/>
    <col min="15111" max="15360" width="28.44140625" style="1"/>
    <col min="15361" max="15361" width="27.5546875" style="1" customWidth="1"/>
    <col min="15362" max="15362" width="57.6640625" style="1" customWidth="1"/>
    <col min="15363" max="15363" width="15.88671875" style="1" customWidth="1"/>
    <col min="15364" max="15364" width="16.33203125" style="1" customWidth="1"/>
    <col min="15365" max="15365" width="13.88671875" style="1" customWidth="1"/>
    <col min="15366" max="15366" width="15.88671875" style="1" customWidth="1"/>
    <col min="15367" max="15616" width="28.44140625" style="1"/>
    <col min="15617" max="15617" width="27.5546875" style="1" customWidth="1"/>
    <col min="15618" max="15618" width="57.6640625" style="1" customWidth="1"/>
    <col min="15619" max="15619" width="15.88671875" style="1" customWidth="1"/>
    <col min="15620" max="15620" width="16.33203125" style="1" customWidth="1"/>
    <col min="15621" max="15621" width="13.88671875" style="1" customWidth="1"/>
    <col min="15622" max="15622" width="15.88671875" style="1" customWidth="1"/>
    <col min="15623" max="15872" width="28.44140625" style="1"/>
    <col min="15873" max="15873" width="27.5546875" style="1" customWidth="1"/>
    <col min="15874" max="15874" width="57.6640625" style="1" customWidth="1"/>
    <col min="15875" max="15875" width="15.88671875" style="1" customWidth="1"/>
    <col min="15876" max="15876" width="16.33203125" style="1" customWidth="1"/>
    <col min="15877" max="15877" width="13.88671875" style="1" customWidth="1"/>
    <col min="15878" max="15878" width="15.88671875" style="1" customWidth="1"/>
    <col min="15879" max="16128" width="28.44140625" style="1"/>
    <col min="16129" max="16129" width="27.5546875" style="1" customWidth="1"/>
    <col min="16130" max="16130" width="57.6640625" style="1" customWidth="1"/>
    <col min="16131" max="16131" width="15.88671875" style="1" customWidth="1"/>
    <col min="16132" max="16132" width="16.33203125" style="1" customWidth="1"/>
    <col min="16133" max="16133" width="13.88671875" style="1" customWidth="1"/>
    <col min="16134" max="16134" width="15.88671875" style="1" customWidth="1"/>
    <col min="16135" max="16384" width="28.44140625" style="1"/>
  </cols>
  <sheetData>
    <row r="1" spans="1:256" ht="13.2" x14ac:dyDescent="0.25">
      <c r="A1" s="589" t="s">
        <v>222</v>
      </c>
      <c r="B1" s="589"/>
      <c r="C1" s="589"/>
      <c r="D1" s="590"/>
    </row>
    <row r="2" spans="1:256" ht="13.2" x14ac:dyDescent="0.25">
      <c r="A2" s="589" t="s">
        <v>1</v>
      </c>
      <c r="B2" s="589"/>
      <c r="C2" s="589"/>
      <c r="D2" s="590"/>
    </row>
    <row r="3" spans="1:256" ht="13.2" x14ac:dyDescent="0.25">
      <c r="A3" s="589" t="s">
        <v>770</v>
      </c>
      <c r="B3" s="589"/>
      <c r="C3" s="589"/>
      <c r="D3" s="590"/>
    </row>
    <row r="4" spans="1:256" x14ac:dyDescent="0.25">
      <c r="B4" s="79"/>
      <c r="C4" s="38"/>
      <c r="D4" s="38"/>
    </row>
    <row r="5" spans="1:256" ht="17.399999999999999" x14ac:dyDescent="0.3">
      <c r="A5" s="591" t="s">
        <v>748</v>
      </c>
      <c r="B5" s="591"/>
      <c r="C5" s="591"/>
      <c r="D5" s="592"/>
    </row>
    <row r="6" spans="1:256" x14ac:dyDescent="0.25">
      <c r="C6" s="37"/>
      <c r="D6" s="80" t="s">
        <v>2</v>
      </c>
    </row>
    <row r="7" spans="1:256" ht="27.6" x14ac:dyDescent="0.25">
      <c r="A7" s="41" t="s">
        <v>3</v>
      </c>
      <c r="B7" s="41" t="s">
        <v>181</v>
      </c>
      <c r="C7" s="81" t="s">
        <v>686</v>
      </c>
      <c r="D7" s="81" t="s">
        <v>746</v>
      </c>
    </row>
    <row r="8" spans="1:256" ht="15.6" x14ac:dyDescent="0.3">
      <c r="A8" s="41" t="s">
        <v>182</v>
      </c>
      <c r="B8" s="43" t="s">
        <v>183</v>
      </c>
      <c r="C8" s="82">
        <f>C9</f>
        <v>1193436.6968400001</v>
      </c>
      <c r="D8" s="82">
        <f>D9</f>
        <v>776205.09442999994</v>
      </c>
    </row>
    <row r="9" spans="1:256" ht="31.2" x14ac:dyDescent="0.3">
      <c r="A9" s="41" t="s">
        <v>184</v>
      </c>
      <c r="B9" s="43" t="s">
        <v>185</v>
      </c>
      <c r="C9" s="82">
        <f>SUM(C10+C12+C24+C37)</f>
        <v>1193436.6968400001</v>
      </c>
      <c r="D9" s="82">
        <f>SUM(D10+D12+D24+D37)</f>
        <v>776205.09442999994</v>
      </c>
    </row>
    <row r="10" spans="1:256" ht="31.2" x14ac:dyDescent="0.3">
      <c r="A10" s="47" t="s">
        <v>223</v>
      </c>
      <c r="B10" s="48" t="s">
        <v>187</v>
      </c>
      <c r="C10" s="83">
        <f>SUM(C11)</f>
        <v>122108</v>
      </c>
      <c r="D10" s="83">
        <f>SUM(D11)</f>
        <v>247836</v>
      </c>
    </row>
    <row r="11" spans="1:256" ht="27.6" x14ac:dyDescent="0.25">
      <c r="A11" s="51" t="s">
        <v>224</v>
      </c>
      <c r="B11" s="84" t="s">
        <v>225</v>
      </c>
      <c r="C11" s="85">
        <v>122108</v>
      </c>
      <c r="D11" s="85">
        <v>247836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30.6" customHeight="1" x14ac:dyDescent="0.3">
      <c r="A12" s="53" t="s">
        <v>226</v>
      </c>
      <c r="B12" s="58" t="s">
        <v>190</v>
      </c>
      <c r="C12" s="83">
        <f>SUM(C13:C23)</f>
        <v>636719.0287400001</v>
      </c>
      <c r="D12" s="83">
        <f>SUM(D13:D23)</f>
        <v>73217.775230000014</v>
      </c>
      <c r="E12" s="420"/>
    </row>
    <row r="13" spans="1:256" ht="46.95" customHeight="1" x14ac:dyDescent="0.25">
      <c r="A13" s="56" t="s">
        <v>239</v>
      </c>
      <c r="B13" s="86" t="s">
        <v>191</v>
      </c>
      <c r="C13" s="87">
        <v>560868.55000000005</v>
      </c>
      <c r="D13" s="8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43.8" customHeight="1" x14ac:dyDescent="0.25">
      <c r="A14" s="55" t="s">
        <v>227</v>
      </c>
      <c r="B14" s="466" t="s">
        <v>750</v>
      </c>
      <c r="C14" s="87">
        <v>21512.638999999999</v>
      </c>
      <c r="D14" s="87">
        <v>21985.715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34.200000000000003" customHeight="1" x14ac:dyDescent="0.25">
      <c r="A15" s="55" t="s">
        <v>237</v>
      </c>
      <c r="B15" s="466" t="s">
        <v>755</v>
      </c>
      <c r="C15" s="87">
        <v>5816.9385400000001</v>
      </c>
      <c r="D15" s="87">
        <v>5000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29.4" customHeight="1" x14ac:dyDescent="0.25">
      <c r="A16" s="55" t="s">
        <v>228</v>
      </c>
      <c r="B16" s="466" t="s">
        <v>211</v>
      </c>
      <c r="C16" s="87">
        <v>31972.578000000001</v>
      </c>
      <c r="D16" s="87">
        <v>31972.578000000001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28.2" customHeight="1" x14ac:dyDescent="0.25">
      <c r="A17" s="55" t="s">
        <v>228</v>
      </c>
      <c r="B17" s="574" t="s">
        <v>752</v>
      </c>
      <c r="C17" s="87">
        <v>323.33920000000001</v>
      </c>
      <c r="D17" s="87">
        <v>323.52823000000001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85.95" customHeight="1" x14ac:dyDescent="0.25">
      <c r="A18" s="55" t="s">
        <v>228</v>
      </c>
      <c r="B18" s="466" t="s">
        <v>208</v>
      </c>
      <c r="C18" s="87">
        <v>5897.9</v>
      </c>
      <c r="D18" s="87">
        <v>5897.9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18" customHeight="1" x14ac:dyDescent="0.25">
      <c r="A19" s="51" t="s">
        <v>229</v>
      </c>
      <c r="B19" s="472" t="s">
        <v>230</v>
      </c>
      <c r="C19" s="85">
        <v>326.34199999999998</v>
      </c>
      <c r="D19" s="85">
        <v>326.34199999999998</v>
      </c>
      <c r="IO19" s="50"/>
      <c r="IP19" s="50"/>
      <c r="IQ19" s="50"/>
      <c r="IR19" s="50"/>
      <c r="IS19" s="50"/>
      <c r="IT19" s="50"/>
      <c r="IU19" s="50"/>
      <c r="IV19" s="50"/>
    </row>
    <row r="20" spans="1:256" ht="62.4" customHeight="1" x14ac:dyDescent="0.25">
      <c r="A20" s="51" t="s">
        <v>228</v>
      </c>
      <c r="B20" s="472" t="s">
        <v>192</v>
      </c>
      <c r="C20" s="85">
        <v>1871.0550000000001</v>
      </c>
      <c r="D20" s="85">
        <v>1678.2139999999999</v>
      </c>
      <c r="IO20" s="50"/>
      <c r="IP20" s="50"/>
      <c r="IQ20" s="50"/>
      <c r="IR20" s="50"/>
      <c r="IS20" s="50"/>
      <c r="IT20" s="50"/>
      <c r="IU20" s="50"/>
      <c r="IV20" s="50"/>
    </row>
    <row r="21" spans="1:256" ht="62.4" customHeight="1" x14ac:dyDescent="0.25">
      <c r="A21" s="51" t="s">
        <v>228</v>
      </c>
      <c r="B21" s="472" t="s">
        <v>689</v>
      </c>
      <c r="C21" s="85">
        <v>5440.8829999999998</v>
      </c>
      <c r="D21" s="85">
        <v>5657.1710000000003</v>
      </c>
      <c r="IO21" s="50"/>
      <c r="IP21" s="50"/>
      <c r="IQ21" s="50"/>
      <c r="IR21" s="50"/>
      <c r="IS21" s="50"/>
      <c r="IT21" s="50"/>
      <c r="IU21" s="50"/>
      <c r="IV21" s="50"/>
    </row>
    <row r="22" spans="1:256" ht="45.6" customHeight="1" x14ac:dyDescent="0.25">
      <c r="A22" s="51" t="s">
        <v>228</v>
      </c>
      <c r="B22" s="472" t="s">
        <v>690</v>
      </c>
      <c r="C22" s="85">
        <v>75</v>
      </c>
      <c r="D22" s="85"/>
      <c r="IO22" s="50"/>
      <c r="IP22" s="50"/>
      <c r="IQ22" s="50"/>
      <c r="IR22" s="50"/>
      <c r="IS22" s="50"/>
      <c r="IT22" s="50"/>
      <c r="IU22" s="50"/>
      <c r="IV22" s="50"/>
    </row>
    <row r="23" spans="1:256" ht="27" customHeight="1" x14ac:dyDescent="0.25">
      <c r="A23" s="51" t="s">
        <v>228</v>
      </c>
      <c r="B23" s="473" t="s">
        <v>756</v>
      </c>
      <c r="C23" s="87">
        <v>2613.8040000000001</v>
      </c>
      <c r="D23" s="87">
        <v>376.327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27.6" x14ac:dyDescent="0.25">
      <c r="A24" s="53" t="s">
        <v>193</v>
      </c>
      <c r="B24" s="474" t="s">
        <v>194</v>
      </c>
      <c r="C24" s="83">
        <f>SUM(C25:C36)</f>
        <v>418555.16409999999</v>
      </c>
      <c r="D24" s="83">
        <f>SUM(D25:D36)</f>
        <v>438868.0772</v>
      </c>
    </row>
    <row r="25" spans="1:256" ht="57.6" customHeight="1" x14ac:dyDescent="0.25">
      <c r="A25" s="51" t="s">
        <v>231</v>
      </c>
      <c r="B25" s="472" t="s">
        <v>691</v>
      </c>
      <c r="C25" s="85">
        <v>3621.06</v>
      </c>
      <c r="D25" s="85">
        <v>3621.06</v>
      </c>
      <c r="IO25" s="50"/>
      <c r="IP25" s="50"/>
      <c r="IQ25" s="50"/>
      <c r="IR25" s="50"/>
      <c r="IS25" s="50"/>
      <c r="IT25" s="50"/>
      <c r="IU25" s="50"/>
      <c r="IV25" s="50"/>
    </row>
    <row r="26" spans="1:256" ht="43.2" customHeight="1" x14ac:dyDescent="0.25">
      <c r="A26" s="51" t="s">
        <v>231</v>
      </c>
      <c r="B26" s="472" t="s">
        <v>692</v>
      </c>
      <c r="C26" s="85">
        <v>4382.6755999999996</v>
      </c>
      <c r="D26" s="85">
        <v>4382.6755999999996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83.4" customHeight="1" x14ac:dyDescent="0.25">
      <c r="A27" s="51" t="s">
        <v>231</v>
      </c>
      <c r="B27" s="472" t="s">
        <v>761</v>
      </c>
      <c r="C27" s="85">
        <v>12291.8326</v>
      </c>
      <c r="D27" s="85">
        <v>13090.8017</v>
      </c>
    </row>
    <row r="28" spans="1:256" ht="41.4" x14ac:dyDescent="0.25">
      <c r="A28" s="51" t="s">
        <v>231</v>
      </c>
      <c r="B28" s="472" t="s">
        <v>759</v>
      </c>
      <c r="C28" s="85">
        <v>1333</v>
      </c>
      <c r="D28" s="85">
        <v>1333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ht="55.2" x14ac:dyDescent="0.25">
      <c r="A29" s="51" t="s">
        <v>231</v>
      </c>
      <c r="B29" s="472" t="s">
        <v>760</v>
      </c>
      <c r="C29" s="85">
        <v>2971.2271999999998</v>
      </c>
      <c r="D29" s="85">
        <v>2971.2271999999998</v>
      </c>
    </row>
    <row r="30" spans="1:256" ht="114" customHeight="1" x14ac:dyDescent="0.25">
      <c r="A30" s="51" t="s">
        <v>231</v>
      </c>
      <c r="B30" s="472" t="s">
        <v>232</v>
      </c>
      <c r="C30" s="85">
        <v>377739.11</v>
      </c>
      <c r="D30" s="85">
        <v>396553.13</v>
      </c>
    </row>
    <row r="31" spans="1:256" ht="76.2" customHeight="1" x14ac:dyDescent="0.25">
      <c r="A31" s="51" t="s">
        <v>231</v>
      </c>
      <c r="B31" s="472" t="s">
        <v>196</v>
      </c>
      <c r="C31" s="85">
        <v>8689.5040000000008</v>
      </c>
      <c r="D31" s="85">
        <v>9030.1389999999992</v>
      </c>
    </row>
    <row r="32" spans="1:256" ht="41.4" x14ac:dyDescent="0.25">
      <c r="A32" s="51" t="s">
        <v>231</v>
      </c>
      <c r="B32" s="472" t="s">
        <v>233</v>
      </c>
      <c r="C32" s="85">
        <v>0.442</v>
      </c>
      <c r="D32" s="85">
        <v>0.46700000000000003</v>
      </c>
    </row>
    <row r="33" spans="1:4" ht="49.2" customHeight="1" x14ac:dyDescent="0.25">
      <c r="A33" s="51" t="s">
        <v>231</v>
      </c>
      <c r="B33" s="473" t="s">
        <v>198</v>
      </c>
      <c r="C33" s="85">
        <v>7494.6440000000002</v>
      </c>
      <c r="D33" s="85">
        <v>7816.9080000000004</v>
      </c>
    </row>
    <row r="34" spans="1:4" ht="57.6" customHeight="1" x14ac:dyDescent="0.25">
      <c r="A34" s="51" t="s">
        <v>199</v>
      </c>
      <c r="B34" s="473" t="s">
        <v>200</v>
      </c>
      <c r="C34" s="85">
        <v>15.6</v>
      </c>
      <c r="D34" s="85">
        <v>52.6</v>
      </c>
    </row>
    <row r="35" spans="1:4" ht="37.950000000000003" hidden="1" customHeight="1" x14ac:dyDescent="0.25">
      <c r="A35" s="51" t="s">
        <v>201</v>
      </c>
      <c r="B35" s="475" t="s">
        <v>202</v>
      </c>
      <c r="C35" s="85"/>
      <c r="D35" s="85"/>
    </row>
    <row r="36" spans="1:4" ht="55.8" customHeight="1" x14ac:dyDescent="0.25">
      <c r="A36" s="51" t="s">
        <v>203</v>
      </c>
      <c r="B36" s="473" t="s">
        <v>204</v>
      </c>
      <c r="C36" s="85">
        <v>16.0687</v>
      </c>
      <c r="D36" s="85">
        <v>16.0687</v>
      </c>
    </row>
    <row r="37" spans="1:4" x14ac:dyDescent="0.25">
      <c r="A37" s="53" t="s">
        <v>205</v>
      </c>
      <c r="B37" s="474" t="s">
        <v>206</v>
      </c>
      <c r="C37" s="83">
        <f>SUM(C38:C40)</f>
        <v>16054.503999999999</v>
      </c>
      <c r="D37" s="83">
        <f>SUM(D38:D40)</f>
        <v>16283.242</v>
      </c>
    </row>
    <row r="38" spans="1:4" ht="69" x14ac:dyDescent="0.25">
      <c r="A38" s="51" t="s">
        <v>763</v>
      </c>
      <c r="B38" s="473" t="s">
        <v>762</v>
      </c>
      <c r="C38" s="85">
        <v>1486.5229999999999</v>
      </c>
      <c r="D38" s="85">
        <v>1480.9010000000001</v>
      </c>
    </row>
    <row r="39" spans="1:4" ht="55.2" x14ac:dyDescent="0.25">
      <c r="A39" s="51" t="s">
        <v>240</v>
      </c>
      <c r="B39" s="473" t="s">
        <v>207</v>
      </c>
      <c r="C39" s="85">
        <v>13827.24</v>
      </c>
      <c r="D39" s="85">
        <v>14061.6</v>
      </c>
    </row>
    <row r="40" spans="1:4" ht="69" x14ac:dyDescent="0.25">
      <c r="A40" s="51" t="s">
        <v>764</v>
      </c>
      <c r="B40" s="473" t="s">
        <v>768</v>
      </c>
      <c r="C40" s="85">
        <v>740.74099999999999</v>
      </c>
      <c r="D40" s="85">
        <v>740.74099999999999</v>
      </c>
    </row>
    <row r="41" spans="1:4" x14ac:dyDescent="0.25">
      <c r="C41" s="37"/>
      <c r="D41" s="37"/>
    </row>
    <row r="42" spans="1:4" x14ac:dyDescent="0.25">
      <c r="C42" s="37"/>
      <c r="D42" s="37"/>
    </row>
    <row r="43" spans="1:4" x14ac:dyDescent="0.25">
      <c r="C43" s="37"/>
      <c r="D43" s="37"/>
    </row>
    <row r="44" spans="1:4" x14ac:dyDescent="0.25">
      <c r="C44" s="37"/>
      <c r="D44" s="37"/>
    </row>
    <row r="45" spans="1:4" x14ac:dyDescent="0.25">
      <c r="C45" s="37"/>
      <c r="D45" s="37"/>
    </row>
    <row r="46" spans="1:4" x14ac:dyDescent="0.25">
      <c r="C46" s="37"/>
      <c r="D46" s="37"/>
    </row>
    <row r="47" spans="1:4" x14ac:dyDescent="0.25">
      <c r="C47" s="37"/>
      <c r="D47" s="37"/>
    </row>
    <row r="48" spans="1:4" x14ac:dyDescent="0.25">
      <c r="C48" s="37"/>
      <c r="D48" s="37"/>
    </row>
    <row r="49" spans="3:4" x14ac:dyDescent="0.25">
      <c r="C49" s="37"/>
      <c r="D49" s="37"/>
    </row>
    <row r="50" spans="3:4" x14ac:dyDescent="0.25">
      <c r="C50" s="37"/>
      <c r="D50" s="37"/>
    </row>
    <row r="51" spans="3:4" x14ac:dyDescent="0.25">
      <c r="C51" s="37"/>
      <c r="D51" s="37"/>
    </row>
    <row r="52" spans="3:4" x14ac:dyDescent="0.25">
      <c r="C52" s="37"/>
      <c r="D52" s="37"/>
    </row>
    <row r="53" spans="3:4" x14ac:dyDescent="0.25">
      <c r="C53" s="37"/>
      <c r="D53" s="37"/>
    </row>
    <row r="54" spans="3:4" x14ac:dyDescent="0.25">
      <c r="C54" s="37"/>
      <c r="D54" s="37"/>
    </row>
    <row r="55" spans="3:4" x14ac:dyDescent="0.25">
      <c r="C55" s="37"/>
      <c r="D55" s="37"/>
    </row>
    <row r="56" spans="3:4" x14ac:dyDescent="0.25">
      <c r="C56" s="37"/>
      <c r="D56" s="37"/>
    </row>
    <row r="57" spans="3:4" x14ac:dyDescent="0.25">
      <c r="C57" s="37"/>
      <c r="D57" s="37"/>
    </row>
    <row r="58" spans="3:4" x14ac:dyDescent="0.25">
      <c r="C58" s="37"/>
      <c r="D58" s="37"/>
    </row>
    <row r="59" spans="3:4" x14ac:dyDescent="0.25">
      <c r="C59" s="37"/>
      <c r="D59" s="37"/>
    </row>
    <row r="60" spans="3:4" x14ac:dyDescent="0.25">
      <c r="C60" s="37"/>
      <c r="D60" s="37"/>
    </row>
    <row r="61" spans="3:4" x14ac:dyDescent="0.25">
      <c r="C61" s="37"/>
      <c r="D61" s="37"/>
    </row>
    <row r="62" spans="3:4" x14ac:dyDescent="0.25">
      <c r="C62" s="37"/>
      <c r="D62" s="37"/>
    </row>
    <row r="63" spans="3:4" x14ac:dyDescent="0.25">
      <c r="C63" s="37"/>
      <c r="D63" s="37"/>
    </row>
    <row r="64" spans="3:4" x14ac:dyDescent="0.25">
      <c r="C64" s="37"/>
      <c r="D64" s="37"/>
    </row>
    <row r="65" spans="3:4" x14ac:dyDescent="0.25">
      <c r="C65" s="37"/>
      <c r="D65" s="37"/>
    </row>
    <row r="66" spans="3:4" x14ac:dyDescent="0.25">
      <c r="C66" s="37"/>
      <c r="D66" s="37"/>
    </row>
    <row r="67" spans="3:4" x14ac:dyDescent="0.25">
      <c r="C67" s="37"/>
      <c r="D67" s="37"/>
    </row>
    <row r="68" spans="3:4" x14ac:dyDescent="0.25">
      <c r="C68" s="37"/>
      <c r="D68" s="37"/>
    </row>
    <row r="69" spans="3:4" x14ac:dyDescent="0.25">
      <c r="C69" s="37"/>
      <c r="D69" s="37"/>
    </row>
    <row r="70" spans="3:4" x14ac:dyDescent="0.25">
      <c r="C70" s="37"/>
      <c r="D70" s="37"/>
    </row>
    <row r="71" spans="3:4" x14ac:dyDescent="0.25">
      <c r="C71" s="37"/>
      <c r="D71" s="37"/>
    </row>
    <row r="72" spans="3:4" x14ac:dyDescent="0.25">
      <c r="C72" s="37"/>
      <c r="D72" s="37"/>
    </row>
    <row r="73" spans="3:4" x14ac:dyDescent="0.25">
      <c r="C73" s="37"/>
      <c r="D73" s="37"/>
    </row>
    <row r="74" spans="3:4" x14ac:dyDescent="0.25">
      <c r="C74" s="37"/>
      <c r="D74" s="37"/>
    </row>
    <row r="75" spans="3:4" x14ac:dyDescent="0.25">
      <c r="C75" s="37"/>
      <c r="D75" s="37"/>
    </row>
    <row r="76" spans="3:4" x14ac:dyDescent="0.25">
      <c r="C76" s="37"/>
      <c r="D76" s="37"/>
    </row>
    <row r="77" spans="3:4" x14ac:dyDescent="0.25">
      <c r="C77" s="37"/>
      <c r="D77" s="37"/>
    </row>
    <row r="78" spans="3:4" x14ac:dyDescent="0.25">
      <c r="C78" s="37"/>
      <c r="D78" s="37"/>
    </row>
    <row r="79" spans="3:4" x14ac:dyDescent="0.25">
      <c r="C79" s="37"/>
      <c r="D79" s="37"/>
    </row>
    <row r="80" spans="3:4" x14ac:dyDescent="0.25">
      <c r="C80" s="37"/>
      <c r="D80" s="37"/>
    </row>
    <row r="81" spans="3:4" x14ac:dyDescent="0.25">
      <c r="C81" s="37"/>
      <c r="D81" s="37"/>
    </row>
    <row r="82" spans="3:4" x14ac:dyDescent="0.25">
      <c r="C82" s="37"/>
      <c r="D82" s="37"/>
    </row>
    <row r="83" spans="3:4" x14ac:dyDescent="0.25">
      <c r="C83" s="37"/>
      <c r="D83" s="37"/>
    </row>
    <row r="84" spans="3:4" x14ac:dyDescent="0.25">
      <c r="C84" s="37"/>
      <c r="D84" s="37"/>
    </row>
    <row r="85" spans="3:4" x14ac:dyDescent="0.25">
      <c r="C85" s="37"/>
      <c r="D85" s="37"/>
    </row>
    <row r="86" spans="3:4" x14ac:dyDescent="0.25">
      <c r="C86" s="37"/>
      <c r="D86" s="37"/>
    </row>
    <row r="87" spans="3:4" x14ac:dyDescent="0.25">
      <c r="C87" s="37"/>
      <c r="D87" s="37"/>
    </row>
    <row r="88" spans="3:4" x14ac:dyDescent="0.25">
      <c r="C88" s="37"/>
      <c r="D88" s="37"/>
    </row>
    <row r="89" spans="3:4" x14ac:dyDescent="0.25">
      <c r="C89" s="37"/>
      <c r="D89" s="37"/>
    </row>
    <row r="90" spans="3:4" x14ac:dyDescent="0.25">
      <c r="C90" s="37"/>
      <c r="D90" s="37"/>
    </row>
    <row r="91" spans="3:4" x14ac:dyDescent="0.25">
      <c r="C91" s="37"/>
      <c r="D91" s="37"/>
    </row>
    <row r="92" spans="3:4" x14ac:dyDescent="0.25">
      <c r="C92" s="37"/>
      <c r="D92" s="37"/>
    </row>
    <row r="93" spans="3:4" x14ac:dyDescent="0.25">
      <c r="C93" s="37"/>
      <c r="D93" s="37"/>
    </row>
    <row r="94" spans="3:4" x14ac:dyDescent="0.25">
      <c r="C94" s="37"/>
      <c r="D94" s="37"/>
    </row>
    <row r="95" spans="3:4" x14ac:dyDescent="0.25">
      <c r="C95" s="37"/>
      <c r="D95" s="37"/>
    </row>
    <row r="96" spans="3:4" x14ac:dyDescent="0.25">
      <c r="C96" s="37"/>
      <c r="D96" s="37"/>
    </row>
    <row r="97" spans="3:4" x14ac:dyDescent="0.25">
      <c r="C97" s="37"/>
      <c r="D97" s="37"/>
    </row>
    <row r="98" spans="3:4" x14ac:dyDescent="0.25">
      <c r="C98" s="37"/>
      <c r="D98" s="37"/>
    </row>
    <row r="99" spans="3:4" x14ac:dyDescent="0.25">
      <c r="C99" s="37"/>
      <c r="D99" s="37"/>
    </row>
    <row r="100" spans="3:4" x14ac:dyDescent="0.25">
      <c r="C100" s="37"/>
      <c r="D100" s="37"/>
    </row>
    <row r="101" spans="3:4" x14ac:dyDescent="0.25">
      <c r="C101" s="37"/>
      <c r="D101" s="37"/>
    </row>
    <row r="102" spans="3:4" x14ac:dyDescent="0.25">
      <c r="C102" s="37"/>
      <c r="D102" s="37"/>
    </row>
    <row r="103" spans="3:4" x14ac:dyDescent="0.25">
      <c r="C103" s="37"/>
      <c r="D103" s="37"/>
    </row>
    <row r="104" spans="3:4" x14ac:dyDescent="0.25">
      <c r="C104" s="37"/>
      <c r="D104" s="37"/>
    </row>
    <row r="105" spans="3:4" x14ac:dyDescent="0.25">
      <c r="C105" s="37"/>
      <c r="D105" s="37"/>
    </row>
    <row r="106" spans="3:4" x14ac:dyDescent="0.25">
      <c r="C106" s="37"/>
      <c r="D106" s="37"/>
    </row>
    <row r="107" spans="3:4" x14ac:dyDescent="0.25">
      <c r="C107" s="37"/>
      <c r="D107" s="37"/>
    </row>
    <row r="108" spans="3:4" x14ac:dyDescent="0.25">
      <c r="C108" s="37"/>
      <c r="D108" s="37"/>
    </row>
    <row r="109" spans="3:4" x14ac:dyDescent="0.25">
      <c r="C109" s="37"/>
      <c r="D109" s="37"/>
    </row>
    <row r="110" spans="3:4" x14ac:dyDescent="0.25">
      <c r="C110" s="37"/>
      <c r="D110" s="37"/>
    </row>
    <row r="111" spans="3:4" x14ac:dyDescent="0.25">
      <c r="C111" s="37"/>
      <c r="D111" s="37"/>
    </row>
    <row r="112" spans="3:4" x14ac:dyDescent="0.25">
      <c r="C112" s="37"/>
      <c r="D112" s="37"/>
    </row>
    <row r="113" spans="3:4" x14ac:dyDescent="0.25">
      <c r="C113" s="37"/>
      <c r="D113" s="37"/>
    </row>
    <row r="114" spans="3:4" x14ac:dyDescent="0.25">
      <c r="C114" s="37"/>
      <c r="D114" s="37"/>
    </row>
    <row r="115" spans="3:4" x14ac:dyDescent="0.25">
      <c r="C115" s="37"/>
      <c r="D115" s="37"/>
    </row>
    <row r="116" spans="3:4" x14ac:dyDescent="0.25">
      <c r="C116" s="37"/>
      <c r="D116" s="37"/>
    </row>
    <row r="117" spans="3:4" x14ac:dyDescent="0.25">
      <c r="C117" s="37"/>
      <c r="D117" s="37"/>
    </row>
    <row r="118" spans="3:4" x14ac:dyDescent="0.25">
      <c r="C118" s="37"/>
      <c r="D118" s="37"/>
    </row>
    <row r="119" spans="3:4" x14ac:dyDescent="0.25">
      <c r="C119" s="37"/>
      <c r="D119" s="37"/>
    </row>
    <row r="120" spans="3:4" x14ac:dyDescent="0.25">
      <c r="C120" s="37"/>
      <c r="D120" s="37"/>
    </row>
    <row r="121" spans="3:4" x14ac:dyDescent="0.25">
      <c r="C121" s="37"/>
      <c r="D121" s="37"/>
    </row>
    <row r="122" spans="3:4" x14ac:dyDescent="0.25">
      <c r="C122" s="37"/>
      <c r="D122" s="37"/>
    </row>
    <row r="123" spans="3:4" x14ac:dyDescent="0.25">
      <c r="C123" s="37"/>
      <c r="D123" s="37"/>
    </row>
    <row r="124" spans="3:4" x14ac:dyDescent="0.25">
      <c r="C124" s="37"/>
      <c r="D124" s="37"/>
    </row>
    <row r="125" spans="3:4" x14ac:dyDescent="0.25">
      <c r="C125" s="37"/>
      <c r="D125" s="37"/>
    </row>
    <row r="126" spans="3:4" x14ac:dyDescent="0.25">
      <c r="C126" s="37"/>
      <c r="D126" s="37"/>
    </row>
    <row r="127" spans="3:4" x14ac:dyDescent="0.25">
      <c r="C127" s="37"/>
      <c r="D127" s="37"/>
    </row>
    <row r="128" spans="3:4" x14ac:dyDescent="0.25">
      <c r="C128" s="37"/>
      <c r="D128" s="37"/>
    </row>
    <row r="129" spans="3:4" x14ac:dyDescent="0.25">
      <c r="C129" s="37"/>
      <c r="D129" s="37"/>
    </row>
    <row r="130" spans="3:4" x14ac:dyDescent="0.25">
      <c r="C130" s="37"/>
      <c r="D130" s="37"/>
    </row>
    <row r="131" spans="3:4" x14ac:dyDescent="0.25">
      <c r="C131" s="37"/>
      <c r="D131" s="37"/>
    </row>
    <row r="132" spans="3:4" x14ac:dyDescent="0.25">
      <c r="C132" s="37"/>
      <c r="D132" s="37"/>
    </row>
    <row r="133" spans="3:4" x14ac:dyDescent="0.25">
      <c r="C133" s="37"/>
      <c r="D133" s="37"/>
    </row>
    <row r="134" spans="3:4" x14ac:dyDescent="0.25">
      <c r="C134" s="37"/>
      <c r="D134" s="37"/>
    </row>
    <row r="135" spans="3:4" x14ac:dyDescent="0.25">
      <c r="C135" s="37"/>
      <c r="D135" s="37"/>
    </row>
    <row r="136" spans="3:4" x14ac:dyDescent="0.25">
      <c r="C136" s="37"/>
      <c r="D136" s="37"/>
    </row>
    <row r="137" spans="3:4" x14ac:dyDescent="0.25">
      <c r="C137" s="37"/>
      <c r="D137" s="37"/>
    </row>
    <row r="138" spans="3:4" x14ac:dyDescent="0.25">
      <c r="C138" s="37"/>
      <c r="D138" s="37"/>
    </row>
    <row r="139" spans="3:4" x14ac:dyDescent="0.25">
      <c r="C139" s="37"/>
      <c r="D139" s="37"/>
    </row>
    <row r="140" spans="3:4" x14ac:dyDescent="0.25">
      <c r="C140" s="37"/>
      <c r="D140" s="37"/>
    </row>
    <row r="141" spans="3:4" x14ac:dyDescent="0.25">
      <c r="C141" s="37"/>
      <c r="D141" s="37"/>
    </row>
    <row r="142" spans="3:4" x14ac:dyDescent="0.25">
      <c r="C142" s="37"/>
      <c r="D142" s="37"/>
    </row>
    <row r="143" spans="3:4" x14ac:dyDescent="0.25">
      <c r="C143" s="37"/>
      <c r="D143" s="37"/>
    </row>
    <row r="144" spans="3:4" x14ac:dyDescent="0.25">
      <c r="C144" s="37"/>
      <c r="D144" s="37"/>
    </row>
    <row r="145" spans="3:4" x14ac:dyDescent="0.25">
      <c r="C145" s="37"/>
      <c r="D145" s="37"/>
    </row>
    <row r="146" spans="3:4" x14ac:dyDescent="0.25">
      <c r="C146" s="37"/>
      <c r="D146" s="37"/>
    </row>
    <row r="147" spans="3:4" x14ac:dyDescent="0.25">
      <c r="C147" s="37"/>
      <c r="D147" s="37"/>
    </row>
    <row r="148" spans="3:4" x14ac:dyDescent="0.25">
      <c r="C148" s="37"/>
      <c r="D148" s="37"/>
    </row>
    <row r="149" spans="3:4" x14ac:dyDescent="0.25">
      <c r="C149" s="37"/>
      <c r="D149" s="37"/>
    </row>
    <row r="150" spans="3:4" x14ac:dyDescent="0.25">
      <c r="C150" s="37"/>
      <c r="D150" s="37"/>
    </row>
    <row r="151" spans="3:4" x14ac:dyDescent="0.25">
      <c r="C151" s="37"/>
      <c r="D151" s="37"/>
    </row>
    <row r="152" spans="3:4" x14ac:dyDescent="0.25">
      <c r="C152" s="37"/>
      <c r="D152" s="37"/>
    </row>
    <row r="153" spans="3:4" x14ac:dyDescent="0.25">
      <c r="C153" s="37"/>
      <c r="D153" s="37"/>
    </row>
    <row r="154" spans="3:4" x14ac:dyDescent="0.25">
      <c r="C154" s="37"/>
      <c r="D154" s="37"/>
    </row>
    <row r="155" spans="3:4" x14ac:dyDescent="0.25">
      <c r="C155" s="37"/>
      <c r="D155" s="37"/>
    </row>
    <row r="156" spans="3:4" x14ac:dyDescent="0.25">
      <c r="C156" s="37"/>
      <c r="D156" s="37"/>
    </row>
    <row r="157" spans="3:4" x14ac:dyDescent="0.25">
      <c r="C157" s="37"/>
      <c r="D157" s="37"/>
    </row>
    <row r="158" spans="3:4" x14ac:dyDescent="0.25">
      <c r="C158" s="37"/>
      <c r="D158" s="37"/>
    </row>
    <row r="159" spans="3:4" x14ac:dyDescent="0.25">
      <c r="C159" s="37"/>
      <c r="D159" s="37"/>
    </row>
    <row r="160" spans="3:4" x14ac:dyDescent="0.25">
      <c r="C160" s="37"/>
      <c r="D160" s="37"/>
    </row>
    <row r="161" spans="3:4" x14ac:dyDescent="0.25">
      <c r="C161" s="37"/>
      <c r="D161" s="37"/>
    </row>
    <row r="162" spans="3:4" x14ac:dyDescent="0.25">
      <c r="C162" s="37"/>
      <c r="D162" s="37"/>
    </row>
    <row r="163" spans="3:4" x14ac:dyDescent="0.25">
      <c r="C163" s="37"/>
      <c r="D163" s="37"/>
    </row>
    <row r="164" spans="3:4" x14ac:dyDescent="0.25">
      <c r="C164" s="37"/>
      <c r="D164" s="37"/>
    </row>
    <row r="165" spans="3:4" x14ac:dyDescent="0.25">
      <c r="C165" s="37"/>
      <c r="D165" s="37"/>
    </row>
    <row r="166" spans="3:4" x14ac:dyDescent="0.25">
      <c r="C166" s="37"/>
      <c r="D166" s="37"/>
    </row>
    <row r="167" spans="3:4" x14ac:dyDescent="0.25">
      <c r="C167" s="37"/>
      <c r="D167" s="37"/>
    </row>
    <row r="168" spans="3:4" x14ac:dyDescent="0.25">
      <c r="C168" s="37"/>
      <c r="D168" s="37"/>
    </row>
    <row r="169" spans="3:4" x14ac:dyDescent="0.25">
      <c r="C169" s="37"/>
      <c r="D169" s="37"/>
    </row>
    <row r="170" spans="3:4" x14ac:dyDescent="0.25">
      <c r="C170" s="37"/>
      <c r="D170" s="37"/>
    </row>
    <row r="171" spans="3:4" x14ac:dyDescent="0.25">
      <c r="C171" s="37"/>
      <c r="D171" s="37"/>
    </row>
    <row r="172" spans="3:4" x14ac:dyDescent="0.25">
      <c r="C172" s="37"/>
      <c r="D172" s="37"/>
    </row>
    <row r="173" spans="3:4" x14ac:dyDescent="0.25">
      <c r="C173" s="37"/>
      <c r="D173" s="37"/>
    </row>
    <row r="174" spans="3:4" x14ac:dyDescent="0.25">
      <c r="C174" s="37"/>
      <c r="D174" s="37"/>
    </row>
    <row r="175" spans="3:4" x14ac:dyDescent="0.25">
      <c r="C175" s="37"/>
      <c r="D175" s="37"/>
    </row>
    <row r="176" spans="3:4" x14ac:dyDescent="0.25">
      <c r="C176" s="37"/>
      <c r="D176" s="37"/>
    </row>
    <row r="177" spans="3:4" x14ac:dyDescent="0.25">
      <c r="C177" s="37"/>
      <c r="D177" s="37"/>
    </row>
    <row r="178" spans="3:4" x14ac:dyDescent="0.25">
      <c r="C178" s="37"/>
      <c r="D178" s="37"/>
    </row>
    <row r="179" spans="3:4" x14ac:dyDescent="0.25">
      <c r="C179" s="37"/>
      <c r="D179" s="37"/>
    </row>
    <row r="180" spans="3:4" x14ac:dyDescent="0.25">
      <c r="C180" s="37"/>
      <c r="D180" s="37"/>
    </row>
    <row r="181" spans="3:4" x14ac:dyDescent="0.25">
      <c r="C181" s="37"/>
      <c r="D181" s="37"/>
    </row>
    <row r="182" spans="3:4" x14ac:dyDescent="0.25">
      <c r="C182" s="37"/>
      <c r="D182" s="37"/>
    </row>
    <row r="183" spans="3:4" x14ac:dyDescent="0.25">
      <c r="C183" s="37"/>
      <c r="D183" s="37"/>
    </row>
    <row r="184" spans="3:4" x14ac:dyDescent="0.25">
      <c r="C184" s="37"/>
      <c r="D184" s="37"/>
    </row>
    <row r="185" spans="3:4" x14ac:dyDescent="0.25">
      <c r="C185" s="37"/>
      <c r="D185" s="37"/>
    </row>
    <row r="186" spans="3:4" x14ac:dyDescent="0.25">
      <c r="C186" s="37"/>
      <c r="D186" s="37"/>
    </row>
    <row r="187" spans="3:4" x14ac:dyDescent="0.25">
      <c r="C187" s="37"/>
      <c r="D187" s="37"/>
    </row>
    <row r="188" spans="3:4" x14ac:dyDescent="0.25">
      <c r="C188" s="37"/>
      <c r="D188" s="37"/>
    </row>
    <row r="189" spans="3:4" x14ac:dyDescent="0.25">
      <c r="C189" s="37"/>
      <c r="D189" s="37"/>
    </row>
    <row r="190" spans="3:4" x14ac:dyDescent="0.25">
      <c r="C190" s="37"/>
      <c r="D190" s="37"/>
    </row>
    <row r="191" spans="3:4" x14ac:dyDescent="0.25">
      <c r="C191" s="37"/>
      <c r="D191" s="37"/>
    </row>
    <row r="192" spans="3:4" x14ac:dyDescent="0.25">
      <c r="C192" s="37"/>
      <c r="D192" s="37"/>
    </row>
    <row r="193" spans="3:4" x14ac:dyDescent="0.25">
      <c r="C193" s="37"/>
      <c r="D193" s="37"/>
    </row>
    <row r="194" spans="3:4" x14ac:dyDescent="0.25">
      <c r="C194" s="37"/>
      <c r="D194" s="37"/>
    </row>
    <row r="195" spans="3:4" x14ac:dyDescent="0.25">
      <c r="C195" s="37"/>
      <c r="D195" s="37"/>
    </row>
    <row r="196" spans="3:4" x14ac:dyDescent="0.25">
      <c r="C196" s="37"/>
      <c r="D196" s="37"/>
    </row>
    <row r="197" spans="3:4" x14ac:dyDescent="0.25">
      <c r="C197" s="37"/>
      <c r="D197" s="37"/>
    </row>
    <row r="198" spans="3:4" x14ac:dyDescent="0.25">
      <c r="C198" s="37"/>
      <c r="D198" s="37"/>
    </row>
    <row r="199" spans="3:4" x14ac:dyDescent="0.25">
      <c r="C199" s="37"/>
      <c r="D199" s="37"/>
    </row>
    <row r="200" spans="3:4" x14ac:dyDescent="0.25">
      <c r="C200" s="37"/>
      <c r="D200" s="37"/>
    </row>
    <row r="201" spans="3:4" x14ac:dyDescent="0.25">
      <c r="C201" s="37"/>
      <c r="D201" s="37"/>
    </row>
    <row r="202" spans="3:4" x14ac:dyDescent="0.25">
      <c r="C202" s="37"/>
      <c r="D202" s="37"/>
    </row>
    <row r="203" spans="3:4" x14ac:dyDescent="0.25">
      <c r="C203" s="37"/>
      <c r="D203" s="37"/>
    </row>
    <row r="204" spans="3:4" x14ac:dyDescent="0.25">
      <c r="C204" s="37"/>
      <c r="D204" s="37"/>
    </row>
    <row r="205" spans="3:4" x14ac:dyDescent="0.25">
      <c r="C205" s="37"/>
      <c r="D205" s="37"/>
    </row>
    <row r="206" spans="3:4" x14ac:dyDescent="0.25">
      <c r="C206" s="37"/>
      <c r="D206" s="37"/>
    </row>
    <row r="207" spans="3:4" x14ac:dyDescent="0.25">
      <c r="C207" s="37"/>
      <c r="D207" s="37"/>
    </row>
    <row r="208" spans="3:4" x14ac:dyDescent="0.25">
      <c r="C208" s="37"/>
      <c r="D208" s="37"/>
    </row>
    <row r="209" spans="3:4" x14ac:dyDescent="0.25">
      <c r="C209" s="37"/>
      <c r="D209" s="37"/>
    </row>
    <row r="210" spans="3:4" x14ac:dyDescent="0.25">
      <c r="C210" s="37"/>
      <c r="D210" s="37"/>
    </row>
    <row r="211" spans="3:4" x14ac:dyDescent="0.25">
      <c r="C211" s="37"/>
      <c r="D211" s="37"/>
    </row>
    <row r="212" spans="3:4" x14ac:dyDescent="0.25">
      <c r="C212" s="37"/>
      <c r="D212" s="37"/>
    </row>
    <row r="213" spans="3:4" x14ac:dyDescent="0.25">
      <c r="C213" s="37"/>
      <c r="D213" s="37"/>
    </row>
    <row r="214" spans="3:4" x14ac:dyDescent="0.25">
      <c r="C214" s="37"/>
      <c r="D214" s="37"/>
    </row>
    <row r="215" spans="3:4" x14ac:dyDescent="0.25">
      <c r="C215" s="37"/>
      <c r="D215" s="37"/>
    </row>
    <row r="216" spans="3:4" x14ac:dyDescent="0.25">
      <c r="C216" s="37"/>
      <c r="D216" s="37"/>
    </row>
    <row r="217" spans="3:4" x14ac:dyDescent="0.25">
      <c r="C217" s="37"/>
      <c r="D217" s="37"/>
    </row>
    <row r="218" spans="3:4" x14ac:dyDescent="0.25">
      <c r="C218" s="37"/>
      <c r="D218" s="37"/>
    </row>
    <row r="219" spans="3:4" x14ac:dyDescent="0.25">
      <c r="C219" s="37"/>
      <c r="D219" s="37"/>
    </row>
    <row r="220" spans="3:4" x14ac:dyDescent="0.25">
      <c r="C220" s="37"/>
      <c r="D220" s="37"/>
    </row>
    <row r="221" spans="3:4" x14ac:dyDescent="0.25">
      <c r="C221" s="37"/>
      <c r="D221" s="37"/>
    </row>
    <row r="222" spans="3:4" x14ac:dyDescent="0.25">
      <c r="C222" s="37"/>
      <c r="D222" s="37"/>
    </row>
    <row r="223" spans="3:4" x14ac:dyDescent="0.25">
      <c r="C223" s="37"/>
      <c r="D223" s="37"/>
    </row>
    <row r="224" spans="3:4" x14ac:dyDescent="0.25">
      <c r="C224" s="37"/>
      <c r="D224" s="37"/>
    </row>
    <row r="225" spans="3:4" x14ac:dyDescent="0.25">
      <c r="C225" s="37"/>
      <c r="D225" s="37"/>
    </row>
    <row r="226" spans="3:4" x14ac:dyDescent="0.25">
      <c r="C226" s="37"/>
      <c r="D226" s="37"/>
    </row>
    <row r="227" spans="3:4" x14ac:dyDescent="0.25">
      <c r="C227" s="37"/>
      <c r="D227" s="37"/>
    </row>
    <row r="228" spans="3:4" x14ac:dyDescent="0.25">
      <c r="C228" s="37"/>
      <c r="D228" s="37"/>
    </row>
    <row r="229" spans="3:4" x14ac:dyDescent="0.25">
      <c r="C229" s="37"/>
      <c r="D229" s="37"/>
    </row>
    <row r="230" spans="3:4" x14ac:dyDescent="0.25">
      <c r="C230" s="37"/>
      <c r="D230" s="37"/>
    </row>
    <row r="231" spans="3:4" x14ac:dyDescent="0.25">
      <c r="C231" s="37"/>
      <c r="D231" s="37"/>
    </row>
    <row r="232" spans="3:4" x14ac:dyDescent="0.25">
      <c r="C232" s="37"/>
      <c r="D232" s="37"/>
    </row>
    <row r="233" spans="3:4" x14ac:dyDescent="0.25">
      <c r="C233" s="37"/>
      <c r="D233" s="37"/>
    </row>
    <row r="234" spans="3:4" x14ac:dyDescent="0.25">
      <c r="C234" s="37"/>
      <c r="D234" s="37"/>
    </row>
    <row r="235" spans="3:4" x14ac:dyDescent="0.25">
      <c r="C235" s="37"/>
      <c r="D235" s="37"/>
    </row>
    <row r="236" spans="3:4" x14ac:dyDescent="0.25">
      <c r="C236" s="37"/>
      <c r="D236" s="37"/>
    </row>
    <row r="237" spans="3:4" x14ac:dyDescent="0.25">
      <c r="C237" s="37"/>
      <c r="D237" s="37"/>
    </row>
    <row r="238" spans="3:4" x14ac:dyDescent="0.25">
      <c r="C238" s="37"/>
      <c r="D238" s="37"/>
    </row>
    <row r="239" spans="3:4" x14ac:dyDescent="0.25">
      <c r="C239" s="37"/>
      <c r="D239" s="37"/>
    </row>
    <row r="240" spans="3:4" x14ac:dyDescent="0.25">
      <c r="C240" s="37"/>
      <c r="D240" s="37"/>
    </row>
    <row r="241" spans="3:4" x14ac:dyDescent="0.25">
      <c r="C241" s="37"/>
      <c r="D241" s="37"/>
    </row>
    <row r="242" spans="3:4" x14ac:dyDescent="0.25">
      <c r="C242" s="37"/>
      <c r="D242" s="37"/>
    </row>
    <row r="243" spans="3:4" x14ac:dyDescent="0.25">
      <c r="C243" s="37"/>
      <c r="D243" s="37"/>
    </row>
    <row r="244" spans="3:4" x14ac:dyDescent="0.25">
      <c r="C244" s="37"/>
      <c r="D244" s="37"/>
    </row>
    <row r="245" spans="3:4" x14ac:dyDescent="0.25">
      <c r="C245" s="37"/>
      <c r="D245" s="37"/>
    </row>
    <row r="246" spans="3:4" x14ac:dyDescent="0.25">
      <c r="C246" s="37"/>
      <c r="D246" s="37"/>
    </row>
    <row r="247" spans="3:4" x14ac:dyDescent="0.25">
      <c r="C247" s="37"/>
      <c r="D247" s="37"/>
    </row>
    <row r="248" spans="3:4" x14ac:dyDescent="0.25">
      <c r="C248" s="37"/>
      <c r="D248" s="37"/>
    </row>
    <row r="249" spans="3:4" x14ac:dyDescent="0.25">
      <c r="C249" s="37"/>
      <c r="D249" s="37"/>
    </row>
    <row r="250" spans="3:4" x14ac:dyDescent="0.25">
      <c r="C250" s="37"/>
      <c r="D250" s="37"/>
    </row>
    <row r="251" spans="3:4" x14ac:dyDescent="0.25">
      <c r="C251" s="37"/>
      <c r="D251" s="37"/>
    </row>
    <row r="252" spans="3:4" x14ac:dyDescent="0.25">
      <c r="C252" s="37"/>
      <c r="D252" s="37"/>
    </row>
    <row r="253" spans="3:4" x14ac:dyDescent="0.25">
      <c r="C253" s="37"/>
      <c r="D253" s="37"/>
    </row>
    <row r="254" spans="3:4" x14ac:dyDescent="0.25">
      <c r="C254" s="37"/>
      <c r="D254" s="37"/>
    </row>
    <row r="255" spans="3:4" x14ac:dyDescent="0.25">
      <c r="C255" s="37"/>
      <c r="D255" s="37"/>
    </row>
    <row r="256" spans="3:4" x14ac:dyDescent="0.25">
      <c r="C256" s="37"/>
      <c r="D256" s="37"/>
    </row>
    <row r="257" spans="3:4" x14ac:dyDescent="0.25">
      <c r="C257" s="37"/>
      <c r="D257" s="37"/>
    </row>
    <row r="258" spans="3:4" x14ac:dyDescent="0.25">
      <c r="C258" s="37"/>
      <c r="D258" s="37"/>
    </row>
    <row r="259" spans="3:4" x14ac:dyDescent="0.25">
      <c r="C259" s="37"/>
      <c r="D259" s="37"/>
    </row>
    <row r="260" spans="3:4" x14ac:dyDescent="0.25">
      <c r="C260" s="37"/>
      <c r="D260" s="37"/>
    </row>
    <row r="261" spans="3:4" x14ac:dyDescent="0.25">
      <c r="C261" s="37"/>
      <c r="D261" s="37"/>
    </row>
    <row r="262" spans="3:4" x14ac:dyDescent="0.25">
      <c r="C262" s="37"/>
      <c r="D262" s="37"/>
    </row>
    <row r="263" spans="3:4" x14ac:dyDescent="0.25">
      <c r="C263" s="37"/>
      <c r="D263" s="37"/>
    </row>
    <row r="264" spans="3:4" x14ac:dyDescent="0.25">
      <c r="C264" s="37"/>
      <c r="D264" s="37"/>
    </row>
    <row r="265" spans="3:4" x14ac:dyDescent="0.25">
      <c r="C265" s="37"/>
      <c r="D265" s="37"/>
    </row>
    <row r="266" spans="3:4" x14ac:dyDescent="0.25">
      <c r="C266" s="37"/>
      <c r="D266" s="37"/>
    </row>
    <row r="267" spans="3:4" x14ac:dyDescent="0.25">
      <c r="C267" s="37"/>
      <c r="D267" s="37"/>
    </row>
    <row r="268" spans="3:4" x14ac:dyDescent="0.25">
      <c r="C268" s="37"/>
      <c r="D268" s="37"/>
    </row>
    <row r="269" spans="3:4" x14ac:dyDescent="0.25">
      <c r="C269" s="37"/>
      <c r="D269" s="37"/>
    </row>
    <row r="270" spans="3:4" x14ac:dyDescent="0.25">
      <c r="C270" s="37"/>
      <c r="D270" s="37"/>
    </row>
    <row r="271" spans="3:4" x14ac:dyDescent="0.25">
      <c r="C271" s="37"/>
      <c r="D271" s="37"/>
    </row>
    <row r="272" spans="3:4" x14ac:dyDescent="0.25">
      <c r="C272" s="37"/>
      <c r="D272" s="37"/>
    </row>
    <row r="273" spans="3:4" x14ac:dyDescent="0.25">
      <c r="C273" s="37"/>
      <c r="D273" s="37"/>
    </row>
    <row r="274" spans="3:4" x14ac:dyDescent="0.25">
      <c r="C274" s="37"/>
      <c r="D274" s="37"/>
    </row>
    <row r="275" spans="3:4" x14ac:dyDescent="0.25">
      <c r="C275" s="37"/>
      <c r="D275" s="37"/>
    </row>
    <row r="276" spans="3:4" x14ac:dyDescent="0.25">
      <c r="C276" s="37"/>
      <c r="D276" s="37"/>
    </row>
    <row r="277" spans="3:4" x14ac:dyDescent="0.25">
      <c r="C277" s="37"/>
      <c r="D277" s="37"/>
    </row>
    <row r="278" spans="3:4" x14ac:dyDescent="0.25">
      <c r="C278" s="37"/>
      <c r="D278" s="37"/>
    </row>
    <row r="279" spans="3:4" x14ac:dyDescent="0.25">
      <c r="C279" s="37"/>
      <c r="D279" s="37"/>
    </row>
    <row r="280" spans="3:4" x14ac:dyDescent="0.25">
      <c r="C280" s="37"/>
      <c r="D280" s="37"/>
    </row>
    <row r="281" spans="3:4" x14ac:dyDescent="0.25">
      <c r="C281" s="37"/>
      <c r="D281" s="37"/>
    </row>
    <row r="282" spans="3:4" x14ac:dyDescent="0.25">
      <c r="C282" s="37"/>
      <c r="D282" s="37"/>
    </row>
    <row r="283" spans="3:4" x14ac:dyDescent="0.25">
      <c r="C283" s="37"/>
      <c r="D283" s="37"/>
    </row>
    <row r="284" spans="3:4" x14ac:dyDescent="0.25">
      <c r="C284" s="37"/>
      <c r="D284" s="37"/>
    </row>
    <row r="285" spans="3:4" x14ac:dyDescent="0.25">
      <c r="C285" s="37"/>
      <c r="D285" s="37"/>
    </row>
    <row r="286" spans="3:4" x14ac:dyDescent="0.25">
      <c r="C286" s="37"/>
      <c r="D286" s="37"/>
    </row>
    <row r="287" spans="3:4" x14ac:dyDescent="0.25">
      <c r="C287" s="37"/>
      <c r="D287" s="37"/>
    </row>
    <row r="288" spans="3:4" x14ac:dyDescent="0.25">
      <c r="C288" s="37"/>
      <c r="D288" s="37"/>
    </row>
    <row r="289" spans="3:4" x14ac:dyDescent="0.25">
      <c r="C289" s="37"/>
      <c r="D289" s="37"/>
    </row>
    <row r="290" spans="3:4" x14ac:dyDescent="0.25">
      <c r="C290" s="37"/>
      <c r="D290" s="37"/>
    </row>
    <row r="291" spans="3:4" x14ac:dyDescent="0.25">
      <c r="C291" s="37"/>
      <c r="D291" s="37"/>
    </row>
    <row r="292" spans="3:4" x14ac:dyDescent="0.25">
      <c r="C292" s="37"/>
      <c r="D292" s="37"/>
    </row>
    <row r="293" spans="3:4" x14ac:dyDescent="0.25">
      <c r="C293" s="37"/>
      <c r="D293" s="37"/>
    </row>
    <row r="294" spans="3:4" x14ac:dyDescent="0.25">
      <c r="C294" s="37"/>
      <c r="D294" s="37"/>
    </row>
    <row r="295" spans="3:4" x14ac:dyDescent="0.25">
      <c r="C295" s="37"/>
      <c r="D295" s="37"/>
    </row>
    <row r="296" spans="3:4" x14ac:dyDescent="0.25">
      <c r="C296" s="37"/>
      <c r="D296" s="37"/>
    </row>
    <row r="297" spans="3:4" x14ac:dyDescent="0.25">
      <c r="C297" s="37"/>
      <c r="D297" s="37"/>
    </row>
    <row r="298" spans="3:4" x14ac:dyDescent="0.25">
      <c r="C298" s="37"/>
      <c r="D298" s="37"/>
    </row>
    <row r="299" spans="3:4" x14ac:dyDescent="0.25">
      <c r="C299" s="37"/>
      <c r="D299" s="37"/>
    </row>
    <row r="300" spans="3:4" x14ac:dyDescent="0.25">
      <c r="C300" s="37"/>
      <c r="D300" s="37"/>
    </row>
    <row r="301" spans="3:4" x14ac:dyDescent="0.25">
      <c r="C301" s="37"/>
      <c r="D301" s="37"/>
    </row>
    <row r="302" spans="3:4" x14ac:dyDescent="0.25">
      <c r="C302" s="37"/>
      <c r="D302" s="37"/>
    </row>
    <row r="303" spans="3:4" x14ac:dyDescent="0.25">
      <c r="C303" s="37"/>
      <c r="D303" s="37"/>
    </row>
    <row r="304" spans="3:4" x14ac:dyDescent="0.25">
      <c r="C304" s="37"/>
      <c r="D304" s="37"/>
    </row>
    <row r="305" spans="3:4" x14ac:dyDescent="0.25">
      <c r="C305" s="37"/>
      <c r="D305" s="37"/>
    </row>
    <row r="306" spans="3:4" x14ac:dyDescent="0.25">
      <c r="C306" s="37"/>
      <c r="D306" s="37"/>
    </row>
    <row r="307" spans="3:4" x14ac:dyDescent="0.25">
      <c r="C307" s="37"/>
      <c r="D307" s="37"/>
    </row>
    <row r="308" spans="3:4" x14ac:dyDescent="0.25">
      <c r="C308" s="37"/>
      <c r="D308" s="37"/>
    </row>
    <row r="309" spans="3:4" x14ac:dyDescent="0.25">
      <c r="C309" s="37"/>
      <c r="D309" s="37"/>
    </row>
    <row r="310" spans="3:4" x14ac:dyDescent="0.25">
      <c r="C310" s="37"/>
      <c r="D310" s="37"/>
    </row>
    <row r="311" spans="3:4" x14ac:dyDescent="0.25">
      <c r="C311" s="37"/>
      <c r="D311" s="37"/>
    </row>
    <row r="312" spans="3:4" x14ac:dyDescent="0.25">
      <c r="C312" s="37"/>
      <c r="D312" s="37"/>
    </row>
    <row r="313" spans="3:4" x14ac:dyDescent="0.25">
      <c r="C313" s="37"/>
      <c r="D313" s="37"/>
    </row>
    <row r="314" spans="3:4" x14ac:dyDescent="0.25">
      <c r="C314" s="37"/>
      <c r="D314" s="37"/>
    </row>
    <row r="315" spans="3:4" x14ac:dyDescent="0.25">
      <c r="C315" s="37"/>
      <c r="D315" s="37"/>
    </row>
    <row r="316" spans="3:4" x14ac:dyDescent="0.25">
      <c r="C316" s="37"/>
      <c r="D316" s="37"/>
    </row>
    <row r="317" spans="3:4" x14ac:dyDescent="0.25">
      <c r="C317" s="37"/>
      <c r="D317" s="37"/>
    </row>
    <row r="318" spans="3:4" x14ac:dyDescent="0.25">
      <c r="C318" s="37"/>
      <c r="D318" s="37"/>
    </row>
    <row r="319" spans="3:4" x14ac:dyDescent="0.25">
      <c r="C319" s="37"/>
      <c r="D319" s="37"/>
    </row>
    <row r="320" spans="3:4" x14ac:dyDescent="0.25">
      <c r="C320" s="37"/>
      <c r="D320" s="37"/>
    </row>
    <row r="321" spans="3:4" x14ac:dyDescent="0.25">
      <c r="C321" s="37"/>
      <c r="D321" s="37"/>
    </row>
    <row r="322" spans="3:4" x14ac:dyDescent="0.25">
      <c r="C322" s="37"/>
      <c r="D322" s="37"/>
    </row>
    <row r="323" spans="3:4" x14ac:dyDescent="0.25">
      <c r="C323" s="37"/>
      <c r="D323" s="37"/>
    </row>
    <row r="324" spans="3:4" x14ac:dyDescent="0.25">
      <c r="C324" s="37"/>
      <c r="D324" s="37"/>
    </row>
    <row r="325" spans="3:4" x14ac:dyDescent="0.25">
      <c r="C325" s="37"/>
      <c r="D325" s="37"/>
    </row>
    <row r="326" spans="3:4" x14ac:dyDescent="0.25">
      <c r="C326" s="37"/>
      <c r="D326" s="37"/>
    </row>
    <row r="327" spans="3:4" x14ac:dyDescent="0.25">
      <c r="C327" s="37"/>
      <c r="D327" s="37"/>
    </row>
    <row r="328" spans="3:4" x14ac:dyDescent="0.25">
      <c r="C328" s="37"/>
      <c r="D328" s="37"/>
    </row>
    <row r="329" spans="3:4" x14ac:dyDescent="0.25">
      <c r="C329" s="37"/>
      <c r="D329" s="37"/>
    </row>
    <row r="330" spans="3:4" x14ac:dyDescent="0.25">
      <c r="C330" s="37"/>
      <c r="D330" s="37"/>
    </row>
    <row r="331" spans="3:4" x14ac:dyDescent="0.25">
      <c r="C331" s="37"/>
      <c r="D331" s="37"/>
    </row>
    <row r="332" spans="3:4" x14ac:dyDescent="0.25">
      <c r="C332" s="37"/>
      <c r="D332" s="37"/>
    </row>
    <row r="333" spans="3:4" x14ac:dyDescent="0.25">
      <c r="C333" s="37"/>
      <c r="D333" s="37"/>
    </row>
    <row r="334" spans="3:4" x14ac:dyDescent="0.25">
      <c r="C334" s="37"/>
      <c r="D334" s="37"/>
    </row>
    <row r="335" spans="3:4" x14ac:dyDescent="0.25">
      <c r="C335" s="37"/>
      <c r="D335" s="37"/>
    </row>
    <row r="336" spans="3:4" x14ac:dyDescent="0.25">
      <c r="C336" s="37"/>
      <c r="D336" s="37"/>
    </row>
    <row r="337" spans="3:4" x14ac:dyDescent="0.25">
      <c r="C337" s="37"/>
      <c r="D337" s="37"/>
    </row>
    <row r="338" spans="3:4" x14ac:dyDescent="0.25">
      <c r="C338" s="37"/>
      <c r="D338" s="37"/>
    </row>
    <row r="339" spans="3:4" x14ac:dyDescent="0.25">
      <c r="C339" s="37"/>
      <c r="D339" s="37"/>
    </row>
    <row r="340" spans="3:4" x14ac:dyDescent="0.25">
      <c r="C340" s="37"/>
      <c r="D340" s="37"/>
    </row>
    <row r="341" spans="3:4" x14ac:dyDescent="0.25">
      <c r="C341" s="37"/>
      <c r="D341" s="37"/>
    </row>
    <row r="342" spans="3:4" x14ac:dyDescent="0.25">
      <c r="C342" s="37"/>
      <c r="D342" s="37"/>
    </row>
    <row r="343" spans="3:4" x14ac:dyDescent="0.25">
      <c r="C343" s="37"/>
      <c r="D343" s="37"/>
    </row>
    <row r="344" spans="3:4" x14ac:dyDescent="0.25">
      <c r="C344" s="37"/>
      <c r="D344" s="37"/>
    </row>
    <row r="345" spans="3:4" x14ac:dyDescent="0.25">
      <c r="C345" s="37"/>
      <c r="D345" s="37"/>
    </row>
    <row r="346" spans="3:4" x14ac:dyDescent="0.25">
      <c r="C346" s="37"/>
      <c r="D346" s="37"/>
    </row>
    <row r="347" spans="3:4" x14ac:dyDescent="0.25">
      <c r="C347" s="37"/>
      <c r="D347" s="37"/>
    </row>
    <row r="348" spans="3:4" x14ac:dyDescent="0.25">
      <c r="C348" s="37"/>
      <c r="D348" s="37"/>
    </row>
    <row r="349" spans="3:4" x14ac:dyDescent="0.25">
      <c r="C349" s="37"/>
      <c r="D349" s="37"/>
    </row>
    <row r="350" spans="3:4" x14ac:dyDescent="0.25">
      <c r="C350" s="37"/>
      <c r="D350" s="37"/>
    </row>
    <row r="351" spans="3:4" x14ac:dyDescent="0.25">
      <c r="C351" s="37"/>
      <c r="D351" s="37"/>
    </row>
    <row r="352" spans="3:4" x14ac:dyDescent="0.25">
      <c r="C352" s="37"/>
      <c r="D352" s="37"/>
    </row>
    <row r="353" spans="3:4" x14ac:dyDescent="0.25">
      <c r="C353" s="37"/>
      <c r="D353" s="37"/>
    </row>
    <row r="354" spans="3:4" x14ac:dyDescent="0.25">
      <c r="C354" s="37"/>
      <c r="D354" s="37"/>
    </row>
    <row r="355" spans="3:4" x14ac:dyDescent="0.25">
      <c r="C355" s="37"/>
      <c r="D355" s="37"/>
    </row>
    <row r="356" spans="3:4" x14ac:dyDescent="0.25">
      <c r="C356" s="37"/>
      <c r="D356" s="37"/>
    </row>
    <row r="357" spans="3:4" x14ac:dyDescent="0.25">
      <c r="C357" s="37"/>
      <c r="D357" s="37"/>
    </row>
    <row r="358" spans="3:4" x14ac:dyDescent="0.25">
      <c r="C358" s="37"/>
      <c r="D358" s="37"/>
    </row>
    <row r="359" spans="3:4" x14ac:dyDescent="0.25">
      <c r="C359" s="37"/>
      <c r="D359" s="37"/>
    </row>
    <row r="360" spans="3:4" x14ac:dyDescent="0.25">
      <c r="C360" s="37"/>
      <c r="D360" s="37"/>
    </row>
    <row r="361" spans="3:4" x14ac:dyDescent="0.25">
      <c r="C361" s="37"/>
      <c r="D361" s="37"/>
    </row>
    <row r="362" spans="3:4" x14ac:dyDescent="0.25">
      <c r="C362" s="37"/>
      <c r="D362" s="37"/>
    </row>
    <row r="363" spans="3:4" x14ac:dyDescent="0.25">
      <c r="C363" s="37"/>
      <c r="D363" s="37"/>
    </row>
    <row r="364" spans="3:4" x14ac:dyDescent="0.25">
      <c r="C364" s="37"/>
      <c r="D364" s="37"/>
    </row>
    <row r="365" spans="3:4" x14ac:dyDescent="0.25">
      <c r="C365" s="37"/>
      <c r="D365" s="37"/>
    </row>
    <row r="366" spans="3:4" x14ac:dyDescent="0.25">
      <c r="C366" s="37"/>
      <c r="D366" s="37"/>
    </row>
    <row r="367" spans="3:4" x14ac:dyDescent="0.25">
      <c r="C367" s="37"/>
      <c r="D367" s="37"/>
    </row>
    <row r="368" spans="3:4" x14ac:dyDescent="0.25">
      <c r="C368" s="37"/>
      <c r="D368" s="37"/>
    </row>
    <row r="369" spans="3:4" x14ac:dyDescent="0.25">
      <c r="C369" s="37"/>
      <c r="D369" s="37"/>
    </row>
    <row r="370" spans="3:4" x14ac:dyDescent="0.25">
      <c r="C370" s="37"/>
      <c r="D370" s="37"/>
    </row>
    <row r="371" spans="3:4" x14ac:dyDescent="0.25">
      <c r="C371" s="37"/>
      <c r="D371" s="37"/>
    </row>
    <row r="372" spans="3:4" x14ac:dyDescent="0.25">
      <c r="C372" s="37"/>
      <c r="D372" s="37"/>
    </row>
    <row r="373" spans="3:4" x14ac:dyDescent="0.25">
      <c r="C373" s="37"/>
      <c r="D373" s="37"/>
    </row>
    <row r="374" spans="3:4" x14ac:dyDescent="0.25">
      <c r="C374" s="37"/>
      <c r="D374" s="37"/>
    </row>
    <row r="375" spans="3:4" x14ac:dyDescent="0.25">
      <c r="C375" s="37"/>
      <c r="D375" s="37"/>
    </row>
    <row r="376" spans="3:4" x14ac:dyDescent="0.25">
      <c r="C376" s="37"/>
      <c r="D376" s="37"/>
    </row>
    <row r="377" spans="3:4" x14ac:dyDescent="0.25">
      <c r="C377" s="37"/>
      <c r="D377" s="37"/>
    </row>
    <row r="378" spans="3:4" x14ac:dyDescent="0.25">
      <c r="C378" s="37"/>
      <c r="D378" s="37"/>
    </row>
    <row r="379" spans="3:4" x14ac:dyDescent="0.25">
      <c r="C379" s="37"/>
      <c r="D379" s="37"/>
    </row>
    <row r="380" spans="3:4" x14ac:dyDescent="0.25">
      <c r="C380" s="37"/>
      <c r="D380" s="37"/>
    </row>
    <row r="381" spans="3:4" x14ac:dyDescent="0.25">
      <c r="C381" s="37"/>
      <c r="D381" s="37"/>
    </row>
    <row r="382" spans="3:4" x14ac:dyDescent="0.25">
      <c r="C382" s="37"/>
      <c r="D382" s="37"/>
    </row>
    <row r="383" spans="3:4" x14ac:dyDescent="0.25">
      <c r="C383" s="37"/>
      <c r="D383" s="37"/>
    </row>
    <row r="384" spans="3:4" x14ac:dyDescent="0.25">
      <c r="C384" s="37"/>
      <c r="D384" s="37"/>
    </row>
    <row r="385" spans="3:4" x14ac:dyDescent="0.25">
      <c r="C385" s="37"/>
      <c r="D385" s="37"/>
    </row>
    <row r="386" spans="3:4" x14ac:dyDescent="0.25">
      <c r="C386" s="37"/>
      <c r="D386" s="37"/>
    </row>
    <row r="387" spans="3:4" x14ac:dyDescent="0.25">
      <c r="C387" s="37"/>
      <c r="D387" s="37"/>
    </row>
    <row r="388" spans="3:4" x14ac:dyDescent="0.25">
      <c r="C388" s="37"/>
      <c r="D388" s="37"/>
    </row>
    <row r="389" spans="3:4" x14ac:dyDescent="0.25">
      <c r="C389" s="37"/>
      <c r="D389" s="37"/>
    </row>
    <row r="390" spans="3:4" x14ac:dyDescent="0.25">
      <c r="C390" s="37"/>
      <c r="D390" s="37"/>
    </row>
    <row r="391" spans="3:4" x14ac:dyDescent="0.25">
      <c r="C391" s="37"/>
      <c r="D391" s="37"/>
    </row>
    <row r="392" spans="3:4" x14ac:dyDescent="0.25">
      <c r="C392" s="37"/>
      <c r="D392" s="37"/>
    </row>
    <row r="393" spans="3:4" x14ac:dyDescent="0.25">
      <c r="C393" s="37"/>
      <c r="D393" s="37"/>
    </row>
    <row r="394" spans="3:4" x14ac:dyDescent="0.25">
      <c r="C394" s="37"/>
      <c r="D394" s="37"/>
    </row>
    <row r="395" spans="3:4" x14ac:dyDescent="0.25">
      <c r="C395" s="37"/>
      <c r="D395" s="37"/>
    </row>
    <row r="396" spans="3:4" x14ac:dyDescent="0.25">
      <c r="C396" s="37"/>
      <c r="D396" s="37"/>
    </row>
    <row r="397" spans="3:4" x14ac:dyDescent="0.25">
      <c r="C397" s="37"/>
      <c r="D397" s="37"/>
    </row>
    <row r="398" spans="3:4" x14ac:dyDescent="0.25">
      <c r="C398" s="37"/>
      <c r="D398" s="37"/>
    </row>
    <row r="399" spans="3:4" x14ac:dyDescent="0.25">
      <c r="C399" s="37"/>
      <c r="D399" s="37"/>
    </row>
    <row r="400" spans="3:4" x14ac:dyDescent="0.25">
      <c r="C400" s="37"/>
      <c r="D400" s="37"/>
    </row>
    <row r="401" spans="3:4" x14ac:dyDescent="0.25">
      <c r="C401" s="37"/>
      <c r="D401" s="37"/>
    </row>
    <row r="402" spans="3:4" x14ac:dyDescent="0.25">
      <c r="C402" s="37"/>
      <c r="D402" s="37"/>
    </row>
    <row r="403" spans="3:4" x14ac:dyDescent="0.25">
      <c r="C403" s="37"/>
      <c r="D403" s="37"/>
    </row>
    <row r="404" spans="3:4" x14ac:dyDescent="0.25">
      <c r="C404" s="37"/>
      <c r="D404" s="37"/>
    </row>
    <row r="405" spans="3:4" x14ac:dyDescent="0.25">
      <c r="C405" s="37"/>
      <c r="D405" s="37"/>
    </row>
    <row r="406" spans="3:4" x14ac:dyDescent="0.25">
      <c r="C406" s="37"/>
      <c r="D406" s="37"/>
    </row>
    <row r="407" spans="3:4" x14ac:dyDescent="0.25">
      <c r="C407" s="37"/>
      <c r="D407" s="37"/>
    </row>
    <row r="408" spans="3:4" x14ac:dyDescent="0.25">
      <c r="C408" s="37"/>
      <c r="D408" s="37"/>
    </row>
    <row r="409" spans="3:4" x14ac:dyDescent="0.25">
      <c r="C409" s="37"/>
      <c r="D409" s="37"/>
    </row>
  </sheetData>
  <mergeCells count="4">
    <mergeCell ref="A1:D1"/>
    <mergeCell ref="A2:D2"/>
    <mergeCell ref="A3:D3"/>
    <mergeCell ref="A5:D5"/>
  </mergeCells>
  <pageMargins left="0.70866141732283472" right="0.31496062992125984" top="0.74803149606299213" bottom="0.55118110236220474" header="0.31496062992125984" footer="0.31496062992125984"/>
  <pageSetup paperSize="9" scale="87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C3" sqref="C3"/>
    </sheetView>
  </sheetViews>
  <sheetFormatPr defaultColWidth="9.109375" defaultRowHeight="13.8" x14ac:dyDescent="0.25"/>
  <cols>
    <col min="1" max="1" width="16.6640625" style="92" customWidth="1"/>
    <col min="2" max="2" width="23.33203125" style="92" customWidth="1"/>
    <col min="3" max="3" width="49.109375" style="92" customWidth="1"/>
    <col min="4" max="256" width="9.109375" style="92"/>
    <col min="257" max="257" width="17.5546875" style="92" customWidth="1"/>
    <col min="258" max="258" width="27.44140625" style="92" customWidth="1"/>
    <col min="259" max="259" width="48.5546875" style="92" customWidth="1"/>
    <col min="260" max="512" width="9.109375" style="92"/>
    <col min="513" max="513" width="17.5546875" style="92" customWidth="1"/>
    <col min="514" max="514" width="27.44140625" style="92" customWidth="1"/>
    <col min="515" max="515" width="48.5546875" style="92" customWidth="1"/>
    <col min="516" max="768" width="9.109375" style="92"/>
    <col min="769" max="769" width="17.5546875" style="92" customWidth="1"/>
    <col min="770" max="770" width="27.44140625" style="92" customWidth="1"/>
    <col min="771" max="771" width="48.5546875" style="92" customWidth="1"/>
    <col min="772" max="1024" width="9.109375" style="92"/>
    <col min="1025" max="1025" width="17.5546875" style="92" customWidth="1"/>
    <col min="1026" max="1026" width="27.44140625" style="92" customWidth="1"/>
    <col min="1027" max="1027" width="48.5546875" style="92" customWidth="1"/>
    <col min="1028" max="1280" width="9.109375" style="92"/>
    <col min="1281" max="1281" width="17.5546875" style="92" customWidth="1"/>
    <col min="1282" max="1282" width="27.44140625" style="92" customWidth="1"/>
    <col min="1283" max="1283" width="48.5546875" style="92" customWidth="1"/>
    <col min="1284" max="1536" width="9.109375" style="92"/>
    <col min="1537" max="1537" width="17.5546875" style="92" customWidth="1"/>
    <col min="1538" max="1538" width="27.44140625" style="92" customWidth="1"/>
    <col min="1539" max="1539" width="48.5546875" style="92" customWidth="1"/>
    <col min="1540" max="1792" width="9.109375" style="92"/>
    <col min="1793" max="1793" width="17.5546875" style="92" customWidth="1"/>
    <col min="1794" max="1794" width="27.44140625" style="92" customWidth="1"/>
    <col min="1795" max="1795" width="48.5546875" style="92" customWidth="1"/>
    <col min="1796" max="2048" width="9.109375" style="92"/>
    <col min="2049" max="2049" width="17.5546875" style="92" customWidth="1"/>
    <col min="2050" max="2050" width="27.44140625" style="92" customWidth="1"/>
    <col min="2051" max="2051" width="48.5546875" style="92" customWidth="1"/>
    <col min="2052" max="2304" width="9.109375" style="92"/>
    <col min="2305" max="2305" width="17.5546875" style="92" customWidth="1"/>
    <col min="2306" max="2306" width="27.44140625" style="92" customWidth="1"/>
    <col min="2307" max="2307" width="48.5546875" style="92" customWidth="1"/>
    <col min="2308" max="2560" width="9.109375" style="92"/>
    <col min="2561" max="2561" width="17.5546875" style="92" customWidth="1"/>
    <col min="2562" max="2562" width="27.44140625" style="92" customWidth="1"/>
    <col min="2563" max="2563" width="48.5546875" style="92" customWidth="1"/>
    <col min="2564" max="2816" width="9.109375" style="92"/>
    <col min="2817" max="2817" width="17.5546875" style="92" customWidth="1"/>
    <col min="2818" max="2818" width="27.44140625" style="92" customWidth="1"/>
    <col min="2819" max="2819" width="48.5546875" style="92" customWidth="1"/>
    <col min="2820" max="3072" width="9.109375" style="92"/>
    <col min="3073" max="3073" width="17.5546875" style="92" customWidth="1"/>
    <col min="3074" max="3074" width="27.44140625" style="92" customWidth="1"/>
    <col min="3075" max="3075" width="48.5546875" style="92" customWidth="1"/>
    <col min="3076" max="3328" width="9.109375" style="92"/>
    <col min="3329" max="3329" width="17.5546875" style="92" customWidth="1"/>
    <col min="3330" max="3330" width="27.44140625" style="92" customWidth="1"/>
    <col min="3331" max="3331" width="48.5546875" style="92" customWidth="1"/>
    <col min="3332" max="3584" width="9.109375" style="92"/>
    <col min="3585" max="3585" width="17.5546875" style="92" customWidth="1"/>
    <col min="3586" max="3586" width="27.44140625" style="92" customWidth="1"/>
    <col min="3587" max="3587" width="48.5546875" style="92" customWidth="1"/>
    <col min="3588" max="3840" width="9.109375" style="92"/>
    <col min="3841" max="3841" width="17.5546875" style="92" customWidth="1"/>
    <col min="3842" max="3842" width="27.44140625" style="92" customWidth="1"/>
    <col min="3843" max="3843" width="48.5546875" style="92" customWidth="1"/>
    <col min="3844" max="4096" width="9.109375" style="92"/>
    <col min="4097" max="4097" width="17.5546875" style="92" customWidth="1"/>
    <col min="4098" max="4098" width="27.44140625" style="92" customWidth="1"/>
    <col min="4099" max="4099" width="48.5546875" style="92" customWidth="1"/>
    <col min="4100" max="4352" width="9.109375" style="92"/>
    <col min="4353" max="4353" width="17.5546875" style="92" customWidth="1"/>
    <col min="4354" max="4354" width="27.44140625" style="92" customWidth="1"/>
    <col min="4355" max="4355" width="48.5546875" style="92" customWidth="1"/>
    <col min="4356" max="4608" width="9.109375" style="92"/>
    <col min="4609" max="4609" width="17.5546875" style="92" customWidth="1"/>
    <col min="4610" max="4610" width="27.44140625" style="92" customWidth="1"/>
    <col min="4611" max="4611" width="48.5546875" style="92" customWidth="1"/>
    <col min="4612" max="4864" width="9.109375" style="92"/>
    <col min="4865" max="4865" width="17.5546875" style="92" customWidth="1"/>
    <col min="4866" max="4866" width="27.44140625" style="92" customWidth="1"/>
    <col min="4867" max="4867" width="48.5546875" style="92" customWidth="1"/>
    <col min="4868" max="5120" width="9.109375" style="92"/>
    <col min="5121" max="5121" width="17.5546875" style="92" customWidth="1"/>
    <col min="5122" max="5122" width="27.44140625" style="92" customWidth="1"/>
    <col min="5123" max="5123" width="48.5546875" style="92" customWidth="1"/>
    <col min="5124" max="5376" width="9.109375" style="92"/>
    <col min="5377" max="5377" width="17.5546875" style="92" customWidth="1"/>
    <col min="5378" max="5378" width="27.44140625" style="92" customWidth="1"/>
    <col min="5379" max="5379" width="48.5546875" style="92" customWidth="1"/>
    <col min="5380" max="5632" width="9.109375" style="92"/>
    <col min="5633" max="5633" width="17.5546875" style="92" customWidth="1"/>
    <col min="5634" max="5634" width="27.44140625" style="92" customWidth="1"/>
    <col min="5635" max="5635" width="48.5546875" style="92" customWidth="1"/>
    <col min="5636" max="5888" width="9.109375" style="92"/>
    <col min="5889" max="5889" width="17.5546875" style="92" customWidth="1"/>
    <col min="5890" max="5890" width="27.44140625" style="92" customWidth="1"/>
    <col min="5891" max="5891" width="48.5546875" style="92" customWidth="1"/>
    <col min="5892" max="6144" width="9.109375" style="92"/>
    <col min="6145" max="6145" width="17.5546875" style="92" customWidth="1"/>
    <col min="6146" max="6146" width="27.44140625" style="92" customWidth="1"/>
    <col min="6147" max="6147" width="48.5546875" style="92" customWidth="1"/>
    <col min="6148" max="6400" width="9.109375" style="92"/>
    <col min="6401" max="6401" width="17.5546875" style="92" customWidth="1"/>
    <col min="6402" max="6402" width="27.44140625" style="92" customWidth="1"/>
    <col min="6403" max="6403" width="48.5546875" style="92" customWidth="1"/>
    <col min="6404" max="6656" width="9.109375" style="92"/>
    <col min="6657" max="6657" width="17.5546875" style="92" customWidth="1"/>
    <col min="6658" max="6658" width="27.44140625" style="92" customWidth="1"/>
    <col min="6659" max="6659" width="48.5546875" style="92" customWidth="1"/>
    <col min="6660" max="6912" width="9.109375" style="92"/>
    <col min="6913" max="6913" width="17.5546875" style="92" customWidth="1"/>
    <col min="6914" max="6914" width="27.44140625" style="92" customWidth="1"/>
    <col min="6915" max="6915" width="48.5546875" style="92" customWidth="1"/>
    <col min="6916" max="7168" width="9.109375" style="92"/>
    <col min="7169" max="7169" width="17.5546875" style="92" customWidth="1"/>
    <col min="7170" max="7170" width="27.44140625" style="92" customWidth="1"/>
    <col min="7171" max="7171" width="48.5546875" style="92" customWidth="1"/>
    <col min="7172" max="7424" width="9.109375" style="92"/>
    <col min="7425" max="7425" width="17.5546875" style="92" customWidth="1"/>
    <col min="7426" max="7426" width="27.44140625" style="92" customWidth="1"/>
    <col min="7427" max="7427" width="48.5546875" style="92" customWidth="1"/>
    <col min="7428" max="7680" width="9.109375" style="92"/>
    <col min="7681" max="7681" width="17.5546875" style="92" customWidth="1"/>
    <col min="7682" max="7682" width="27.44140625" style="92" customWidth="1"/>
    <col min="7683" max="7683" width="48.5546875" style="92" customWidth="1"/>
    <col min="7684" max="7936" width="9.109375" style="92"/>
    <col min="7937" max="7937" width="17.5546875" style="92" customWidth="1"/>
    <col min="7938" max="7938" width="27.44140625" style="92" customWidth="1"/>
    <col min="7939" max="7939" width="48.5546875" style="92" customWidth="1"/>
    <col min="7940" max="8192" width="9.109375" style="92"/>
    <col min="8193" max="8193" width="17.5546875" style="92" customWidth="1"/>
    <col min="8194" max="8194" width="27.44140625" style="92" customWidth="1"/>
    <col min="8195" max="8195" width="48.5546875" style="92" customWidth="1"/>
    <col min="8196" max="8448" width="9.109375" style="92"/>
    <col min="8449" max="8449" width="17.5546875" style="92" customWidth="1"/>
    <col min="8450" max="8450" width="27.44140625" style="92" customWidth="1"/>
    <col min="8451" max="8451" width="48.5546875" style="92" customWidth="1"/>
    <col min="8452" max="8704" width="9.109375" style="92"/>
    <col min="8705" max="8705" width="17.5546875" style="92" customWidth="1"/>
    <col min="8706" max="8706" width="27.44140625" style="92" customWidth="1"/>
    <col min="8707" max="8707" width="48.5546875" style="92" customWidth="1"/>
    <col min="8708" max="8960" width="9.109375" style="92"/>
    <col min="8961" max="8961" width="17.5546875" style="92" customWidth="1"/>
    <col min="8962" max="8962" width="27.44140625" style="92" customWidth="1"/>
    <col min="8963" max="8963" width="48.5546875" style="92" customWidth="1"/>
    <col min="8964" max="9216" width="9.109375" style="92"/>
    <col min="9217" max="9217" width="17.5546875" style="92" customWidth="1"/>
    <col min="9218" max="9218" width="27.44140625" style="92" customWidth="1"/>
    <col min="9219" max="9219" width="48.5546875" style="92" customWidth="1"/>
    <col min="9220" max="9472" width="9.109375" style="92"/>
    <col min="9473" max="9473" width="17.5546875" style="92" customWidth="1"/>
    <col min="9474" max="9474" width="27.44140625" style="92" customWidth="1"/>
    <col min="9475" max="9475" width="48.5546875" style="92" customWidth="1"/>
    <col min="9476" max="9728" width="9.109375" style="92"/>
    <col min="9729" max="9729" width="17.5546875" style="92" customWidth="1"/>
    <col min="9730" max="9730" width="27.44140625" style="92" customWidth="1"/>
    <col min="9731" max="9731" width="48.5546875" style="92" customWidth="1"/>
    <col min="9732" max="9984" width="9.109375" style="92"/>
    <col min="9985" max="9985" width="17.5546875" style="92" customWidth="1"/>
    <col min="9986" max="9986" width="27.44140625" style="92" customWidth="1"/>
    <col min="9987" max="9987" width="48.5546875" style="92" customWidth="1"/>
    <col min="9988" max="10240" width="9.109375" style="92"/>
    <col min="10241" max="10241" width="17.5546875" style="92" customWidth="1"/>
    <col min="10242" max="10242" width="27.44140625" style="92" customWidth="1"/>
    <col min="10243" max="10243" width="48.5546875" style="92" customWidth="1"/>
    <col min="10244" max="10496" width="9.109375" style="92"/>
    <col min="10497" max="10497" width="17.5546875" style="92" customWidth="1"/>
    <col min="10498" max="10498" width="27.44140625" style="92" customWidth="1"/>
    <col min="10499" max="10499" width="48.5546875" style="92" customWidth="1"/>
    <col min="10500" max="10752" width="9.109375" style="92"/>
    <col min="10753" max="10753" width="17.5546875" style="92" customWidth="1"/>
    <col min="10754" max="10754" width="27.44140625" style="92" customWidth="1"/>
    <col min="10755" max="10755" width="48.5546875" style="92" customWidth="1"/>
    <col min="10756" max="11008" width="9.109375" style="92"/>
    <col min="11009" max="11009" width="17.5546875" style="92" customWidth="1"/>
    <col min="11010" max="11010" width="27.44140625" style="92" customWidth="1"/>
    <col min="11011" max="11011" width="48.5546875" style="92" customWidth="1"/>
    <col min="11012" max="11264" width="9.109375" style="92"/>
    <col min="11265" max="11265" width="17.5546875" style="92" customWidth="1"/>
    <col min="11266" max="11266" width="27.44140625" style="92" customWidth="1"/>
    <col min="11267" max="11267" width="48.5546875" style="92" customWidth="1"/>
    <col min="11268" max="11520" width="9.109375" style="92"/>
    <col min="11521" max="11521" width="17.5546875" style="92" customWidth="1"/>
    <col min="11522" max="11522" width="27.44140625" style="92" customWidth="1"/>
    <col min="11523" max="11523" width="48.5546875" style="92" customWidth="1"/>
    <col min="11524" max="11776" width="9.109375" style="92"/>
    <col min="11777" max="11777" width="17.5546875" style="92" customWidth="1"/>
    <col min="11778" max="11778" width="27.44140625" style="92" customWidth="1"/>
    <col min="11779" max="11779" width="48.5546875" style="92" customWidth="1"/>
    <col min="11780" max="12032" width="9.109375" style="92"/>
    <col min="12033" max="12033" width="17.5546875" style="92" customWidth="1"/>
    <col min="12034" max="12034" width="27.44140625" style="92" customWidth="1"/>
    <col min="12035" max="12035" width="48.5546875" style="92" customWidth="1"/>
    <col min="12036" max="12288" width="9.109375" style="92"/>
    <col min="12289" max="12289" width="17.5546875" style="92" customWidth="1"/>
    <col min="12290" max="12290" width="27.44140625" style="92" customWidth="1"/>
    <col min="12291" max="12291" width="48.5546875" style="92" customWidth="1"/>
    <col min="12292" max="12544" width="9.109375" style="92"/>
    <col min="12545" max="12545" width="17.5546875" style="92" customWidth="1"/>
    <col min="12546" max="12546" width="27.44140625" style="92" customWidth="1"/>
    <col min="12547" max="12547" width="48.5546875" style="92" customWidth="1"/>
    <col min="12548" max="12800" width="9.109375" style="92"/>
    <col min="12801" max="12801" width="17.5546875" style="92" customWidth="1"/>
    <col min="12802" max="12802" width="27.44140625" style="92" customWidth="1"/>
    <col min="12803" max="12803" width="48.5546875" style="92" customWidth="1"/>
    <col min="12804" max="13056" width="9.109375" style="92"/>
    <col min="13057" max="13057" width="17.5546875" style="92" customWidth="1"/>
    <col min="13058" max="13058" width="27.44140625" style="92" customWidth="1"/>
    <col min="13059" max="13059" width="48.5546875" style="92" customWidth="1"/>
    <col min="13060" max="13312" width="9.109375" style="92"/>
    <col min="13313" max="13313" width="17.5546875" style="92" customWidth="1"/>
    <col min="13314" max="13314" width="27.44140625" style="92" customWidth="1"/>
    <col min="13315" max="13315" width="48.5546875" style="92" customWidth="1"/>
    <col min="13316" max="13568" width="9.109375" style="92"/>
    <col min="13569" max="13569" width="17.5546875" style="92" customWidth="1"/>
    <col min="13570" max="13570" width="27.44140625" style="92" customWidth="1"/>
    <col min="13571" max="13571" width="48.5546875" style="92" customWidth="1"/>
    <col min="13572" max="13824" width="9.109375" style="92"/>
    <col min="13825" max="13825" width="17.5546875" style="92" customWidth="1"/>
    <col min="13826" max="13826" width="27.44140625" style="92" customWidth="1"/>
    <col min="13827" max="13827" width="48.5546875" style="92" customWidth="1"/>
    <col min="13828" max="14080" width="9.109375" style="92"/>
    <col min="14081" max="14081" width="17.5546875" style="92" customWidth="1"/>
    <col min="14082" max="14082" width="27.44140625" style="92" customWidth="1"/>
    <col min="14083" max="14083" width="48.5546875" style="92" customWidth="1"/>
    <col min="14084" max="14336" width="9.109375" style="92"/>
    <col min="14337" max="14337" width="17.5546875" style="92" customWidth="1"/>
    <col min="14338" max="14338" width="27.44140625" style="92" customWidth="1"/>
    <col min="14339" max="14339" width="48.5546875" style="92" customWidth="1"/>
    <col min="14340" max="14592" width="9.109375" style="92"/>
    <col min="14593" max="14593" width="17.5546875" style="92" customWidth="1"/>
    <col min="14594" max="14594" width="27.44140625" style="92" customWidth="1"/>
    <col min="14595" max="14595" width="48.5546875" style="92" customWidth="1"/>
    <col min="14596" max="14848" width="9.109375" style="92"/>
    <col min="14849" max="14849" width="17.5546875" style="92" customWidth="1"/>
    <col min="14850" max="14850" width="27.44140625" style="92" customWidth="1"/>
    <col min="14851" max="14851" width="48.5546875" style="92" customWidth="1"/>
    <col min="14852" max="15104" width="9.109375" style="92"/>
    <col min="15105" max="15105" width="17.5546875" style="92" customWidth="1"/>
    <col min="15106" max="15106" width="27.44140625" style="92" customWidth="1"/>
    <col min="15107" max="15107" width="48.5546875" style="92" customWidth="1"/>
    <col min="15108" max="15360" width="9.109375" style="92"/>
    <col min="15361" max="15361" width="17.5546875" style="92" customWidth="1"/>
    <col min="15362" max="15362" width="27.44140625" style="92" customWidth="1"/>
    <col min="15363" max="15363" width="48.5546875" style="92" customWidth="1"/>
    <col min="15364" max="15616" width="9.109375" style="92"/>
    <col min="15617" max="15617" width="17.5546875" style="92" customWidth="1"/>
    <col min="15618" max="15618" width="27.44140625" style="92" customWidth="1"/>
    <col min="15619" max="15619" width="48.5546875" style="92" customWidth="1"/>
    <col min="15620" max="15872" width="9.109375" style="92"/>
    <col min="15873" max="15873" width="17.5546875" style="92" customWidth="1"/>
    <col min="15874" max="15874" width="27.44140625" style="92" customWidth="1"/>
    <col min="15875" max="15875" width="48.5546875" style="92" customWidth="1"/>
    <col min="15876" max="16128" width="9.109375" style="92"/>
    <col min="16129" max="16129" width="17.5546875" style="92" customWidth="1"/>
    <col min="16130" max="16130" width="27.44140625" style="92" customWidth="1"/>
    <col min="16131" max="16131" width="48.5546875" style="92" customWidth="1"/>
    <col min="16132" max="16384" width="9.109375" style="92"/>
  </cols>
  <sheetData>
    <row r="1" spans="1:3" ht="19.5" hidden="1" customHeight="1" x14ac:dyDescent="0.25">
      <c r="C1" s="93"/>
    </row>
    <row r="2" spans="1:3" ht="15.75" hidden="1" customHeight="1" x14ac:dyDescent="0.25">
      <c r="C2" s="93"/>
    </row>
    <row r="3" spans="1:3" ht="16.5" customHeight="1" x14ac:dyDescent="0.25">
      <c r="C3" s="94" t="s">
        <v>806</v>
      </c>
    </row>
    <row r="4" spans="1:3" ht="12.75" customHeight="1" x14ac:dyDescent="0.25">
      <c r="C4" s="94" t="s">
        <v>243</v>
      </c>
    </row>
    <row r="5" spans="1:3" x14ac:dyDescent="0.25">
      <c r="C5" s="94" t="s">
        <v>771</v>
      </c>
    </row>
    <row r="6" spans="1:3" ht="25.5" customHeight="1" x14ac:dyDescent="0.25">
      <c r="A6" s="593" t="s">
        <v>244</v>
      </c>
      <c r="B6" s="593"/>
      <c r="C6" s="593"/>
    </row>
    <row r="7" spans="1:3" ht="26.25" customHeight="1" x14ac:dyDescent="0.25">
      <c r="A7" s="594" t="s">
        <v>245</v>
      </c>
      <c r="B7" s="594"/>
      <c r="C7" s="594"/>
    </row>
    <row r="8" spans="1:3" ht="49.2" customHeight="1" x14ac:dyDescent="0.25">
      <c r="A8" s="95" t="s">
        <v>241</v>
      </c>
      <c r="B8" s="95" t="s">
        <v>246</v>
      </c>
      <c r="C8" s="96" t="s">
        <v>247</v>
      </c>
    </row>
    <row r="9" spans="1:3" ht="38.25" customHeight="1" x14ac:dyDescent="0.25">
      <c r="A9" s="96">
        <v>510</v>
      </c>
      <c r="B9" s="96"/>
      <c r="C9" s="96" t="s">
        <v>242</v>
      </c>
    </row>
    <row r="10" spans="1:3" ht="53.25" customHeight="1" x14ac:dyDescent="0.25">
      <c r="A10" s="97">
        <v>510</v>
      </c>
      <c r="B10" s="97" t="s">
        <v>248</v>
      </c>
      <c r="C10" s="98" t="s">
        <v>249</v>
      </c>
    </row>
    <row r="11" spans="1:3" ht="44.1" customHeight="1" x14ac:dyDescent="0.25">
      <c r="A11" s="97">
        <v>510</v>
      </c>
      <c r="B11" s="97" t="s">
        <v>250</v>
      </c>
      <c r="C11" s="98" t="s">
        <v>251</v>
      </c>
    </row>
    <row r="12" spans="1:3" ht="45" customHeight="1" x14ac:dyDescent="0.25">
      <c r="A12" s="97">
        <v>510</v>
      </c>
      <c r="B12" s="97" t="s">
        <v>252</v>
      </c>
      <c r="C12" s="98" t="s">
        <v>253</v>
      </c>
    </row>
    <row r="13" spans="1:3" ht="62.25" customHeight="1" x14ac:dyDescent="0.25">
      <c r="A13" s="97">
        <v>510</v>
      </c>
      <c r="B13" s="97" t="s">
        <v>254</v>
      </c>
      <c r="C13" s="98" t="s">
        <v>255</v>
      </c>
    </row>
    <row r="14" spans="1:3" ht="108" customHeight="1" x14ac:dyDescent="0.25">
      <c r="A14" s="97">
        <v>510</v>
      </c>
      <c r="B14" s="97" t="s">
        <v>256</v>
      </c>
      <c r="C14" s="99" t="s">
        <v>257</v>
      </c>
    </row>
    <row r="15" spans="1:3" ht="78.599999999999994" customHeight="1" x14ac:dyDescent="0.25">
      <c r="A15" s="97">
        <v>510</v>
      </c>
      <c r="B15" s="97" t="s">
        <v>258</v>
      </c>
      <c r="C15" s="99" t="s">
        <v>259</v>
      </c>
    </row>
    <row r="16" spans="1:3" x14ac:dyDescent="0.25">
      <c r="B16" s="595"/>
      <c r="C16" s="595"/>
    </row>
    <row r="17" spans="2:3" x14ac:dyDescent="0.25">
      <c r="B17" s="100"/>
      <c r="C17" s="100"/>
    </row>
    <row r="18" spans="2:3" x14ac:dyDescent="0.25">
      <c r="B18" s="100"/>
      <c r="C18" s="100"/>
    </row>
    <row r="19" spans="2:3" x14ac:dyDescent="0.25">
      <c r="B19" s="100"/>
      <c r="C19" s="100"/>
    </row>
    <row r="20" spans="2:3" x14ac:dyDescent="0.25">
      <c r="B20" s="100"/>
      <c r="C20" s="100"/>
    </row>
    <row r="21" spans="2:3" x14ac:dyDescent="0.25">
      <c r="B21" s="100"/>
      <c r="C21" s="100"/>
    </row>
    <row r="22" spans="2:3" x14ac:dyDescent="0.25">
      <c r="B22" s="100"/>
      <c r="C22" s="100"/>
    </row>
    <row r="23" spans="2:3" x14ac:dyDescent="0.25">
      <c r="B23" s="100"/>
      <c r="C23" s="100"/>
    </row>
    <row r="24" spans="2:3" x14ac:dyDescent="0.25">
      <c r="B24" s="100"/>
      <c r="C24" s="100"/>
    </row>
    <row r="25" spans="2:3" x14ac:dyDescent="0.25">
      <c r="B25" s="100"/>
      <c r="C25" s="100"/>
    </row>
    <row r="26" spans="2:3" x14ac:dyDescent="0.25">
      <c r="B26" s="100"/>
      <c r="C26" s="100"/>
    </row>
    <row r="27" spans="2:3" x14ac:dyDescent="0.25">
      <c r="B27" s="100"/>
      <c r="C27" s="100"/>
    </row>
    <row r="28" spans="2:3" x14ac:dyDescent="0.25">
      <c r="B28" s="100"/>
      <c r="C28" s="100"/>
    </row>
    <row r="29" spans="2:3" x14ac:dyDescent="0.25">
      <c r="B29" s="100"/>
      <c r="C29" s="100"/>
    </row>
    <row r="30" spans="2:3" x14ac:dyDescent="0.25">
      <c r="B30" s="100"/>
      <c r="C30" s="100"/>
    </row>
    <row r="31" spans="2:3" x14ac:dyDescent="0.25">
      <c r="B31" s="100"/>
      <c r="C31" s="100"/>
    </row>
    <row r="32" spans="2:3" x14ac:dyDescent="0.25">
      <c r="B32" s="100"/>
      <c r="C32" s="100"/>
    </row>
    <row r="33" spans="2:3" x14ac:dyDescent="0.25">
      <c r="B33" s="100"/>
      <c r="C33" s="100"/>
    </row>
    <row r="34" spans="2:3" x14ac:dyDescent="0.25">
      <c r="B34" s="100"/>
      <c r="C34" s="100"/>
    </row>
    <row r="35" spans="2:3" x14ac:dyDescent="0.25">
      <c r="B35" s="100"/>
      <c r="C35" s="100"/>
    </row>
    <row r="36" spans="2:3" x14ac:dyDescent="0.25">
      <c r="B36" s="100"/>
      <c r="C36" s="100"/>
    </row>
  </sheetData>
  <mergeCells count="3">
    <mergeCell ref="A6:C6"/>
    <mergeCell ref="A7:C7"/>
    <mergeCell ref="B16:C1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433"/>
  <sheetViews>
    <sheetView zoomScaleNormal="100" workbookViewId="0">
      <pane ySplit="6" topLeftCell="A378" activePane="bottomLeft" state="frozen"/>
      <selection pane="bottomLeft" activeCell="M213" sqref="M213"/>
    </sheetView>
  </sheetViews>
  <sheetFormatPr defaultColWidth="50.88671875" defaultRowHeight="13.2" x14ac:dyDescent="0.25"/>
  <cols>
    <col min="1" max="1" width="69" style="479" customWidth="1"/>
    <col min="2" max="3" width="6.6640625" style="565" customWidth="1"/>
    <col min="4" max="4" width="14.88671875" style="565" customWidth="1"/>
    <col min="5" max="5" width="5.6640625" style="565" customWidth="1"/>
    <col min="6" max="6" width="14.33203125" style="566" customWidth="1"/>
    <col min="7" max="7" width="14.33203125" style="566" hidden="1" customWidth="1"/>
    <col min="8" max="118" width="8.88671875" style="479" customWidth="1"/>
    <col min="119" max="119" width="50.88671875" style="479" customWidth="1"/>
    <col min="120" max="121" width="6.6640625" style="479" customWidth="1"/>
    <col min="122" max="122" width="12.88671875" style="479" customWidth="1"/>
    <col min="123" max="123" width="6" style="479" customWidth="1"/>
    <col min="124" max="125" width="14.109375" style="479" customWidth="1"/>
    <col min="126" max="126" width="8.88671875" style="479" customWidth="1"/>
    <col min="127" max="127" width="50.88671875" style="479"/>
    <col min="128" max="128" width="68.33203125" style="479" customWidth="1"/>
    <col min="129" max="130" width="6.6640625" style="479" customWidth="1"/>
    <col min="131" max="131" width="14.88671875" style="479" customWidth="1"/>
    <col min="132" max="132" width="6" style="479" customWidth="1"/>
    <col min="133" max="133" width="16.109375" style="479" customWidth="1"/>
    <col min="134" max="134" width="14.109375" style="479" customWidth="1"/>
    <col min="135" max="135" width="11.109375" style="479" customWidth="1"/>
    <col min="136" max="374" width="8.88671875" style="479" customWidth="1"/>
    <col min="375" max="375" width="50.88671875" style="479" customWidth="1"/>
    <col min="376" max="377" width="6.6640625" style="479" customWidth="1"/>
    <col min="378" max="378" width="12.88671875" style="479" customWidth="1"/>
    <col min="379" max="379" width="6" style="479" customWidth="1"/>
    <col min="380" max="381" width="14.109375" style="479" customWidth="1"/>
    <col min="382" max="382" width="8.88671875" style="479" customWidth="1"/>
    <col min="383" max="383" width="50.88671875" style="479"/>
    <col min="384" max="384" width="68.33203125" style="479" customWidth="1"/>
    <col min="385" max="386" width="6.6640625" style="479" customWidth="1"/>
    <col min="387" max="387" width="14.88671875" style="479" customWidth="1"/>
    <col min="388" max="388" width="6" style="479" customWidth="1"/>
    <col min="389" max="389" width="16.109375" style="479" customWidth="1"/>
    <col min="390" max="390" width="14.109375" style="479" customWidth="1"/>
    <col min="391" max="391" width="11.109375" style="479" customWidth="1"/>
    <col min="392" max="630" width="8.88671875" style="479" customWidth="1"/>
    <col min="631" max="631" width="50.88671875" style="479" customWidth="1"/>
    <col min="632" max="633" width="6.6640625" style="479" customWidth="1"/>
    <col min="634" max="634" width="12.88671875" style="479" customWidth="1"/>
    <col min="635" max="635" width="6" style="479" customWidth="1"/>
    <col min="636" max="637" width="14.109375" style="479" customWidth="1"/>
    <col min="638" max="638" width="8.88671875" style="479" customWidth="1"/>
    <col min="639" max="639" width="50.88671875" style="479"/>
    <col min="640" max="640" width="68.33203125" style="479" customWidth="1"/>
    <col min="641" max="642" width="6.6640625" style="479" customWidth="1"/>
    <col min="643" max="643" width="14.88671875" style="479" customWidth="1"/>
    <col min="644" max="644" width="6" style="479" customWidth="1"/>
    <col min="645" max="645" width="16.109375" style="479" customWidth="1"/>
    <col min="646" max="646" width="14.109375" style="479" customWidth="1"/>
    <col min="647" max="647" width="11.109375" style="479" customWidth="1"/>
    <col min="648" max="886" width="8.88671875" style="479" customWidth="1"/>
    <col min="887" max="887" width="50.88671875" style="479" customWidth="1"/>
    <col min="888" max="889" width="6.6640625" style="479" customWidth="1"/>
    <col min="890" max="890" width="12.88671875" style="479" customWidth="1"/>
    <col min="891" max="891" width="6" style="479" customWidth="1"/>
    <col min="892" max="893" width="14.109375" style="479" customWidth="1"/>
    <col min="894" max="894" width="8.88671875" style="479" customWidth="1"/>
    <col min="895" max="895" width="50.88671875" style="479"/>
    <col min="896" max="896" width="68.33203125" style="479" customWidth="1"/>
    <col min="897" max="898" width="6.6640625" style="479" customWidth="1"/>
    <col min="899" max="899" width="14.88671875" style="479" customWidth="1"/>
    <col min="900" max="900" width="6" style="479" customWidth="1"/>
    <col min="901" max="901" width="16.109375" style="479" customWidth="1"/>
    <col min="902" max="902" width="14.109375" style="479" customWidth="1"/>
    <col min="903" max="903" width="11.109375" style="479" customWidth="1"/>
    <col min="904" max="1142" width="8.88671875" style="479" customWidth="1"/>
    <col min="1143" max="1143" width="50.88671875" style="479" customWidth="1"/>
    <col min="1144" max="1145" width="6.6640625" style="479" customWidth="1"/>
    <col min="1146" max="1146" width="12.88671875" style="479" customWidth="1"/>
    <col min="1147" max="1147" width="6" style="479" customWidth="1"/>
    <col min="1148" max="1149" width="14.109375" style="479" customWidth="1"/>
    <col min="1150" max="1150" width="8.88671875" style="479" customWidth="1"/>
    <col min="1151" max="1151" width="50.88671875" style="479"/>
    <col min="1152" max="1152" width="68.33203125" style="479" customWidth="1"/>
    <col min="1153" max="1154" width="6.6640625" style="479" customWidth="1"/>
    <col min="1155" max="1155" width="14.88671875" style="479" customWidth="1"/>
    <col min="1156" max="1156" width="6" style="479" customWidth="1"/>
    <col min="1157" max="1157" width="16.109375" style="479" customWidth="1"/>
    <col min="1158" max="1158" width="14.109375" style="479" customWidth="1"/>
    <col min="1159" max="1159" width="11.109375" style="479" customWidth="1"/>
    <col min="1160" max="1398" width="8.88671875" style="479" customWidth="1"/>
    <col min="1399" max="1399" width="50.88671875" style="479" customWidth="1"/>
    <col min="1400" max="1401" width="6.6640625" style="479" customWidth="1"/>
    <col min="1402" max="1402" width="12.88671875" style="479" customWidth="1"/>
    <col min="1403" max="1403" width="6" style="479" customWidth="1"/>
    <col min="1404" max="1405" width="14.109375" style="479" customWidth="1"/>
    <col min="1406" max="1406" width="8.88671875" style="479" customWidth="1"/>
    <col min="1407" max="1407" width="50.88671875" style="479"/>
    <col min="1408" max="1408" width="68.33203125" style="479" customWidth="1"/>
    <col min="1409" max="1410" width="6.6640625" style="479" customWidth="1"/>
    <col min="1411" max="1411" width="14.88671875" style="479" customWidth="1"/>
    <col min="1412" max="1412" width="6" style="479" customWidth="1"/>
    <col min="1413" max="1413" width="16.109375" style="479" customWidth="1"/>
    <col min="1414" max="1414" width="14.109375" style="479" customWidth="1"/>
    <col min="1415" max="1415" width="11.109375" style="479" customWidth="1"/>
    <col min="1416" max="1654" width="8.88671875" style="479" customWidth="1"/>
    <col min="1655" max="1655" width="50.88671875" style="479" customWidth="1"/>
    <col min="1656" max="1657" width="6.6640625" style="479" customWidth="1"/>
    <col min="1658" max="1658" width="12.88671875" style="479" customWidth="1"/>
    <col min="1659" max="1659" width="6" style="479" customWidth="1"/>
    <col min="1660" max="1661" width="14.109375" style="479" customWidth="1"/>
    <col min="1662" max="1662" width="8.88671875" style="479" customWidth="1"/>
    <col min="1663" max="1663" width="50.88671875" style="479"/>
    <col min="1664" max="1664" width="68.33203125" style="479" customWidth="1"/>
    <col min="1665" max="1666" width="6.6640625" style="479" customWidth="1"/>
    <col min="1667" max="1667" width="14.88671875" style="479" customWidth="1"/>
    <col min="1668" max="1668" width="6" style="479" customWidth="1"/>
    <col min="1669" max="1669" width="16.109375" style="479" customWidth="1"/>
    <col min="1670" max="1670" width="14.109375" style="479" customWidth="1"/>
    <col min="1671" max="1671" width="11.109375" style="479" customWidth="1"/>
    <col min="1672" max="1910" width="8.88671875" style="479" customWidth="1"/>
    <col min="1911" max="1911" width="50.88671875" style="479" customWidth="1"/>
    <col min="1912" max="1913" width="6.6640625" style="479" customWidth="1"/>
    <col min="1914" max="1914" width="12.88671875" style="479" customWidth="1"/>
    <col min="1915" max="1915" width="6" style="479" customWidth="1"/>
    <col min="1916" max="1917" width="14.109375" style="479" customWidth="1"/>
    <col min="1918" max="1918" width="8.88671875" style="479" customWidth="1"/>
    <col min="1919" max="1919" width="50.88671875" style="479"/>
    <col min="1920" max="1920" width="68.33203125" style="479" customWidth="1"/>
    <col min="1921" max="1922" width="6.6640625" style="479" customWidth="1"/>
    <col min="1923" max="1923" width="14.88671875" style="479" customWidth="1"/>
    <col min="1924" max="1924" width="6" style="479" customWidth="1"/>
    <col min="1925" max="1925" width="16.109375" style="479" customWidth="1"/>
    <col min="1926" max="1926" width="14.109375" style="479" customWidth="1"/>
    <col min="1927" max="1927" width="11.109375" style="479" customWidth="1"/>
    <col min="1928" max="2166" width="8.88671875" style="479" customWidth="1"/>
    <col min="2167" max="2167" width="50.88671875" style="479" customWidth="1"/>
    <col min="2168" max="2169" width="6.6640625" style="479" customWidth="1"/>
    <col min="2170" max="2170" width="12.88671875" style="479" customWidth="1"/>
    <col min="2171" max="2171" width="6" style="479" customWidth="1"/>
    <col min="2172" max="2173" width="14.109375" style="479" customWidth="1"/>
    <col min="2174" max="2174" width="8.88671875" style="479" customWidth="1"/>
    <col min="2175" max="2175" width="50.88671875" style="479"/>
    <col min="2176" max="2176" width="68.33203125" style="479" customWidth="1"/>
    <col min="2177" max="2178" width="6.6640625" style="479" customWidth="1"/>
    <col min="2179" max="2179" width="14.88671875" style="479" customWidth="1"/>
    <col min="2180" max="2180" width="6" style="479" customWidth="1"/>
    <col min="2181" max="2181" width="16.109375" style="479" customWidth="1"/>
    <col min="2182" max="2182" width="14.109375" style="479" customWidth="1"/>
    <col min="2183" max="2183" width="11.109375" style="479" customWidth="1"/>
    <col min="2184" max="2422" width="8.88671875" style="479" customWidth="1"/>
    <col min="2423" max="2423" width="50.88671875" style="479" customWidth="1"/>
    <col min="2424" max="2425" width="6.6640625" style="479" customWidth="1"/>
    <col min="2426" max="2426" width="12.88671875" style="479" customWidth="1"/>
    <col min="2427" max="2427" width="6" style="479" customWidth="1"/>
    <col min="2428" max="2429" width="14.109375" style="479" customWidth="1"/>
    <col min="2430" max="2430" width="8.88671875" style="479" customWidth="1"/>
    <col min="2431" max="2431" width="50.88671875" style="479"/>
    <col min="2432" max="2432" width="68.33203125" style="479" customWidth="1"/>
    <col min="2433" max="2434" width="6.6640625" style="479" customWidth="1"/>
    <col min="2435" max="2435" width="14.88671875" style="479" customWidth="1"/>
    <col min="2436" max="2436" width="6" style="479" customWidth="1"/>
    <col min="2437" max="2437" width="16.109375" style="479" customWidth="1"/>
    <col min="2438" max="2438" width="14.109375" style="479" customWidth="1"/>
    <col min="2439" max="2439" width="11.109375" style="479" customWidth="1"/>
    <col min="2440" max="2678" width="8.88671875" style="479" customWidth="1"/>
    <col min="2679" max="2679" width="50.88671875" style="479" customWidth="1"/>
    <col min="2680" max="2681" width="6.6640625" style="479" customWidth="1"/>
    <col min="2682" max="2682" width="12.88671875" style="479" customWidth="1"/>
    <col min="2683" max="2683" width="6" style="479" customWidth="1"/>
    <col min="2684" max="2685" width="14.109375" style="479" customWidth="1"/>
    <col min="2686" max="2686" width="8.88671875" style="479" customWidth="1"/>
    <col min="2687" max="2687" width="50.88671875" style="479"/>
    <col min="2688" max="2688" width="68.33203125" style="479" customWidth="1"/>
    <col min="2689" max="2690" width="6.6640625" style="479" customWidth="1"/>
    <col min="2691" max="2691" width="14.88671875" style="479" customWidth="1"/>
    <col min="2692" max="2692" width="6" style="479" customWidth="1"/>
    <col min="2693" max="2693" width="16.109375" style="479" customWidth="1"/>
    <col min="2694" max="2694" width="14.109375" style="479" customWidth="1"/>
    <col min="2695" max="2695" width="11.109375" style="479" customWidth="1"/>
    <col min="2696" max="2934" width="8.88671875" style="479" customWidth="1"/>
    <col min="2935" max="2935" width="50.88671875" style="479" customWidth="1"/>
    <col min="2936" max="2937" width="6.6640625" style="479" customWidth="1"/>
    <col min="2938" max="2938" width="12.88671875" style="479" customWidth="1"/>
    <col min="2939" max="2939" width="6" style="479" customWidth="1"/>
    <col min="2940" max="2941" width="14.109375" style="479" customWidth="1"/>
    <col min="2942" max="2942" width="8.88671875" style="479" customWidth="1"/>
    <col min="2943" max="2943" width="50.88671875" style="479"/>
    <col min="2944" max="2944" width="68.33203125" style="479" customWidth="1"/>
    <col min="2945" max="2946" width="6.6640625" style="479" customWidth="1"/>
    <col min="2947" max="2947" width="14.88671875" style="479" customWidth="1"/>
    <col min="2948" max="2948" width="6" style="479" customWidth="1"/>
    <col min="2949" max="2949" width="16.109375" style="479" customWidth="1"/>
    <col min="2950" max="2950" width="14.109375" style="479" customWidth="1"/>
    <col min="2951" max="2951" width="11.109375" style="479" customWidth="1"/>
    <col min="2952" max="3190" width="8.88671875" style="479" customWidth="1"/>
    <col min="3191" max="3191" width="50.88671875" style="479" customWidth="1"/>
    <col min="3192" max="3193" width="6.6640625" style="479" customWidth="1"/>
    <col min="3194" max="3194" width="12.88671875" style="479" customWidth="1"/>
    <col min="3195" max="3195" width="6" style="479" customWidth="1"/>
    <col min="3196" max="3197" width="14.109375" style="479" customWidth="1"/>
    <col min="3198" max="3198" width="8.88671875" style="479" customWidth="1"/>
    <col min="3199" max="3199" width="50.88671875" style="479"/>
    <col min="3200" max="3200" width="68.33203125" style="479" customWidth="1"/>
    <col min="3201" max="3202" width="6.6640625" style="479" customWidth="1"/>
    <col min="3203" max="3203" width="14.88671875" style="479" customWidth="1"/>
    <col min="3204" max="3204" width="6" style="479" customWidth="1"/>
    <col min="3205" max="3205" width="16.109375" style="479" customWidth="1"/>
    <col min="3206" max="3206" width="14.109375" style="479" customWidth="1"/>
    <col min="3207" max="3207" width="11.109375" style="479" customWidth="1"/>
    <col min="3208" max="3446" width="8.88671875" style="479" customWidth="1"/>
    <col min="3447" max="3447" width="50.88671875" style="479" customWidth="1"/>
    <col min="3448" max="3449" width="6.6640625" style="479" customWidth="1"/>
    <col min="3450" max="3450" width="12.88671875" style="479" customWidth="1"/>
    <col min="3451" max="3451" width="6" style="479" customWidth="1"/>
    <col min="3452" max="3453" width="14.109375" style="479" customWidth="1"/>
    <col min="3454" max="3454" width="8.88671875" style="479" customWidth="1"/>
    <col min="3455" max="3455" width="50.88671875" style="479"/>
    <col min="3456" max="3456" width="68.33203125" style="479" customWidth="1"/>
    <col min="3457" max="3458" width="6.6640625" style="479" customWidth="1"/>
    <col min="3459" max="3459" width="14.88671875" style="479" customWidth="1"/>
    <col min="3460" max="3460" width="6" style="479" customWidth="1"/>
    <col min="3461" max="3461" width="16.109375" style="479" customWidth="1"/>
    <col min="3462" max="3462" width="14.109375" style="479" customWidth="1"/>
    <col min="3463" max="3463" width="11.109375" style="479" customWidth="1"/>
    <col min="3464" max="3702" width="8.88671875" style="479" customWidth="1"/>
    <col min="3703" max="3703" width="50.88671875" style="479" customWidth="1"/>
    <col min="3704" max="3705" width="6.6640625" style="479" customWidth="1"/>
    <col min="3706" max="3706" width="12.88671875" style="479" customWidth="1"/>
    <col min="3707" max="3707" width="6" style="479" customWidth="1"/>
    <col min="3708" max="3709" width="14.109375" style="479" customWidth="1"/>
    <col min="3710" max="3710" width="8.88671875" style="479" customWidth="1"/>
    <col min="3711" max="3711" width="50.88671875" style="479"/>
    <col min="3712" max="3712" width="68.33203125" style="479" customWidth="1"/>
    <col min="3713" max="3714" width="6.6640625" style="479" customWidth="1"/>
    <col min="3715" max="3715" width="14.88671875" style="479" customWidth="1"/>
    <col min="3716" max="3716" width="6" style="479" customWidth="1"/>
    <col min="3717" max="3717" width="16.109375" style="479" customWidth="1"/>
    <col min="3718" max="3718" width="14.109375" style="479" customWidth="1"/>
    <col min="3719" max="3719" width="11.109375" style="479" customWidth="1"/>
    <col min="3720" max="3958" width="8.88671875" style="479" customWidth="1"/>
    <col min="3959" max="3959" width="50.88671875" style="479" customWidth="1"/>
    <col min="3960" max="3961" width="6.6640625" style="479" customWidth="1"/>
    <col min="3962" max="3962" width="12.88671875" style="479" customWidth="1"/>
    <col min="3963" max="3963" width="6" style="479" customWidth="1"/>
    <col min="3964" max="3965" width="14.109375" style="479" customWidth="1"/>
    <col min="3966" max="3966" width="8.88671875" style="479" customWidth="1"/>
    <col min="3967" max="3967" width="50.88671875" style="479"/>
    <col min="3968" max="3968" width="68.33203125" style="479" customWidth="1"/>
    <col min="3969" max="3970" width="6.6640625" style="479" customWidth="1"/>
    <col min="3971" max="3971" width="14.88671875" style="479" customWidth="1"/>
    <col min="3972" max="3972" width="6" style="479" customWidth="1"/>
    <col min="3973" max="3973" width="16.109375" style="479" customWidth="1"/>
    <col min="3974" max="3974" width="14.109375" style="479" customWidth="1"/>
    <col min="3975" max="3975" width="11.109375" style="479" customWidth="1"/>
    <col min="3976" max="4214" width="8.88671875" style="479" customWidth="1"/>
    <col min="4215" max="4215" width="50.88671875" style="479" customWidth="1"/>
    <col min="4216" max="4217" width="6.6640625" style="479" customWidth="1"/>
    <col min="4218" max="4218" width="12.88671875" style="479" customWidth="1"/>
    <col min="4219" max="4219" width="6" style="479" customWidth="1"/>
    <col min="4220" max="4221" width="14.109375" style="479" customWidth="1"/>
    <col min="4222" max="4222" width="8.88671875" style="479" customWidth="1"/>
    <col min="4223" max="4223" width="50.88671875" style="479"/>
    <col min="4224" max="4224" width="68.33203125" style="479" customWidth="1"/>
    <col min="4225" max="4226" width="6.6640625" style="479" customWidth="1"/>
    <col min="4227" max="4227" width="14.88671875" style="479" customWidth="1"/>
    <col min="4228" max="4228" width="6" style="479" customWidth="1"/>
    <col min="4229" max="4229" width="16.109375" style="479" customWidth="1"/>
    <col min="4230" max="4230" width="14.109375" style="479" customWidth="1"/>
    <col min="4231" max="4231" width="11.109375" style="479" customWidth="1"/>
    <col min="4232" max="4470" width="8.88671875" style="479" customWidth="1"/>
    <col min="4471" max="4471" width="50.88671875" style="479" customWidth="1"/>
    <col min="4472" max="4473" width="6.6640625" style="479" customWidth="1"/>
    <col min="4474" max="4474" width="12.88671875" style="479" customWidth="1"/>
    <col min="4475" max="4475" width="6" style="479" customWidth="1"/>
    <col min="4476" max="4477" width="14.109375" style="479" customWidth="1"/>
    <col min="4478" max="4478" width="8.88671875" style="479" customWidth="1"/>
    <col min="4479" max="4479" width="50.88671875" style="479"/>
    <col min="4480" max="4480" width="68.33203125" style="479" customWidth="1"/>
    <col min="4481" max="4482" width="6.6640625" style="479" customWidth="1"/>
    <col min="4483" max="4483" width="14.88671875" style="479" customWidth="1"/>
    <col min="4484" max="4484" width="6" style="479" customWidth="1"/>
    <col min="4485" max="4485" width="16.109375" style="479" customWidth="1"/>
    <col min="4486" max="4486" width="14.109375" style="479" customWidth="1"/>
    <col min="4487" max="4487" width="11.109375" style="479" customWidth="1"/>
    <col min="4488" max="4726" width="8.88671875" style="479" customWidth="1"/>
    <col min="4727" max="4727" width="50.88671875" style="479" customWidth="1"/>
    <col min="4728" max="4729" width="6.6640625" style="479" customWidth="1"/>
    <col min="4730" max="4730" width="12.88671875" style="479" customWidth="1"/>
    <col min="4731" max="4731" width="6" style="479" customWidth="1"/>
    <col min="4732" max="4733" width="14.109375" style="479" customWidth="1"/>
    <col min="4734" max="4734" width="8.88671875" style="479" customWidth="1"/>
    <col min="4735" max="4735" width="50.88671875" style="479"/>
    <col min="4736" max="4736" width="68.33203125" style="479" customWidth="1"/>
    <col min="4737" max="4738" width="6.6640625" style="479" customWidth="1"/>
    <col min="4739" max="4739" width="14.88671875" style="479" customWidth="1"/>
    <col min="4740" max="4740" width="6" style="479" customWidth="1"/>
    <col min="4741" max="4741" width="16.109375" style="479" customWidth="1"/>
    <col min="4742" max="4742" width="14.109375" style="479" customWidth="1"/>
    <col min="4743" max="4743" width="11.109375" style="479" customWidth="1"/>
    <col min="4744" max="4982" width="8.88671875" style="479" customWidth="1"/>
    <col min="4983" max="4983" width="50.88671875" style="479" customWidth="1"/>
    <col min="4984" max="4985" width="6.6640625" style="479" customWidth="1"/>
    <col min="4986" max="4986" width="12.88671875" style="479" customWidth="1"/>
    <col min="4987" max="4987" width="6" style="479" customWidth="1"/>
    <col min="4988" max="4989" width="14.109375" style="479" customWidth="1"/>
    <col min="4990" max="4990" width="8.88671875" style="479" customWidth="1"/>
    <col min="4991" max="4991" width="50.88671875" style="479"/>
    <col min="4992" max="4992" width="68.33203125" style="479" customWidth="1"/>
    <col min="4993" max="4994" width="6.6640625" style="479" customWidth="1"/>
    <col min="4995" max="4995" width="14.88671875" style="479" customWidth="1"/>
    <col min="4996" max="4996" width="6" style="479" customWidth="1"/>
    <col min="4997" max="4997" width="16.109375" style="479" customWidth="1"/>
    <col min="4998" max="4998" width="14.109375" style="479" customWidth="1"/>
    <col min="4999" max="4999" width="11.109375" style="479" customWidth="1"/>
    <col min="5000" max="5238" width="8.88671875" style="479" customWidth="1"/>
    <col min="5239" max="5239" width="50.88671875" style="479" customWidth="1"/>
    <col min="5240" max="5241" width="6.6640625" style="479" customWidth="1"/>
    <col min="5242" max="5242" width="12.88671875" style="479" customWidth="1"/>
    <col min="5243" max="5243" width="6" style="479" customWidth="1"/>
    <col min="5244" max="5245" width="14.109375" style="479" customWidth="1"/>
    <col min="5246" max="5246" width="8.88671875" style="479" customWidth="1"/>
    <col min="5247" max="5247" width="50.88671875" style="479"/>
    <col min="5248" max="5248" width="68.33203125" style="479" customWidth="1"/>
    <col min="5249" max="5250" width="6.6640625" style="479" customWidth="1"/>
    <col min="5251" max="5251" width="14.88671875" style="479" customWidth="1"/>
    <col min="5252" max="5252" width="6" style="479" customWidth="1"/>
    <col min="5253" max="5253" width="16.109375" style="479" customWidth="1"/>
    <col min="5254" max="5254" width="14.109375" style="479" customWidth="1"/>
    <col min="5255" max="5255" width="11.109375" style="479" customWidth="1"/>
    <col min="5256" max="5494" width="8.88671875" style="479" customWidth="1"/>
    <col min="5495" max="5495" width="50.88671875" style="479" customWidth="1"/>
    <col min="5496" max="5497" width="6.6640625" style="479" customWidth="1"/>
    <col min="5498" max="5498" width="12.88671875" style="479" customWidth="1"/>
    <col min="5499" max="5499" width="6" style="479" customWidth="1"/>
    <col min="5500" max="5501" width="14.109375" style="479" customWidth="1"/>
    <col min="5502" max="5502" width="8.88671875" style="479" customWidth="1"/>
    <col min="5503" max="5503" width="50.88671875" style="479"/>
    <col min="5504" max="5504" width="68.33203125" style="479" customWidth="1"/>
    <col min="5505" max="5506" width="6.6640625" style="479" customWidth="1"/>
    <col min="5507" max="5507" width="14.88671875" style="479" customWidth="1"/>
    <col min="5508" max="5508" width="6" style="479" customWidth="1"/>
    <col min="5509" max="5509" width="16.109375" style="479" customWidth="1"/>
    <col min="5510" max="5510" width="14.109375" style="479" customWidth="1"/>
    <col min="5511" max="5511" width="11.109375" style="479" customWidth="1"/>
    <col min="5512" max="5750" width="8.88671875" style="479" customWidth="1"/>
    <col min="5751" max="5751" width="50.88671875" style="479" customWidth="1"/>
    <col min="5752" max="5753" width="6.6640625" style="479" customWidth="1"/>
    <col min="5754" max="5754" width="12.88671875" style="479" customWidth="1"/>
    <col min="5755" max="5755" width="6" style="479" customWidth="1"/>
    <col min="5756" max="5757" width="14.109375" style="479" customWidth="1"/>
    <col min="5758" max="5758" width="8.88671875" style="479" customWidth="1"/>
    <col min="5759" max="5759" width="50.88671875" style="479"/>
    <col min="5760" max="5760" width="68.33203125" style="479" customWidth="1"/>
    <col min="5761" max="5762" width="6.6640625" style="479" customWidth="1"/>
    <col min="5763" max="5763" width="14.88671875" style="479" customWidth="1"/>
    <col min="5764" max="5764" width="6" style="479" customWidth="1"/>
    <col min="5765" max="5765" width="16.109375" style="479" customWidth="1"/>
    <col min="5766" max="5766" width="14.109375" style="479" customWidth="1"/>
    <col min="5767" max="5767" width="11.109375" style="479" customWidth="1"/>
    <col min="5768" max="6006" width="8.88671875" style="479" customWidth="1"/>
    <col min="6007" max="6007" width="50.88671875" style="479" customWidth="1"/>
    <col min="6008" max="6009" width="6.6640625" style="479" customWidth="1"/>
    <col min="6010" max="6010" width="12.88671875" style="479" customWidth="1"/>
    <col min="6011" max="6011" width="6" style="479" customWidth="1"/>
    <col min="6012" max="6013" width="14.109375" style="479" customWidth="1"/>
    <col min="6014" max="6014" width="8.88671875" style="479" customWidth="1"/>
    <col min="6015" max="6015" width="50.88671875" style="479"/>
    <col min="6016" max="6016" width="68.33203125" style="479" customWidth="1"/>
    <col min="6017" max="6018" width="6.6640625" style="479" customWidth="1"/>
    <col min="6019" max="6019" width="14.88671875" style="479" customWidth="1"/>
    <col min="6020" max="6020" width="6" style="479" customWidth="1"/>
    <col min="6021" max="6021" width="16.109375" style="479" customWidth="1"/>
    <col min="6022" max="6022" width="14.109375" style="479" customWidth="1"/>
    <col min="6023" max="6023" width="11.109375" style="479" customWidth="1"/>
    <col min="6024" max="6262" width="8.88671875" style="479" customWidth="1"/>
    <col min="6263" max="6263" width="50.88671875" style="479" customWidth="1"/>
    <col min="6264" max="6265" width="6.6640625" style="479" customWidth="1"/>
    <col min="6266" max="6266" width="12.88671875" style="479" customWidth="1"/>
    <col min="6267" max="6267" width="6" style="479" customWidth="1"/>
    <col min="6268" max="6269" width="14.109375" style="479" customWidth="1"/>
    <col min="6270" max="6270" width="8.88671875" style="479" customWidth="1"/>
    <col min="6271" max="6271" width="50.88671875" style="479"/>
    <col min="6272" max="6272" width="68.33203125" style="479" customWidth="1"/>
    <col min="6273" max="6274" width="6.6640625" style="479" customWidth="1"/>
    <col min="6275" max="6275" width="14.88671875" style="479" customWidth="1"/>
    <col min="6276" max="6276" width="6" style="479" customWidth="1"/>
    <col min="6277" max="6277" width="16.109375" style="479" customWidth="1"/>
    <col min="6278" max="6278" width="14.109375" style="479" customWidth="1"/>
    <col min="6279" max="6279" width="11.109375" style="479" customWidth="1"/>
    <col min="6280" max="6518" width="8.88671875" style="479" customWidth="1"/>
    <col min="6519" max="6519" width="50.88671875" style="479" customWidth="1"/>
    <col min="6520" max="6521" width="6.6640625" style="479" customWidth="1"/>
    <col min="6522" max="6522" width="12.88671875" style="479" customWidth="1"/>
    <col min="6523" max="6523" width="6" style="479" customWidth="1"/>
    <col min="6524" max="6525" width="14.109375" style="479" customWidth="1"/>
    <col min="6526" max="6526" width="8.88671875" style="479" customWidth="1"/>
    <col min="6527" max="6527" width="50.88671875" style="479"/>
    <col min="6528" max="6528" width="68.33203125" style="479" customWidth="1"/>
    <col min="6529" max="6530" width="6.6640625" style="479" customWidth="1"/>
    <col min="6531" max="6531" width="14.88671875" style="479" customWidth="1"/>
    <col min="6532" max="6532" width="6" style="479" customWidth="1"/>
    <col min="6533" max="6533" width="16.109375" style="479" customWidth="1"/>
    <col min="6534" max="6534" width="14.109375" style="479" customWidth="1"/>
    <col min="6535" max="6535" width="11.109375" style="479" customWidth="1"/>
    <col min="6536" max="6774" width="8.88671875" style="479" customWidth="1"/>
    <col min="6775" max="6775" width="50.88671875" style="479" customWidth="1"/>
    <col min="6776" max="6777" width="6.6640625" style="479" customWidth="1"/>
    <col min="6778" max="6778" width="12.88671875" style="479" customWidth="1"/>
    <col min="6779" max="6779" width="6" style="479" customWidth="1"/>
    <col min="6780" max="6781" width="14.109375" style="479" customWidth="1"/>
    <col min="6782" max="6782" width="8.88671875" style="479" customWidth="1"/>
    <col min="6783" max="6783" width="50.88671875" style="479"/>
    <col min="6784" max="6784" width="68.33203125" style="479" customWidth="1"/>
    <col min="6785" max="6786" width="6.6640625" style="479" customWidth="1"/>
    <col min="6787" max="6787" width="14.88671875" style="479" customWidth="1"/>
    <col min="6788" max="6788" width="6" style="479" customWidth="1"/>
    <col min="6789" max="6789" width="16.109375" style="479" customWidth="1"/>
    <col min="6790" max="6790" width="14.109375" style="479" customWidth="1"/>
    <col min="6791" max="6791" width="11.109375" style="479" customWidth="1"/>
    <col min="6792" max="7030" width="8.88671875" style="479" customWidth="1"/>
    <col min="7031" max="7031" width="50.88671875" style="479" customWidth="1"/>
    <col min="7032" max="7033" width="6.6640625" style="479" customWidth="1"/>
    <col min="7034" max="7034" width="12.88671875" style="479" customWidth="1"/>
    <col min="7035" max="7035" width="6" style="479" customWidth="1"/>
    <col min="7036" max="7037" width="14.109375" style="479" customWidth="1"/>
    <col min="7038" max="7038" width="8.88671875" style="479" customWidth="1"/>
    <col min="7039" max="7039" width="50.88671875" style="479"/>
    <col min="7040" max="7040" width="68.33203125" style="479" customWidth="1"/>
    <col min="7041" max="7042" width="6.6640625" style="479" customWidth="1"/>
    <col min="7043" max="7043" width="14.88671875" style="479" customWidth="1"/>
    <col min="7044" max="7044" width="6" style="479" customWidth="1"/>
    <col min="7045" max="7045" width="16.109375" style="479" customWidth="1"/>
    <col min="7046" max="7046" width="14.109375" style="479" customWidth="1"/>
    <col min="7047" max="7047" width="11.109375" style="479" customWidth="1"/>
    <col min="7048" max="7286" width="8.88671875" style="479" customWidth="1"/>
    <col min="7287" max="7287" width="50.88671875" style="479" customWidth="1"/>
    <col min="7288" max="7289" width="6.6640625" style="479" customWidth="1"/>
    <col min="7290" max="7290" width="12.88671875" style="479" customWidth="1"/>
    <col min="7291" max="7291" width="6" style="479" customWidth="1"/>
    <col min="7292" max="7293" width="14.109375" style="479" customWidth="1"/>
    <col min="7294" max="7294" width="8.88671875" style="479" customWidth="1"/>
    <col min="7295" max="7295" width="50.88671875" style="479"/>
    <col min="7296" max="7296" width="68.33203125" style="479" customWidth="1"/>
    <col min="7297" max="7298" width="6.6640625" style="479" customWidth="1"/>
    <col min="7299" max="7299" width="14.88671875" style="479" customWidth="1"/>
    <col min="7300" max="7300" width="6" style="479" customWidth="1"/>
    <col min="7301" max="7301" width="16.109375" style="479" customWidth="1"/>
    <col min="7302" max="7302" width="14.109375" style="479" customWidth="1"/>
    <col min="7303" max="7303" width="11.109375" style="479" customWidth="1"/>
    <col min="7304" max="7542" width="8.88671875" style="479" customWidth="1"/>
    <col min="7543" max="7543" width="50.88671875" style="479" customWidth="1"/>
    <col min="7544" max="7545" width="6.6640625" style="479" customWidth="1"/>
    <col min="7546" max="7546" width="12.88671875" style="479" customWidth="1"/>
    <col min="7547" max="7547" width="6" style="479" customWidth="1"/>
    <col min="7548" max="7549" width="14.109375" style="479" customWidth="1"/>
    <col min="7550" max="7550" width="8.88671875" style="479" customWidth="1"/>
    <col min="7551" max="7551" width="50.88671875" style="479"/>
    <col min="7552" max="7552" width="68.33203125" style="479" customWidth="1"/>
    <col min="7553" max="7554" width="6.6640625" style="479" customWidth="1"/>
    <col min="7555" max="7555" width="14.88671875" style="479" customWidth="1"/>
    <col min="7556" max="7556" width="6" style="479" customWidth="1"/>
    <col min="7557" max="7557" width="16.109375" style="479" customWidth="1"/>
    <col min="7558" max="7558" width="14.109375" style="479" customWidth="1"/>
    <col min="7559" max="7559" width="11.109375" style="479" customWidth="1"/>
    <col min="7560" max="7798" width="8.88671875" style="479" customWidth="1"/>
    <col min="7799" max="7799" width="50.88671875" style="479" customWidth="1"/>
    <col min="7800" max="7801" width="6.6640625" style="479" customWidth="1"/>
    <col min="7802" max="7802" width="12.88671875" style="479" customWidth="1"/>
    <col min="7803" max="7803" width="6" style="479" customWidth="1"/>
    <col min="7804" max="7805" width="14.109375" style="479" customWidth="1"/>
    <col min="7806" max="7806" width="8.88671875" style="479" customWidth="1"/>
    <col min="7807" max="7807" width="50.88671875" style="479"/>
    <col min="7808" max="7808" width="68.33203125" style="479" customWidth="1"/>
    <col min="7809" max="7810" width="6.6640625" style="479" customWidth="1"/>
    <col min="7811" max="7811" width="14.88671875" style="479" customWidth="1"/>
    <col min="7812" max="7812" width="6" style="479" customWidth="1"/>
    <col min="7813" max="7813" width="16.109375" style="479" customWidth="1"/>
    <col min="7814" max="7814" width="14.109375" style="479" customWidth="1"/>
    <col min="7815" max="7815" width="11.109375" style="479" customWidth="1"/>
    <col min="7816" max="8054" width="8.88671875" style="479" customWidth="1"/>
    <col min="8055" max="8055" width="50.88671875" style="479" customWidth="1"/>
    <col min="8056" max="8057" width="6.6640625" style="479" customWidth="1"/>
    <col min="8058" max="8058" width="12.88671875" style="479" customWidth="1"/>
    <col min="8059" max="8059" width="6" style="479" customWidth="1"/>
    <col min="8060" max="8061" width="14.109375" style="479" customWidth="1"/>
    <col min="8062" max="8062" width="8.88671875" style="479" customWidth="1"/>
    <col min="8063" max="8063" width="50.88671875" style="479"/>
    <col min="8064" max="8064" width="68.33203125" style="479" customWidth="1"/>
    <col min="8065" max="8066" width="6.6640625" style="479" customWidth="1"/>
    <col min="8067" max="8067" width="14.88671875" style="479" customWidth="1"/>
    <col min="8068" max="8068" width="6" style="479" customWidth="1"/>
    <col min="8069" max="8069" width="16.109375" style="479" customWidth="1"/>
    <col min="8070" max="8070" width="14.109375" style="479" customWidth="1"/>
    <col min="8071" max="8071" width="11.109375" style="479" customWidth="1"/>
    <col min="8072" max="8310" width="8.88671875" style="479" customWidth="1"/>
    <col min="8311" max="8311" width="50.88671875" style="479" customWidth="1"/>
    <col min="8312" max="8313" width="6.6640625" style="479" customWidth="1"/>
    <col min="8314" max="8314" width="12.88671875" style="479" customWidth="1"/>
    <col min="8315" max="8315" width="6" style="479" customWidth="1"/>
    <col min="8316" max="8317" width="14.109375" style="479" customWidth="1"/>
    <col min="8318" max="8318" width="8.88671875" style="479" customWidth="1"/>
    <col min="8319" max="8319" width="50.88671875" style="479"/>
    <col min="8320" max="8320" width="68.33203125" style="479" customWidth="1"/>
    <col min="8321" max="8322" width="6.6640625" style="479" customWidth="1"/>
    <col min="8323" max="8323" width="14.88671875" style="479" customWidth="1"/>
    <col min="8324" max="8324" width="6" style="479" customWidth="1"/>
    <col min="8325" max="8325" width="16.109375" style="479" customWidth="1"/>
    <col min="8326" max="8326" width="14.109375" style="479" customWidth="1"/>
    <col min="8327" max="8327" width="11.109375" style="479" customWidth="1"/>
    <col min="8328" max="8566" width="8.88671875" style="479" customWidth="1"/>
    <col min="8567" max="8567" width="50.88671875" style="479" customWidth="1"/>
    <col min="8568" max="8569" width="6.6640625" style="479" customWidth="1"/>
    <col min="8570" max="8570" width="12.88671875" style="479" customWidth="1"/>
    <col min="8571" max="8571" width="6" style="479" customWidth="1"/>
    <col min="8572" max="8573" width="14.109375" style="479" customWidth="1"/>
    <col min="8574" max="8574" width="8.88671875" style="479" customWidth="1"/>
    <col min="8575" max="8575" width="50.88671875" style="479"/>
    <col min="8576" max="8576" width="68.33203125" style="479" customWidth="1"/>
    <col min="8577" max="8578" width="6.6640625" style="479" customWidth="1"/>
    <col min="8579" max="8579" width="14.88671875" style="479" customWidth="1"/>
    <col min="8580" max="8580" width="6" style="479" customWidth="1"/>
    <col min="8581" max="8581" width="16.109375" style="479" customWidth="1"/>
    <col min="8582" max="8582" width="14.109375" style="479" customWidth="1"/>
    <col min="8583" max="8583" width="11.109375" style="479" customWidth="1"/>
    <col min="8584" max="8822" width="8.88671875" style="479" customWidth="1"/>
    <col min="8823" max="8823" width="50.88671875" style="479" customWidth="1"/>
    <col min="8824" max="8825" width="6.6640625" style="479" customWidth="1"/>
    <col min="8826" max="8826" width="12.88671875" style="479" customWidth="1"/>
    <col min="8827" max="8827" width="6" style="479" customWidth="1"/>
    <col min="8828" max="8829" width="14.109375" style="479" customWidth="1"/>
    <col min="8830" max="8830" width="8.88671875" style="479" customWidth="1"/>
    <col min="8831" max="8831" width="50.88671875" style="479"/>
    <col min="8832" max="8832" width="68.33203125" style="479" customWidth="1"/>
    <col min="8833" max="8834" width="6.6640625" style="479" customWidth="1"/>
    <col min="8835" max="8835" width="14.88671875" style="479" customWidth="1"/>
    <col min="8836" max="8836" width="6" style="479" customWidth="1"/>
    <col min="8837" max="8837" width="16.109375" style="479" customWidth="1"/>
    <col min="8838" max="8838" width="14.109375" style="479" customWidth="1"/>
    <col min="8839" max="8839" width="11.109375" style="479" customWidth="1"/>
    <col min="8840" max="9078" width="8.88671875" style="479" customWidth="1"/>
    <col min="9079" max="9079" width="50.88671875" style="479" customWidth="1"/>
    <col min="9080" max="9081" width="6.6640625" style="479" customWidth="1"/>
    <col min="9082" max="9082" width="12.88671875" style="479" customWidth="1"/>
    <col min="9083" max="9083" width="6" style="479" customWidth="1"/>
    <col min="9084" max="9085" width="14.109375" style="479" customWidth="1"/>
    <col min="9086" max="9086" width="8.88671875" style="479" customWidth="1"/>
    <col min="9087" max="9087" width="50.88671875" style="479"/>
    <col min="9088" max="9088" width="68.33203125" style="479" customWidth="1"/>
    <col min="9089" max="9090" width="6.6640625" style="479" customWidth="1"/>
    <col min="9091" max="9091" width="14.88671875" style="479" customWidth="1"/>
    <col min="9092" max="9092" width="6" style="479" customWidth="1"/>
    <col min="9093" max="9093" width="16.109375" style="479" customWidth="1"/>
    <col min="9094" max="9094" width="14.109375" style="479" customWidth="1"/>
    <col min="9095" max="9095" width="11.109375" style="479" customWidth="1"/>
    <col min="9096" max="9334" width="8.88671875" style="479" customWidth="1"/>
    <col min="9335" max="9335" width="50.88671875" style="479" customWidth="1"/>
    <col min="9336" max="9337" width="6.6640625" style="479" customWidth="1"/>
    <col min="9338" max="9338" width="12.88671875" style="479" customWidth="1"/>
    <col min="9339" max="9339" width="6" style="479" customWidth="1"/>
    <col min="9340" max="9341" width="14.109375" style="479" customWidth="1"/>
    <col min="9342" max="9342" width="8.88671875" style="479" customWidth="1"/>
    <col min="9343" max="9343" width="50.88671875" style="479"/>
    <col min="9344" max="9344" width="68.33203125" style="479" customWidth="1"/>
    <col min="9345" max="9346" width="6.6640625" style="479" customWidth="1"/>
    <col min="9347" max="9347" width="14.88671875" style="479" customWidth="1"/>
    <col min="9348" max="9348" width="6" style="479" customWidth="1"/>
    <col min="9349" max="9349" width="16.109375" style="479" customWidth="1"/>
    <col min="9350" max="9350" width="14.109375" style="479" customWidth="1"/>
    <col min="9351" max="9351" width="11.109375" style="479" customWidth="1"/>
    <col min="9352" max="9590" width="8.88671875" style="479" customWidth="1"/>
    <col min="9591" max="9591" width="50.88671875" style="479" customWidth="1"/>
    <col min="9592" max="9593" width="6.6640625" style="479" customWidth="1"/>
    <col min="9594" max="9594" width="12.88671875" style="479" customWidth="1"/>
    <col min="9595" max="9595" width="6" style="479" customWidth="1"/>
    <col min="9596" max="9597" width="14.109375" style="479" customWidth="1"/>
    <col min="9598" max="9598" width="8.88671875" style="479" customWidth="1"/>
    <col min="9599" max="9599" width="50.88671875" style="479"/>
    <col min="9600" max="9600" width="68.33203125" style="479" customWidth="1"/>
    <col min="9601" max="9602" width="6.6640625" style="479" customWidth="1"/>
    <col min="9603" max="9603" width="14.88671875" style="479" customWidth="1"/>
    <col min="9604" max="9604" width="6" style="479" customWidth="1"/>
    <col min="9605" max="9605" width="16.109375" style="479" customWidth="1"/>
    <col min="9606" max="9606" width="14.109375" style="479" customWidth="1"/>
    <col min="9607" max="9607" width="11.109375" style="479" customWidth="1"/>
    <col min="9608" max="9846" width="8.88671875" style="479" customWidth="1"/>
    <col min="9847" max="9847" width="50.88671875" style="479" customWidth="1"/>
    <col min="9848" max="9849" width="6.6640625" style="479" customWidth="1"/>
    <col min="9850" max="9850" width="12.88671875" style="479" customWidth="1"/>
    <col min="9851" max="9851" width="6" style="479" customWidth="1"/>
    <col min="9852" max="9853" width="14.109375" style="479" customWidth="1"/>
    <col min="9854" max="9854" width="8.88671875" style="479" customWidth="1"/>
    <col min="9855" max="9855" width="50.88671875" style="479"/>
    <col min="9856" max="9856" width="68.33203125" style="479" customWidth="1"/>
    <col min="9857" max="9858" width="6.6640625" style="479" customWidth="1"/>
    <col min="9859" max="9859" width="14.88671875" style="479" customWidth="1"/>
    <col min="9860" max="9860" width="6" style="479" customWidth="1"/>
    <col min="9861" max="9861" width="16.109375" style="479" customWidth="1"/>
    <col min="9862" max="9862" width="14.109375" style="479" customWidth="1"/>
    <col min="9863" max="9863" width="11.109375" style="479" customWidth="1"/>
    <col min="9864" max="10102" width="8.88671875" style="479" customWidth="1"/>
    <col min="10103" max="10103" width="50.88671875" style="479" customWidth="1"/>
    <col min="10104" max="10105" width="6.6640625" style="479" customWidth="1"/>
    <col min="10106" max="10106" width="12.88671875" style="479" customWidth="1"/>
    <col min="10107" max="10107" width="6" style="479" customWidth="1"/>
    <col min="10108" max="10109" width="14.109375" style="479" customWidth="1"/>
    <col min="10110" max="10110" width="8.88671875" style="479" customWidth="1"/>
    <col min="10111" max="10111" width="50.88671875" style="479"/>
    <col min="10112" max="10112" width="68.33203125" style="479" customWidth="1"/>
    <col min="10113" max="10114" width="6.6640625" style="479" customWidth="1"/>
    <col min="10115" max="10115" width="14.88671875" style="479" customWidth="1"/>
    <col min="10116" max="10116" width="6" style="479" customWidth="1"/>
    <col min="10117" max="10117" width="16.109375" style="479" customWidth="1"/>
    <col min="10118" max="10118" width="14.109375" style="479" customWidth="1"/>
    <col min="10119" max="10119" width="11.109375" style="479" customWidth="1"/>
    <col min="10120" max="10358" width="8.88671875" style="479" customWidth="1"/>
    <col min="10359" max="10359" width="50.88671875" style="479" customWidth="1"/>
    <col min="10360" max="10361" width="6.6640625" style="479" customWidth="1"/>
    <col min="10362" max="10362" width="12.88671875" style="479" customWidth="1"/>
    <col min="10363" max="10363" width="6" style="479" customWidth="1"/>
    <col min="10364" max="10365" width="14.109375" style="479" customWidth="1"/>
    <col min="10366" max="10366" width="8.88671875" style="479" customWidth="1"/>
    <col min="10367" max="10367" width="50.88671875" style="479"/>
    <col min="10368" max="10368" width="68.33203125" style="479" customWidth="1"/>
    <col min="10369" max="10370" width="6.6640625" style="479" customWidth="1"/>
    <col min="10371" max="10371" width="14.88671875" style="479" customWidth="1"/>
    <col min="10372" max="10372" width="6" style="479" customWidth="1"/>
    <col min="10373" max="10373" width="16.109375" style="479" customWidth="1"/>
    <col min="10374" max="10374" width="14.109375" style="479" customWidth="1"/>
    <col min="10375" max="10375" width="11.109375" style="479" customWidth="1"/>
    <col min="10376" max="10614" width="8.88671875" style="479" customWidth="1"/>
    <col min="10615" max="10615" width="50.88671875" style="479" customWidth="1"/>
    <col min="10616" max="10617" width="6.6640625" style="479" customWidth="1"/>
    <col min="10618" max="10618" width="12.88671875" style="479" customWidth="1"/>
    <col min="10619" max="10619" width="6" style="479" customWidth="1"/>
    <col min="10620" max="10621" width="14.109375" style="479" customWidth="1"/>
    <col min="10622" max="10622" width="8.88671875" style="479" customWidth="1"/>
    <col min="10623" max="10623" width="50.88671875" style="479"/>
    <col min="10624" max="10624" width="68.33203125" style="479" customWidth="1"/>
    <col min="10625" max="10626" width="6.6640625" style="479" customWidth="1"/>
    <col min="10627" max="10627" width="14.88671875" style="479" customWidth="1"/>
    <col min="10628" max="10628" width="6" style="479" customWidth="1"/>
    <col min="10629" max="10629" width="16.109375" style="479" customWidth="1"/>
    <col min="10630" max="10630" width="14.109375" style="479" customWidth="1"/>
    <col min="10631" max="10631" width="11.109375" style="479" customWidth="1"/>
    <col min="10632" max="10870" width="8.88671875" style="479" customWidth="1"/>
    <col min="10871" max="10871" width="50.88671875" style="479" customWidth="1"/>
    <col min="10872" max="10873" width="6.6640625" style="479" customWidth="1"/>
    <col min="10874" max="10874" width="12.88671875" style="479" customWidth="1"/>
    <col min="10875" max="10875" width="6" style="479" customWidth="1"/>
    <col min="10876" max="10877" width="14.109375" style="479" customWidth="1"/>
    <col min="10878" max="10878" width="8.88671875" style="479" customWidth="1"/>
    <col min="10879" max="10879" width="50.88671875" style="479"/>
    <col min="10880" max="10880" width="68.33203125" style="479" customWidth="1"/>
    <col min="10881" max="10882" width="6.6640625" style="479" customWidth="1"/>
    <col min="10883" max="10883" width="14.88671875" style="479" customWidth="1"/>
    <col min="10884" max="10884" width="6" style="479" customWidth="1"/>
    <col min="10885" max="10885" width="16.109375" style="479" customWidth="1"/>
    <col min="10886" max="10886" width="14.109375" style="479" customWidth="1"/>
    <col min="10887" max="10887" width="11.109375" style="479" customWidth="1"/>
    <col min="10888" max="11126" width="8.88671875" style="479" customWidth="1"/>
    <col min="11127" max="11127" width="50.88671875" style="479" customWidth="1"/>
    <col min="11128" max="11129" width="6.6640625" style="479" customWidth="1"/>
    <col min="11130" max="11130" width="12.88671875" style="479" customWidth="1"/>
    <col min="11131" max="11131" width="6" style="479" customWidth="1"/>
    <col min="11132" max="11133" width="14.109375" style="479" customWidth="1"/>
    <col min="11134" max="11134" width="8.88671875" style="479" customWidth="1"/>
    <col min="11135" max="11135" width="50.88671875" style="479"/>
    <col min="11136" max="11136" width="68.33203125" style="479" customWidth="1"/>
    <col min="11137" max="11138" width="6.6640625" style="479" customWidth="1"/>
    <col min="11139" max="11139" width="14.88671875" style="479" customWidth="1"/>
    <col min="11140" max="11140" width="6" style="479" customWidth="1"/>
    <col min="11141" max="11141" width="16.109375" style="479" customWidth="1"/>
    <col min="11142" max="11142" width="14.109375" style="479" customWidth="1"/>
    <col min="11143" max="11143" width="11.109375" style="479" customWidth="1"/>
    <col min="11144" max="11382" width="8.88671875" style="479" customWidth="1"/>
    <col min="11383" max="11383" width="50.88671875" style="479" customWidth="1"/>
    <col min="11384" max="11385" width="6.6640625" style="479" customWidth="1"/>
    <col min="11386" max="11386" width="12.88671875" style="479" customWidth="1"/>
    <col min="11387" max="11387" width="6" style="479" customWidth="1"/>
    <col min="11388" max="11389" width="14.109375" style="479" customWidth="1"/>
    <col min="11390" max="11390" width="8.88671875" style="479" customWidth="1"/>
    <col min="11391" max="11391" width="50.88671875" style="479"/>
    <col min="11392" max="11392" width="68.33203125" style="479" customWidth="1"/>
    <col min="11393" max="11394" width="6.6640625" style="479" customWidth="1"/>
    <col min="11395" max="11395" width="14.88671875" style="479" customWidth="1"/>
    <col min="11396" max="11396" width="6" style="479" customWidth="1"/>
    <col min="11397" max="11397" width="16.109375" style="479" customWidth="1"/>
    <col min="11398" max="11398" width="14.109375" style="479" customWidth="1"/>
    <col min="11399" max="11399" width="11.109375" style="479" customWidth="1"/>
    <col min="11400" max="11638" width="8.88671875" style="479" customWidth="1"/>
    <col min="11639" max="11639" width="50.88671875" style="479" customWidth="1"/>
    <col min="11640" max="11641" width="6.6640625" style="479" customWidth="1"/>
    <col min="11642" max="11642" width="12.88671875" style="479" customWidth="1"/>
    <col min="11643" max="11643" width="6" style="479" customWidth="1"/>
    <col min="11644" max="11645" width="14.109375" style="479" customWidth="1"/>
    <col min="11646" max="11646" width="8.88671875" style="479" customWidth="1"/>
    <col min="11647" max="11647" width="50.88671875" style="479"/>
    <col min="11648" max="11648" width="68.33203125" style="479" customWidth="1"/>
    <col min="11649" max="11650" width="6.6640625" style="479" customWidth="1"/>
    <col min="11651" max="11651" width="14.88671875" style="479" customWidth="1"/>
    <col min="11652" max="11652" width="6" style="479" customWidth="1"/>
    <col min="11653" max="11653" width="16.109375" style="479" customWidth="1"/>
    <col min="11654" max="11654" width="14.109375" style="479" customWidth="1"/>
    <col min="11655" max="11655" width="11.109375" style="479" customWidth="1"/>
    <col min="11656" max="11894" width="8.88671875" style="479" customWidth="1"/>
    <col min="11895" max="11895" width="50.88671875" style="479" customWidth="1"/>
    <col min="11896" max="11897" width="6.6640625" style="479" customWidth="1"/>
    <col min="11898" max="11898" width="12.88671875" style="479" customWidth="1"/>
    <col min="11899" max="11899" width="6" style="479" customWidth="1"/>
    <col min="11900" max="11901" width="14.109375" style="479" customWidth="1"/>
    <col min="11902" max="11902" width="8.88671875" style="479" customWidth="1"/>
    <col min="11903" max="11903" width="50.88671875" style="479"/>
    <col min="11904" max="11904" width="68.33203125" style="479" customWidth="1"/>
    <col min="11905" max="11906" width="6.6640625" style="479" customWidth="1"/>
    <col min="11907" max="11907" width="14.88671875" style="479" customWidth="1"/>
    <col min="11908" max="11908" width="6" style="479" customWidth="1"/>
    <col min="11909" max="11909" width="16.109375" style="479" customWidth="1"/>
    <col min="11910" max="11910" width="14.109375" style="479" customWidth="1"/>
    <col min="11911" max="11911" width="11.109375" style="479" customWidth="1"/>
    <col min="11912" max="12150" width="8.88671875" style="479" customWidth="1"/>
    <col min="12151" max="12151" width="50.88671875" style="479" customWidth="1"/>
    <col min="12152" max="12153" width="6.6640625" style="479" customWidth="1"/>
    <col min="12154" max="12154" width="12.88671875" style="479" customWidth="1"/>
    <col min="12155" max="12155" width="6" style="479" customWidth="1"/>
    <col min="12156" max="12157" width="14.109375" style="479" customWidth="1"/>
    <col min="12158" max="12158" width="8.88671875" style="479" customWidth="1"/>
    <col min="12159" max="12159" width="50.88671875" style="479"/>
    <col min="12160" max="12160" width="68.33203125" style="479" customWidth="1"/>
    <col min="12161" max="12162" width="6.6640625" style="479" customWidth="1"/>
    <col min="12163" max="12163" width="14.88671875" style="479" customWidth="1"/>
    <col min="12164" max="12164" width="6" style="479" customWidth="1"/>
    <col min="12165" max="12165" width="16.109375" style="479" customWidth="1"/>
    <col min="12166" max="12166" width="14.109375" style="479" customWidth="1"/>
    <col min="12167" max="12167" width="11.109375" style="479" customWidth="1"/>
    <col min="12168" max="12406" width="8.88671875" style="479" customWidth="1"/>
    <col min="12407" max="12407" width="50.88671875" style="479" customWidth="1"/>
    <col min="12408" max="12409" width="6.6640625" style="479" customWidth="1"/>
    <col min="12410" max="12410" width="12.88671875" style="479" customWidth="1"/>
    <col min="12411" max="12411" width="6" style="479" customWidth="1"/>
    <col min="12412" max="12413" width="14.109375" style="479" customWidth="1"/>
    <col min="12414" max="12414" width="8.88671875" style="479" customWidth="1"/>
    <col min="12415" max="12415" width="50.88671875" style="479"/>
    <col min="12416" max="12416" width="68.33203125" style="479" customWidth="1"/>
    <col min="12417" max="12418" width="6.6640625" style="479" customWidth="1"/>
    <col min="12419" max="12419" width="14.88671875" style="479" customWidth="1"/>
    <col min="12420" max="12420" width="6" style="479" customWidth="1"/>
    <col min="12421" max="12421" width="16.109375" style="479" customWidth="1"/>
    <col min="12422" max="12422" width="14.109375" style="479" customWidth="1"/>
    <col min="12423" max="12423" width="11.109375" style="479" customWidth="1"/>
    <col min="12424" max="12662" width="8.88671875" style="479" customWidth="1"/>
    <col min="12663" max="12663" width="50.88671875" style="479" customWidth="1"/>
    <col min="12664" max="12665" width="6.6640625" style="479" customWidth="1"/>
    <col min="12666" max="12666" width="12.88671875" style="479" customWidth="1"/>
    <col min="12667" max="12667" width="6" style="479" customWidth="1"/>
    <col min="12668" max="12669" width="14.109375" style="479" customWidth="1"/>
    <col min="12670" max="12670" width="8.88671875" style="479" customWidth="1"/>
    <col min="12671" max="12671" width="50.88671875" style="479"/>
    <col min="12672" max="12672" width="68.33203125" style="479" customWidth="1"/>
    <col min="12673" max="12674" width="6.6640625" style="479" customWidth="1"/>
    <col min="12675" max="12675" width="14.88671875" style="479" customWidth="1"/>
    <col min="12676" max="12676" width="6" style="479" customWidth="1"/>
    <col min="12677" max="12677" width="16.109375" style="479" customWidth="1"/>
    <col min="12678" max="12678" width="14.109375" style="479" customWidth="1"/>
    <col min="12679" max="12679" width="11.109375" style="479" customWidth="1"/>
    <col min="12680" max="12918" width="8.88671875" style="479" customWidth="1"/>
    <col min="12919" max="12919" width="50.88671875" style="479" customWidth="1"/>
    <col min="12920" max="12921" width="6.6640625" style="479" customWidth="1"/>
    <col min="12922" max="12922" width="12.88671875" style="479" customWidth="1"/>
    <col min="12923" max="12923" width="6" style="479" customWidth="1"/>
    <col min="12924" max="12925" width="14.109375" style="479" customWidth="1"/>
    <col min="12926" max="12926" width="8.88671875" style="479" customWidth="1"/>
    <col min="12927" max="12927" width="50.88671875" style="479"/>
    <col min="12928" max="12928" width="68.33203125" style="479" customWidth="1"/>
    <col min="12929" max="12930" width="6.6640625" style="479" customWidth="1"/>
    <col min="12931" max="12931" width="14.88671875" style="479" customWidth="1"/>
    <col min="12932" max="12932" width="6" style="479" customWidth="1"/>
    <col min="12933" max="12933" width="16.109375" style="479" customWidth="1"/>
    <col min="12934" max="12934" width="14.109375" style="479" customWidth="1"/>
    <col min="12935" max="12935" width="11.109375" style="479" customWidth="1"/>
    <col min="12936" max="13174" width="8.88671875" style="479" customWidth="1"/>
    <col min="13175" max="13175" width="50.88671875" style="479" customWidth="1"/>
    <col min="13176" max="13177" width="6.6640625" style="479" customWidth="1"/>
    <col min="13178" max="13178" width="12.88671875" style="479" customWidth="1"/>
    <col min="13179" max="13179" width="6" style="479" customWidth="1"/>
    <col min="13180" max="13181" width="14.109375" style="479" customWidth="1"/>
    <col min="13182" max="13182" width="8.88671875" style="479" customWidth="1"/>
    <col min="13183" max="13183" width="50.88671875" style="479"/>
    <col min="13184" max="13184" width="68.33203125" style="479" customWidth="1"/>
    <col min="13185" max="13186" width="6.6640625" style="479" customWidth="1"/>
    <col min="13187" max="13187" width="14.88671875" style="479" customWidth="1"/>
    <col min="13188" max="13188" width="6" style="479" customWidth="1"/>
    <col min="13189" max="13189" width="16.109375" style="479" customWidth="1"/>
    <col min="13190" max="13190" width="14.109375" style="479" customWidth="1"/>
    <col min="13191" max="13191" width="11.109375" style="479" customWidth="1"/>
    <col min="13192" max="13430" width="8.88671875" style="479" customWidth="1"/>
    <col min="13431" max="13431" width="50.88671875" style="479" customWidth="1"/>
    <col min="13432" max="13433" width="6.6640625" style="479" customWidth="1"/>
    <col min="13434" max="13434" width="12.88671875" style="479" customWidth="1"/>
    <col min="13435" max="13435" width="6" style="479" customWidth="1"/>
    <col min="13436" max="13437" width="14.109375" style="479" customWidth="1"/>
    <col min="13438" max="13438" width="8.88671875" style="479" customWidth="1"/>
    <col min="13439" max="13439" width="50.88671875" style="479"/>
    <col min="13440" max="13440" width="68.33203125" style="479" customWidth="1"/>
    <col min="13441" max="13442" width="6.6640625" style="479" customWidth="1"/>
    <col min="13443" max="13443" width="14.88671875" style="479" customWidth="1"/>
    <col min="13444" max="13444" width="6" style="479" customWidth="1"/>
    <col min="13445" max="13445" width="16.109375" style="479" customWidth="1"/>
    <col min="13446" max="13446" width="14.109375" style="479" customWidth="1"/>
    <col min="13447" max="13447" width="11.109375" style="479" customWidth="1"/>
    <col min="13448" max="13686" width="8.88671875" style="479" customWidth="1"/>
    <col min="13687" max="13687" width="50.88671875" style="479" customWidth="1"/>
    <col min="13688" max="13689" width="6.6640625" style="479" customWidth="1"/>
    <col min="13690" max="13690" width="12.88671875" style="479" customWidth="1"/>
    <col min="13691" max="13691" width="6" style="479" customWidth="1"/>
    <col min="13692" max="13693" width="14.109375" style="479" customWidth="1"/>
    <col min="13694" max="13694" width="8.88671875" style="479" customWidth="1"/>
    <col min="13695" max="13695" width="50.88671875" style="479"/>
    <col min="13696" max="13696" width="68.33203125" style="479" customWidth="1"/>
    <col min="13697" max="13698" width="6.6640625" style="479" customWidth="1"/>
    <col min="13699" max="13699" width="14.88671875" style="479" customWidth="1"/>
    <col min="13700" max="13700" width="6" style="479" customWidth="1"/>
    <col min="13701" max="13701" width="16.109375" style="479" customWidth="1"/>
    <col min="13702" max="13702" width="14.109375" style="479" customWidth="1"/>
    <col min="13703" max="13703" width="11.109375" style="479" customWidth="1"/>
    <col min="13704" max="13942" width="8.88671875" style="479" customWidth="1"/>
    <col min="13943" max="13943" width="50.88671875" style="479" customWidth="1"/>
    <col min="13944" max="13945" width="6.6640625" style="479" customWidth="1"/>
    <col min="13946" max="13946" width="12.88671875" style="479" customWidth="1"/>
    <col min="13947" max="13947" width="6" style="479" customWidth="1"/>
    <col min="13948" max="13949" width="14.109375" style="479" customWidth="1"/>
    <col min="13950" max="13950" width="8.88671875" style="479" customWidth="1"/>
    <col min="13951" max="13951" width="50.88671875" style="479"/>
    <col min="13952" max="13952" width="68.33203125" style="479" customWidth="1"/>
    <col min="13953" max="13954" width="6.6640625" style="479" customWidth="1"/>
    <col min="13955" max="13955" width="14.88671875" style="479" customWidth="1"/>
    <col min="13956" max="13956" width="6" style="479" customWidth="1"/>
    <col min="13957" max="13957" width="16.109375" style="479" customWidth="1"/>
    <col min="13958" max="13958" width="14.109375" style="479" customWidth="1"/>
    <col min="13959" max="13959" width="11.109375" style="479" customWidth="1"/>
    <col min="13960" max="14198" width="8.88671875" style="479" customWidth="1"/>
    <col min="14199" max="14199" width="50.88671875" style="479" customWidth="1"/>
    <col min="14200" max="14201" width="6.6640625" style="479" customWidth="1"/>
    <col min="14202" max="14202" width="12.88671875" style="479" customWidth="1"/>
    <col min="14203" max="14203" width="6" style="479" customWidth="1"/>
    <col min="14204" max="14205" width="14.109375" style="479" customWidth="1"/>
    <col min="14206" max="14206" width="8.88671875" style="479" customWidth="1"/>
    <col min="14207" max="14207" width="50.88671875" style="479"/>
    <col min="14208" max="14208" width="68.33203125" style="479" customWidth="1"/>
    <col min="14209" max="14210" width="6.6640625" style="479" customWidth="1"/>
    <col min="14211" max="14211" width="14.88671875" style="479" customWidth="1"/>
    <col min="14212" max="14212" width="6" style="479" customWidth="1"/>
    <col min="14213" max="14213" width="16.109375" style="479" customWidth="1"/>
    <col min="14214" max="14214" width="14.109375" style="479" customWidth="1"/>
    <col min="14215" max="14215" width="11.109375" style="479" customWidth="1"/>
    <col min="14216" max="14454" width="8.88671875" style="479" customWidth="1"/>
    <col min="14455" max="14455" width="50.88671875" style="479" customWidth="1"/>
    <col min="14456" max="14457" width="6.6640625" style="479" customWidth="1"/>
    <col min="14458" max="14458" width="12.88671875" style="479" customWidth="1"/>
    <col min="14459" max="14459" width="6" style="479" customWidth="1"/>
    <col min="14460" max="14461" width="14.109375" style="479" customWidth="1"/>
    <col min="14462" max="14462" width="8.88671875" style="479" customWidth="1"/>
    <col min="14463" max="14463" width="50.88671875" style="479"/>
    <col min="14464" max="14464" width="68.33203125" style="479" customWidth="1"/>
    <col min="14465" max="14466" width="6.6640625" style="479" customWidth="1"/>
    <col min="14467" max="14467" width="14.88671875" style="479" customWidth="1"/>
    <col min="14468" max="14468" width="6" style="479" customWidth="1"/>
    <col min="14469" max="14469" width="16.109375" style="479" customWidth="1"/>
    <col min="14470" max="14470" width="14.109375" style="479" customWidth="1"/>
    <col min="14471" max="14471" width="11.109375" style="479" customWidth="1"/>
    <col min="14472" max="14710" width="8.88671875" style="479" customWidth="1"/>
    <col min="14711" max="14711" width="50.88671875" style="479" customWidth="1"/>
    <col min="14712" max="14713" width="6.6640625" style="479" customWidth="1"/>
    <col min="14714" max="14714" width="12.88671875" style="479" customWidth="1"/>
    <col min="14715" max="14715" width="6" style="479" customWidth="1"/>
    <col min="14716" max="14717" width="14.109375" style="479" customWidth="1"/>
    <col min="14718" max="14718" width="8.88671875" style="479" customWidth="1"/>
    <col min="14719" max="14719" width="50.88671875" style="479"/>
    <col min="14720" max="14720" width="68.33203125" style="479" customWidth="1"/>
    <col min="14721" max="14722" width="6.6640625" style="479" customWidth="1"/>
    <col min="14723" max="14723" width="14.88671875" style="479" customWidth="1"/>
    <col min="14724" max="14724" width="6" style="479" customWidth="1"/>
    <col min="14725" max="14725" width="16.109375" style="479" customWidth="1"/>
    <col min="14726" max="14726" width="14.109375" style="479" customWidth="1"/>
    <col min="14727" max="14727" width="11.109375" style="479" customWidth="1"/>
    <col min="14728" max="14966" width="8.88671875" style="479" customWidth="1"/>
    <col min="14967" max="14967" width="50.88671875" style="479" customWidth="1"/>
    <col min="14968" max="14969" width="6.6640625" style="479" customWidth="1"/>
    <col min="14970" max="14970" width="12.88671875" style="479" customWidth="1"/>
    <col min="14971" max="14971" width="6" style="479" customWidth="1"/>
    <col min="14972" max="14973" width="14.109375" style="479" customWidth="1"/>
    <col min="14974" max="14974" width="8.88671875" style="479" customWidth="1"/>
    <col min="14975" max="14975" width="50.88671875" style="479"/>
    <col min="14976" max="14976" width="68.33203125" style="479" customWidth="1"/>
    <col min="14977" max="14978" width="6.6640625" style="479" customWidth="1"/>
    <col min="14979" max="14979" width="14.88671875" style="479" customWidth="1"/>
    <col min="14980" max="14980" width="6" style="479" customWidth="1"/>
    <col min="14981" max="14981" width="16.109375" style="479" customWidth="1"/>
    <col min="14982" max="14982" width="14.109375" style="479" customWidth="1"/>
    <col min="14983" max="14983" width="11.109375" style="479" customWidth="1"/>
    <col min="14984" max="15222" width="8.88671875" style="479" customWidth="1"/>
    <col min="15223" max="15223" width="50.88671875" style="479" customWidth="1"/>
    <col min="15224" max="15225" width="6.6640625" style="479" customWidth="1"/>
    <col min="15226" max="15226" width="12.88671875" style="479" customWidth="1"/>
    <col min="15227" max="15227" width="6" style="479" customWidth="1"/>
    <col min="15228" max="15229" width="14.109375" style="479" customWidth="1"/>
    <col min="15230" max="15230" width="8.88671875" style="479" customWidth="1"/>
    <col min="15231" max="15231" width="50.88671875" style="479"/>
    <col min="15232" max="15232" width="68.33203125" style="479" customWidth="1"/>
    <col min="15233" max="15234" width="6.6640625" style="479" customWidth="1"/>
    <col min="15235" max="15235" width="14.88671875" style="479" customWidth="1"/>
    <col min="15236" max="15236" width="6" style="479" customWidth="1"/>
    <col min="15237" max="15237" width="16.109375" style="479" customWidth="1"/>
    <col min="15238" max="15238" width="14.109375" style="479" customWidth="1"/>
    <col min="15239" max="15239" width="11.109375" style="479" customWidth="1"/>
    <col min="15240" max="15478" width="8.88671875" style="479" customWidth="1"/>
    <col min="15479" max="15479" width="50.88671875" style="479" customWidth="1"/>
    <col min="15480" max="15481" width="6.6640625" style="479" customWidth="1"/>
    <col min="15482" max="15482" width="12.88671875" style="479" customWidth="1"/>
    <col min="15483" max="15483" width="6" style="479" customWidth="1"/>
    <col min="15484" max="15485" width="14.109375" style="479" customWidth="1"/>
    <col min="15486" max="15486" width="8.88671875" style="479" customWidth="1"/>
    <col min="15487" max="15487" width="50.88671875" style="479"/>
    <col min="15488" max="15488" width="68.33203125" style="479" customWidth="1"/>
    <col min="15489" max="15490" width="6.6640625" style="479" customWidth="1"/>
    <col min="15491" max="15491" width="14.88671875" style="479" customWidth="1"/>
    <col min="15492" max="15492" width="6" style="479" customWidth="1"/>
    <col min="15493" max="15493" width="16.109375" style="479" customWidth="1"/>
    <col min="15494" max="15494" width="14.109375" style="479" customWidth="1"/>
    <col min="15495" max="15495" width="11.109375" style="479" customWidth="1"/>
    <col min="15496" max="15734" width="8.88671875" style="479" customWidth="1"/>
    <col min="15735" max="15735" width="50.88671875" style="479" customWidth="1"/>
    <col min="15736" max="15737" width="6.6640625" style="479" customWidth="1"/>
    <col min="15738" max="15738" width="12.88671875" style="479" customWidth="1"/>
    <col min="15739" max="15739" width="6" style="479" customWidth="1"/>
    <col min="15740" max="15741" width="14.109375" style="479" customWidth="1"/>
    <col min="15742" max="15742" width="8.88671875" style="479" customWidth="1"/>
    <col min="15743" max="15743" width="50.88671875" style="479"/>
    <col min="15744" max="15744" width="68.33203125" style="479" customWidth="1"/>
    <col min="15745" max="15746" width="6.6640625" style="479" customWidth="1"/>
    <col min="15747" max="15747" width="14.88671875" style="479" customWidth="1"/>
    <col min="15748" max="15748" width="6" style="479" customWidth="1"/>
    <col min="15749" max="15749" width="16.109375" style="479" customWidth="1"/>
    <col min="15750" max="15750" width="14.109375" style="479" customWidth="1"/>
    <col min="15751" max="15751" width="11.109375" style="479" customWidth="1"/>
    <col min="15752" max="15990" width="8.88671875" style="479" customWidth="1"/>
    <col min="15991" max="15991" width="50.88671875" style="479" customWidth="1"/>
    <col min="15992" max="15993" width="6.6640625" style="479" customWidth="1"/>
    <col min="15994" max="15994" width="12.88671875" style="479" customWidth="1"/>
    <col min="15995" max="15995" width="6" style="479" customWidth="1"/>
    <col min="15996" max="15997" width="14.109375" style="479" customWidth="1"/>
    <col min="15998" max="15998" width="8.88671875" style="479" customWidth="1"/>
    <col min="15999" max="15999" width="50.88671875" style="479"/>
    <col min="16000" max="16000" width="68.33203125" style="479" customWidth="1"/>
    <col min="16001" max="16002" width="6.6640625" style="479" customWidth="1"/>
    <col min="16003" max="16003" width="14.88671875" style="479" customWidth="1"/>
    <col min="16004" max="16004" width="6" style="479" customWidth="1"/>
    <col min="16005" max="16005" width="16.109375" style="479" customWidth="1"/>
    <col min="16006" max="16006" width="14.109375" style="479" customWidth="1"/>
    <col min="16007" max="16007" width="11.109375" style="479" customWidth="1"/>
    <col min="16008" max="16246" width="8.88671875" style="479" customWidth="1"/>
    <col min="16247" max="16247" width="50.88671875" style="479" customWidth="1"/>
    <col min="16248" max="16249" width="6.6640625" style="479" customWidth="1"/>
    <col min="16250" max="16250" width="12.88671875" style="479" customWidth="1"/>
    <col min="16251" max="16251" width="6" style="479" customWidth="1"/>
    <col min="16252" max="16253" width="14.109375" style="479" customWidth="1"/>
    <col min="16254" max="16254" width="8.88671875" style="479" customWidth="1"/>
    <col min="16255" max="16384" width="50.88671875" style="479"/>
  </cols>
  <sheetData>
    <row r="1" spans="1:127" x14ac:dyDescent="0.25">
      <c r="A1" s="599" t="s">
        <v>807</v>
      </c>
      <c r="B1" s="599"/>
      <c r="C1" s="599"/>
      <c r="D1" s="599"/>
      <c r="E1" s="599"/>
      <c r="F1" s="599"/>
      <c r="G1" s="479"/>
    </row>
    <row r="2" spans="1:127" x14ac:dyDescent="0.25">
      <c r="A2" s="599" t="s">
        <v>260</v>
      </c>
      <c r="B2" s="599"/>
      <c r="C2" s="599"/>
      <c r="D2" s="599"/>
      <c r="E2" s="599"/>
      <c r="F2" s="599"/>
      <c r="G2" s="479"/>
    </row>
    <row r="3" spans="1:127" x14ac:dyDescent="0.25">
      <c r="A3" s="599" t="s">
        <v>789</v>
      </c>
      <c r="B3" s="599"/>
      <c r="C3" s="599"/>
      <c r="D3" s="599"/>
      <c r="E3" s="599"/>
      <c r="F3" s="599"/>
      <c r="G3" s="479"/>
    </row>
    <row r="4" spans="1:127" x14ac:dyDescent="0.25">
      <c r="A4" s="480"/>
      <c r="B4" s="480"/>
      <c r="C4" s="480"/>
      <c r="D4" s="480"/>
      <c r="E4" s="480"/>
      <c r="F4" s="481"/>
      <c r="G4" s="481"/>
    </row>
    <row r="5" spans="1:127" ht="33.6" customHeight="1" x14ac:dyDescent="0.3">
      <c r="A5" s="600" t="s">
        <v>790</v>
      </c>
      <c r="B5" s="600"/>
      <c r="C5" s="600"/>
      <c r="D5" s="600"/>
      <c r="E5" s="600"/>
      <c r="F5" s="600"/>
      <c r="G5" s="479"/>
    </row>
    <row r="6" spans="1:127" ht="17.399999999999999" x14ac:dyDescent="0.3">
      <c r="A6" s="482"/>
      <c r="B6" s="482"/>
      <c r="C6" s="482"/>
      <c r="D6" s="482"/>
      <c r="E6" s="482"/>
      <c r="F6" s="483" t="s">
        <v>2</v>
      </c>
      <c r="G6" s="483" t="s">
        <v>2</v>
      </c>
    </row>
    <row r="7" spans="1:127" x14ac:dyDescent="0.25">
      <c r="A7" s="597" t="s">
        <v>4</v>
      </c>
      <c r="B7" s="598" t="s">
        <v>261</v>
      </c>
      <c r="C7" s="598" t="s">
        <v>262</v>
      </c>
      <c r="D7" s="598" t="s">
        <v>263</v>
      </c>
      <c r="E7" s="598" t="s">
        <v>264</v>
      </c>
      <c r="F7" s="596" t="s">
        <v>221</v>
      </c>
      <c r="G7" s="596" t="s">
        <v>214</v>
      </c>
    </row>
    <row r="8" spans="1:127" x14ac:dyDescent="0.25">
      <c r="A8" s="597"/>
      <c r="B8" s="598"/>
      <c r="C8" s="598"/>
      <c r="D8" s="598"/>
      <c r="E8" s="598"/>
      <c r="F8" s="596"/>
      <c r="G8" s="596"/>
    </row>
    <row r="9" spans="1:127" x14ac:dyDescent="0.25">
      <c r="A9" s="484">
        <v>1</v>
      </c>
      <c r="B9" s="485" t="s">
        <v>265</v>
      </c>
      <c r="C9" s="485" t="s">
        <v>266</v>
      </c>
      <c r="D9" s="485" t="s">
        <v>267</v>
      </c>
      <c r="E9" s="485" t="s">
        <v>268</v>
      </c>
      <c r="F9" s="486">
        <v>6</v>
      </c>
      <c r="G9" s="486">
        <v>6</v>
      </c>
    </row>
    <row r="10" spans="1:127" ht="15.6" x14ac:dyDescent="0.3">
      <c r="A10" s="487" t="s">
        <v>269</v>
      </c>
      <c r="B10" s="488" t="s">
        <v>270</v>
      </c>
      <c r="C10" s="488"/>
      <c r="D10" s="488"/>
      <c r="E10" s="488"/>
      <c r="F10" s="489">
        <f>SUM(F11+F15+F23+F37+F40+F34)</f>
        <v>181341.97</v>
      </c>
      <c r="G10" s="489">
        <f>SUM(G11+G15+G23+G37+G40+G34)</f>
        <v>177700.87</v>
      </c>
    </row>
    <row r="11" spans="1:127" ht="27.6" x14ac:dyDescent="0.25">
      <c r="A11" s="490" t="s">
        <v>271</v>
      </c>
      <c r="B11" s="491" t="s">
        <v>270</v>
      </c>
      <c r="C11" s="491" t="s">
        <v>272</v>
      </c>
      <c r="D11" s="491"/>
      <c r="E11" s="491"/>
      <c r="F11" s="492">
        <f>SUM(F14)</f>
        <v>2600.69</v>
      </c>
      <c r="G11" s="492">
        <f>SUM(G14)</f>
        <v>2478</v>
      </c>
    </row>
    <row r="12" spans="1:127" ht="13.8" x14ac:dyDescent="0.3">
      <c r="A12" s="493" t="s">
        <v>273</v>
      </c>
      <c r="B12" s="494" t="s">
        <v>270</v>
      </c>
      <c r="C12" s="494" t="s">
        <v>272</v>
      </c>
      <c r="D12" s="494" t="s">
        <v>274</v>
      </c>
      <c r="E12" s="494"/>
      <c r="F12" s="495">
        <f>SUM(F14)</f>
        <v>2600.69</v>
      </c>
      <c r="G12" s="495">
        <f>SUM(G14)</f>
        <v>2478</v>
      </c>
    </row>
    <row r="13" spans="1:127" x14ac:dyDescent="0.25">
      <c r="A13" s="496" t="s">
        <v>275</v>
      </c>
      <c r="B13" s="497" t="s">
        <v>270</v>
      </c>
      <c r="C13" s="497" t="s">
        <v>272</v>
      </c>
      <c r="D13" s="497" t="s">
        <v>274</v>
      </c>
      <c r="E13" s="497"/>
      <c r="F13" s="498">
        <f>SUM(F14)</f>
        <v>2600.69</v>
      </c>
      <c r="G13" s="498">
        <f>SUM(G14)</f>
        <v>2478</v>
      </c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</row>
    <row r="14" spans="1:127" ht="39.6" x14ac:dyDescent="0.25">
      <c r="A14" s="500" t="s">
        <v>276</v>
      </c>
      <c r="B14" s="501" t="s">
        <v>270</v>
      </c>
      <c r="C14" s="501" t="s">
        <v>272</v>
      </c>
      <c r="D14" s="501" t="s">
        <v>274</v>
      </c>
      <c r="E14" s="501" t="s">
        <v>277</v>
      </c>
      <c r="F14" s="502">
        <v>2600.69</v>
      </c>
      <c r="G14" s="502">
        <v>2478</v>
      </c>
    </row>
    <row r="15" spans="1:127" ht="27.6" x14ac:dyDescent="0.25">
      <c r="A15" s="490" t="s">
        <v>278</v>
      </c>
      <c r="B15" s="491" t="s">
        <v>270</v>
      </c>
      <c r="C15" s="491" t="s">
        <v>279</v>
      </c>
      <c r="D15" s="491"/>
      <c r="E15" s="491"/>
      <c r="F15" s="492">
        <f>SUM(F16+F18)</f>
        <v>6525.88</v>
      </c>
      <c r="G15" s="492">
        <f>SUM(G16+G18)</f>
        <v>6304.14</v>
      </c>
    </row>
    <row r="16" spans="1:127" ht="27.6" x14ac:dyDescent="0.3">
      <c r="A16" s="503" t="s">
        <v>280</v>
      </c>
      <c r="B16" s="504" t="s">
        <v>270</v>
      </c>
      <c r="C16" s="504" t="s">
        <v>279</v>
      </c>
      <c r="D16" s="504" t="s">
        <v>281</v>
      </c>
      <c r="E16" s="494"/>
      <c r="F16" s="495">
        <f>SUM(F17)</f>
        <v>1879.33</v>
      </c>
      <c r="G16" s="495">
        <f>SUM(G17)</f>
        <v>1842.93</v>
      </c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5"/>
      <c r="CG16" s="505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505"/>
      <c r="DE16" s="505"/>
      <c r="DF16" s="505"/>
      <c r="DG16" s="505"/>
      <c r="DH16" s="505"/>
      <c r="DI16" s="505"/>
      <c r="DJ16" s="505"/>
      <c r="DK16" s="505"/>
      <c r="DL16" s="505"/>
      <c r="DM16" s="505"/>
      <c r="DN16" s="505"/>
      <c r="DO16" s="505"/>
      <c r="DP16" s="505"/>
      <c r="DQ16" s="505"/>
      <c r="DR16" s="505"/>
      <c r="DS16" s="505"/>
      <c r="DT16" s="505"/>
      <c r="DU16" s="505"/>
      <c r="DV16" s="505"/>
      <c r="DW16" s="506"/>
    </row>
    <row r="17" spans="1:127" s="102" customFormat="1" ht="39.6" x14ac:dyDescent="0.25">
      <c r="A17" s="110" t="s">
        <v>276</v>
      </c>
      <c r="B17" s="121" t="s">
        <v>270</v>
      </c>
      <c r="C17" s="121" t="s">
        <v>279</v>
      </c>
      <c r="D17" s="121" t="s">
        <v>281</v>
      </c>
      <c r="E17" s="111" t="s">
        <v>277</v>
      </c>
      <c r="F17" s="112">
        <v>1879.33</v>
      </c>
      <c r="G17" s="112">
        <v>1842.93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</row>
    <row r="18" spans="1:127" ht="13.8" x14ac:dyDescent="0.3">
      <c r="A18" s="493" t="s">
        <v>273</v>
      </c>
      <c r="B18" s="494" t="s">
        <v>270</v>
      </c>
      <c r="C18" s="494" t="s">
        <v>279</v>
      </c>
      <c r="D18" s="494" t="s">
        <v>282</v>
      </c>
      <c r="E18" s="494"/>
      <c r="F18" s="495">
        <f>SUM(F19)</f>
        <v>4646.55</v>
      </c>
      <c r="G18" s="495">
        <f>SUM(G19)</f>
        <v>4461.21</v>
      </c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</row>
    <row r="19" spans="1:127" x14ac:dyDescent="0.25">
      <c r="A19" s="500" t="s">
        <v>283</v>
      </c>
      <c r="B19" s="501" t="s">
        <v>270</v>
      </c>
      <c r="C19" s="501" t="s">
        <v>279</v>
      </c>
      <c r="D19" s="501" t="s">
        <v>282</v>
      </c>
      <c r="E19" s="501"/>
      <c r="F19" s="502">
        <f>SUM(F20+F21+F22)</f>
        <v>4646.55</v>
      </c>
      <c r="G19" s="502">
        <f>SUM(G20+G21+G22)</f>
        <v>4461.21</v>
      </c>
    </row>
    <row r="20" spans="1:127" ht="39.6" x14ac:dyDescent="0.25">
      <c r="A20" s="496" t="s">
        <v>276</v>
      </c>
      <c r="B20" s="497" t="s">
        <v>270</v>
      </c>
      <c r="C20" s="497" t="s">
        <v>279</v>
      </c>
      <c r="D20" s="497" t="s">
        <v>282</v>
      </c>
      <c r="E20" s="497" t="s">
        <v>277</v>
      </c>
      <c r="F20" s="498">
        <v>3965.37</v>
      </c>
      <c r="G20" s="498">
        <v>3950.03</v>
      </c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499"/>
      <c r="DN20" s="499"/>
      <c r="DO20" s="499"/>
      <c r="DP20" s="499"/>
      <c r="DQ20" s="499"/>
      <c r="DR20" s="499"/>
      <c r="DS20" s="499"/>
      <c r="DT20" s="499"/>
      <c r="DU20" s="499"/>
      <c r="DV20" s="499"/>
    </row>
    <row r="21" spans="1:127" x14ac:dyDescent="0.25">
      <c r="A21" s="496" t="s">
        <v>284</v>
      </c>
      <c r="B21" s="497" t="s">
        <v>270</v>
      </c>
      <c r="C21" s="497" t="s">
        <v>279</v>
      </c>
      <c r="D21" s="497" t="s">
        <v>282</v>
      </c>
      <c r="E21" s="497" t="s">
        <v>285</v>
      </c>
      <c r="F21" s="498">
        <v>681.18</v>
      </c>
      <c r="G21" s="498">
        <v>511.18</v>
      </c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499"/>
      <c r="DN21" s="499"/>
      <c r="DO21" s="499"/>
      <c r="DP21" s="499"/>
      <c r="DQ21" s="499"/>
      <c r="DR21" s="499"/>
      <c r="DS21" s="499"/>
      <c r="DT21" s="499"/>
      <c r="DU21" s="499"/>
      <c r="DV21" s="499"/>
    </row>
    <row r="22" spans="1:127" ht="13.2" hidden="1" customHeight="1" x14ac:dyDescent="0.25">
      <c r="A22" s="496" t="s">
        <v>286</v>
      </c>
      <c r="B22" s="497" t="s">
        <v>270</v>
      </c>
      <c r="C22" s="497" t="s">
        <v>279</v>
      </c>
      <c r="D22" s="497" t="s">
        <v>282</v>
      </c>
      <c r="E22" s="497" t="s">
        <v>287</v>
      </c>
      <c r="F22" s="498">
        <v>0</v>
      </c>
      <c r="G22" s="498">
        <v>0</v>
      </c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/>
      <c r="DM22" s="499"/>
      <c r="DN22" s="499"/>
      <c r="DO22" s="499"/>
      <c r="DP22" s="499"/>
      <c r="DQ22" s="499"/>
      <c r="DR22" s="499"/>
      <c r="DS22" s="499"/>
      <c r="DT22" s="499"/>
      <c r="DU22" s="499"/>
      <c r="DV22" s="499"/>
    </row>
    <row r="23" spans="1:127" ht="13.8" x14ac:dyDescent="0.25">
      <c r="A23" s="490" t="s">
        <v>288</v>
      </c>
      <c r="B23" s="507" t="s">
        <v>270</v>
      </c>
      <c r="C23" s="507" t="s">
        <v>289</v>
      </c>
      <c r="D23" s="507"/>
      <c r="E23" s="507"/>
      <c r="F23" s="508">
        <f>SUM(F26+F24+F32)</f>
        <v>121057.37000000001</v>
      </c>
      <c r="G23" s="508">
        <f>SUM(G26+G24+G32)</f>
        <v>112524.89000000001</v>
      </c>
    </row>
    <row r="24" spans="1:127" ht="27.6" x14ac:dyDescent="0.3">
      <c r="A24" s="493" t="s">
        <v>290</v>
      </c>
      <c r="B24" s="509" t="s">
        <v>270</v>
      </c>
      <c r="C24" s="510" t="s">
        <v>289</v>
      </c>
      <c r="D24" s="494" t="s">
        <v>291</v>
      </c>
      <c r="E24" s="510"/>
      <c r="F24" s="495">
        <f>SUM(F25)</f>
        <v>2972.96</v>
      </c>
      <c r="G24" s="495">
        <f>SUM(G25)</f>
        <v>2972.96</v>
      </c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5"/>
      <c r="CH24" s="505"/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5"/>
      <c r="DT24" s="505"/>
      <c r="DU24" s="505"/>
      <c r="DV24" s="505"/>
    </row>
    <row r="25" spans="1:127" ht="39.6" x14ac:dyDescent="0.25">
      <c r="A25" s="496" t="s">
        <v>276</v>
      </c>
      <c r="B25" s="497" t="s">
        <v>270</v>
      </c>
      <c r="C25" s="497" t="s">
        <v>289</v>
      </c>
      <c r="D25" s="497" t="s">
        <v>291</v>
      </c>
      <c r="E25" s="497" t="s">
        <v>277</v>
      </c>
      <c r="F25" s="498">
        <v>2972.96</v>
      </c>
      <c r="G25" s="498">
        <v>2972.96</v>
      </c>
    </row>
    <row r="26" spans="1:127" ht="13.8" x14ac:dyDescent="0.3">
      <c r="A26" s="493" t="s">
        <v>273</v>
      </c>
      <c r="B26" s="494" t="s">
        <v>270</v>
      </c>
      <c r="C26" s="494" t="s">
        <v>289</v>
      </c>
      <c r="D26" s="494"/>
      <c r="E26" s="494"/>
      <c r="F26" s="495">
        <f>SUM(F29+F27)</f>
        <v>118084.41</v>
      </c>
      <c r="G26" s="495">
        <f>SUM(G29+G27)</f>
        <v>109551.93000000001</v>
      </c>
    </row>
    <row r="27" spans="1:127" x14ac:dyDescent="0.25">
      <c r="A27" s="496" t="s">
        <v>292</v>
      </c>
      <c r="B27" s="497" t="s">
        <v>270</v>
      </c>
      <c r="C27" s="497" t="s">
        <v>289</v>
      </c>
      <c r="D27" s="497" t="s">
        <v>293</v>
      </c>
      <c r="E27" s="497"/>
      <c r="F27" s="498">
        <f>F28</f>
        <v>7902.74</v>
      </c>
      <c r="G27" s="498">
        <f>G28</f>
        <v>6902.74</v>
      </c>
    </row>
    <row r="28" spans="1:127" ht="39.6" x14ac:dyDescent="0.25">
      <c r="A28" s="500" t="s">
        <v>276</v>
      </c>
      <c r="B28" s="501" t="s">
        <v>270</v>
      </c>
      <c r="C28" s="501" t="s">
        <v>289</v>
      </c>
      <c r="D28" s="501" t="s">
        <v>293</v>
      </c>
      <c r="E28" s="501" t="s">
        <v>277</v>
      </c>
      <c r="F28" s="502">
        <v>7902.74</v>
      </c>
      <c r="G28" s="502">
        <v>6902.74</v>
      </c>
    </row>
    <row r="29" spans="1:127" x14ac:dyDescent="0.25">
      <c r="A29" s="496" t="s">
        <v>283</v>
      </c>
      <c r="B29" s="497" t="s">
        <v>270</v>
      </c>
      <c r="C29" s="497" t="s">
        <v>289</v>
      </c>
      <c r="D29" s="497" t="s">
        <v>282</v>
      </c>
      <c r="E29" s="497"/>
      <c r="F29" s="498">
        <f>SUM(F30+F31+F33)</f>
        <v>110181.67</v>
      </c>
      <c r="G29" s="498">
        <f>SUM(G30+G31+G33)</f>
        <v>102649.19</v>
      </c>
    </row>
    <row r="30" spans="1:127" ht="39.6" x14ac:dyDescent="0.25">
      <c r="A30" s="500" t="s">
        <v>276</v>
      </c>
      <c r="B30" s="501" t="s">
        <v>270</v>
      </c>
      <c r="C30" s="501" t="s">
        <v>289</v>
      </c>
      <c r="D30" s="501" t="s">
        <v>282</v>
      </c>
      <c r="E30" s="501" t="s">
        <v>277</v>
      </c>
      <c r="F30" s="502">
        <v>93479.34</v>
      </c>
      <c r="G30" s="502">
        <v>90479.34</v>
      </c>
    </row>
    <row r="31" spans="1:127" x14ac:dyDescent="0.25">
      <c r="A31" s="500" t="s">
        <v>294</v>
      </c>
      <c r="B31" s="501" t="s">
        <v>270</v>
      </c>
      <c r="C31" s="501" t="s">
        <v>289</v>
      </c>
      <c r="D31" s="501" t="s">
        <v>282</v>
      </c>
      <c r="E31" s="501" t="s">
        <v>285</v>
      </c>
      <c r="F31" s="502">
        <v>16642.330000000002</v>
      </c>
      <c r="G31" s="502">
        <v>12109.85</v>
      </c>
    </row>
    <row r="32" spans="1:127" ht="13.2" hidden="1" customHeight="1" x14ac:dyDescent="0.25">
      <c r="A32" s="500" t="s">
        <v>440</v>
      </c>
      <c r="B32" s="511" t="s">
        <v>270</v>
      </c>
      <c r="C32" s="512" t="s">
        <v>289</v>
      </c>
      <c r="D32" s="501" t="s">
        <v>282</v>
      </c>
      <c r="E32" s="513" t="s">
        <v>441</v>
      </c>
      <c r="F32" s="502">
        <v>0</v>
      </c>
      <c r="G32" s="502">
        <v>0</v>
      </c>
    </row>
    <row r="33" spans="1:127" x14ac:dyDescent="0.25">
      <c r="A33" s="500" t="s">
        <v>286</v>
      </c>
      <c r="B33" s="511" t="s">
        <v>270</v>
      </c>
      <c r="C33" s="512" t="s">
        <v>289</v>
      </c>
      <c r="D33" s="501" t="s">
        <v>282</v>
      </c>
      <c r="E33" s="512" t="s">
        <v>287</v>
      </c>
      <c r="F33" s="498">
        <v>60</v>
      </c>
      <c r="G33" s="498">
        <v>60</v>
      </c>
    </row>
    <row r="34" spans="1:127" ht="14.4" x14ac:dyDescent="0.3">
      <c r="A34" s="490" t="s">
        <v>295</v>
      </c>
      <c r="B34" s="488" t="s">
        <v>270</v>
      </c>
      <c r="C34" s="514" t="s">
        <v>296</v>
      </c>
      <c r="D34" s="514"/>
      <c r="E34" s="514"/>
      <c r="F34" s="489">
        <f>SUM(F35)</f>
        <v>14.7</v>
      </c>
      <c r="G34" s="489">
        <f>SUM(G35)</f>
        <v>4.5</v>
      </c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  <c r="CT34" s="515"/>
      <c r="CU34" s="515"/>
      <c r="CV34" s="515"/>
      <c r="CW34" s="515"/>
      <c r="CX34" s="515"/>
      <c r="CY34" s="515"/>
      <c r="CZ34" s="515"/>
      <c r="DA34" s="515"/>
      <c r="DB34" s="515"/>
      <c r="DC34" s="515"/>
      <c r="DD34" s="515"/>
      <c r="DE34" s="515"/>
      <c r="DF34" s="515"/>
      <c r="DG34" s="515"/>
      <c r="DH34" s="515"/>
      <c r="DI34" s="515"/>
      <c r="DJ34" s="515"/>
      <c r="DK34" s="515"/>
      <c r="DL34" s="515"/>
      <c r="DM34" s="515"/>
      <c r="DN34" s="515"/>
      <c r="DO34" s="515"/>
      <c r="DP34" s="515"/>
      <c r="DQ34" s="515"/>
      <c r="DR34" s="515"/>
      <c r="DS34" s="515"/>
      <c r="DT34" s="515"/>
      <c r="DU34" s="515"/>
      <c r="DV34" s="515"/>
    </row>
    <row r="35" spans="1:127" ht="41.4" x14ac:dyDescent="0.3">
      <c r="A35" s="493" t="s">
        <v>297</v>
      </c>
      <c r="B35" s="494" t="s">
        <v>270</v>
      </c>
      <c r="C35" s="494" t="s">
        <v>296</v>
      </c>
      <c r="D35" s="494" t="s">
        <v>723</v>
      </c>
      <c r="E35" s="494"/>
      <c r="F35" s="495">
        <f>SUM(F36)</f>
        <v>14.7</v>
      </c>
      <c r="G35" s="495">
        <f>SUM(G36)</f>
        <v>4.5</v>
      </c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505"/>
      <c r="BY35" s="505"/>
      <c r="BZ35" s="505"/>
      <c r="CA35" s="505"/>
      <c r="CB35" s="505"/>
      <c r="CC35" s="505"/>
      <c r="CD35" s="505"/>
      <c r="CE35" s="505"/>
      <c r="CF35" s="505"/>
      <c r="CG35" s="505"/>
      <c r="CH35" s="505"/>
      <c r="CI35" s="505"/>
      <c r="CJ35" s="505"/>
      <c r="CK35" s="505"/>
      <c r="CL35" s="505"/>
      <c r="CM35" s="505"/>
      <c r="CN35" s="505"/>
      <c r="CO35" s="505"/>
      <c r="CP35" s="505"/>
      <c r="CQ35" s="505"/>
      <c r="CR35" s="505"/>
      <c r="CS35" s="505"/>
      <c r="CT35" s="505"/>
      <c r="CU35" s="505"/>
      <c r="CV35" s="505"/>
      <c r="CW35" s="505"/>
      <c r="CX35" s="505"/>
      <c r="CY35" s="505"/>
      <c r="CZ35" s="505"/>
      <c r="DA35" s="505"/>
      <c r="DB35" s="505"/>
      <c r="DC35" s="505"/>
      <c r="DD35" s="505"/>
      <c r="DE35" s="505"/>
      <c r="DF35" s="505"/>
      <c r="DG35" s="505"/>
      <c r="DH35" s="505"/>
      <c r="DI35" s="505"/>
      <c r="DJ35" s="505"/>
      <c r="DK35" s="505"/>
      <c r="DL35" s="505"/>
      <c r="DM35" s="505"/>
      <c r="DN35" s="505"/>
      <c r="DO35" s="505"/>
      <c r="DP35" s="505"/>
      <c r="DQ35" s="505"/>
      <c r="DR35" s="505"/>
      <c r="DS35" s="505"/>
      <c r="DT35" s="505"/>
      <c r="DU35" s="505"/>
      <c r="DV35" s="505"/>
    </row>
    <row r="36" spans="1:127" ht="27" x14ac:dyDescent="0.3">
      <c r="A36" s="496" t="s">
        <v>298</v>
      </c>
      <c r="B36" s="497" t="s">
        <v>270</v>
      </c>
      <c r="C36" s="497" t="s">
        <v>296</v>
      </c>
      <c r="D36" s="497" t="s">
        <v>723</v>
      </c>
      <c r="E36" s="497" t="s">
        <v>285</v>
      </c>
      <c r="F36" s="498">
        <v>14.7</v>
      </c>
      <c r="G36" s="498">
        <v>4.5</v>
      </c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505"/>
      <c r="BY36" s="505"/>
      <c r="BZ36" s="505"/>
      <c r="CA36" s="505"/>
      <c r="CB36" s="505"/>
      <c r="CC36" s="505"/>
      <c r="CD36" s="505"/>
      <c r="CE36" s="505"/>
      <c r="CF36" s="505"/>
      <c r="CG36" s="505"/>
      <c r="CH36" s="505"/>
      <c r="CI36" s="505"/>
      <c r="CJ36" s="505"/>
      <c r="CK36" s="505"/>
      <c r="CL36" s="505"/>
      <c r="CM36" s="505"/>
      <c r="CN36" s="505"/>
      <c r="CO36" s="505"/>
      <c r="CP36" s="505"/>
      <c r="CQ36" s="505"/>
      <c r="CR36" s="505"/>
      <c r="CS36" s="505"/>
      <c r="CT36" s="505"/>
      <c r="CU36" s="505"/>
      <c r="CV36" s="505"/>
      <c r="CW36" s="505"/>
      <c r="CX36" s="505"/>
      <c r="CY36" s="505"/>
      <c r="CZ36" s="505"/>
      <c r="DA36" s="505"/>
      <c r="DB36" s="505"/>
      <c r="DC36" s="505"/>
      <c r="DD36" s="505"/>
      <c r="DE36" s="505"/>
      <c r="DF36" s="505"/>
      <c r="DG36" s="505"/>
      <c r="DH36" s="505"/>
      <c r="DI36" s="505"/>
      <c r="DJ36" s="505"/>
      <c r="DK36" s="505"/>
      <c r="DL36" s="505"/>
      <c r="DM36" s="505"/>
      <c r="DN36" s="505"/>
      <c r="DO36" s="505"/>
      <c r="DP36" s="505"/>
      <c r="DQ36" s="505"/>
      <c r="DR36" s="505"/>
      <c r="DS36" s="505"/>
      <c r="DT36" s="505"/>
      <c r="DU36" s="505"/>
      <c r="DV36" s="505"/>
    </row>
    <row r="37" spans="1:127" ht="13.8" x14ac:dyDescent="0.25">
      <c r="A37" s="490" t="s">
        <v>299</v>
      </c>
      <c r="B37" s="488" t="s">
        <v>270</v>
      </c>
      <c r="C37" s="488" t="s">
        <v>300</v>
      </c>
      <c r="D37" s="488"/>
      <c r="E37" s="488"/>
      <c r="F37" s="489">
        <f>SUM(F38)</f>
        <v>1000</v>
      </c>
      <c r="G37" s="489">
        <f>SUM(G38)</f>
        <v>760</v>
      </c>
    </row>
    <row r="38" spans="1:127" ht="13.8" x14ac:dyDescent="0.3">
      <c r="A38" s="493" t="s">
        <v>301</v>
      </c>
      <c r="B38" s="509" t="s">
        <v>270</v>
      </c>
      <c r="C38" s="509" t="s">
        <v>300</v>
      </c>
      <c r="D38" s="509" t="s">
        <v>302</v>
      </c>
      <c r="E38" s="509"/>
      <c r="F38" s="495">
        <f>SUM(F39)</f>
        <v>1000</v>
      </c>
      <c r="G38" s="495">
        <f>SUM(G39)</f>
        <v>760</v>
      </c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5"/>
      <c r="DE38" s="505"/>
      <c r="DF38" s="505"/>
      <c r="DG38" s="505"/>
      <c r="DH38" s="505"/>
      <c r="DI38" s="505"/>
      <c r="DJ38" s="505"/>
      <c r="DK38" s="505"/>
      <c r="DL38" s="505"/>
      <c r="DM38" s="505"/>
      <c r="DN38" s="505"/>
      <c r="DO38" s="505"/>
      <c r="DP38" s="505"/>
      <c r="DQ38" s="505"/>
      <c r="DR38" s="505"/>
      <c r="DS38" s="505"/>
      <c r="DT38" s="505"/>
      <c r="DU38" s="505"/>
      <c r="DV38" s="505"/>
      <c r="DW38" s="506"/>
    </row>
    <row r="39" spans="1:127" x14ac:dyDescent="0.25">
      <c r="A39" s="500" t="s">
        <v>286</v>
      </c>
      <c r="B39" s="511" t="s">
        <v>270</v>
      </c>
      <c r="C39" s="511" t="s">
        <v>300</v>
      </c>
      <c r="D39" s="511" t="s">
        <v>302</v>
      </c>
      <c r="E39" s="511" t="s">
        <v>287</v>
      </c>
      <c r="F39" s="502">
        <v>1000</v>
      </c>
      <c r="G39" s="502">
        <v>760</v>
      </c>
    </row>
    <row r="40" spans="1:127" ht="13.8" x14ac:dyDescent="0.25">
      <c r="A40" s="490" t="s">
        <v>303</v>
      </c>
      <c r="B40" s="488" t="s">
        <v>270</v>
      </c>
      <c r="C40" s="488" t="s">
        <v>304</v>
      </c>
      <c r="D40" s="488"/>
      <c r="E40" s="488"/>
      <c r="F40" s="489">
        <f>SUM(F45+F56+F61+F50+F54+F81+F41)</f>
        <v>50143.329999999994</v>
      </c>
      <c r="G40" s="489">
        <f>SUM(G45+G56+G61+G50+G54+G81+G41)</f>
        <v>55629.34</v>
      </c>
    </row>
    <row r="41" spans="1:127" ht="13.8" x14ac:dyDescent="0.3">
      <c r="A41" s="493" t="s">
        <v>273</v>
      </c>
      <c r="B41" s="494" t="s">
        <v>270</v>
      </c>
      <c r="C41" s="494" t="s">
        <v>304</v>
      </c>
      <c r="D41" s="494"/>
      <c r="E41" s="494"/>
      <c r="F41" s="495">
        <f>SUM(F42)</f>
        <v>2819.06</v>
      </c>
      <c r="G41" s="495">
        <f>SUM(G42)</f>
        <v>3426.5099999999998</v>
      </c>
    </row>
    <row r="42" spans="1:127" x14ac:dyDescent="0.25">
      <c r="A42" s="496" t="s">
        <v>283</v>
      </c>
      <c r="B42" s="497" t="s">
        <v>270</v>
      </c>
      <c r="C42" s="497" t="s">
        <v>304</v>
      </c>
      <c r="D42" s="497" t="s">
        <v>282</v>
      </c>
      <c r="E42" s="497"/>
      <c r="F42" s="498">
        <f>SUM(F43+F44)</f>
        <v>2819.06</v>
      </c>
      <c r="G42" s="498">
        <f>SUM(G43+G44)</f>
        <v>3426.5099999999998</v>
      </c>
    </row>
    <row r="43" spans="1:127" ht="39.6" x14ac:dyDescent="0.25">
      <c r="A43" s="500" t="s">
        <v>276</v>
      </c>
      <c r="B43" s="501" t="s">
        <v>270</v>
      </c>
      <c r="C43" s="501" t="s">
        <v>304</v>
      </c>
      <c r="D43" s="501" t="s">
        <v>282</v>
      </c>
      <c r="E43" s="501" t="s">
        <v>277</v>
      </c>
      <c r="F43" s="502">
        <v>2789.06</v>
      </c>
      <c r="G43" s="502">
        <v>2779.85</v>
      </c>
    </row>
    <row r="44" spans="1:127" ht="26.4" x14ac:dyDescent="0.25">
      <c r="A44" s="500" t="s">
        <v>298</v>
      </c>
      <c r="B44" s="501" t="s">
        <v>270</v>
      </c>
      <c r="C44" s="501" t="s">
        <v>304</v>
      </c>
      <c r="D44" s="501" t="s">
        <v>282</v>
      </c>
      <c r="E44" s="501" t="s">
        <v>285</v>
      </c>
      <c r="F44" s="502">
        <v>30</v>
      </c>
      <c r="G44" s="502">
        <v>646.66</v>
      </c>
    </row>
    <row r="45" spans="1:127" ht="13.8" hidden="1" x14ac:dyDescent="0.3">
      <c r="A45" s="493" t="s">
        <v>273</v>
      </c>
      <c r="B45" s="494" t="s">
        <v>270</v>
      </c>
      <c r="C45" s="494" t="s">
        <v>304</v>
      </c>
      <c r="D45" s="494" t="s">
        <v>694</v>
      </c>
      <c r="E45" s="494"/>
      <c r="F45" s="495">
        <f>SUM(F46)</f>
        <v>0</v>
      </c>
      <c r="G45" s="495">
        <f>SUM(G46)</f>
        <v>2184.3000000000002</v>
      </c>
    </row>
    <row r="46" spans="1:127" hidden="1" x14ac:dyDescent="0.25">
      <c r="A46" s="500" t="s">
        <v>305</v>
      </c>
      <c r="B46" s="501" t="s">
        <v>306</v>
      </c>
      <c r="C46" s="501" t="s">
        <v>304</v>
      </c>
      <c r="D46" s="501" t="s">
        <v>694</v>
      </c>
      <c r="E46" s="501"/>
      <c r="F46" s="502">
        <f>SUM(F47+F48+F49)</f>
        <v>0</v>
      </c>
      <c r="G46" s="502">
        <f>SUM(G47+G48+G49)</f>
        <v>2184.3000000000002</v>
      </c>
    </row>
    <row r="47" spans="1:127" ht="39.6" hidden="1" x14ac:dyDescent="0.25">
      <c r="A47" s="496" t="s">
        <v>276</v>
      </c>
      <c r="B47" s="497" t="s">
        <v>270</v>
      </c>
      <c r="C47" s="497" t="s">
        <v>304</v>
      </c>
      <c r="D47" s="497" t="s">
        <v>694</v>
      </c>
      <c r="E47" s="497" t="s">
        <v>277</v>
      </c>
      <c r="F47" s="498"/>
      <c r="G47" s="498">
        <v>1703.8</v>
      </c>
    </row>
    <row r="48" spans="1:127" hidden="1" x14ac:dyDescent="0.25">
      <c r="A48" s="496" t="s">
        <v>294</v>
      </c>
      <c r="B48" s="497" t="s">
        <v>270</v>
      </c>
      <c r="C48" s="497" t="s">
        <v>304</v>
      </c>
      <c r="D48" s="497" t="s">
        <v>694</v>
      </c>
      <c r="E48" s="497" t="s">
        <v>285</v>
      </c>
      <c r="F48" s="498"/>
      <c r="G48" s="498">
        <v>186.64</v>
      </c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499"/>
      <c r="BD48" s="499"/>
      <c r="BE48" s="499"/>
      <c r="BF48" s="499"/>
      <c r="BG48" s="499"/>
      <c r="BH48" s="499"/>
      <c r="BI48" s="499"/>
      <c r="BJ48" s="499"/>
      <c r="BK48" s="499"/>
      <c r="BL48" s="499"/>
      <c r="BM48" s="499"/>
      <c r="BN48" s="499"/>
      <c r="BO48" s="499"/>
      <c r="BP48" s="499"/>
      <c r="BQ48" s="499"/>
      <c r="BR48" s="499"/>
      <c r="BS48" s="499"/>
      <c r="BT48" s="499"/>
      <c r="BU48" s="499"/>
      <c r="BV48" s="499"/>
      <c r="BW48" s="499"/>
      <c r="BX48" s="499"/>
      <c r="BY48" s="499"/>
      <c r="BZ48" s="499"/>
      <c r="CA48" s="499"/>
      <c r="CB48" s="499"/>
      <c r="CC48" s="499"/>
      <c r="CD48" s="499"/>
      <c r="CE48" s="499"/>
      <c r="CF48" s="499"/>
      <c r="CG48" s="499"/>
      <c r="CH48" s="499"/>
      <c r="CI48" s="499"/>
      <c r="CJ48" s="499"/>
      <c r="CK48" s="499"/>
      <c r="CL48" s="499"/>
      <c r="CM48" s="499"/>
      <c r="CN48" s="499"/>
      <c r="CO48" s="499"/>
      <c r="CP48" s="499"/>
      <c r="CQ48" s="499"/>
      <c r="CR48" s="499"/>
      <c r="CS48" s="499"/>
      <c r="CT48" s="499"/>
      <c r="CU48" s="499"/>
      <c r="CV48" s="499"/>
      <c r="CW48" s="499"/>
      <c r="CX48" s="499"/>
      <c r="CY48" s="499"/>
      <c r="CZ48" s="499"/>
      <c r="DA48" s="499"/>
      <c r="DB48" s="499"/>
      <c r="DC48" s="499"/>
      <c r="DD48" s="499"/>
      <c r="DE48" s="499"/>
      <c r="DF48" s="499"/>
      <c r="DG48" s="499"/>
      <c r="DH48" s="499"/>
      <c r="DI48" s="499"/>
      <c r="DJ48" s="499"/>
      <c r="DK48" s="499"/>
      <c r="DL48" s="499"/>
      <c r="DM48" s="499"/>
      <c r="DN48" s="499"/>
      <c r="DO48" s="499"/>
      <c r="DP48" s="499"/>
      <c r="DQ48" s="499"/>
      <c r="DR48" s="499"/>
      <c r="DS48" s="499"/>
      <c r="DT48" s="499"/>
      <c r="DU48" s="499"/>
      <c r="DV48" s="499"/>
    </row>
    <row r="49" spans="1:126" ht="39.6" hidden="1" x14ac:dyDescent="0.25">
      <c r="A49" s="496" t="s">
        <v>276</v>
      </c>
      <c r="B49" s="497" t="s">
        <v>270</v>
      </c>
      <c r="C49" s="497" t="s">
        <v>304</v>
      </c>
      <c r="D49" s="497" t="s">
        <v>695</v>
      </c>
      <c r="E49" s="497" t="s">
        <v>277</v>
      </c>
      <c r="F49" s="498"/>
      <c r="G49" s="498">
        <v>293.86</v>
      </c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499"/>
      <c r="AU49" s="499"/>
      <c r="AV49" s="499"/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499"/>
      <c r="BQ49" s="499"/>
      <c r="BR49" s="499"/>
      <c r="BS49" s="499"/>
      <c r="BT49" s="499"/>
      <c r="BU49" s="499"/>
      <c r="BV49" s="499"/>
      <c r="BW49" s="499"/>
      <c r="BX49" s="499"/>
      <c r="BY49" s="499"/>
      <c r="BZ49" s="499"/>
      <c r="CA49" s="499"/>
      <c r="CB49" s="499"/>
      <c r="CC49" s="499"/>
      <c r="CD49" s="499"/>
      <c r="CE49" s="499"/>
      <c r="CF49" s="499"/>
      <c r="CG49" s="499"/>
      <c r="CH49" s="499"/>
      <c r="CI49" s="499"/>
      <c r="CJ49" s="499"/>
      <c r="CK49" s="499"/>
      <c r="CL49" s="499"/>
      <c r="CM49" s="499"/>
      <c r="CN49" s="499"/>
      <c r="CO49" s="499"/>
      <c r="CP49" s="499"/>
      <c r="CQ49" s="499"/>
      <c r="CR49" s="499"/>
      <c r="CS49" s="499"/>
      <c r="CT49" s="499"/>
      <c r="CU49" s="499"/>
      <c r="CV49" s="499"/>
      <c r="CW49" s="499"/>
      <c r="CX49" s="499"/>
      <c r="CY49" s="499"/>
      <c r="CZ49" s="499"/>
      <c r="DA49" s="499"/>
      <c r="DB49" s="499"/>
      <c r="DC49" s="499"/>
      <c r="DD49" s="499"/>
      <c r="DE49" s="499"/>
      <c r="DF49" s="499"/>
      <c r="DG49" s="499"/>
      <c r="DH49" s="499"/>
      <c r="DI49" s="499"/>
      <c r="DJ49" s="499"/>
      <c r="DK49" s="499"/>
      <c r="DL49" s="499"/>
      <c r="DM49" s="499"/>
      <c r="DN49" s="499"/>
      <c r="DO49" s="499"/>
      <c r="DP49" s="499"/>
      <c r="DQ49" s="499"/>
      <c r="DR49" s="499"/>
      <c r="DS49" s="499"/>
      <c r="DT49" s="499"/>
      <c r="DU49" s="499"/>
      <c r="DV49" s="499"/>
    </row>
    <row r="50" spans="1:126" ht="27.6" x14ac:dyDescent="0.3">
      <c r="A50" s="493" t="s">
        <v>307</v>
      </c>
      <c r="B50" s="509" t="s">
        <v>270</v>
      </c>
      <c r="C50" s="509" t="s">
        <v>304</v>
      </c>
      <c r="D50" s="509" t="s">
        <v>793</v>
      </c>
      <c r="E50" s="509"/>
      <c r="F50" s="495">
        <f>SUM(F51)</f>
        <v>1333</v>
      </c>
      <c r="G50" s="495">
        <f>SUM(G51)</f>
        <v>1203</v>
      </c>
    </row>
    <row r="51" spans="1:126" ht="26.4" x14ac:dyDescent="0.25">
      <c r="A51" s="500" t="s">
        <v>308</v>
      </c>
      <c r="B51" s="511" t="s">
        <v>270</v>
      </c>
      <c r="C51" s="511" t="s">
        <v>304</v>
      </c>
      <c r="D51" s="511" t="s">
        <v>793</v>
      </c>
      <c r="E51" s="511"/>
      <c r="F51" s="502">
        <f>SUM(F52+F53)</f>
        <v>1333</v>
      </c>
      <c r="G51" s="502">
        <f>SUM(G52+G53)</f>
        <v>1203</v>
      </c>
    </row>
    <row r="52" spans="1:126" ht="39.6" x14ac:dyDescent="0.25">
      <c r="A52" s="496" t="s">
        <v>276</v>
      </c>
      <c r="B52" s="497" t="s">
        <v>270</v>
      </c>
      <c r="C52" s="497" t="s">
        <v>304</v>
      </c>
      <c r="D52" s="516" t="s">
        <v>793</v>
      </c>
      <c r="E52" s="497" t="s">
        <v>277</v>
      </c>
      <c r="F52" s="498">
        <v>922.61</v>
      </c>
      <c r="G52" s="498">
        <v>922.61</v>
      </c>
    </row>
    <row r="53" spans="1:126" x14ac:dyDescent="0.25">
      <c r="A53" s="496" t="s">
        <v>294</v>
      </c>
      <c r="B53" s="497" t="s">
        <v>270</v>
      </c>
      <c r="C53" s="497" t="s">
        <v>304</v>
      </c>
      <c r="D53" s="516" t="s">
        <v>793</v>
      </c>
      <c r="E53" s="497" t="s">
        <v>285</v>
      </c>
      <c r="F53" s="498">
        <v>410.39</v>
      </c>
      <c r="G53" s="498">
        <v>280.39</v>
      </c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  <c r="BB53" s="499"/>
      <c r="BC53" s="499"/>
      <c r="BD53" s="499"/>
      <c r="BE53" s="499"/>
      <c r="BF53" s="499"/>
      <c r="BG53" s="499"/>
      <c r="BH53" s="499"/>
      <c r="BI53" s="499"/>
      <c r="BJ53" s="499"/>
      <c r="BK53" s="499"/>
      <c r="BL53" s="499"/>
      <c r="BM53" s="499"/>
      <c r="BN53" s="499"/>
      <c r="BO53" s="499"/>
      <c r="BP53" s="499"/>
      <c r="BQ53" s="499"/>
      <c r="BR53" s="499"/>
      <c r="BS53" s="499"/>
      <c r="BT53" s="499"/>
      <c r="BU53" s="499"/>
      <c r="BV53" s="499"/>
      <c r="BW53" s="499"/>
      <c r="BX53" s="499"/>
      <c r="BY53" s="499"/>
      <c r="BZ53" s="499"/>
      <c r="CA53" s="499"/>
      <c r="CB53" s="499"/>
      <c r="CC53" s="499"/>
      <c r="CD53" s="499"/>
      <c r="CE53" s="499"/>
      <c r="CF53" s="499"/>
      <c r="CG53" s="499"/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499"/>
      <c r="CW53" s="499"/>
      <c r="CX53" s="499"/>
      <c r="CY53" s="499"/>
      <c r="CZ53" s="499"/>
      <c r="DA53" s="499"/>
      <c r="DB53" s="499"/>
      <c r="DC53" s="499"/>
      <c r="DD53" s="499"/>
      <c r="DE53" s="499"/>
      <c r="DF53" s="499"/>
      <c r="DG53" s="499"/>
      <c r="DH53" s="499"/>
      <c r="DI53" s="499"/>
      <c r="DJ53" s="499"/>
      <c r="DK53" s="499"/>
      <c r="DL53" s="499"/>
      <c r="DM53" s="499"/>
      <c r="DN53" s="499"/>
      <c r="DO53" s="499"/>
      <c r="DP53" s="499"/>
      <c r="DQ53" s="499"/>
      <c r="DR53" s="499"/>
      <c r="DS53" s="499"/>
      <c r="DT53" s="499"/>
      <c r="DU53" s="499"/>
      <c r="DV53" s="499"/>
    </row>
    <row r="54" spans="1:126" ht="39.6" x14ac:dyDescent="0.25">
      <c r="A54" s="500" t="s">
        <v>309</v>
      </c>
      <c r="B54" s="501" t="s">
        <v>270</v>
      </c>
      <c r="C54" s="501" t="s">
        <v>304</v>
      </c>
      <c r="D54" s="501" t="s">
        <v>696</v>
      </c>
      <c r="E54" s="501"/>
      <c r="F54" s="502">
        <f>SUM(F55)</f>
        <v>0.42</v>
      </c>
      <c r="G54" s="502">
        <f>SUM(G55)</f>
        <v>0.39</v>
      </c>
    </row>
    <row r="55" spans="1:126" x14ac:dyDescent="0.25">
      <c r="A55" s="496" t="s">
        <v>294</v>
      </c>
      <c r="B55" s="497" t="s">
        <v>270</v>
      </c>
      <c r="C55" s="497" t="s">
        <v>304</v>
      </c>
      <c r="D55" s="497" t="s">
        <v>696</v>
      </c>
      <c r="E55" s="497" t="s">
        <v>285</v>
      </c>
      <c r="F55" s="498">
        <v>0.42</v>
      </c>
      <c r="G55" s="498">
        <v>0.39</v>
      </c>
    </row>
    <row r="56" spans="1:126" ht="27.6" x14ac:dyDescent="0.3">
      <c r="A56" s="493" t="s">
        <v>311</v>
      </c>
      <c r="B56" s="494" t="s">
        <v>270</v>
      </c>
      <c r="C56" s="494" t="s">
        <v>304</v>
      </c>
      <c r="D56" s="494" t="s">
        <v>312</v>
      </c>
      <c r="E56" s="494"/>
      <c r="F56" s="495">
        <f>SUM(F57)</f>
        <v>5020.6399999999994</v>
      </c>
      <c r="G56" s="495">
        <f>SUM(G57)</f>
        <v>5020.66</v>
      </c>
    </row>
    <row r="57" spans="1:126" x14ac:dyDescent="0.25">
      <c r="A57" s="496" t="s">
        <v>313</v>
      </c>
      <c r="B57" s="497" t="s">
        <v>270</v>
      </c>
      <c r="C57" s="497" t="s">
        <v>304</v>
      </c>
      <c r="D57" s="497" t="s">
        <v>312</v>
      </c>
      <c r="E57" s="497"/>
      <c r="F57" s="498">
        <f>SUM(F58+F60+F59)</f>
        <v>5020.6399999999994</v>
      </c>
      <c r="G57" s="498">
        <f>SUM(G58+G60+G59)</f>
        <v>5020.66</v>
      </c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499"/>
      <c r="AP57" s="499"/>
      <c r="AQ57" s="499"/>
      <c r="AR57" s="499"/>
      <c r="AS57" s="499"/>
      <c r="AT57" s="499"/>
      <c r="AU57" s="499"/>
      <c r="AV57" s="499"/>
      <c r="AW57" s="499"/>
      <c r="AX57" s="499"/>
      <c r="AY57" s="499"/>
      <c r="AZ57" s="499"/>
      <c r="BA57" s="499"/>
      <c r="BB57" s="499"/>
      <c r="BC57" s="499"/>
      <c r="BD57" s="499"/>
      <c r="BE57" s="499"/>
      <c r="BF57" s="499"/>
      <c r="BG57" s="499"/>
      <c r="BH57" s="499"/>
      <c r="BI57" s="499"/>
      <c r="BJ57" s="499"/>
      <c r="BK57" s="499"/>
      <c r="BL57" s="499"/>
      <c r="BM57" s="499"/>
      <c r="BN57" s="499"/>
      <c r="BO57" s="499"/>
      <c r="BP57" s="499"/>
      <c r="BQ57" s="499"/>
      <c r="BR57" s="499"/>
      <c r="BS57" s="499"/>
      <c r="BT57" s="499"/>
      <c r="BU57" s="499"/>
      <c r="BV57" s="499"/>
      <c r="BW57" s="499"/>
      <c r="BX57" s="499"/>
      <c r="BY57" s="499"/>
      <c r="BZ57" s="499"/>
      <c r="CA57" s="499"/>
      <c r="CB57" s="499"/>
      <c r="CC57" s="499"/>
      <c r="CD57" s="499"/>
      <c r="CE57" s="499"/>
      <c r="CF57" s="499"/>
      <c r="CG57" s="499"/>
      <c r="CH57" s="499"/>
      <c r="CI57" s="499"/>
      <c r="CJ57" s="499"/>
      <c r="CK57" s="499"/>
      <c r="CL57" s="499"/>
      <c r="CM57" s="499"/>
      <c r="CN57" s="499"/>
      <c r="CO57" s="499"/>
      <c r="CP57" s="499"/>
      <c r="CQ57" s="499"/>
      <c r="CR57" s="499"/>
      <c r="CS57" s="499"/>
      <c r="CT57" s="499"/>
      <c r="CU57" s="499"/>
      <c r="CV57" s="499"/>
      <c r="CW57" s="499"/>
      <c r="CX57" s="499"/>
      <c r="CY57" s="499"/>
      <c r="CZ57" s="499"/>
      <c r="DA57" s="499"/>
      <c r="DB57" s="499"/>
      <c r="DC57" s="499"/>
      <c r="DD57" s="499"/>
      <c r="DE57" s="499"/>
      <c r="DF57" s="499"/>
      <c r="DG57" s="499"/>
      <c r="DH57" s="499"/>
      <c r="DI57" s="499"/>
      <c r="DJ57" s="499"/>
      <c r="DK57" s="499"/>
      <c r="DL57" s="499"/>
      <c r="DM57" s="499"/>
      <c r="DN57" s="499"/>
      <c r="DO57" s="499"/>
      <c r="DP57" s="499"/>
      <c r="DQ57" s="499"/>
      <c r="DR57" s="499"/>
      <c r="DS57" s="499"/>
      <c r="DT57" s="499"/>
      <c r="DU57" s="499"/>
      <c r="DV57" s="499"/>
    </row>
    <row r="58" spans="1:126" x14ac:dyDescent="0.25">
      <c r="A58" s="496" t="s">
        <v>294</v>
      </c>
      <c r="B58" s="497" t="s">
        <v>270</v>
      </c>
      <c r="C58" s="497" t="s">
        <v>304</v>
      </c>
      <c r="D58" s="497" t="s">
        <v>314</v>
      </c>
      <c r="E58" s="497" t="s">
        <v>285</v>
      </c>
      <c r="F58" s="498">
        <v>3820.64</v>
      </c>
      <c r="G58" s="498">
        <v>3820.66</v>
      </c>
    </row>
    <row r="59" spans="1:126" x14ac:dyDescent="0.25">
      <c r="A59" s="496" t="s">
        <v>286</v>
      </c>
      <c r="B59" s="497" t="s">
        <v>270</v>
      </c>
      <c r="C59" s="497" t="s">
        <v>304</v>
      </c>
      <c r="D59" s="497" t="s">
        <v>314</v>
      </c>
      <c r="E59" s="497" t="s">
        <v>287</v>
      </c>
      <c r="F59" s="498">
        <v>200</v>
      </c>
      <c r="G59" s="498">
        <v>200</v>
      </c>
    </row>
    <row r="60" spans="1:126" x14ac:dyDescent="0.25">
      <c r="A60" s="500" t="s">
        <v>286</v>
      </c>
      <c r="B60" s="501" t="s">
        <v>270</v>
      </c>
      <c r="C60" s="501" t="s">
        <v>304</v>
      </c>
      <c r="D60" s="501" t="s">
        <v>315</v>
      </c>
      <c r="E60" s="501" t="s">
        <v>287</v>
      </c>
      <c r="F60" s="502">
        <v>1000</v>
      </c>
      <c r="G60" s="502">
        <v>1000</v>
      </c>
    </row>
    <row r="61" spans="1:126" ht="13.8" x14ac:dyDescent="0.3">
      <c r="A61" s="493" t="s">
        <v>316</v>
      </c>
      <c r="B61" s="509" t="s">
        <v>270</v>
      </c>
      <c r="C61" s="509" t="s">
        <v>304</v>
      </c>
      <c r="D61" s="509" t="s">
        <v>317</v>
      </c>
      <c r="E61" s="494"/>
      <c r="F61" s="495">
        <f>SUM(F62+F66+F79+F78)</f>
        <v>40970.21</v>
      </c>
      <c r="G61" s="495">
        <f>SUM(G62+G66+G79+G78)</f>
        <v>43794.479999999996</v>
      </c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05"/>
      <c r="BP61" s="505"/>
      <c r="BQ61" s="505"/>
      <c r="BR61" s="505"/>
      <c r="BS61" s="505"/>
      <c r="BT61" s="505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5"/>
      <c r="CG61" s="505"/>
      <c r="CH61" s="505"/>
      <c r="CI61" s="505"/>
      <c r="CJ61" s="505"/>
      <c r="CK61" s="505"/>
      <c r="CL61" s="505"/>
      <c r="CM61" s="505"/>
      <c r="CN61" s="505"/>
      <c r="CO61" s="505"/>
      <c r="CP61" s="505"/>
      <c r="CQ61" s="505"/>
      <c r="CR61" s="505"/>
      <c r="CS61" s="505"/>
      <c r="CT61" s="505"/>
      <c r="CU61" s="505"/>
      <c r="CV61" s="505"/>
      <c r="CW61" s="505"/>
      <c r="CX61" s="505"/>
      <c r="CY61" s="505"/>
      <c r="CZ61" s="505"/>
      <c r="DA61" s="505"/>
      <c r="DB61" s="505"/>
      <c r="DC61" s="505"/>
      <c r="DD61" s="505"/>
      <c r="DE61" s="505"/>
      <c r="DF61" s="505"/>
      <c r="DG61" s="505"/>
      <c r="DH61" s="505"/>
      <c r="DI61" s="505"/>
      <c r="DJ61" s="505"/>
      <c r="DK61" s="505"/>
      <c r="DL61" s="505"/>
      <c r="DM61" s="505"/>
      <c r="DN61" s="505"/>
      <c r="DO61" s="505"/>
      <c r="DP61" s="505"/>
      <c r="DQ61" s="505"/>
      <c r="DR61" s="505"/>
      <c r="DS61" s="505"/>
      <c r="DT61" s="505"/>
      <c r="DU61" s="505"/>
      <c r="DV61" s="505"/>
    </row>
    <row r="62" spans="1:126" ht="26.4" x14ac:dyDescent="0.25">
      <c r="A62" s="517" t="s">
        <v>318</v>
      </c>
      <c r="B62" s="511" t="s">
        <v>270</v>
      </c>
      <c r="C62" s="511" t="s">
        <v>304</v>
      </c>
      <c r="D62" s="511" t="s">
        <v>319</v>
      </c>
      <c r="E62" s="511"/>
      <c r="F62" s="502">
        <f>SUM(F63+F64+F65)</f>
        <v>7454.31</v>
      </c>
      <c r="G62" s="502">
        <f>SUM(G63+G64+G65)</f>
        <v>7275.2</v>
      </c>
    </row>
    <row r="63" spans="1:126" x14ac:dyDescent="0.25">
      <c r="A63" s="496" t="s">
        <v>294</v>
      </c>
      <c r="B63" s="516" t="s">
        <v>270</v>
      </c>
      <c r="C63" s="516" t="s">
        <v>304</v>
      </c>
      <c r="D63" s="516" t="s">
        <v>319</v>
      </c>
      <c r="E63" s="516" t="s">
        <v>285</v>
      </c>
      <c r="F63" s="498">
        <v>125</v>
      </c>
      <c r="G63" s="498">
        <v>125</v>
      </c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499"/>
      <c r="BA63" s="499"/>
      <c r="BB63" s="499"/>
      <c r="BC63" s="499"/>
      <c r="BD63" s="499"/>
      <c r="BE63" s="499"/>
      <c r="BF63" s="499"/>
      <c r="BG63" s="499"/>
      <c r="BH63" s="499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499"/>
      <c r="BY63" s="499"/>
      <c r="BZ63" s="499"/>
      <c r="CA63" s="499"/>
      <c r="CB63" s="499"/>
      <c r="CC63" s="499"/>
      <c r="CD63" s="499"/>
      <c r="CE63" s="499"/>
      <c r="CF63" s="499"/>
      <c r="CG63" s="499"/>
      <c r="CH63" s="499"/>
      <c r="CI63" s="499"/>
      <c r="CJ63" s="499"/>
      <c r="CK63" s="499"/>
      <c r="CL63" s="499"/>
      <c r="CM63" s="499"/>
      <c r="CN63" s="499"/>
      <c r="CO63" s="499"/>
      <c r="CP63" s="499"/>
      <c r="CQ63" s="499"/>
      <c r="CR63" s="499"/>
      <c r="CS63" s="499"/>
      <c r="CT63" s="499"/>
      <c r="CU63" s="499"/>
      <c r="CV63" s="499"/>
      <c r="CW63" s="499"/>
      <c r="CX63" s="499"/>
      <c r="CY63" s="499"/>
      <c r="CZ63" s="499"/>
      <c r="DA63" s="499"/>
      <c r="DB63" s="499"/>
      <c r="DC63" s="499"/>
      <c r="DD63" s="499"/>
      <c r="DE63" s="499"/>
      <c r="DF63" s="499"/>
      <c r="DG63" s="499"/>
      <c r="DH63" s="499"/>
      <c r="DI63" s="499"/>
      <c r="DJ63" s="499"/>
      <c r="DK63" s="499"/>
      <c r="DL63" s="499"/>
      <c r="DM63" s="499"/>
      <c r="DN63" s="499"/>
      <c r="DO63" s="499"/>
      <c r="DP63" s="499"/>
      <c r="DQ63" s="499"/>
      <c r="DR63" s="499"/>
      <c r="DS63" s="499"/>
      <c r="DT63" s="499"/>
      <c r="DU63" s="499"/>
      <c r="DV63" s="499"/>
    </row>
    <row r="64" spans="1:126" ht="26.4" customHeight="1" x14ac:dyDescent="0.25">
      <c r="A64" s="496" t="s">
        <v>276</v>
      </c>
      <c r="B64" s="516" t="s">
        <v>270</v>
      </c>
      <c r="C64" s="516" t="s">
        <v>304</v>
      </c>
      <c r="D64" s="516" t="s">
        <v>320</v>
      </c>
      <c r="E64" s="516" t="s">
        <v>277</v>
      </c>
      <c r="F64" s="498">
        <v>6055.63</v>
      </c>
      <c r="G64" s="498">
        <v>5500.2</v>
      </c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499"/>
      <c r="BD64" s="499"/>
      <c r="BE64" s="499"/>
      <c r="BF64" s="499"/>
      <c r="BG64" s="499"/>
      <c r="BH64" s="499"/>
      <c r="BI64" s="499"/>
      <c r="BJ64" s="499"/>
      <c r="BK64" s="499"/>
      <c r="BL64" s="499"/>
      <c r="BM64" s="499"/>
      <c r="BN64" s="499"/>
      <c r="BO64" s="499"/>
      <c r="BP64" s="499"/>
      <c r="BQ64" s="499"/>
      <c r="BR64" s="499"/>
      <c r="BS64" s="499"/>
      <c r="BT64" s="499"/>
      <c r="BU64" s="499"/>
      <c r="BV64" s="499"/>
      <c r="BW64" s="499"/>
      <c r="BX64" s="499"/>
      <c r="BY64" s="499"/>
      <c r="BZ64" s="499"/>
      <c r="CA64" s="499"/>
      <c r="CB64" s="499"/>
      <c r="CC64" s="499"/>
      <c r="CD64" s="499"/>
      <c r="CE64" s="499"/>
      <c r="CF64" s="499"/>
      <c r="CG64" s="499"/>
      <c r="CH64" s="499"/>
      <c r="CI64" s="499"/>
      <c r="CJ64" s="499"/>
      <c r="CK64" s="499"/>
      <c r="CL64" s="499"/>
      <c r="CM64" s="499"/>
      <c r="CN64" s="499"/>
      <c r="CO64" s="499"/>
      <c r="CP64" s="499"/>
      <c r="CQ64" s="499"/>
      <c r="CR64" s="499"/>
      <c r="CS64" s="499"/>
      <c r="CT64" s="499"/>
      <c r="CU64" s="499"/>
      <c r="CV64" s="499"/>
      <c r="CW64" s="499"/>
      <c r="CX64" s="499"/>
      <c r="CY64" s="499"/>
      <c r="CZ64" s="499"/>
      <c r="DA64" s="499"/>
      <c r="DB64" s="499"/>
      <c r="DC64" s="499"/>
      <c r="DD64" s="499"/>
      <c r="DE64" s="499"/>
      <c r="DF64" s="499"/>
      <c r="DG64" s="499"/>
      <c r="DH64" s="499"/>
      <c r="DI64" s="499"/>
      <c r="DJ64" s="499"/>
      <c r="DK64" s="499"/>
      <c r="DL64" s="499"/>
      <c r="DM64" s="499"/>
      <c r="DN64" s="499"/>
      <c r="DO64" s="499"/>
      <c r="DP64" s="499"/>
      <c r="DQ64" s="499"/>
      <c r="DR64" s="499"/>
      <c r="DS64" s="499"/>
      <c r="DT64" s="499"/>
      <c r="DU64" s="499"/>
      <c r="DV64" s="499"/>
    </row>
    <row r="65" spans="1:126" ht="13.2" customHeight="1" x14ac:dyDescent="0.25">
      <c r="A65" s="496" t="s">
        <v>294</v>
      </c>
      <c r="B65" s="516" t="s">
        <v>270</v>
      </c>
      <c r="C65" s="516" t="s">
        <v>304</v>
      </c>
      <c r="D65" s="516" t="s">
        <v>320</v>
      </c>
      <c r="E65" s="516" t="s">
        <v>285</v>
      </c>
      <c r="F65" s="498">
        <v>1273.68</v>
      </c>
      <c r="G65" s="498">
        <v>1650</v>
      </c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499"/>
      <c r="BM65" s="499"/>
      <c r="BN65" s="499"/>
      <c r="BO65" s="499"/>
      <c r="BP65" s="499"/>
      <c r="BQ65" s="499"/>
      <c r="BR65" s="499"/>
      <c r="BS65" s="499"/>
      <c r="BT65" s="499"/>
      <c r="BU65" s="499"/>
      <c r="BV65" s="499"/>
      <c r="BW65" s="499"/>
      <c r="BX65" s="499"/>
      <c r="BY65" s="499"/>
      <c r="BZ65" s="499"/>
      <c r="CA65" s="499"/>
      <c r="CB65" s="499"/>
      <c r="CC65" s="499"/>
      <c r="CD65" s="499"/>
      <c r="CE65" s="499"/>
      <c r="CF65" s="499"/>
      <c r="CG65" s="499"/>
      <c r="CH65" s="499"/>
      <c r="CI65" s="499"/>
      <c r="CJ65" s="499"/>
      <c r="CK65" s="499"/>
      <c r="CL65" s="499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/>
      <c r="CW65" s="499"/>
      <c r="CX65" s="499"/>
      <c r="CY65" s="499"/>
      <c r="CZ65" s="499"/>
      <c r="DA65" s="499"/>
      <c r="DB65" s="499"/>
      <c r="DC65" s="499"/>
      <c r="DD65" s="499"/>
      <c r="DE65" s="499"/>
      <c r="DF65" s="499"/>
      <c r="DG65" s="499"/>
      <c r="DH65" s="499"/>
      <c r="DI65" s="499"/>
      <c r="DJ65" s="499"/>
      <c r="DK65" s="499"/>
      <c r="DL65" s="499"/>
      <c r="DM65" s="499"/>
      <c r="DN65" s="499"/>
      <c r="DO65" s="499"/>
      <c r="DP65" s="499"/>
      <c r="DQ65" s="499"/>
      <c r="DR65" s="499"/>
      <c r="DS65" s="499"/>
      <c r="DT65" s="499"/>
      <c r="DU65" s="499"/>
      <c r="DV65" s="499"/>
    </row>
    <row r="66" spans="1:126" ht="26.4" x14ac:dyDescent="0.25">
      <c r="A66" s="518" t="s">
        <v>321</v>
      </c>
      <c r="B66" s="511" t="s">
        <v>270</v>
      </c>
      <c r="C66" s="511" t="s">
        <v>322</v>
      </c>
      <c r="D66" s="511" t="s">
        <v>323</v>
      </c>
      <c r="E66" s="511"/>
      <c r="F66" s="502">
        <f>SUM(F67+F71+F72+F75+F76+F77+F69+F68+F70+F73+F74)</f>
        <v>33385.9</v>
      </c>
      <c r="G66" s="502">
        <f>SUM(G67+G71+G72+G75+G76+G77+G69+G68+G70+G73+G74)</f>
        <v>36389.279999999999</v>
      </c>
    </row>
    <row r="67" spans="1:126" x14ac:dyDescent="0.25">
      <c r="A67" s="496" t="s">
        <v>294</v>
      </c>
      <c r="B67" s="516" t="s">
        <v>270</v>
      </c>
      <c r="C67" s="516" t="s">
        <v>304</v>
      </c>
      <c r="D67" s="516" t="s">
        <v>323</v>
      </c>
      <c r="E67" s="516" t="s">
        <v>285</v>
      </c>
      <c r="F67" s="498">
        <v>3430.61</v>
      </c>
      <c r="G67" s="498">
        <v>7430.61</v>
      </c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499"/>
      <c r="AP67" s="499"/>
      <c r="AQ67" s="499"/>
      <c r="AR67" s="499"/>
      <c r="AS67" s="499"/>
      <c r="AT67" s="499"/>
      <c r="AU67" s="499"/>
      <c r="AV67" s="499"/>
      <c r="AW67" s="499"/>
      <c r="AX67" s="499"/>
      <c r="AY67" s="499"/>
      <c r="AZ67" s="499"/>
      <c r="BA67" s="499"/>
      <c r="BB67" s="499"/>
      <c r="BC67" s="499"/>
      <c r="BD67" s="499"/>
      <c r="BE67" s="499"/>
      <c r="BF67" s="499"/>
      <c r="BG67" s="499"/>
      <c r="BH67" s="499"/>
      <c r="BI67" s="499"/>
      <c r="BJ67" s="499"/>
      <c r="BK67" s="499"/>
      <c r="BL67" s="499"/>
      <c r="BM67" s="499"/>
      <c r="BN67" s="499"/>
      <c r="BO67" s="499"/>
      <c r="BP67" s="499"/>
      <c r="BQ67" s="499"/>
      <c r="BR67" s="499"/>
      <c r="BS67" s="499"/>
      <c r="BT67" s="499"/>
      <c r="BU67" s="499"/>
      <c r="BV67" s="499"/>
      <c r="BW67" s="499"/>
      <c r="BX67" s="499"/>
      <c r="BY67" s="499"/>
      <c r="BZ67" s="499"/>
      <c r="CA67" s="499"/>
      <c r="CB67" s="499"/>
      <c r="CC67" s="499"/>
      <c r="CD67" s="499"/>
      <c r="CE67" s="499"/>
      <c r="CF67" s="499"/>
      <c r="CG67" s="499"/>
      <c r="CH67" s="499"/>
      <c r="CI67" s="499"/>
      <c r="CJ67" s="499"/>
      <c r="CK67" s="499"/>
      <c r="CL67" s="499"/>
      <c r="CM67" s="499"/>
      <c r="CN67" s="499"/>
      <c r="CO67" s="499"/>
      <c r="CP67" s="499"/>
      <c r="CQ67" s="499"/>
      <c r="CR67" s="499"/>
      <c r="CS67" s="499"/>
      <c r="CT67" s="499"/>
      <c r="CU67" s="499"/>
      <c r="CV67" s="499"/>
      <c r="CW67" s="499"/>
      <c r="CX67" s="499"/>
      <c r="CY67" s="499"/>
      <c r="CZ67" s="499"/>
      <c r="DA67" s="499"/>
      <c r="DB67" s="499"/>
      <c r="DC67" s="499"/>
      <c r="DD67" s="499"/>
      <c r="DE67" s="499"/>
      <c r="DF67" s="499"/>
      <c r="DG67" s="499"/>
      <c r="DH67" s="499"/>
      <c r="DI67" s="499"/>
      <c r="DJ67" s="499"/>
      <c r="DK67" s="499"/>
      <c r="DL67" s="499"/>
      <c r="DM67" s="499"/>
      <c r="DN67" s="499"/>
      <c r="DO67" s="499"/>
      <c r="DP67" s="499"/>
      <c r="DQ67" s="499"/>
      <c r="DR67" s="499"/>
      <c r="DS67" s="499"/>
      <c r="DT67" s="499"/>
      <c r="DU67" s="499"/>
      <c r="DV67" s="499"/>
    </row>
    <row r="68" spans="1:126" ht="26.4" hidden="1" x14ac:dyDescent="0.25">
      <c r="A68" s="496" t="s">
        <v>324</v>
      </c>
      <c r="B68" s="516" t="s">
        <v>270</v>
      </c>
      <c r="C68" s="516" t="s">
        <v>304</v>
      </c>
      <c r="D68" s="516" t="s">
        <v>323</v>
      </c>
      <c r="E68" s="516" t="s">
        <v>325</v>
      </c>
      <c r="F68" s="498"/>
      <c r="G68" s="498">
        <v>1600</v>
      </c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499"/>
      <c r="AZ68" s="499"/>
      <c r="BA68" s="499"/>
      <c r="BB68" s="499"/>
      <c r="BC68" s="499"/>
      <c r="BD68" s="499"/>
      <c r="BE68" s="499"/>
      <c r="BF68" s="499"/>
      <c r="BG68" s="499"/>
      <c r="BH68" s="499"/>
      <c r="BI68" s="499"/>
      <c r="BJ68" s="499"/>
      <c r="BK68" s="499"/>
      <c r="BL68" s="499"/>
      <c r="BM68" s="499"/>
      <c r="BN68" s="499"/>
      <c r="BO68" s="499"/>
      <c r="BP68" s="499"/>
      <c r="BQ68" s="499"/>
      <c r="BR68" s="499"/>
      <c r="BS68" s="499"/>
      <c r="BT68" s="499"/>
      <c r="BU68" s="499"/>
      <c r="BV68" s="499"/>
      <c r="BW68" s="499"/>
      <c r="BX68" s="499"/>
      <c r="BY68" s="499"/>
      <c r="BZ68" s="499"/>
      <c r="CA68" s="499"/>
      <c r="CB68" s="499"/>
      <c r="CC68" s="499"/>
      <c r="CD68" s="499"/>
      <c r="CE68" s="499"/>
      <c r="CF68" s="499"/>
      <c r="CG68" s="499"/>
      <c r="CH68" s="499"/>
      <c r="CI68" s="499"/>
      <c r="CJ68" s="499"/>
      <c r="CK68" s="499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499"/>
      <c r="CW68" s="499"/>
      <c r="CX68" s="499"/>
      <c r="CY68" s="499"/>
      <c r="CZ68" s="499"/>
      <c r="DA68" s="499"/>
      <c r="DB68" s="499"/>
      <c r="DC68" s="499"/>
      <c r="DD68" s="499"/>
      <c r="DE68" s="499"/>
      <c r="DF68" s="499"/>
      <c r="DG68" s="499"/>
      <c r="DH68" s="499"/>
      <c r="DI68" s="499"/>
      <c r="DJ68" s="499"/>
      <c r="DK68" s="499"/>
      <c r="DL68" s="499"/>
      <c r="DM68" s="499"/>
      <c r="DN68" s="499"/>
      <c r="DO68" s="499"/>
      <c r="DP68" s="499"/>
      <c r="DQ68" s="499"/>
      <c r="DR68" s="499"/>
      <c r="DS68" s="499"/>
      <c r="DT68" s="499"/>
      <c r="DU68" s="499"/>
      <c r="DV68" s="499"/>
    </row>
    <row r="69" spans="1:126" s="499" customFormat="1" ht="26.4" hidden="1" customHeight="1" x14ac:dyDescent="0.25">
      <c r="A69" s="496" t="s">
        <v>326</v>
      </c>
      <c r="B69" s="516" t="s">
        <v>270</v>
      </c>
      <c r="C69" s="516" t="s">
        <v>304</v>
      </c>
      <c r="D69" s="516" t="s">
        <v>323</v>
      </c>
      <c r="E69" s="516" t="s">
        <v>327</v>
      </c>
      <c r="F69" s="498"/>
      <c r="G69" s="498"/>
    </row>
    <row r="70" spans="1:126" s="499" customFormat="1" ht="13.2" hidden="1" customHeight="1" x14ac:dyDescent="0.25">
      <c r="A70" s="496" t="s">
        <v>286</v>
      </c>
      <c r="B70" s="516" t="s">
        <v>270</v>
      </c>
      <c r="C70" s="516" t="s">
        <v>304</v>
      </c>
      <c r="D70" s="516" t="s">
        <v>323</v>
      </c>
      <c r="E70" s="516" t="s">
        <v>287</v>
      </c>
      <c r="F70" s="498">
        <v>0</v>
      </c>
      <c r="G70" s="498">
        <v>0</v>
      </c>
    </row>
    <row r="71" spans="1:126" ht="39.6" x14ac:dyDescent="0.25">
      <c r="A71" s="496" t="s">
        <v>276</v>
      </c>
      <c r="B71" s="516" t="s">
        <v>270</v>
      </c>
      <c r="C71" s="516" t="s">
        <v>304</v>
      </c>
      <c r="D71" s="516" t="s">
        <v>328</v>
      </c>
      <c r="E71" s="516" t="s">
        <v>277</v>
      </c>
      <c r="F71" s="498">
        <v>13256.59</v>
      </c>
      <c r="G71" s="498">
        <v>11260.92</v>
      </c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499"/>
      <c r="BD71" s="499"/>
      <c r="BE71" s="499"/>
      <c r="BF71" s="499"/>
      <c r="BG71" s="499"/>
      <c r="BH71" s="499"/>
      <c r="BI71" s="499"/>
      <c r="BJ71" s="499"/>
      <c r="BK71" s="499"/>
      <c r="BL71" s="499"/>
      <c r="BM71" s="499"/>
      <c r="BN71" s="499"/>
      <c r="BO71" s="499"/>
      <c r="BP71" s="499"/>
      <c r="BQ71" s="499"/>
      <c r="BR71" s="499"/>
      <c r="BS71" s="499"/>
      <c r="BT71" s="499"/>
      <c r="BU71" s="499"/>
      <c r="BV71" s="499"/>
      <c r="BW71" s="499"/>
      <c r="BX71" s="499"/>
      <c r="BY71" s="499"/>
      <c r="BZ71" s="499"/>
      <c r="CA71" s="499"/>
      <c r="CB71" s="499"/>
      <c r="CC71" s="499"/>
      <c r="CD71" s="499"/>
      <c r="CE71" s="499"/>
      <c r="CF71" s="499"/>
      <c r="CG71" s="499"/>
      <c r="CH71" s="499"/>
      <c r="CI71" s="499"/>
      <c r="CJ71" s="499"/>
      <c r="CK71" s="499"/>
      <c r="CL71" s="499"/>
      <c r="CM71" s="499"/>
      <c r="CN71" s="499"/>
      <c r="CO71" s="499"/>
      <c r="CP71" s="499"/>
      <c r="CQ71" s="499"/>
      <c r="CR71" s="499"/>
      <c r="CS71" s="499"/>
      <c r="CT71" s="499"/>
      <c r="CU71" s="499"/>
      <c r="CV71" s="499"/>
      <c r="CW71" s="499"/>
      <c r="CX71" s="499"/>
      <c r="CY71" s="499"/>
      <c r="CZ71" s="499"/>
      <c r="DA71" s="499"/>
      <c r="DB71" s="499"/>
      <c r="DC71" s="499"/>
      <c r="DD71" s="499"/>
      <c r="DE71" s="499"/>
      <c r="DF71" s="499"/>
      <c r="DG71" s="499"/>
      <c r="DH71" s="499"/>
      <c r="DI71" s="499"/>
      <c r="DJ71" s="499"/>
      <c r="DK71" s="499"/>
      <c r="DL71" s="499"/>
      <c r="DM71" s="499"/>
      <c r="DN71" s="499"/>
      <c r="DO71" s="499"/>
      <c r="DP71" s="499"/>
      <c r="DQ71" s="499"/>
      <c r="DR71" s="499"/>
      <c r="DS71" s="499"/>
      <c r="DT71" s="499"/>
      <c r="DU71" s="499"/>
      <c r="DV71" s="499"/>
    </row>
    <row r="72" spans="1:126" x14ac:dyDescent="0.25">
      <c r="A72" s="496" t="s">
        <v>294</v>
      </c>
      <c r="B72" s="516" t="s">
        <v>270</v>
      </c>
      <c r="C72" s="516" t="s">
        <v>304</v>
      </c>
      <c r="D72" s="516" t="s">
        <v>328</v>
      </c>
      <c r="E72" s="516" t="s">
        <v>285</v>
      </c>
      <c r="F72" s="498">
        <v>5905.8</v>
      </c>
      <c r="G72" s="498">
        <v>5050</v>
      </c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499"/>
      <c r="BX72" s="499"/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/>
      <c r="CW72" s="499"/>
      <c r="CX72" s="499"/>
      <c r="CY72" s="499"/>
      <c r="CZ72" s="499"/>
      <c r="DA72" s="499"/>
      <c r="DB72" s="499"/>
      <c r="DC72" s="499"/>
      <c r="DD72" s="499"/>
      <c r="DE72" s="499"/>
      <c r="DF72" s="499"/>
      <c r="DG72" s="499"/>
      <c r="DH72" s="499"/>
      <c r="DI72" s="499"/>
      <c r="DJ72" s="499"/>
      <c r="DK72" s="499"/>
      <c r="DL72" s="499"/>
      <c r="DM72" s="499"/>
      <c r="DN72" s="499"/>
      <c r="DO72" s="499"/>
      <c r="DP72" s="499"/>
      <c r="DQ72" s="499"/>
      <c r="DR72" s="499"/>
      <c r="DS72" s="499"/>
      <c r="DT72" s="499"/>
      <c r="DU72" s="499"/>
      <c r="DV72" s="499"/>
    </row>
    <row r="73" spans="1:126" ht="13.2" customHeight="1" x14ac:dyDescent="0.25">
      <c r="A73" s="496" t="s">
        <v>276</v>
      </c>
      <c r="B73" s="516" t="s">
        <v>270</v>
      </c>
      <c r="C73" s="516" t="s">
        <v>304</v>
      </c>
      <c r="D73" s="516" t="s">
        <v>329</v>
      </c>
      <c r="E73" s="516" t="s">
        <v>277</v>
      </c>
      <c r="F73" s="498">
        <v>9566</v>
      </c>
      <c r="G73" s="498">
        <v>9461.1</v>
      </c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  <c r="AK73" s="499"/>
      <c r="AL73" s="499"/>
      <c r="AM73" s="499"/>
      <c r="AN73" s="499"/>
      <c r="AO73" s="499"/>
      <c r="AP73" s="499"/>
      <c r="AQ73" s="499"/>
      <c r="AR73" s="499"/>
      <c r="AS73" s="499"/>
      <c r="AT73" s="499"/>
      <c r="AU73" s="499"/>
      <c r="AV73" s="499"/>
      <c r="AW73" s="499"/>
      <c r="AX73" s="499"/>
      <c r="AY73" s="499"/>
      <c r="AZ73" s="499"/>
      <c r="BA73" s="499"/>
      <c r="BB73" s="499"/>
      <c r="BC73" s="499"/>
      <c r="BD73" s="499"/>
      <c r="BE73" s="499"/>
      <c r="BF73" s="499"/>
      <c r="BG73" s="499"/>
      <c r="BH73" s="499"/>
      <c r="BI73" s="499"/>
      <c r="BJ73" s="499"/>
      <c r="BK73" s="499"/>
      <c r="BL73" s="499"/>
      <c r="BM73" s="499"/>
      <c r="BN73" s="499"/>
      <c r="BO73" s="499"/>
      <c r="BP73" s="499"/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499"/>
      <c r="CB73" s="499"/>
      <c r="CC73" s="499"/>
      <c r="CD73" s="499"/>
      <c r="CE73" s="499"/>
      <c r="CF73" s="499"/>
      <c r="CG73" s="499"/>
      <c r="CH73" s="499"/>
      <c r="CI73" s="499"/>
      <c r="CJ73" s="499"/>
      <c r="CK73" s="499"/>
      <c r="CL73" s="499"/>
      <c r="CM73" s="499"/>
      <c r="CN73" s="499"/>
      <c r="CO73" s="499"/>
      <c r="CP73" s="499"/>
      <c r="CQ73" s="499"/>
      <c r="CR73" s="499"/>
      <c r="CS73" s="499"/>
      <c r="CT73" s="499"/>
      <c r="CU73" s="499"/>
      <c r="CV73" s="499"/>
      <c r="CW73" s="499"/>
      <c r="CX73" s="499"/>
      <c r="CY73" s="499"/>
      <c r="CZ73" s="499"/>
      <c r="DA73" s="499"/>
      <c r="DB73" s="499"/>
      <c r="DC73" s="499"/>
      <c r="DD73" s="499"/>
      <c r="DE73" s="499"/>
      <c r="DF73" s="499"/>
      <c r="DG73" s="499"/>
      <c r="DH73" s="499"/>
      <c r="DI73" s="499"/>
      <c r="DJ73" s="499"/>
      <c r="DK73" s="499"/>
      <c r="DL73" s="499"/>
      <c r="DM73" s="499"/>
      <c r="DN73" s="499"/>
      <c r="DO73" s="499"/>
      <c r="DP73" s="499"/>
      <c r="DQ73" s="499"/>
      <c r="DR73" s="499"/>
      <c r="DS73" s="499"/>
      <c r="DT73" s="499"/>
      <c r="DU73" s="499"/>
      <c r="DV73" s="499"/>
    </row>
    <row r="74" spans="1:126" x14ac:dyDescent="0.25">
      <c r="A74" s="496" t="s">
        <v>294</v>
      </c>
      <c r="B74" s="516" t="s">
        <v>270</v>
      </c>
      <c r="C74" s="516" t="s">
        <v>304</v>
      </c>
      <c r="D74" s="516" t="s">
        <v>329</v>
      </c>
      <c r="E74" s="516" t="s">
        <v>285</v>
      </c>
      <c r="F74" s="498">
        <v>1226.9000000000001</v>
      </c>
      <c r="G74" s="498">
        <v>1586.64</v>
      </c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499"/>
      <c r="AF74" s="499"/>
      <c r="AG74" s="499"/>
      <c r="AH74" s="499"/>
      <c r="AI74" s="499"/>
      <c r="AJ74" s="499"/>
      <c r="AK74" s="499"/>
      <c r="AL74" s="499"/>
      <c r="AM74" s="499"/>
      <c r="AN74" s="499"/>
      <c r="AO74" s="499"/>
      <c r="AP74" s="499"/>
      <c r="AQ74" s="499"/>
      <c r="AR74" s="499"/>
      <c r="AS74" s="499"/>
      <c r="AT74" s="499"/>
      <c r="AU74" s="499"/>
      <c r="AV74" s="499"/>
      <c r="AW74" s="499"/>
      <c r="AX74" s="499"/>
      <c r="AY74" s="499"/>
      <c r="AZ74" s="499"/>
      <c r="BA74" s="499"/>
      <c r="BB74" s="499"/>
      <c r="BC74" s="499"/>
      <c r="BD74" s="499"/>
      <c r="BE74" s="499"/>
      <c r="BF74" s="499"/>
      <c r="BG74" s="499"/>
      <c r="BH74" s="499"/>
      <c r="BI74" s="499"/>
      <c r="BJ74" s="499"/>
      <c r="BK74" s="499"/>
      <c r="BL74" s="499"/>
      <c r="BM74" s="499"/>
      <c r="BN74" s="499"/>
      <c r="BO74" s="499"/>
      <c r="BP74" s="499"/>
      <c r="BQ74" s="499"/>
      <c r="BR74" s="499"/>
      <c r="BS74" s="499"/>
      <c r="BT74" s="499"/>
      <c r="BU74" s="499"/>
      <c r="BV74" s="499"/>
      <c r="BW74" s="499"/>
      <c r="BX74" s="499"/>
      <c r="BY74" s="499"/>
      <c r="BZ74" s="499"/>
      <c r="CA74" s="499"/>
      <c r="CB74" s="499"/>
      <c r="CC74" s="499"/>
      <c r="CD74" s="499"/>
      <c r="CE74" s="499"/>
      <c r="CF74" s="499"/>
      <c r="CG74" s="499"/>
      <c r="CH74" s="499"/>
      <c r="CI74" s="499"/>
      <c r="CJ74" s="499"/>
      <c r="CK74" s="499"/>
      <c r="CL74" s="499"/>
      <c r="CM74" s="499"/>
      <c r="CN74" s="499"/>
      <c r="CO74" s="499"/>
      <c r="CP74" s="499"/>
      <c r="CQ74" s="499"/>
      <c r="CR74" s="499"/>
      <c r="CS74" s="499"/>
      <c r="CT74" s="499"/>
      <c r="CU74" s="499"/>
      <c r="CV74" s="499"/>
      <c r="CW74" s="499"/>
      <c r="CX74" s="499"/>
      <c r="CY74" s="499"/>
      <c r="CZ74" s="499"/>
      <c r="DA74" s="499"/>
      <c r="DB74" s="499"/>
      <c r="DC74" s="499"/>
      <c r="DD74" s="499"/>
      <c r="DE74" s="499"/>
      <c r="DF74" s="499"/>
      <c r="DG74" s="499"/>
      <c r="DH74" s="499"/>
      <c r="DI74" s="499"/>
      <c r="DJ74" s="499"/>
      <c r="DK74" s="499"/>
      <c r="DL74" s="499"/>
      <c r="DM74" s="499"/>
      <c r="DN74" s="499"/>
      <c r="DO74" s="499"/>
      <c r="DP74" s="499"/>
      <c r="DQ74" s="499"/>
      <c r="DR74" s="499"/>
      <c r="DS74" s="499"/>
      <c r="DT74" s="499"/>
      <c r="DU74" s="499"/>
      <c r="DV74" s="499"/>
    </row>
    <row r="75" spans="1:126" hidden="1" x14ac:dyDescent="0.25">
      <c r="A75" s="496" t="s">
        <v>286</v>
      </c>
      <c r="B75" s="516" t="s">
        <v>270</v>
      </c>
      <c r="C75" s="516" t="s">
        <v>304</v>
      </c>
      <c r="D75" s="516" t="s">
        <v>329</v>
      </c>
      <c r="E75" s="516" t="s">
        <v>285</v>
      </c>
      <c r="F75" s="498"/>
      <c r="G75" s="498">
        <v>0.01</v>
      </c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/>
      <c r="CW75" s="499"/>
      <c r="CX75" s="499"/>
      <c r="CY75" s="499"/>
      <c r="CZ75" s="499"/>
      <c r="DA75" s="499"/>
      <c r="DB75" s="499"/>
      <c r="DC75" s="499"/>
      <c r="DD75" s="499"/>
      <c r="DE75" s="499"/>
      <c r="DF75" s="499"/>
      <c r="DG75" s="499"/>
      <c r="DH75" s="499"/>
      <c r="DI75" s="499"/>
      <c r="DJ75" s="499"/>
      <c r="DK75" s="499"/>
      <c r="DL75" s="499"/>
      <c r="DM75" s="499"/>
      <c r="DN75" s="499"/>
      <c r="DO75" s="499"/>
      <c r="DP75" s="499"/>
      <c r="DQ75" s="499"/>
      <c r="DR75" s="499"/>
      <c r="DS75" s="499"/>
      <c r="DT75" s="499"/>
      <c r="DU75" s="499"/>
      <c r="DV75" s="499"/>
    </row>
    <row r="76" spans="1:126" ht="13.2" hidden="1" customHeight="1" x14ac:dyDescent="0.25">
      <c r="A76" s="496" t="s">
        <v>276</v>
      </c>
      <c r="B76" s="516" t="s">
        <v>270</v>
      </c>
      <c r="C76" s="516" t="s">
        <v>304</v>
      </c>
      <c r="D76" s="516" t="s">
        <v>330</v>
      </c>
      <c r="E76" s="516" t="s">
        <v>277</v>
      </c>
      <c r="F76" s="498"/>
      <c r="G76" s="498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499"/>
      <c r="AB76" s="499"/>
      <c r="AC76" s="499"/>
      <c r="AD76" s="499"/>
      <c r="AE76" s="499"/>
      <c r="AF76" s="499"/>
      <c r="AG76" s="499"/>
      <c r="AH76" s="499"/>
      <c r="AI76" s="499"/>
      <c r="AJ76" s="499"/>
      <c r="AK76" s="499"/>
      <c r="AL76" s="499"/>
      <c r="AM76" s="499"/>
      <c r="AN76" s="499"/>
      <c r="AO76" s="499"/>
      <c r="AP76" s="499"/>
      <c r="AQ76" s="499"/>
      <c r="AR76" s="499"/>
      <c r="AS76" s="499"/>
      <c r="AT76" s="499"/>
      <c r="AU76" s="499"/>
      <c r="AV76" s="499"/>
      <c r="AW76" s="499"/>
      <c r="AX76" s="499"/>
      <c r="AY76" s="499"/>
      <c r="AZ76" s="499"/>
      <c r="BA76" s="499"/>
      <c r="BB76" s="499"/>
      <c r="BC76" s="499"/>
      <c r="BD76" s="499"/>
      <c r="BE76" s="499"/>
      <c r="BF76" s="499"/>
      <c r="BG76" s="499"/>
      <c r="BH76" s="499"/>
      <c r="BI76" s="499"/>
      <c r="BJ76" s="499"/>
      <c r="BK76" s="499"/>
      <c r="BL76" s="499"/>
      <c r="BM76" s="499"/>
      <c r="BN76" s="499"/>
      <c r="BO76" s="499"/>
      <c r="BP76" s="499"/>
      <c r="BQ76" s="499"/>
      <c r="BR76" s="499"/>
      <c r="BS76" s="499"/>
      <c r="BT76" s="499"/>
      <c r="BU76" s="499"/>
      <c r="BV76" s="499"/>
      <c r="BW76" s="499"/>
      <c r="BX76" s="499"/>
      <c r="BY76" s="499"/>
      <c r="BZ76" s="499"/>
      <c r="CA76" s="499"/>
      <c r="CB76" s="499"/>
      <c r="CC76" s="499"/>
      <c r="CD76" s="499"/>
      <c r="CE76" s="499"/>
      <c r="CF76" s="499"/>
      <c r="CG76" s="499"/>
      <c r="CH76" s="499"/>
      <c r="CI76" s="499"/>
      <c r="CJ76" s="499"/>
      <c r="CK76" s="499"/>
      <c r="CL76" s="499"/>
      <c r="CM76" s="499"/>
      <c r="CN76" s="499"/>
      <c r="CO76" s="499"/>
      <c r="CP76" s="499"/>
      <c r="CQ76" s="499"/>
      <c r="CR76" s="499"/>
      <c r="CS76" s="499"/>
      <c r="CT76" s="499"/>
      <c r="CU76" s="499"/>
      <c r="CV76" s="499"/>
      <c r="CW76" s="499"/>
      <c r="CX76" s="499"/>
      <c r="CY76" s="499"/>
      <c r="CZ76" s="499"/>
      <c r="DA76" s="499"/>
      <c r="DB76" s="499"/>
      <c r="DC76" s="499"/>
      <c r="DD76" s="499"/>
      <c r="DE76" s="499"/>
      <c r="DF76" s="499"/>
      <c r="DG76" s="499"/>
      <c r="DH76" s="499"/>
      <c r="DI76" s="499"/>
      <c r="DJ76" s="499"/>
      <c r="DK76" s="499"/>
      <c r="DL76" s="499"/>
      <c r="DM76" s="499"/>
      <c r="DN76" s="499"/>
      <c r="DO76" s="499"/>
      <c r="DP76" s="499"/>
      <c r="DQ76" s="499"/>
      <c r="DR76" s="499"/>
      <c r="DS76" s="499"/>
      <c r="DT76" s="499"/>
      <c r="DU76" s="499"/>
      <c r="DV76" s="499"/>
    </row>
    <row r="77" spans="1:126" ht="13.2" hidden="1" customHeight="1" x14ac:dyDescent="0.25">
      <c r="A77" s="496" t="s">
        <v>294</v>
      </c>
      <c r="B77" s="516" t="s">
        <v>270</v>
      </c>
      <c r="C77" s="516" t="s">
        <v>304</v>
      </c>
      <c r="D77" s="516" t="s">
        <v>330</v>
      </c>
      <c r="E77" s="516" t="s">
        <v>285</v>
      </c>
      <c r="F77" s="498"/>
      <c r="G77" s="498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499"/>
      <c r="AF77" s="499"/>
      <c r="AG77" s="499"/>
      <c r="AH77" s="499"/>
      <c r="AI77" s="499"/>
      <c r="AJ77" s="499"/>
      <c r="AK77" s="499"/>
      <c r="AL77" s="499"/>
      <c r="AM77" s="499"/>
      <c r="AN77" s="499"/>
      <c r="AO77" s="499"/>
      <c r="AP77" s="499"/>
      <c r="AQ77" s="499"/>
      <c r="AR77" s="499"/>
      <c r="AS77" s="499"/>
      <c r="AT77" s="499"/>
      <c r="AU77" s="499"/>
      <c r="AV77" s="499"/>
      <c r="AW77" s="499"/>
      <c r="AX77" s="499"/>
      <c r="AY77" s="499"/>
      <c r="AZ77" s="499"/>
      <c r="BA77" s="499"/>
      <c r="BB77" s="499"/>
      <c r="BC77" s="499"/>
      <c r="BD77" s="499"/>
      <c r="BE77" s="499"/>
      <c r="BF77" s="499"/>
      <c r="BG77" s="499"/>
      <c r="BH77" s="499"/>
      <c r="BI77" s="499"/>
      <c r="BJ77" s="499"/>
      <c r="BK77" s="499"/>
      <c r="BL77" s="499"/>
      <c r="BM77" s="499"/>
      <c r="BN77" s="499"/>
      <c r="BO77" s="499"/>
      <c r="BP77" s="499"/>
      <c r="BQ77" s="499"/>
      <c r="BR77" s="499"/>
      <c r="BS77" s="499"/>
      <c r="BT77" s="499"/>
      <c r="BU77" s="499"/>
      <c r="BV77" s="499"/>
      <c r="BW77" s="499"/>
      <c r="BX77" s="499"/>
      <c r="BY77" s="499"/>
      <c r="BZ77" s="499"/>
      <c r="CA77" s="499"/>
      <c r="CB77" s="499"/>
      <c r="CC77" s="499"/>
      <c r="CD77" s="499"/>
      <c r="CE77" s="499"/>
      <c r="CF77" s="499"/>
      <c r="CG77" s="499"/>
      <c r="CH77" s="499"/>
      <c r="CI77" s="499"/>
      <c r="CJ77" s="499"/>
      <c r="CK77" s="499"/>
      <c r="CL77" s="499"/>
      <c r="CM77" s="499"/>
      <c r="CN77" s="499"/>
      <c r="CO77" s="499"/>
      <c r="CP77" s="499"/>
      <c r="CQ77" s="499"/>
      <c r="CR77" s="499"/>
      <c r="CS77" s="499"/>
      <c r="CT77" s="499"/>
      <c r="CU77" s="499"/>
      <c r="CV77" s="499"/>
      <c r="CW77" s="499"/>
      <c r="CX77" s="499"/>
      <c r="CY77" s="499"/>
      <c r="CZ77" s="499"/>
      <c r="DA77" s="499"/>
      <c r="DB77" s="499"/>
      <c r="DC77" s="499"/>
      <c r="DD77" s="499"/>
      <c r="DE77" s="499"/>
      <c r="DF77" s="499"/>
      <c r="DG77" s="499"/>
      <c r="DH77" s="499"/>
      <c r="DI77" s="499"/>
      <c r="DJ77" s="499"/>
      <c r="DK77" s="499"/>
      <c r="DL77" s="499"/>
      <c r="DM77" s="499"/>
      <c r="DN77" s="499"/>
      <c r="DO77" s="499"/>
      <c r="DP77" s="499"/>
      <c r="DQ77" s="499"/>
      <c r="DR77" s="499"/>
      <c r="DS77" s="499"/>
      <c r="DT77" s="499"/>
      <c r="DU77" s="499"/>
      <c r="DV77" s="499"/>
    </row>
    <row r="78" spans="1:126" s="499" customFormat="1" ht="26.4" hidden="1" customHeight="1" x14ac:dyDescent="0.25">
      <c r="A78" s="496" t="s">
        <v>324</v>
      </c>
      <c r="B78" s="497" t="s">
        <v>270</v>
      </c>
      <c r="C78" s="497" t="s">
        <v>304</v>
      </c>
      <c r="D78" s="497" t="s">
        <v>331</v>
      </c>
      <c r="E78" s="497" t="s">
        <v>325</v>
      </c>
      <c r="F78" s="498">
        <v>0</v>
      </c>
      <c r="G78" s="498">
        <v>0</v>
      </c>
    </row>
    <row r="79" spans="1:126" ht="36.6" customHeight="1" x14ac:dyDescent="0.25">
      <c r="A79" s="129" t="s">
        <v>332</v>
      </c>
      <c r="B79" s="511" t="s">
        <v>270</v>
      </c>
      <c r="C79" s="511" t="s">
        <v>304</v>
      </c>
      <c r="D79" s="511" t="s">
        <v>333</v>
      </c>
      <c r="E79" s="511"/>
      <c r="F79" s="502">
        <f>SUM(F80)</f>
        <v>130</v>
      </c>
      <c r="G79" s="502">
        <f>SUM(G80)</f>
        <v>130</v>
      </c>
    </row>
    <row r="80" spans="1:126" x14ac:dyDescent="0.25">
      <c r="A80" s="496" t="s">
        <v>294</v>
      </c>
      <c r="B80" s="516" t="s">
        <v>270</v>
      </c>
      <c r="C80" s="516" t="s">
        <v>304</v>
      </c>
      <c r="D80" s="516" t="s">
        <v>333</v>
      </c>
      <c r="E80" s="516" t="s">
        <v>285</v>
      </c>
      <c r="F80" s="498">
        <v>130</v>
      </c>
      <c r="G80" s="498">
        <v>130</v>
      </c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499"/>
      <c r="AN80" s="499"/>
      <c r="AO80" s="499"/>
      <c r="AP80" s="499"/>
      <c r="AQ80" s="499"/>
      <c r="AR80" s="499"/>
      <c r="AS80" s="499"/>
      <c r="AT80" s="499"/>
      <c r="AU80" s="499"/>
      <c r="AV80" s="499"/>
      <c r="AW80" s="499"/>
      <c r="AX80" s="499"/>
      <c r="AY80" s="499"/>
      <c r="AZ80" s="499"/>
      <c r="BA80" s="499"/>
      <c r="BB80" s="499"/>
      <c r="BC80" s="499"/>
      <c r="BD80" s="499"/>
      <c r="BE80" s="499"/>
      <c r="BF80" s="499"/>
      <c r="BG80" s="499"/>
      <c r="BH80" s="499"/>
      <c r="BI80" s="499"/>
      <c r="BJ80" s="499"/>
      <c r="BK80" s="499"/>
      <c r="BL80" s="499"/>
      <c r="BM80" s="499"/>
      <c r="BN80" s="499"/>
      <c r="BO80" s="499"/>
      <c r="BP80" s="499"/>
      <c r="BQ80" s="499"/>
      <c r="BR80" s="499"/>
      <c r="BS80" s="499"/>
      <c r="BT80" s="499"/>
      <c r="BU80" s="499"/>
      <c r="BV80" s="499"/>
      <c r="BW80" s="499"/>
      <c r="BX80" s="499"/>
      <c r="BY80" s="499"/>
      <c r="BZ80" s="499"/>
      <c r="CA80" s="499"/>
      <c r="CB80" s="499"/>
      <c r="CC80" s="499"/>
      <c r="CD80" s="499"/>
      <c r="CE80" s="499"/>
      <c r="CF80" s="499"/>
      <c r="CG80" s="499"/>
      <c r="CH80" s="499"/>
      <c r="CI80" s="499"/>
      <c r="CJ80" s="499"/>
      <c r="CK80" s="499"/>
      <c r="CL80" s="499"/>
      <c r="CM80" s="499"/>
      <c r="CN80" s="499"/>
      <c r="CO80" s="499"/>
      <c r="CP80" s="499"/>
      <c r="CQ80" s="499"/>
      <c r="CR80" s="499"/>
      <c r="CS80" s="499"/>
      <c r="CT80" s="499"/>
      <c r="CU80" s="499"/>
      <c r="CV80" s="499"/>
      <c r="CW80" s="499"/>
      <c r="CX80" s="499"/>
      <c r="CY80" s="499"/>
      <c r="CZ80" s="499"/>
      <c r="DA80" s="499"/>
      <c r="DB80" s="499"/>
      <c r="DC80" s="499"/>
      <c r="DD80" s="499"/>
      <c r="DE80" s="499"/>
      <c r="DF80" s="499"/>
      <c r="DG80" s="499"/>
      <c r="DH80" s="499"/>
      <c r="DI80" s="499"/>
      <c r="DJ80" s="499"/>
      <c r="DK80" s="499"/>
      <c r="DL80" s="499"/>
      <c r="DM80" s="499"/>
      <c r="DN80" s="499"/>
      <c r="DO80" s="499"/>
      <c r="DP80" s="499"/>
      <c r="DQ80" s="499"/>
      <c r="DR80" s="499"/>
      <c r="DS80" s="499"/>
      <c r="DT80" s="499"/>
      <c r="DU80" s="499"/>
      <c r="DV80" s="499"/>
    </row>
    <row r="81" spans="1:127" ht="13.2" hidden="1" customHeight="1" x14ac:dyDescent="0.25">
      <c r="A81" s="519" t="s">
        <v>334</v>
      </c>
      <c r="B81" s="520" t="s">
        <v>270</v>
      </c>
      <c r="C81" s="520" t="s">
        <v>304</v>
      </c>
      <c r="D81" s="520" t="s">
        <v>335</v>
      </c>
      <c r="E81" s="520"/>
      <c r="F81" s="492">
        <f>SUM(F82)</f>
        <v>0</v>
      </c>
      <c r="G81" s="492">
        <f>SUM(G82)</f>
        <v>0</v>
      </c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  <c r="BA81" s="506"/>
      <c r="BB81" s="506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/>
      <c r="BN81" s="506"/>
      <c r="BO81" s="506"/>
      <c r="BP81" s="506"/>
      <c r="BQ81" s="506"/>
      <c r="BR81" s="506"/>
      <c r="BS81" s="506"/>
      <c r="BT81" s="506"/>
      <c r="BU81" s="506"/>
      <c r="BV81" s="506"/>
      <c r="BW81" s="506"/>
      <c r="BX81" s="506"/>
      <c r="BY81" s="506"/>
      <c r="BZ81" s="506"/>
      <c r="CA81" s="506"/>
      <c r="CB81" s="506"/>
      <c r="CC81" s="506"/>
      <c r="CD81" s="506"/>
      <c r="CE81" s="506"/>
      <c r="CF81" s="506"/>
      <c r="CG81" s="506"/>
      <c r="CH81" s="506"/>
      <c r="CI81" s="506"/>
      <c r="CJ81" s="506"/>
      <c r="CK81" s="506"/>
      <c r="CL81" s="506"/>
      <c r="CM81" s="506"/>
      <c r="CN81" s="506"/>
      <c r="CO81" s="506"/>
      <c r="CP81" s="506"/>
      <c r="CQ81" s="506"/>
      <c r="CR81" s="506"/>
      <c r="CS81" s="506"/>
      <c r="CT81" s="506"/>
      <c r="CU81" s="506"/>
      <c r="CV81" s="506"/>
      <c r="CW81" s="506"/>
      <c r="CX81" s="506"/>
      <c r="CY81" s="506"/>
      <c r="CZ81" s="506"/>
      <c r="DA81" s="506"/>
      <c r="DB81" s="506"/>
      <c r="DC81" s="506"/>
      <c r="DD81" s="506"/>
      <c r="DE81" s="506"/>
      <c r="DF81" s="506"/>
      <c r="DG81" s="506"/>
      <c r="DH81" s="506"/>
      <c r="DI81" s="506"/>
      <c r="DJ81" s="506"/>
      <c r="DK81" s="506"/>
      <c r="DL81" s="506"/>
      <c r="DM81" s="506"/>
      <c r="DN81" s="506"/>
      <c r="DO81" s="506"/>
      <c r="DP81" s="506"/>
      <c r="DQ81" s="506"/>
      <c r="DR81" s="506"/>
      <c r="DS81" s="506"/>
      <c r="DT81" s="506"/>
      <c r="DU81" s="506"/>
      <c r="DV81" s="506"/>
      <c r="DW81" s="506"/>
    </row>
    <row r="82" spans="1:127" ht="13.2" hidden="1" customHeight="1" x14ac:dyDescent="0.25">
      <c r="A82" s="496" t="s">
        <v>294</v>
      </c>
      <c r="B82" s="511" t="s">
        <v>270</v>
      </c>
      <c r="C82" s="511" t="s">
        <v>304</v>
      </c>
      <c r="D82" s="511" t="s">
        <v>335</v>
      </c>
      <c r="E82" s="516" t="s">
        <v>285</v>
      </c>
      <c r="F82" s="498">
        <v>0</v>
      </c>
      <c r="G82" s="498">
        <v>0</v>
      </c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  <c r="AB82" s="499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499"/>
      <c r="AN82" s="499"/>
      <c r="AO82" s="499"/>
      <c r="AP82" s="499"/>
      <c r="AQ82" s="499"/>
      <c r="AR82" s="499"/>
      <c r="AS82" s="499"/>
      <c r="AT82" s="499"/>
      <c r="AU82" s="499"/>
      <c r="AV82" s="499"/>
      <c r="AW82" s="499"/>
      <c r="AX82" s="499"/>
      <c r="AY82" s="499"/>
      <c r="AZ82" s="499"/>
      <c r="BA82" s="499"/>
      <c r="BB82" s="499"/>
      <c r="BC82" s="499"/>
      <c r="BD82" s="499"/>
      <c r="BE82" s="499"/>
      <c r="BF82" s="499"/>
      <c r="BG82" s="499"/>
      <c r="BH82" s="499"/>
      <c r="BI82" s="499"/>
      <c r="BJ82" s="499"/>
      <c r="BK82" s="499"/>
      <c r="BL82" s="499"/>
      <c r="BM82" s="499"/>
      <c r="BN82" s="499"/>
      <c r="BO82" s="499"/>
      <c r="BP82" s="499"/>
      <c r="BQ82" s="499"/>
      <c r="BR82" s="499"/>
      <c r="BS82" s="499"/>
      <c r="BT82" s="499"/>
      <c r="BU82" s="499"/>
      <c r="BV82" s="499"/>
      <c r="BW82" s="499"/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99"/>
      <c r="CI82" s="499"/>
      <c r="CJ82" s="499"/>
      <c r="CK82" s="499"/>
      <c r="CL82" s="499"/>
      <c r="CM82" s="499"/>
      <c r="CN82" s="499"/>
      <c r="CO82" s="499"/>
      <c r="CP82" s="499"/>
      <c r="CQ82" s="499"/>
      <c r="CR82" s="499"/>
      <c r="CS82" s="499"/>
      <c r="CT82" s="499"/>
      <c r="CU82" s="499"/>
      <c r="CV82" s="499"/>
      <c r="CW82" s="499"/>
      <c r="CX82" s="499"/>
      <c r="CY82" s="499"/>
      <c r="CZ82" s="499"/>
      <c r="DA82" s="499"/>
      <c r="DB82" s="499"/>
      <c r="DC82" s="499"/>
      <c r="DD82" s="499"/>
      <c r="DE82" s="499"/>
      <c r="DF82" s="499"/>
      <c r="DG82" s="499"/>
      <c r="DH82" s="499"/>
      <c r="DI82" s="499"/>
      <c r="DJ82" s="499"/>
      <c r="DK82" s="499"/>
      <c r="DL82" s="499"/>
      <c r="DM82" s="499"/>
      <c r="DN82" s="499"/>
      <c r="DO82" s="499"/>
      <c r="DP82" s="499"/>
      <c r="DQ82" s="499"/>
      <c r="DR82" s="499"/>
      <c r="DS82" s="499"/>
      <c r="DT82" s="499"/>
      <c r="DU82" s="499"/>
      <c r="DV82" s="499"/>
    </row>
    <row r="83" spans="1:127" ht="15.6" x14ac:dyDescent="0.3">
      <c r="A83" s="487" t="s">
        <v>336</v>
      </c>
      <c r="B83" s="521" t="s">
        <v>272</v>
      </c>
      <c r="C83" s="521"/>
      <c r="D83" s="521"/>
      <c r="E83" s="521"/>
      <c r="F83" s="522">
        <f t="shared" ref="F83:G85" si="0">SUM(F84)</f>
        <v>102</v>
      </c>
      <c r="G83" s="522">
        <f t="shared" si="0"/>
        <v>102</v>
      </c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523"/>
      <c r="AN83" s="523"/>
      <c r="AO83" s="523"/>
      <c r="AP83" s="523"/>
      <c r="AQ83" s="523"/>
      <c r="AR83" s="523"/>
      <c r="AS83" s="523"/>
      <c r="AT83" s="523"/>
      <c r="AU83" s="523"/>
      <c r="AV83" s="523"/>
      <c r="AW83" s="523"/>
      <c r="AX83" s="523"/>
      <c r="AY83" s="523"/>
      <c r="AZ83" s="523"/>
      <c r="BA83" s="523"/>
      <c r="BB83" s="523"/>
      <c r="BC83" s="523"/>
      <c r="BD83" s="523"/>
      <c r="BE83" s="523"/>
      <c r="BF83" s="523"/>
      <c r="BG83" s="523"/>
      <c r="BH83" s="523"/>
      <c r="BI83" s="523"/>
      <c r="BJ83" s="523"/>
      <c r="BK83" s="523"/>
      <c r="BL83" s="523"/>
      <c r="BM83" s="523"/>
      <c r="BN83" s="523"/>
      <c r="BO83" s="523"/>
      <c r="BP83" s="523"/>
      <c r="BQ83" s="523"/>
      <c r="BR83" s="523"/>
      <c r="BS83" s="523"/>
      <c r="BT83" s="523"/>
      <c r="BU83" s="523"/>
      <c r="BV83" s="523"/>
      <c r="BW83" s="523"/>
      <c r="BX83" s="523"/>
      <c r="BY83" s="523"/>
      <c r="BZ83" s="523"/>
      <c r="CA83" s="523"/>
      <c r="CB83" s="523"/>
      <c r="CC83" s="523"/>
      <c r="CD83" s="523"/>
      <c r="CE83" s="523"/>
      <c r="CF83" s="523"/>
      <c r="CG83" s="523"/>
      <c r="CH83" s="523"/>
      <c r="CI83" s="523"/>
      <c r="CJ83" s="523"/>
      <c r="CK83" s="523"/>
      <c r="CL83" s="523"/>
      <c r="CM83" s="523"/>
      <c r="CN83" s="523"/>
      <c r="CO83" s="523"/>
      <c r="CP83" s="523"/>
      <c r="CQ83" s="523"/>
      <c r="CR83" s="523"/>
      <c r="CS83" s="523"/>
      <c r="CT83" s="523"/>
      <c r="CU83" s="523"/>
      <c r="CV83" s="523"/>
      <c r="CW83" s="523"/>
      <c r="CX83" s="523"/>
      <c r="CY83" s="523"/>
      <c r="CZ83" s="523"/>
      <c r="DA83" s="523"/>
      <c r="DB83" s="523"/>
      <c r="DC83" s="523"/>
      <c r="DD83" s="523"/>
      <c r="DE83" s="523"/>
      <c r="DF83" s="523"/>
      <c r="DG83" s="523"/>
      <c r="DH83" s="523"/>
      <c r="DI83" s="523"/>
      <c r="DJ83" s="523"/>
      <c r="DK83" s="523"/>
      <c r="DL83" s="523"/>
      <c r="DM83" s="523"/>
      <c r="DN83" s="523"/>
      <c r="DO83" s="523"/>
      <c r="DP83" s="523"/>
      <c r="DQ83" s="523"/>
      <c r="DR83" s="523"/>
      <c r="DS83" s="523"/>
      <c r="DT83" s="523"/>
      <c r="DU83" s="523"/>
      <c r="DV83" s="523"/>
    </row>
    <row r="84" spans="1:127" ht="13.8" x14ac:dyDescent="0.3">
      <c r="A84" s="493" t="s">
        <v>337</v>
      </c>
      <c r="B84" s="509" t="s">
        <v>272</v>
      </c>
      <c r="C84" s="509" t="s">
        <v>289</v>
      </c>
      <c r="D84" s="509"/>
      <c r="E84" s="509"/>
      <c r="F84" s="495">
        <f t="shared" si="0"/>
        <v>102</v>
      </c>
      <c r="G84" s="495">
        <f t="shared" si="0"/>
        <v>102</v>
      </c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  <c r="AW84" s="505"/>
      <c r="AX84" s="505"/>
      <c r="AY84" s="505"/>
      <c r="AZ84" s="505"/>
      <c r="BA84" s="505"/>
      <c r="BB84" s="505"/>
      <c r="BC84" s="505"/>
      <c r="BD84" s="505"/>
      <c r="BE84" s="505"/>
      <c r="BF84" s="505"/>
      <c r="BG84" s="505"/>
      <c r="BH84" s="505"/>
      <c r="BI84" s="505"/>
      <c r="BJ84" s="505"/>
      <c r="BK84" s="505"/>
      <c r="BL84" s="505"/>
      <c r="BM84" s="505"/>
      <c r="BN84" s="505"/>
      <c r="BO84" s="505"/>
      <c r="BP84" s="505"/>
      <c r="BQ84" s="505"/>
      <c r="BR84" s="505"/>
      <c r="BS84" s="505"/>
      <c r="BT84" s="505"/>
      <c r="BU84" s="505"/>
      <c r="BV84" s="505"/>
      <c r="BW84" s="505"/>
      <c r="BX84" s="505"/>
      <c r="BY84" s="505"/>
      <c r="BZ84" s="505"/>
      <c r="CA84" s="505"/>
      <c r="CB84" s="505"/>
      <c r="CC84" s="505"/>
      <c r="CD84" s="505"/>
      <c r="CE84" s="505"/>
      <c r="CF84" s="505"/>
      <c r="CG84" s="505"/>
      <c r="CH84" s="505"/>
      <c r="CI84" s="505"/>
      <c r="CJ84" s="505"/>
      <c r="CK84" s="505"/>
      <c r="CL84" s="505"/>
      <c r="CM84" s="505"/>
      <c r="CN84" s="505"/>
      <c r="CO84" s="505"/>
      <c r="CP84" s="505"/>
      <c r="CQ84" s="505"/>
      <c r="CR84" s="505"/>
      <c r="CS84" s="505"/>
      <c r="CT84" s="505"/>
      <c r="CU84" s="505"/>
      <c r="CV84" s="505"/>
      <c r="CW84" s="505"/>
      <c r="CX84" s="505"/>
      <c r="CY84" s="505"/>
      <c r="CZ84" s="505"/>
      <c r="DA84" s="505"/>
      <c r="DB84" s="505"/>
      <c r="DC84" s="505"/>
      <c r="DD84" s="505"/>
      <c r="DE84" s="505"/>
      <c r="DF84" s="505"/>
      <c r="DG84" s="505"/>
      <c r="DH84" s="505"/>
      <c r="DI84" s="505"/>
      <c r="DJ84" s="505"/>
      <c r="DK84" s="505"/>
      <c r="DL84" s="505"/>
      <c r="DM84" s="505"/>
      <c r="DN84" s="505"/>
      <c r="DO84" s="505"/>
      <c r="DP84" s="505"/>
      <c r="DQ84" s="505"/>
      <c r="DR84" s="505"/>
      <c r="DS84" s="505"/>
      <c r="DT84" s="505"/>
      <c r="DU84" s="505"/>
      <c r="DV84" s="505"/>
    </row>
    <row r="85" spans="1:127" ht="27" customHeight="1" x14ac:dyDescent="0.3">
      <c r="A85" s="517" t="s">
        <v>318</v>
      </c>
      <c r="B85" s="509" t="s">
        <v>272</v>
      </c>
      <c r="C85" s="509" t="s">
        <v>289</v>
      </c>
      <c r="D85" s="509" t="s">
        <v>319</v>
      </c>
      <c r="E85" s="509"/>
      <c r="F85" s="495">
        <f t="shared" si="0"/>
        <v>102</v>
      </c>
      <c r="G85" s="495">
        <f t="shared" si="0"/>
        <v>102</v>
      </c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5"/>
      <c r="AM85" s="505"/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05"/>
      <c r="BE85" s="505"/>
      <c r="BF85" s="505"/>
      <c r="BG85" s="505"/>
      <c r="BH85" s="505"/>
      <c r="BI85" s="505"/>
      <c r="BJ85" s="505"/>
      <c r="BK85" s="505"/>
      <c r="BL85" s="505"/>
      <c r="BM85" s="505"/>
      <c r="BN85" s="505"/>
      <c r="BO85" s="505"/>
      <c r="BP85" s="505"/>
      <c r="BQ85" s="505"/>
      <c r="BR85" s="505"/>
      <c r="BS85" s="505"/>
      <c r="BT85" s="505"/>
      <c r="BU85" s="505"/>
      <c r="BV85" s="505"/>
      <c r="BW85" s="505"/>
      <c r="BX85" s="505"/>
      <c r="BY85" s="505"/>
      <c r="BZ85" s="505"/>
      <c r="CA85" s="505"/>
      <c r="CB85" s="505"/>
      <c r="CC85" s="505"/>
      <c r="CD85" s="505"/>
      <c r="CE85" s="505"/>
      <c r="CF85" s="505"/>
      <c r="CG85" s="505"/>
      <c r="CH85" s="505"/>
      <c r="CI85" s="505"/>
      <c r="CJ85" s="505"/>
      <c r="CK85" s="505"/>
      <c r="CL85" s="505"/>
      <c r="CM85" s="505"/>
      <c r="CN85" s="505"/>
      <c r="CO85" s="505"/>
      <c r="CP85" s="505"/>
      <c r="CQ85" s="505"/>
      <c r="CR85" s="505"/>
      <c r="CS85" s="505"/>
      <c r="CT85" s="505"/>
      <c r="CU85" s="505"/>
      <c r="CV85" s="505"/>
      <c r="CW85" s="505"/>
      <c r="CX85" s="505"/>
      <c r="CY85" s="505"/>
      <c r="CZ85" s="505"/>
      <c r="DA85" s="505"/>
      <c r="DB85" s="505"/>
      <c r="DC85" s="505"/>
      <c r="DD85" s="505"/>
      <c r="DE85" s="505"/>
      <c r="DF85" s="505"/>
      <c r="DG85" s="505"/>
      <c r="DH85" s="505"/>
      <c r="DI85" s="505"/>
      <c r="DJ85" s="505"/>
      <c r="DK85" s="505"/>
      <c r="DL85" s="505"/>
      <c r="DM85" s="505"/>
      <c r="DN85" s="505"/>
      <c r="DO85" s="505"/>
      <c r="DP85" s="505"/>
      <c r="DQ85" s="505"/>
      <c r="DR85" s="505"/>
      <c r="DS85" s="505"/>
      <c r="DT85" s="505"/>
      <c r="DU85" s="505"/>
      <c r="DV85" s="505"/>
    </row>
    <row r="86" spans="1:127" x14ac:dyDescent="0.25">
      <c r="A86" s="500" t="s">
        <v>294</v>
      </c>
      <c r="B86" s="516" t="s">
        <v>272</v>
      </c>
      <c r="C86" s="516" t="s">
        <v>289</v>
      </c>
      <c r="D86" s="516" t="s">
        <v>319</v>
      </c>
      <c r="E86" s="516" t="s">
        <v>285</v>
      </c>
      <c r="F86" s="498">
        <v>102</v>
      </c>
      <c r="G86" s="498">
        <v>102</v>
      </c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499"/>
      <c r="Z86" s="499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  <c r="AK86" s="499"/>
      <c r="AL86" s="499"/>
      <c r="AM86" s="499"/>
      <c r="AN86" s="499"/>
      <c r="AO86" s="499"/>
      <c r="AP86" s="499"/>
      <c r="AQ86" s="499"/>
      <c r="AR86" s="499"/>
      <c r="AS86" s="499"/>
      <c r="AT86" s="499"/>
      <c r="AU86" s="499"/>
      <c r="AV86" s="499"/>
      <c r="AW86" s="499"/>
      <c r="AX86" s="499"/>
      <c r="AY86" s="499"/>
      <c r="AZ86" s="499"/>
      <c r="BA86" s="499"/>
      <c r="BB86" s="499"/>
      <c r="BC86" s="499"/>
      <c r="BD86" s="499"/>
      <c r="BE86" s="499"/>
      <c r="BF86" s="499"/>
      <c r="BG86" s="499"/>
      <c r="BH86" s="499"/>
      <c r="BI86" s="499"/>
      <c r="BJ86" s="499"/>
      <c r="BK86" s="499"/>
      <c r="BL86" s="499"/>
      <c r="BM86" s="499"/>
      <c r="BN86" s="499"/>
      <c r="BO86" s="499"/>
      <c r="BP86" s="499"/>
      <c r="BQ86" s="499"/>
      <c r="BR86" s="499"/>
      <c r="BS86" s="499"/>
      <c r="BT86" s="499"/>
      <c r="BU86" s="499"/>
      <c r="BV86" s="499"/>
      <c r="BW86" s="499"/>
      <c r="BX86" s="499"/>
      <c r="BY86" s="499"/>
      <c r="BZ86" s="499"/>
      <c r="CA86" s="499"/>
      <c r="CB86" s="499"/>
      <c r="CC86" s="499"/>
      <c r="CD86" s="499"/>
      <c r="CE86" s="499"/>
      <c r="CF86" s="499"/>
      <c r="CG86" s="499"/>
      <c r="CH86" s="499"/>
      <c r="CI86" s="499"/>
      <c r="CJ86" s="499"/>
      <c r="CK86" s="499"/>
      <c r="CL86" s="499"/>
      <c r="CM86" s="499"/>
      <c r="CN86" s="499"/>
      <c r="CO86" s="499"/>
      <c r="CP86" s="499"/>
      <c r="CQ86" s="499"/>
      <c r="CR86" s="499"/>
      <c r="CS86" s="499"/>
      <c r="CT86" s="499"/>
      <c r="CU86" s="499"/>
      <c r="CV86" s="499"/>
      <c r="CW86" s="499"/>
      <c r="CX86" s="499"/>
      <c r="CY86" s="499"/>
      <c r="CZ86" s="499"/>
      <c r="DA86" s="499"/>
      <c r="DB86" s="499"/>
      <c r="DC86" s="499"/>
      <c r="DD86" s="499"/>
      <c r="DE86" s="499"/>
      <c r="DF86" s="499"/>
      <c r="DG86" s="499"/>
      <c r="DH86" s="499"/>
      <c r="DI86" s="499"/>
      <c r="DJ86" s="499"/>
      <c r="DK86" s="499"/>
      <c r="DL86" s="499"/>
      <c r="DM86" s="499"/>
      <c r="DN86" s="499"/>
      <c r="DO86" s="499"/>
      <c r="DP86" s="499"/>
      <c r="DQ86" s="499"/>
      <c r="DR86" s="499"/>
      <c r="DS86" s="499"/>
      <c r="DT86" s="499"/>
      <c r="DU86" s="499"/>
      <c r="DV86" s="499"/>
    </row>
    <row r="87" spans="1:127" ht="15.6" x14ac:dyDescent="0.3">
      <c r="A87" s="487" t="s">
        <v>338</v>
      </c>
      <c r="B87" s="524" t="s">
        <v>279</v>
      </c>
      <c r="C87" s="524"/>
      <c r="D87" s="524"/>
      <c r="E87" s="524"/>
      <c r="F87" s="522">
        <f t="shared" ref="F87:G89" si="1">SUM(F88)</f>
        <v>750</v>
      </c>
      <c r="G87" s="522">
        <f t="shared" si="1"/>
        <v>3050</v>
      </c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499"/>
      <c r="Z87" s="499"/>
      <c r="AA87" s="499"/>
      <c r="AB87" s="499"/>
      <c r="AC87" s="499"/>
      <c r="AD87" s="499"/>
      <c r="AE87" s="499"/>
      <c r="AF87" s="499"/>
      <c r="AG87" s="499"/>
      <c r="AH87" s="499"/>
      <c r="AI87" s="499"/>
      <c r="AJ87" s="499"/>
      <c r="AK87" s="499"/>
      <c r="AL87" s="499"/>
      <c r="AM87" s="499"/>
      <c r="AN87" s="499"/>
      <c r="AO87" s="499"/>
      <c r="AP87" s="499"/>
      <c r="AQ87" s="499"/>
      <c r="AR87" s="499"/>
      <c r="AS87" s="499"/>
      <c r="AT87" s="499"/>
      <c r="AU87" s="499"/>
      <c r="AV87" s="499"/>
      <c r="AW87" s="499"/>
      <c r="AX87" s="499"/>
      <c r="AY87" s="499"/>
      <c r="AZ87" s="499"/>
      <c r="BA87" s="499"/>
      <c r="BB87" s="499"/>
      <c r="BC87" s="499"/>
      <c r="BD87" s="499"/>
      <c r="BE87" s="499"/>
      <c r="BF87" s="499"/>
      <c r="BG87" s="499"/>
      <c r="BH87" s="499"/>
      <c r="BI87" s="499"/>
      <c r="BJ87" s="499"/>
      <c r="BK87" s="499"/>
      <c r="BL87" s="499"/>
      <c r="BM87" s="499"/>
      <c r="BN87" s="499"/>
      <c r="BO87" s="499"/>
      <c r="BP87" s="499"/>
      <c r="BQ87" s="499"/>
      <c r="BR87" s="499"/>
      <c r="BS87" s="499"/>
      <c r="BT87" s="499"/>
      <c r="BU87" s="499"/>
      <c r="BV87" s="499"/>
      <c r="BW87" s="499"/>
      <c r="BX87" s="499"/>
      <c r="BY87" s="499"/>
      <c r="BZ87" s="499"/>
      <c r="CA87" s="499"/>
      <c r="CB87" s="499"/>
      <c r="CC87" s="499"/>
      <c r="CD87" s="499"/>
      <c r="CE87" s="499"/>
      <c r="CF87" s="499"/>
      <c r="CG87" s="499"/>
      <c r="CH87" s="499"/>
      <c r="CI87" s="499"/>
      <c r="CJ87" s="499"/>
      <c r="CK87" s="499"/>
      <c r="CL87" s="499"/>
      <c r="CM87" s="499"/>
      <c r="CN87" s="499"/>
      <c r="CO87" s="499"/>
      <c r="CP87" s="499"/>
      <c r="CQ87" s="499"/>
      <c r="CR87" s="499"/>
      <c r="CS87" s="499"/>
      <c r="CT87" s="499"/>
      <c r="CU87" s="499"/>
      <c r="CV87" s="499"/>
      <c r="CW87" s="499"/>
      <c r="CX87" s="499"/>
      <c r="CY87" s="499"/>
      <c r="CZ87" s="499"/>
      <c r="DA87" s="499"/>
      <c r="DB87" s="499"/>
      <c r="DC87" s="499"/>
      <c r="DD87" s="499"/>
      <c r="DE87" s="499"/>
      <c r="DF87" s="499"/>
      <c r="DG87" s="499"/>
      <c r="DH87" s="499"/>
      <c r="DI87" s="499"/>
      <c r="DJ87" s="499"/>
      <c r="DK87" s="499"/>
      <c r="DL87" s="499"/>
      <c r="DM87" s="499"/>
      <c r="DN87" s="499"/>
      <c r="DO87" s="499"/>
      <c r="DP87" s="499"/>
      <c r="DQ87" s="499"/>
      <c r="DR87" s="499"/>
      <c r="DS87" s="499"/>
      <c r="DT87" s="499"/>
      <c r="DU87" s="499"/>
      <c r="DV87" s="499"/>
    </row>
    <row r="88" spans="1:127" ht="27.6" x14ac:dyDescent="0.3">
      <c r="A88" s="493" t="s">
        <v>339</v>
      </c>
      <c r="B88" s="494" t="s">
        <v>279</v>
      </c>
      <c r="C88" s="494" t="s">
        <v>340</v>
      </c>
      <c r="D88" s="494"/>
      <c r="E88" s="494"/>
      <c r="F88" s="495">
        <f t="shared" si="1"/>
        <v>750</v>
      </c>
      <c r="G88" s="495">
        <f t="shared" si="1"/>
        <v>3050</v>
      </c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499"/>
      <c r="Y88" s="499"/>
      <c r="Z88" s="499"/>
      <c r="AA88" s="499"/>
      <c r="AB88" s="499"/>
      <c r="AC88" s="499"/>
      <c r="AD88" s="499"/>
      <c r="AE88" s="499"/>
      <c r="AF88" s="499"/>
      <c r="AG88" s="499"/>
      <c r="AH88" s="499"/>
      <c r="AI88" s="499"/>
      <c r="AJ88" s="499"/>
      <c r="AK88" s="499"/>
      <c r="AL88" s="499"/>
      <c r="AM88" s="499"/>
      <c r="AN88" s="499"/>
      <c r="AO88" s="499"/>
      <c r="AP88" s="499"/>
      <c r="AQ88" s="499"/>
      <c r="AR88" s="499"/>
      <c r="AS88" s="499"/>
      <c r="AT88" s="499"/>
      <c r="AU88" s="499"/>
      <c r="AV88" s="499"/>
      <c r="AW88" s="499"/>
      <c r="AX88" s="499"/>
      <c r="AY88" s="499"/>
      <c r="AZ88" s="499"/>
      <c r="BA88" s="499"/>
      <c r="BB88" s="499"/>
      <c r="BC88" s="499"/>
      <c r="BD88" s="499"/>
      <c r="BE88" s="499"/>
      <c r="BF88" s="499"/>
      <c r="BG88" s="499"/>
      <c r="BH88" s="499"/>
      <c r="BI88" s="499"/>
      <c r="BJ88" s="499"/>
      <c r="BK88" s="499"/>
      <c r="BL88" s="499"/>
      <c r="BM88" s="499"/>
      <c r="BN88" s="499"/>
      <c r="BO88" s="499"/>
      <c r="BP88" s="499"/>
      <c r="BQ88" s="499"/>
      <c r="BR88" s="499"/>
      <c r="BS88" s="499"/>
      <c r="BT88" s="499"/>
      <c r="BU88" s="499"/>
      <c r="BV88" s="499"/>
      <c r="BW88" s="499"/>
      <c r="BX88" s="499"/>
      <c r="BY88" s="499"/>
      <c r="BZ88" s="499"/>
      <c r="CA88" s="499"/>
      <c r="CB88" s="499"/>
      <c r="CC88" s="499"/>
      <c r="CD88" s="499"/>
      <c r="CE88" s="499"/>
      <c r="CF88" s="499"/>
      <c r="CG88" s="499"/>
      <c r="CH88" s="499"/>
      <c r="CI88" s="499"/>
      <c r="CJ88" s="499"/>
      <c r="CK88" s="499"/>
      <c r="CL88" s="499"/>
      <c r="CM88" s="499"/>
      <c r="CN88" s="499"/>
      <c r="CO88" s="499"/>
      <c r="CP88" s="499"/>
      <c r="CQ88" s="499"/>
      <c r="CR88" s="499"/>
      <c r="CS88" s="499"/>
      <c r="CT88" s="499"/>
      <c r="CU88" s="499"/>
      <c r="CV88" s="499"/>
      <c r="CW88" s="499"/>
      <c r="CX88" s="499"/>
      <c r="CY88" s="499"/>
      <c r="CZ88" s="499"/>
      <c r="DA88" s="499"/>
      <c r="DB88" s="499"/>
      <c r="DC88" s="499"/>
      <c r="DD88" s="499"/>
      <c r="DE88" s="499"/>
      <c r="DF88" s="499"/>
      <c r="DG88" s="499"/>
      <c r="DH88" s="499"/>
      <c r="DI88" s="499"/>
      <c r="DJ88" s="499"/>
      <c r="DK88" s="499"/>
      <c r="DL88" s="499"/>
      <c r="DM88" s="499"/>
      <c r="DN88" s="499"/>
      <c r="DO88" s="499"/>
      <c r="DP88" s="499"/>
      <c r="DQ88" s="499"/>
      <c r="DR88" s="499"/>
      <c r="DS88" s="499"/>
      <c r="DT88" s="499"/>
      <c r="DU88" s="499"/>
      <c r="DV88" s="499"/>
    </row>
    <row r="89" spans="1:127" ht="13.8" x14ac:dyDescent="0.3">
      <c r="A89" s="493" t="s">
        <v>316</v>
      </c>
      <c r="B89" s="494" t="s">
        <v>279</v>
      </c>
      <c r="C89" s="494" t="s">
        <v>340</v>
      </c>
      <c r="D89" s="494" t="s">
        <v>317</v>
      </c>
      <c r="E89" s="494"/>
      <c r="F89" s="495">
        <f t="shared" si="1"/>
        <v>750</v>
      </c>
      <c r="G89" s="495">
        <f t="shared" si="1"/>
        <v>3050</v>
      </c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/>
      <c r="AE89" s="499"/>
      <c r="AF89" s="499"/>
      <c r="AG89" s="499"/>
      <c r="AH89" s="499"/>
      <c r="AI89" s="499"/>
      <c r="AJ89" s="499"/>
      <c r="AK89" s="499"/>
      <c r="AL89" s="499"/>
      <c r="AM89" s="499"/>
      <c r="AN89" s="499"/>
      <c r="AO89" s="499"/>
      <c r="AP89" s="499"/>
      <c r="AQ89" s="499"/>
      <c r="AR89" s="499"/>
      <c r="AS89" s="499"/>
      <c r="AT89" s="499"/>
      <c r="AU89" s="499"/>
      <c r="AV89" s="499"/>
      <c r="AW89" s="499"/>
      <c r="AX89" s="499"/>
      <c r="AY89" s="499"/>
      <c r="AZ89" s="499"/>
      <c r="BA89" s="499"/>
      <c r="BB89" s="499"/>
      <c r="BC89" s="499"/>
      <c r="BD89" s="499"/>
      <c r="BE89" s="499"/>
      <c r="BF89" s="499"/>
      <c r="BG89" s="499"/>
      <c r="BH89" s="499"/>
      <c r="BI89" s="499"/>
      <c r="BJ89" s="499"/>
      <c r="BK89" s="499"/>
      <c r="BL89" s="499"/>
      <c r="BM89" s="499"/>
      <c r="BN89" s="499"/>
      <c r="BO89" s="499"/>
      <c r="BP89" s="499"/>
      <c r="BQ89" s="499"/>
      <c r="BR89" s="499"/>
      <c r="BS89" s="499"/>
      <c r="BT89" s="499"/>
      <c r="BU89" s="499"/>
      <c r="BV89" s="499"/>
      <c r="BW89" s="499"/>
      <c r="BX89" s="499"/>
      <c r="BY89" s="499"/>
      <c r="BZ89" s="499"/>
      <c r="CA89" s="499"/>
      <c r="CB89" s="499"/>
      <c r="CC89" s="499"/>
      <c r="CD89" s="499"/>
      <c r="CE89" s="499"/>
      <c r="CF89" s="499"/>
      <c r="CG89" s="499"/>
      <c r="CH89" s="499"/>
      <c r="CI89" s="499"/>
      <c r="CJ89" s="499"/>
      <c r="CK89" s="499"/>
      <c r="CL89" s="499"/>
      <c r="CM89" s="499"/>
      <c r="CN89" s="499"/>
      <c r="CO89" s="499"/>
      <c r="CP89" s="499"/>
      <c r="CQ89" s="499"/>
      <c r="CR89" s="499"/>
      <c r="CS89" s="499"/>
      <c r="CT89" s="499"/>
      <c r="CU89" s="499"/>
      <c r="CV89" s="499"/>
      <c r="CW89" s="499"/>
      <c r="CX89" s="499"/>
      <c r="CY89" s="499"/>
      <c r="CZ89" s="499"/>
      <c r="DA89" s="499"/>
      <c r="DB89" s="499"/>
      <c r="DC89" s="499"/>
      <c r="DD89" s="499"/>
      <c r="DE89" s="499"/>
      <c r="DF89" s="499"/>
      <c r="DG89" s="499"/>
      <c r="DH89" s="499"/>
      <c r="DI89" s="499"/>
      <c r="DJ89" s="499"/>
      <c r="DK89" s="499"/>
      <c r="DL89" s="499"/>
      <c r="DM89" s="499"/>
      <c r="DN89" s="499"/>
      <c r="DO89" s="499"/>
      <c r="DP89" s="499"/>
      <c r="DQ89" s="499"/>
      <c r="DR89" s="499"/>
      <c r="DS89" s="499"/>
      <c r="DT89" s="499"/>
      <c r="DU89" s="499"/>
      <c r="DV89" s="499"/>
    </row>
    <row r="90" spans="1:127" ht="21.6" customHeight="1" x14ac:dyDescent="0.25">
      <c r="A90" s="500" t="s">
        <v>318</v>
      </c>
      <c r="B90" s="491" t="s">
        <v>279</v>
      </c>
      <c r="C90" s="491" t="s">
        <v>340</v>
      </c>
      <c r="D90" s="491" t="s">
        <v>319</v>
      </c>
      <c r="E90" s="491"/>
      <c r="F90" s="492">
        <f>SUM(F96+F92+F95)</f>
        <v>750</v>
      </c>
      <c r="G90" s="492">
        <f>SUM(G96+G92+G95)</f>
        <v>3050</v>
      </c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  <c r="AL90" s="499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499"/>
      <c r="AX90" s="499"/>
      <c r="AY90" s="499"/>
      <c r="AZ90" s="499"/>
      <c r="BA90" s="499"/>
      <c r="BB90" s="499"/>
      <c r="BC90" s="499"/>
      <c r="BD90" s="499"/>
      <c r="BE90" s="499"/>
      <c r="BF90" s="499"/>
      <c r="BG90" s="499"/>
      <c r="BH90" s="499"/>
      <c r="BI90" s="499"/>
      <c r="BJ90" s="499"/>
      <c r="BK90" s="499"/>
      <c r="BL90" s="499"/>
      <c r="BM90" s="499"/>
      <c r="BN90" s="499"/>
      <c r="BO90" s="499"/>
      <c r="BP90" s="499"/>
      <c r="BQ90" s="499"/>
      <c r="BR90" s="499"/>
      <c r="BS90" s="499"/>
      <c r="BT90" s="499"/>
      <c r="BU90" s="499"/>
      <c r="BV90" s="499"/>
      <c r="BW90" s="499"/>
      <c r="BX90" s="499"/>
      <c r="BY90" s="499"/>
      <c r="BZ90" s="499"/>
      <c r="CA90" s="499"/>
      <c r="CB90" s="499"/>
      <c r="CC90" s="499"/>
      <c r="CD90" s="499"/>
      <c r="CE90" s="499"/>
      <c r="CF90" s="499"/>
      <c r="CG90" s="499"/>
      <c r="CH90" s="499"/>
      <c r="CI90" s="499"/>
      <c r="CJ90" s="499"/>
      <c r="CK90" s="499"/>
      <c r="CL90" s="499"/>
      <c r="CM90" s="499"/>
      <c r="CN90" s="499"/>
      <c r="CO90" s="499"/>
      <c r="CP90" s="499"/>
      <c r="CQ90" s="499"/>
      <c r="CR90" s="499"/>
      <c r="CS90" s="499"/>
      <c r="CT90" s="499"/>
      <c r="CU90" s="499"/>
      <c r="CV90" s="499"/>
      <c r="CW90" s="499"/>
      <c r="CX90" s="499"/>
      <c r="CY90" s="499"/>
      <c r="CZ90" s="499"/>
      <c r="DA90" s="499"/>
      <c r="DB90" s="499"/>
      <c r="DC90" s="499"/>
      <c r="DD90" s="499"/>
      <c r="DE90" s="499"/>
      <c r="DF90" s="499"/>
      <c r="DG90" s="499"/>
      <c r="DH90" s="499"/>
      <c r="DI90" s="499"/>
      <c r="DJ90" s="499"/>
      <c r="DK90" s="499"/>
      <c r="DL90" s="499"/>
      <c r="DM90" s="499"/>
      <c r="DN90" s="499"/>
      <c r="DO90" s="499"/>
      <c r="DP90" s="499"/>
      <c r="DQ90" s="499"/>
      <c r="DR90" s="499"/>
      <c r="DS90" s="499"/>
      <c r="DT90" s="499"/>
      <c r="DU90" s="499"/>
      <c r="DV90" s="499"/>
    </row>
    <row r="91" spans="1:127" x14ac:dyDescent="0.25">
      <c r="A91" s="496" t="s">
        <v>341</v>
      </c>
      <c r="B91" s="497" t="s">
        <v>279</v>
      </c>
      <c r="C91" s="497" t="s">
        <v>340</v>
      </c>
      <c r="D91" s="497" t="s">
        <v>319</v>
      </c>
      <c r="E91" s="497"/>
      <c r="F91" s="498">
        <f>SUM(F92)</f>
        <v>550</v>
      </c>
      <c r="G91" s="498">
        <f>SUM(G92)</f>
        <v>550</v>
      </c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  <c r="AK91" s="499"/>
      <c r="AL91" s="499"/>
      <c r="AM91" s="499"/>
      <c r="AN91" s="499"/>
      <c r="AO91" s="499"/>
      <c r="AP91" s="499"/>
      <c r="AQ91" s="499"/>
      <c r="AR91" s="499"/>
      <c r="AS91" s="499"/>
      <c r="AT91" s="499"/>
      <c r="AU91" s="499"/>
      <c r="AV91" s="499"/>
      <c r="AW91" s="499"/>
      <c r="AX91" s="499"/>
      <c r="AY91" s="499"/>
      <c r="AZ91" s="499"/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499"/>
      <c r="BU91" s="499"/>
      <c r="BV91" s="499"/>
      <c r="BW91" s="499"/>
      <c r="BX91" s="499"/>
      <c r="BY91" s="499"/>
      <c r="BZ91" s="499"/>
      <c r="CA91" s="499"/>
      <c r="CB91" s="499"/>
      <c r="CC91" s="499"/>
      <c r="CD91" s="499"/>
      <c r="CE91" s="499"/>
      <c r="CF91" s="499"/>
      <c r="CG91" s="499"/>
      <c r="CH91" s="499"/>
      <c r="CI91" s="499"/>
      <c r="CJ91" s="499"/>
      <c r="CK91" s="499"/>
      <c r="CL91" s="499"/>
      <c r="CM91" s="499"/>
      <c r="CN91" s="499"/>
      <c r="CO91" s="499"/>
      <c r="CP91" s="499"/>
      <c r="CQ91" s="499"/>
      <c r="CR91" s="499"/>
      <c r="CS91" s="499"/>
      <c r="CT91" s="499"/>
      <c r="CU91" s="499"/>
      <c r="CV91" s="499"/>
      <c r="CW91" s="499"/>
      <c r="CX91" s="499"/>
      <c r="CY91" s="499"/>
      <c r="CZ91" s="499"/>
      <c r="DA91" s="499"/>
      <c r="DB91" s="499"/>
      <c r="DC91" s="499"/>
      <c r="DD91" s="499"/>
      <c r="DE91" s="499"/>
      <c r="DF91" s="499"/>
      <c r="DG91" s="499"/>
      <c r="DH91" s="499"/>
      <c r="DI91" s="499"/>
      <c r="DJ91" s="499"/>
      <c r="DK91" s="499"/>
      <c r="DL91" s="499"/>
      <c r="DM91" s="499"/>
      <c r="DN91" s="499"/>
      <c r="DO91" s="499"/>
      <c r="DP91" s="499"/>
      <c r="DQ91" s="499"/>
      <c r="DR91" s="499"/>
      <c r="DS91" s="499"/>
      <c r="DT91" s="499"/>
      <c r="DU91" s="499"/>
      <c r="DV91" s="499"/>
    </row>
    <row r="92" spans="1:127" ht="39.6" x14ac:dyDescent="0.25">
      <c r="A92" s="496" t="s">
        <v>276</v>
      </c>
      <c r="B92" s="501" t="s">
        <v>279</v>
      </c>
      <c r="C92" s="501" t="s">
        <v>340</v>
      </c>
      <c r="D92" s="501" t="s">
        <v>319</v>
      </c>
      <c r="E92" s="501" t="s">
        <v>277</v>
      </c>
      <c r="F92" s="502">
        <v>550</v>
      </c>
      <c r="G92" s="502">
        <v>550</v>
      </c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499"/>
      <c r="AC92" s="499"/>
      <c r="AD92" s="499"/>
      <c r="AE92" s="499"/>
      <c r="AF92" s="499"/>
      <c r="AG92" s="499"/>
      <c r="AH92" s="499"/>
      <c r="AI92" s="499"/>
      <c r="AJ92" s="499"/>
      <c r="AK92" s="499"/>
      <c r="AL92" s="499"/>
      <c r="AM92" s="499"/>
      <c r="AN92" s="499"/>
      <c r="AO92" s="499"/>
      <c r="AP92" s="499"/>
      <c r="AQ92" s="499"/>
      <c r="AR92" s="499"/>
      <c r="AS92" s="499"/>
      <c r="AT92" s="499"/>
      <c r="AU92" s="499"/>
      <c r="AV92" s="499"/>
      <c r="AW92" s="499"/>
      <c r="AX92" s="499"/>
      <c r="AY92" s="499"/>
      <c r="AZ92" s="499"/>
      <c r="BA92" s="499"/>
      <c r="BB92" s="499"/>
      <c r="BC92" s="499"/>
      <c r="BD92" s="499"/>
      <c r="BE92" s="499"/>
      <c r="BF92" s="499"/>
      <c r="BG92" s="499"/>
      <c r="BH92" s="499"/>
      <c r="BI92" s="499"/>
      <c r="BJ92" s="499"/>
      <c r="BK92" s="499"/>
      <c r="BL92" s="499"/>
      <c r="BM92" s="499"/>
      <c r="BN92" s="499"/>
      <c r="BO92" s="499"/>
      <c r="BP92" s="499"/>
      <c r="BQ92" s="499"/>
      <c r="BR92" s="499"/>
      <c r="BS92" s="499"/>
      <c r="BT92" s="499"/>
      <c r="BU92" s="499"/>
      <c r="BV92" s="499"/>
      <c r="BW92" s="499"/>
      <c r="BX92" s="499"/>
      <c r="BY92" s="499"/>
      <c r="BZ92" s="499"/>
      <c r="CA92" s="499"/>
      <c r="CB92" s="499"/>
      <c r="CC92" s="499"/>
      <c r="CD92" s="499"/>
      <c r="CE92" s="499"/>
      <c r="CF92" s="499"/>
      <c r="CG92" s="499"/>
      <c r="CH92" s="499"/>
      <c r="CI92" s="499"/>
      <c r="CJ92" s="499"/>
      <c r="CK92" s="499"/>
      <c r="CL92" s="499"/>
      <c r="CM92" s="499"/>
      <c r="CN92" s="499"/>
      <c r="CO92" s="499"/>
      <c r="CP92" s="499"/>
      <c r="CQ92" s="499"/>
      <c r="CR92" s="499"/>
      <c r="CS92" s="499"/>
      <c r="CT92" s="499"/>
      <c r="CU92" s="499"/>
      <c r="CV92" s="499"/>
      <c r="CW92" s="499"/>
      <c r="CX92" s="499"/>
      <c r="CY92" s="499"/>
      <c r="CZ92" s="499"/>
      <c r="DA92" s="499"/>
      <c r="DB92" s="499"/>
      <c r="DC92" s="499"/>
      <c r="DD92" s="499"/>
      <c r="DE92" s="499"/>
      <c r="DF92" s="499"/>
      <c r="DG92" s="499"/>
      <c r="DH92" s="499"/>
      <c r="DI92" s="499"/>
      <c r="DJ92" s="499"/>
      <c r="DK92" s="499"/>
      <c r="DL92" s="499"/>
      <c r="DM92" s="499"/>
      <c r="DN92" s="499"/>
      <c r="DO92" s="499"/>
      <c r="DP92" s="499"/>
      <c r="DQ92" s="499"/>
      <c r="DR92" s="499"/>
      <c r="DS92" s="499"/>
      <c r="DT92" s="499"/>
      <c r="DU92" s="499"/>
      <c r="DV92" s="499"/>
    </row>
    <row r="93" spans="1:127" ht="21.6" customHeight="1" x14ac:dyDescent="0.25">
      <c r="A93" s="517" t="s">
        <v>318</v>
      </c>
      <c r="B93" s="497" t="s">
        <v>279</v>
      </c>
      <c r="C93" s="497" t="s">
        <v>340</v>
      </c>
      <c r="D93" s="497" t="s">
        <v>319</v>
      </c>
      <c r="E93" s="497"/>
      <c r="F93" s="498">
        <f>SUM(F94)</f>
        <v>200</v>
      </c>
      <c r="G93" s="498">
        <f>SUM(G94)</f>
        <v>2500</v>
      </c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  <c r="V93" s="499"/>
      <c r="W93" s="499"/>
      <c r="X93" s="499"/>
      <c r="Y93" s="499"/>
      <c r="Z93" s="499"/>
      <c r="AA93" s="499"/>
      <c r="AB93" s="499"/>
      <c r="AC93" s="499"/>
      <c r="AD93" s="499"/>
      <c r="AE93" s="499"/>
      <c r="AF93" s="499"/>
      <c r="AG93" s="499"/>
      <c r="AH93" s="499"/>
      <c r="AI93" s="499"/>
      <c r="AJ93" s="499"/>
      <c r="AK93" s="499"/>
      <c r="AL93" s="499"/>
      <c r="AM93" s="499"/>
      <c r="AN93" s="499"/>
      <c r="AO93" s="499"/>
      <c r="AP93" s="499"/>
      <c r="AQ93" s="499"/>
      <c r="AR93" s="499"/>
      <c r="AS93" s="499"/>
      <c r="AT93" s="499"/>
      <c r="AU93" s="499"/>
      <c r="AV93" s="499"/>
      <c r="AW93" s="499"/>
      <c r="AX93" s="499"/>
      <c r="AY93" s="499"/>
      <c r="AZ93" s="499"/>
      <c r="BA93" s="499"/>
      <c r="BB93" s="499"/>
      <c r="BC93" s="499"/>
      <c r="BD93" s="499"/>
      <c r="BE93" s="499"/>
      <c r="BF93" s="499"/>
      <c r="BG93" s="499"/>
      <c r="BH93" s="499"/>
      <c r="BI93" s="499"/>
      <c r="BJ93" s="499"/>
      <c r="BK93" s="499"/>
      <c r="BL93" s="499"/>
      <c r="BM93" s="499"/>
      <c r="BN93" s="499"/>
      <c r="BO93" s="499"/>
      <c r="BP93" s="499"/>
      <c r="BQ93" s="499"/>
      <c r="BR93" s="499"/>
      <c r="BS93" s="499"/>
      <c r="BT93" s="499"/>
      <c r="BU93" s="499"/>
      <c r="BV93" s="499"/>
      <c r="BW93" s="499"/>
      <c r="BX93" s="499"/>
      <c r="BY93" s="499"/>
      <c r="BZ93" s="499"/>
      <c r="CA93" s="499"/>
      <c r="CB93" s="499"/>
      <c r="CC93" s="499"/>
      <c r="CD93" s="499"/>
      <c r="CE93" s="499"/>
      <c r="CF93" s="499"/>
      <c r="CG93" s="499"/>
      <c r="CH93" s="499"/>
      <c r="CI93" s="499"/>
      <c r="CJ93" s="499"/>
      <c r="CK93" s="499"/>
      <c r="CL93" s="499"/>
      <c r="CM93" s="499"/>
      <c r="CN93" s="499"/>
      <c r="CO93" s="499"/>
      <c r="CP93" s="499"/>
      <c r="CQ93" s="499"/>
      <c r="CR93" s="499"/>
      <c r="CS93" s="499"/>
      <c r="CT93" s="499"/>
      <c r="CU93" s="499"/>
      <c r="CV93" s="499"/>
      <c r="CW93" s="499"/>
      <c r="CX93" s="499"/>
      <c r="CY93" s="499"/>
      <c r="CZ93" s="499"/>
      <c r="DA93" s="499"/>
      <c r="DB93" s="499"/>
      <c r="DC93" s="499"/>
      <c r="DD93" s="499"/>
      <c r="DE93" s="499"/>
      <c r="DF93" s="499"/>
      <c r="DG93" s="499"/>
      <c r="DH93" s="499"/>
      <c r="DI93" s="499"/>
      <c r="DJ93" s="499"/>
      <c r="DK93" s="499"/>
      <c r="DL93" s="499"/>
      <c r="DM93" s="499"/>
      <c r="DN93" s="499"/>
      <c r="DO93" s="499"/>
      <c r="DP93" s="499"/>
      <c r="DQ93" s="499"/>
      <c r="DR93" s="499"/>
      <c r="DS93" s="499"/>
      <c r="DT93" s="499"/>
      <c r="DU93" s="499"/>
      <c r="DV93" s="499"/>
    </row>
    <row r="94" spans="1:127" ht="26.4" x14ac:dyDescent="0.25">
      <c r="A94" s="496" t="s">
        <v>342</v>
      </c>
      <c r="B94" s="497" t="s">
        <v>279</v>
      </c>
      <c r="C94" s="497" t="s">
        <v>340</v>
      </c>
      <c r="D94" s="497" t="s">
        <v>319</v>
      </c>
      <c r="E94" s="497"/>
      <c r="F94" s="498">
        <f>SUM(F96+F95)</f>
        <v>200</v>
      </c>
      <c r="G94" s="498">
        <f>SUM(G96+G95)</f>
        <v>2500</v>
      </c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  <c r="V94" s="499"/>
      <c r="W94" s="499"/>
      <c r="X94" s="499"/>
      <c r="Y94" s="499"/>
      <c r="Z94" s="499"/>
      <c r="AA94" s="499"/>
      <c r="AB94" s="499"/>
      <c r="AC94" s="499"/>
      <c r="AD94" s="499"/>
      <c r="AE94" s="499"/>
      <c r="AF94" s="499"/>
      <c r="AG94" s="499"/>
      <c r="AH94" s="499"/>
      <c r="AI94" s="499"/>
      <c r="AJ94" s="499"/>
      <c r="AK94" s="499"/>
      <c r="AL94" s="499"/>
      <c r="AM94" s="499"/>
      <c r="AN94" s="499"/>
      <c r="AO94" s="499"/>
      <c r="AP94" s="499"/>
      <c r="AQ94" s="499"/>
      <c r="AR94" s="499"/>
      <c r="AS94" s="499"/>
      <c r="AT94" s="499"/>
      <c r="AU94" s="499"/>
      <c r="AV94" s="499"/>
      <c r="AW94" s="499"/>
      <c r="AX94" s="499"/>
      <c r="AY94" s="499"/>
      <c r="AZ94" s="499"/>
      <c r="BA94" s="499"/>
      <c r="BB94" s="499"/>
      <c r="BC94" s="499"/>
      <c r="BD94" s="499"/>
      <c r="BE94" s="499"/>
      <c r="BF94" s="499"/>
      <c r="BG94" s="499"/>
      <c r="BH94" s="499"/>
      <c r="BI94" s="499"/>
      <c r="BJ94" s="499"/>
      <c r="BK94" s="499"/>
      <c r="BL94" s="499"/>
      <c r="BM94" s="499"/>
      <c r="BN94" s="499"/>
      <c r="BO94" s="499"/>
      <c r="BP94" s="499"/>
      <c r="BQ94" s="499"/>
      <c r="BR94" s="499"/>
      <c r="BS94" s="499"/>
      <c r="BT94" s="499"/>
      <c r="BU94" s="499"/>
      <c r="BV94" s="499"/>
      <c r="BW94" s="499"/>
      <c r="BX94" s="499"/>
      <c r="BY94" s="499"/>
      <c r="BZ94" s="499"/>
      <c r="CA94" s="499"/>
      <c r="CB94" s="499"/>
      <c r="CC94" s="499"/>
      <c r="CD94" s="499"/>
      <c r="CE94" s="499"/>
      <c r="CF94" s="499"/>
      <c r="CG94" s="499"/>
      <c r="CH94" s="499"/>
      <c r="CI94" s="499"/>
      <c r="CJ94" s="499"/>
      <c r="CK94" s="499"/>
      <c r="CL94" s="499"/>
      <c r="CM94" s="499"/>
      <c r="CN94" s="499"/>
      <c r="CO94" s="499"/>
      <c r="CP94" s="499"/>
      <c r="CQ94" s="499"/>
      <c r="CR94" s="499"/>
      <c r="CS94" s="499"/>
      <c r="CT94" s="499"/>
      <c r="CU94" s="499"/>
      <c r="CV94" s="499"/>
      <c r="CW94" s="499"/>
      <c r="CX94" s="499"/>
      <c r="CY94" s="499"/>
      <c r="CZ94" s="499"/>
      <c r="DA94" s="499"/>
      <c r="DB94" s="499"/>
      <c r="DC94" s="499"/>
      <c r="DD94" s="499"/>
      <c r="DE94" s="499"/>
      <c r="DF94" s="499"/>
      <c r="DG94" s="499"/>
      <c r="DH94" s="499"/>
      <c r="DI94" s="499"/>
      <c r="DJ94" s="499"/>
      <c r="DK94" s="499"/>
      <c r="DL94" s="499"/>
      <c r="DM94" s="499"/>
      <c r="DN94" s="499"/>
      <c r="DO94" s="499"/>
      <c r="DP94" s="499"/>
      <c r="DQ94" s="499"/>
      <c r="DR94" s="499"/>
      <c r="DS94" s="499"/>
      <c r="DT94" s="499"/>
      <c r="DU94" s="499"/>
      <c r="DV94" s="499"/>
    </row>
    <row r="95" spans="1:127" hidden="1" x14ac:dyDescent="0.25">
      <c r="A95" s="500" t="s">
        <v>294</v>
      </c>
      <c r="B95" s="501" t="s">
        <v>279</v>
      </c>
      <c r="C95" s="501" t="s">
        <v>340</v>
      </c>
      <c r="D95" s="501" t="s">
        <v>319</v>
      </c>
      <c r="E95" s="497" t="s">
        <v>285</v>
      </c>
      <c r="F95" s="498"/>
      <c r="G95" s="498">
        <v>2300</v>
      </c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499"/>
      <c r="Y95" s="499"/>
      <c r="Z95" s="499"/>
      <c r="AA95" s="499"/>
      <c r="AB95" s="499"/>
      <c r="AC95" s="499"/>
      <c r="AD95" s="499"/>
      <c r="AE95" s="499"/>
      <c r="AF95" s="499"/>
      <c r="AG95" s="499"/>
      <c r="AH95" s="499"/>
      <c r="AI95" s="499"/>
      <c r="AJ95" s="499"/>
      <c r="AK95" s="499"/>
      <c r="AL95" s="499"/>
      <c r="AM95" s="499"/>
      <c r="AN95" s="499"/>
      <c r="AO95" s="499"/>
      <c r="AP95" s="499"/>
      <c r="AQ95" s="499"/>
      <c r="AR95" s="499"/>
      <c r="AS95" s="499"/>
      <c r="AT95" s="499"/>
      <c r="AU95" s="499"/>
      <c r="AV95" s="499"/>
      <c r="AW95" s="499"/>
      <c r="AX95" s="499"/>
      <c r="AY95" s="499"/>
      <c r="AZ95" s="499"/>
      <c r="BA95" s="499"/>
      <c r="BB95" s="499"/>
      <c r="BC95" s="499"/>
      <c r="BD95" s="499"/>
      <c r="BE95" s="499"/>
      <c r="BF95" s="499"/>
      <c r="BG95" s="499"/>
      <c r="BH95" s="499"/>
      <c r="BI95" s="499"/>
      <c r="BJ95" s="499"/>
      <c r="BK95" s="499"/>
      <c r="BL95" s="499"/>
      <c r="BM95" s="499"/>
      <c r="BN95" s="499"/>
      <c r="BO95" s="499"/>
      <c r="BP95" s="499"/>
      <c r="BQ95" s="499"/>
      <c r="BR95" s="499"/>
      <c r="BS95" s="499"/>
      <c r="BT95" s="499"/>
      <c r="BU95" s="499"/>
      <c r="BV95" s="499"/>
      <c r="BW95" s="499"/>
      <c r="BX95" s="499"/>
      <c r="BY95" s="499"/>
      <c r="BZ95" s="499"/>
      <c r="CA95" s="499"/>
      <c r="CB95" s="499"/>
      <c r="CC95" s="499"/>
      <c r="CD95" s="499"/>
      <c r="CE95" s="499"/>
      <c r="CF95" s="499"/>
      <c r="CG95" s="499"/>
      <c r="CH95" s="499"/>
      <c r="CI95" s="499"/>
      <c r="CJ95" s="499"/>
      <c r="CK95" s="499"/>
      <c r="CL95" s="499"/>
      <c r="CM95" s="499"/>
      <c r="CN95" s="499"/>
      <c r="CO95" s="499"/>
      <c r="CP95" s="499"/>
      <c r="CQ95" s="499"/>
      <c r="CR95" s="499"/>
      <c r="CS95" s="499"/>
      <c r="CT95" s="499"/>
      <c r="CU95" s="499"/>
      <c r="CV95" s="499"/>
      <c r="CW95" s="499"/>
      <c r="CX95" s="499"/>
      <c r="CY95" s="499"/>
      <c r="CZ95" s="499"/>
      <c r="DA95" s="499"/>
      <c r="DB95" s="499"/>
      <c r="DC95" s="499"/>
      <c r="DD95" s="499"/>
      <c r="DE95" s="499"/>
      <c r="DF95" s="499"/>
      <c r="DG95" s="499"/>
      <c r="DH95" s="499"/>
      <c r="DI95" s="499"/>
      <c r="DJ95" s="499"/>
      <c r="DK95" s="499"/>
      <c r="DL95" s="499"/>
      <c r="DM95" s="499"/>
      <c r="DN95" s="499"/>
      <c r="DO95" s="499"/>
      <c r="DP95" s="499"/>
      <c r="DQ95" s="499"/>
      <c r="DR95" s="499"/>
      <c r="DS95" s="499"/>
      <c r="DT95" s="499"/>
      <c r="DU95" s="499"/>
      <c r="DV95" s="499"/>
    </row>
    <row r="96" spans="1:127" ht="26.4" x14ac:dyDescent="0.25">
      <c r="A96" s="500" t="s">
        <v>326</v>
      </c>
      <c r="B96" s="501" t="s">
        <v>279</v>
      </c>
      <c r="C96" s="501" t="s">
        <v>340</v>
      </c>
      <c r="D96" s="501" t="s">
        <v>319</v>
      </c>
      <c r="E96" s="501" t="s">
        <v>327</v>
      </c>
      <c r="F96" s="502">
        <v>200</v>
      </c>
      <c r="G96" s="502">
        <v>200</v>
      </c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499"/>
      <c r="AF96" s="499"/>
      <c r="AG96" s="499"/>
      <c r="AH96" s="499"/>
      <c r="AI96" s="499"/>
      <c r="AJ96" s="499"/>
      <c r="AK96" s="499"/>
      <c r="AL96" s="499"/>
      <c r="AM96" s="499"/>
      <c r="AN96" s="499"/>
      <c r="AO96" s="499"/>
      <c r="AP96" s="499"/>
      <c r="AQ96" s="499"/>
      <c r="AR96" s="499"/>
      <c r="AS96" s="499"/>
      <c r="AT96" s="499"/>
      <c r="AU96" s="499"/>
      <c r="AV96" s="499"/>
      <c r="AW96" s="499"/>
      <c r="AX96" s="499"/>
      <c r="AY96" s="499"/>
      <c r="AZ96" s="499"/>
      <c r="BA96" s="499"/>
      <c r="BB96" s="499"/>
      <c r="BC96" s="499"/>
      <c r="BD96" s="499"/>
      <c r="BE96" s="499"/>
      <c r="BF96" s="499"/>
      <c r="BG96" s="499"/>
      <c r="BH96" s="499"/>
      <c r="BI96" s="499"/>
      <c r="BJ96" s="499"/>
      <c r="BK96" s="499"/>
      <c r="BL96" s="499"/>
      <c r="BM96" s="499"/>
      <c r="BN96" s="499"/>
      <c r="BO96" s="499"/>
      <c r="BP96" s="499"/>
      <c r="BQ96" s="499"/>
      <c r="BR96" s="499"/>
      <c r="BS96" s="499"/>
      <c r="BT96" s="499"/>
      <c r="BU96" s="499"/>
      <c r="BV96" s="499"/>
      <c r="BW96" s="499"/>
      <c r="BX96" s="499"/>
      <c r="BY96" s="499"/>
      <c r="BZ96" s="499"/>
      <c r="CA96" s="499"/>
      <c r="CB96" s="499"/>
      <c r="CC96" s="499"/>
      <c r="CD96" s="499"/>
      <c r="CE96" s="499"/>
      <c r="CF96" s="499"/>
      <c r="CG96" s="499"/>
      <c r="CH96" s="499"/>
      <c r="CI96" s="499"/>
      <c r="CJ96" s="499"/>
      <c r="CK96" s="499"/>
      <c r="CL96" s="499"/>
      <c r="CM96" s="499"/>
      <c r="CN96" s="499"/>
      <c r="CO96" s="499"/>
      <c r="CP96" s="499"/>
      <c r="CQ96" s="499"/>
      <c r="CR96" s="499"/>
      <c r="CS96" s="499"/>
      <c r="CT96" s="499"/>
      <c r="CU96" s="499"/>
      <c r="CV96" s="499"/>
      <c r="CW96" s="499"/>
      <c r="CX96" s="499"/>
      <c r="CY96" s="499"/>
      <c r="CZ96" s="499"/>
      <c r="DA96" s="499"/>
      <c r="DB96" s="499"/>
      <c r="DC96" s="499"/>
      <c r="DD96" s="499"/>
      <c r="DE96" s="499"/>
      <c r="DF96" s="499"/>
      <c r="DG96" s="499"/>
      <c r="DH96" s="499"/>
      <c r="DI96" s="499"/>
      <c r="DJ96" s="499"/>
      <c r="DK96" s="499"/>
      <c r="DL96" s="499"/>
      <c r="DM96" s="499"/>
      <c r="DN96" s="499"/>
      <c r="DO96" s="499"/>
      <c r="DP96" s="499"/>
      <c r="DQ96" s="499"/>
      <c r="DR96" s="499"/>
      <c r="DS96" s="499"/>
      <c r="DT96" s="499"/>
      <c r="DU96" s="499"/>
      <c r="DV96" s="499"/>
    </row>
    <row r="97" spans="1:126" ht="15.6" x14ac:dyDescent="0.3">
      <c r="A97" s="487" t="s">
        <v>343</v>
      </c>
      <c r="B97" s="521" t="s">
        <v>289</v>
      </c>
      <c r="C97" s="521"/>
      <c r="D97" s="521"/>
      <c r="E97" s="521"/>
      <c r="F97" s="522">
        <f>SUM(F114+F104+F98)</f>
        <v>259349.07</v>
      </c>
      <c r="G97" s="522">
        <f>SUM(G114+G104+G98)</f>
        <v>84939.540000000008</v>
      </c>
    </row>
    <row r="98" spans="1:126" x14ac:dyDescent="0.25">
      <c r="A98" s="519" t="s">
        <v>344</v>
      </c>
      <c r="B98" s="520" t="s">
        <v>289</v>
      </c>
      <c r="C98" s="520" t="s">
        <v>345</v>
      </c>
      <c r="D98" s="520"/>
      <c r="E98" s="520"/>
      <c r="F98" s="492">
        <f>SUM(F102+F99)</f>
        <v>17529.07</v>
      </c>
      <c r="G98" s="492">
        <f>SUM(G102+G99)</f>
        <v>16033.05</v>
      </c>
      <c r="H98" s="506"/>
      <c r="I98" s="506"/>
      <c r="J98" s="506"/>
      <c r="K98" s="506"/>
      <c r="L98" s="506"/>
      <c r="M98" s="506"/>
      <c r="N98" s="506"/>
      <c r="O98" s="506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  <c r="BA98" s="506"/>
      <c r="BB98" s="506"/>
      <c r="BC98" s="506"/>
      <c r="BD98" s="506"/>
      <c r="BE98" s="506"/>
      <c r="BF98" s="506"/>
      <c r="BG98" s="506"/>
      <c r="BH98" s="506"/>
      <c r="BI98" s="506"/>
      <c r="BJ98" s="506"/>
      <c r="BK98" s="506"/>
      <c r="BL98" s="506"/>
      <c r="BM98" s="506"/>
      <c r="BN98" s="506"/>
      <c r="BO98" s="506"/>
      <c r="BP98" s="506"/>
      <c r="BQ98" s="506"/>
      <c r="BR98" s="506"/>
      <c r="BS98" s="506"/>
      <c r="BT98" s="506"/>
      <c r="BU98" s="506"/>
      <c r="BV98" s="506"/>
      <c r="BW98" s="506"/>
      <c r="BX98" s="506"/>
      <c r="BY98" s="506"/>
      <c r="BZ98" s="506"/>
      <c r="CA98" s="506"/>
      <c r="CB98" s="506"/>
      <c r="CC98" s="506"/>
      <c r="CD98" s="506"/>
      <c r="CE98" s="506"/>
      <c r="CF98" s="506"/>
      <c r="CG98" s="506"/>
      <c r="CH98" s="506"/>
      <c r="CI98" s="506"/>
      <c r="CJ98" s="506"/>
      <c r="CK98" s="506"/>
      <c r="CL98" s="506"/>
      <c r="CM98" s="506"/>
      <c r="CN98" s="506"/>
      <c r="CO98" s="506"/>
      <c r="CP98" s="506"/>
      <c r="CQ98" s="506"/>
      <c r="CR98" s="506"/>
      <c r="CS98" s="506"/>
      <c r="CT98" s="506"/>
      <c r="CU98" s="506"/>
      <c r="CV98" s="506"/>
      <c r="CW98" s="506"/>
      <c r="CX98" s="506"/>
      <c r="CY98" s="506"/>
      <c r="CZ98" s="506"/>
      <c r="DA98" s="506"/>
      <c r="DB98" s="506"/>
      <c r="DC98" s="506"/>
      <c r="DD98" s="506"/>
      <c r="DE98" s="506"/>
      <c r="DF98" s="506"/>
      <c r="DG98" s="506"/>
      <c r="DH98" s="506"/>
      <c r="DI98" s="506"/>
      <c r="DJ98" s="506"/>
      <c r="DK98" s="506"/>
      <c r="DL98" s="506"/>
      <c r="DM98" s="506"/>
      <c r="DN98" s="506"/>
      <c r="DO98" s="506"/>
      <c r="DP98" s="506"/>
      <c r="DQ98" s="506"/>
      <c r="DR98" s="506"/>
      <c r="DS98" s="506"/>
      <c r="DT98" s="506"/>
      <c r="DU98" s="506"/>
      <c r="DV98" s="506"/>
    </row>
    <row r="99" spans="1:126" ht="26.4" customHeight="1" x14ac:dyDescent="0.25">
      <c r="A99" s="500" t="s">
        <v>346</v>
      </c>
      <c r="B99" s="511" t="s">
        <v>289</v>
      </c>
      <c r="C99" s="511" t="s">
        <v>345</v>
      </c>
      <c r="D99" s="501" t="s">
        <v>314</v>
      </c>
      <c r="E99" s="511"/>
      <c r="F99" s="502">
        <f>SUM(F101+F100)</f>
        <v>17513</v>
      </c>
      <c r="G99" s="502">
        <f>SUM(G101+G100)</f>
        <v>16020</v>
      </c>
      <c r="H99" s="506"/>
      <c r="I99" s="506"/>
      <c r="J99" s="506"/>
      <c r="K99" s="506"/>
      <c r="L99" s="506"/>
      <c r="M99" s="506"/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  <c r="BA99" s="506"/>
      <c r="BB99" s="506"/>
      <c r="BC99" s="506"/>
      <c r="BD99" s="506"/>
      <c r="BE99" s="506"/>
      <c r="BF99" s="506"/>
      <c r="BG99" s="506"/>
      <c r="BH99" s="506"/>
      <c r="BI99" s="506"/>
      <c r="BJ99" s="506"/>
      <c r="BK99" s="506"/>
      <c r="BL99" s="506"/>
      <c r="BM99" s="506"/>
      <c r="BN99" s="506"/>
      <c r="BO99" s="506"/>
      <c r="BP99" s="506"/>
      <c r="BQ99" s="506"/>
      <c r="BR99" s="506"/>
      <c r="BS99" s="506"/>
      <c r="BT99" s="506"/>
      <c r="BU99" s="506"/>
      <c r="BV99" s="506"/>
      <c r="BW99" s="506"/>
      <c r="BX99" s="506"/>
      <c r="BY99" s="506"/>
      <c r="BZ99" s="506"/>
      <c r="CA99" s="506"/>
      <c r="CB99" s="506"/>
      <c r="CC99" s="506"/>
      <c r="CD99" s="506"/>
      <c r="CE99" s="506"/>
      <c r="CF99" s="506"/>
      <c r="CG99" s="506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6"/>
      <c r="CS99" s="506"/>
      <c r="CT99" s="506"/>
      <c r="CU99" s="506"/>
      <c r="CV99" s="506"/>
      <c r="CW99" s="506"/>
      <c r="CX99" s="506"/>
      <c r="CY99" s="506"/>
      <c r="CZ99" s="506"/>
      <c r="DA99" s="506"/>
      <c r="DB99" s="506"/>
      <c r="DC99" s="506"/>
      <c r="DD99" s="506"/>
      <c r="DE99" s="506"/>
      <c r="DF99" s="506"/>
      <c r="DG99" s="506"/>
      <c r="DH99" s="506"/>
      <c r="DI99" s="506"/>
      <c r="DJ99" s="506"/>
      <c r="DK99" s="506"/>
      <c r="DL99" s="506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</row>
    <row r="100" spans="1:126" ht="13.2" customHeight="1" x14ac:dyDescent="0.25">
      <c r="A100" s="496" t="s">
        <v>294</v>
      </c>
      <c r="B100" s="516" t="s">
        <v>289</v>
      </c>
      <c r="C100" s="516" t="s">
        <v>345</v>
      </c>
      <c r="D100" s="497" t="s">
        <v>314</v>
      </c>
      <c r="E100" s="516" t="s">
        <v>285</v>
      </c>
      <c r="F100" s="502">
        <v>13500</v>
      </c>
      <c r="G100" s="502">
        <v>12007</v>
      </c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6"/>
      <c r="BE100" s="506"/>
      <c r="BF100" s="506"/>
      <c r="BG100" s="506"/>
      <c r="BH100" s="506"/>
      <c r="BI100" s="506"/>
      <c r="BJ100" s="506"/>
      <c r="BK100" s="506"/>
      <c r="BL100" s="506"/>
      <c r="BM100" s="506"/>
      <c r="BN100" s="506"/>
      <c r="BO100" s="506"/>
      <c r="BP100" s="506"/>
      <c r="BQ100" s="506"/>
      <c r="BR100" s="506"/>
      <c r="BS100" s="506"/>
      <c r="BT100" s="506"/>
      <c r="BU100" s="506"/>
      <c r="BV100" s="506"/>
      <c r="BW100" s="506"/>
      <c r="BX100" s="506"/>
      <c r="BY100" s="506"/>
      <c r="BZ100" s="506"/>
      <c r="CA100" s="506"/>
      <c r="CB100" s="506"/>
      <c r="CC100" s="506"/>
      <c r="CD100" s="506"/>
      <c r="CE100" s="506"/>
      <c r="CF100" s="506"/>
      <c r="CG100" s="506"/>
      <c r="CH100" s="506"/>
      <c r="CI100" s="506"/>
      <c r="CJ100" s="506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6"/>
      <c r="CU100" s="506"/>
      <c r="CV100" s="506"/>
      <c r="CW100" s="506"/>
      <c r="CX100" s="506"/>
      <c r="CY100" s="506"/>
      <c r="CZ100" s="506"/>
      <c r="DA100" s="506"/>
      <c r="DB100" s="506"/>
      <c r="DC100" s="506"/>
      <c r="DD100" s="506"/>
      <c r="DE100" s="506"/>
      <c r="DF100" s="506"/>
      <c r="DG100" s="506"/>
      <c r="DH100" s="506"/>
      <c r="DI100" s="506"/>
      <c r="DJ100" s="506"/>
      <c r="DK100" s="506"/>
      <c r="DL100" s="506"/>
      <c r="DM100" s="506"/>
      <c r="DN100" s="506"/>
      <c r="DO100" s="506"/>
      <c r="DP100" s="506"/>
      <c r="DQ100" s="506"/>
      <c r="DR100" s="506"/>
      <c r="DS100" s="506"/>
      <c r="DT100" s="506"/>
      <c r="DU100" s="506"/>
      <c r="DV100" s="506"/>
    </row>
    <row r="101" spans="1:126" ht="16.8" customHeight="1" x14ac:dyDescent="0.25">
      <c r="A101" s="496" t="s">
        <v>286</v>
      </c>
      <c r="B101" s="516" t="s">
        <v>289</v>
      </c>
      <c r="C101" s="516" t="s">
        <v>345</v>
      </c>
      <c r="D101" s="497" t="s">
        <v>314</v>
      </c>
      <c r="E101" s="516" t="s">
        <v>287</v>
      </c>
      <c r="F101" s="502">
        <v>4013</v>
      </c>
      <c r="G101" s="502">
        <v>4013</v>
      </c>
      <c r="H101" s="506"/>
      <c r="I101" s="506"/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  <c r="W101" s="506"/>
      <c r="X101" s="506"/>
      <c r="Y101" s="506"/>
      <c r="Z101" s="506"/>
      <c r="AA101" s="506"/>
      <c r="AB101" s="506"/>
      <c r="AC101" s="506"/>
      <c r="AD101" s="506"/>
      <c r="AE101" s="506"/>
      <c r="AF101" s="506"/>
      <c r="AG101" s="506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506"/>
      <c r="BC101" s="506"/>
      <c r="BD101" s="506"/>
      <c r="BE101" s="506"/>
      <c r="BF101" s="506"/>
      <c r="BG101" s="506"/>
      <c r="BH101" s="506"/>
      <c r="BI101" s="506"/>
      <c r="BJ101" s="506"/>
      <c r="BK101" s="506"/>
      <c r="BL101" s="506"/>
      <c r="BM101" s="506"/>
      <c r="BN101" s="506"/>
      <c r="BO101" s="506"/>
      <c r="BP101" s="506"/>
      <c r="BQ101" s="506"/>
      <c r="BR101" s="506"/>
      <c r="BS101" s="506"/>
      <c r="BT101" s="506"/>
      <c r="BU101" s="506"/>
      <c r="BV101" s="506"/>
      <c r="BW101" s="506"/>
      <c r="BX101" s="506"/>
      <c r="BY101" s="506"/>
      <c r="BZ101" s="506"/>
      <c r="CA101" s="506"/>
      <c r="CB101" s="506"/>
      <c r="CC101" s="506"/>
      <c r="CD101" s="506"/>
      <c r="CE101" s="506"/>
      <c r="CF101" s="506"/>
      <c r="CG101" s="506"/>
      <c r="CH101" s="506"/>
      <c r="CI101" s="506"/>
      <c r="CJ101" s="506"/>
      <c r="CK101" s="506"/>
      <c r="CL101" s="506"/>
      <c r="CM101" s="506"/>
      <c r="CN101" s="506"/>
      <c r="CO101" s="506"/>
      <c r="CP101" s="506"/>
      <c r="CQ101" s="506"/>
      <c r="CR101" s="506"/>
      <c r="CS101" s="506"/>
      <c r="CT101" s="506"/>
      <c r="CU101" s="506"/>
      <c r="CV101" s="506"/>
      <c r="CW101" s="506"/>
      <c r="CX101" s="506"/>
      <c r="CY101" s="506"/>
      <c r="CZ101" s="506"/>
      <c r="DA101" s="506"/>
      <c r="DB101" s="506"/>
      <c r="DC101" s="506"/>
      <c r="DD101" s="506"/>
      <c r="DE101" s="506"/>
      <c r="DF101" s="506"/>
      <c r="DG101" s="506"/>
      <c r="DH101" s="506"/>
      <c r="DI101" s="506"/>
      <c r="DJ101" s="506"/>
      <c r="DK101" s="506"/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</row>
    <row r="102" spans="1:126" ht="26.4" customHeight="1" x14ac:dyDescent="0.25">
      <c r="A102" s="500" t="s">
        <v>347</v>
      </c>
      <c r="B102" s="511" t="s">
        <v>289</v>
      </c>
      <c r="C102" s="511" t="s">
        <v>345</v>
      </c>
      <c r="D102" s="516" t="s">
        <v>798</v>
      </c>
      <c r="E102" s="511"/>
      <c r="F102" s="502">
        <f>SUM(F103)</f>
        <v>16.07</v>
      </c>
      <c r="G102" s="502">
        <f>SUM(G103)</f>
        <v>13.05</v>
      </c>
    </row>
    <row r="103" spans="1:126" x14ac:dyDescent="0.25">
      <c r="A103" s="496" t="s">
        <v>294</v>
      </c>
      <c r="B103" s="516" t="s">
        <v>289</v>
      </c>
      <c r="C103" s="516" t="s">
        <v>345</v>
      </c>
      <c r="D103" s="516" t="s">
        <v>798</v>
      </c>
      <c r="E103" s="516" t="s">
        <v>285</v>
      </c>
      <c r="F103" s="498">
        <v>16.07</v>
      </c>
      <c r="G103" s="498">
        <v>13.05</v>
      </c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499"/>
      <c r="AN103" s="499"/>
      <c r="AO103" s="499"/>
      <c r="AP103" s="499"/>
      <c r="AQ103" s="499"/>
      <c r="AR103" s="499"/>
      <c r="AS103" s="499"/>
      <c r="AT103" s="499"/>
      <c r="AU103" s="499"/>
      <c r="AV103" s="499"/>
      <c r="AW103" s="499"/>
      <c r="AX103" s="499"/>
      <c r="AY103" s="499"/>
      <c r="AZ103" s="499"/>
      <c r="BA103" s="499"/>
      <c r="BB103" s="499"/>
      <c r="BC103" s="499"/>
      <c r="BD103" s="499"/>
      <c r="BE103" s="499"/>
      <c r="BF103" s="499"/>
      <c r="BG103" s="499"/>
      <c r="BH103" s="499"/>
      <c r="BI103" s="499"/>
      <c r="BJ103" s="499"/>
      <c r="BK103" s="499"/>
      <c r="BL103" s="499"/>
      <c r="BM103" s="499"/>
      <c r="BN103" s="499"/>
      <c r="BO103" s="499"/>
      <c r="BP103" s="499"/>
      <c r="BQ103" s="499"/>
      <c r="BR103" s="499"/>
      <c r="BS103" s="499"/>
      <c r="BT103" s="499"/>
      <c r="BU103" s="499"/>
      <c r="BV103" s="499"/>
      <c r="BW103" s="499"/>
      <c r="BX103" s="499"/>
      <c r="BY103" s="499"/>
      <c r="BZ103" s="499"/>
      <c r="CA103" s="499"/>
      <c r="CB103" s="499"/>
      <c r="CC103" s="499"/>
      <c r="CD103" s="499"/>
      <c r="CE103" s="499"/>
      <c r="CF103" s="499"/>
      <c r="CG103" s="499"/>
      <c r="CH103" s="499"/>
      <c r="CI103" s="499"/>
      <c r="CJ103" s="499"/>
      <c r="CK103" s="499"/>
      <c r="CL103" s="499"/>
      <c r="CM103" s="499"/>
      <c r="CN103" s="499"/>
      <c r="CO103" s="499"/>
      <c r="CP103" s="499"/>
      <c r="CQ103" s="499"/>
      <c r="CR103" s="499"/>
      <c r="CS103" s="499"/>
      <c r="CT103" s="499"/>
      <c r="CU103" s="499"/>
      <c r="CV103" s="499"/>
      <c r="CW103" s="499"/>
      <c r="CX103" s="499"/>
      <c r="CY103" s="499"/>
      <c r="CZ103" s="499"/>
      <c r="DA103" s="499"/>
      <c r="DB103" s="499"/>
      <c r="DC103" s="499"/>
      <c r="DD103" s="499"/>
      <c r="DE103" s="499"/>
      <c r="DF103" s="499"/>
      <c r="DG103" s="499"/>
      <c r="DH103" s="499"/>
      <c r="DI103" s="499"/>
      <c r="DJ103" s="499"/>
      <c r="DK103" s="499"/>
      <c r="DL103" s="499"/>
      <c r="DM103" s="499"/>
      <c r="DN103" s="499"/>
      <c r="DO103" s="499"/>
      <c r="DP103" s="499"/>
      <c r="DQ103" s="499"/>
      <c r="DR103" s="499"/>
      <c r="DS103" s="499"/>
      <c r="DT103" s="499"/>
      <c r="DU103" s="499"/>
      <c r="DV103" s="499"/>
    </row>
    <row r="104" spans="1:126" x14ac:dyDescent="0.25">
      <c r="A104" s="519" t="s">
        <v>349</v>
      </c>
      <c r="B104" s="491" t="s">
        <v>289</v>
      </c>
      <c r="C104" s="491" t="s">
        <v>350</v>
      </c>
      <c r="D104" s="491"/>
      <c r="E104" s="491"/>
      <c r="F104" s="492">
        <f>SUM(F109+F105+F107)</f>
        <v>241525</v>
      </c>
      <c r="G104" s="492">
        <f>SUM(G109+G105+G107)</f>
        <v>63930.21</v>
      </c>
      <c r="H104" s="506"/>
      <c r="I104" s="506"/>
      <c r="J104" s="506"/>
      <c r="K104" s="506"/>
      <c r="L104" s="506"/>
      <c r="M104" s="506"/>
      <c r="N104" s="506"/>
      <c r="O104" s="506"/>
      <c r="P104" s="506"/>
      <c r="Q104" s="506"/>
      <c r="R104" s="506"/>
      <c r="S104" s="506"/>
      <c r="T104" s="506"/>
      <c r="U104" s="506"/>
      <c r="V104" s="506"/>
      <c r="W104" s="506"/>
      <c r="X104" s="506"/>
      <c r="Y104" s="506"/>
      <c r="Z104" s="506"/>
      <c r="AA104" s="506"/>
      <c r="AB104" s="506"/>
      <c r="AC104" s="506"/>
      <c r="AD104" s="506"/>
      <c r="AE104" s="506"/>
      <c r="AF104" s="506"/>
      <c r="AG104" s="506"/>
      <c r="AH104" s="506"/>
      <c r="AI104" s="506"/>
      <c r="AJ104" s="506"/>
      <c r="AK104" s="506"/>
      <c r="AL104" s="506"/>
      <c r="AM104" s="506"/>
      <c r="AN104" s="506"/>
      <c r="AO104" s="506"/>
      <c r="AP104" s="506"/>
      <c r="AQ104" s="506"/>
      <c r="AR104" s="506"/>
      <c r="AS104" s="506"/>
      <c r="AT104" s="506"/>
      <c r="AU104" s="506"/>
      <c r="AV104" s="506"/>
      <c r="AW104" s="506"/>
      <c r="AX104" s="506"/>
      <c r="AY104" s="506"/>
      <c r="AZ104" s="506"/>
      <c r="BA104" s="506"/>
      <c r="BB104" s="506"/>
      <c r="BC104" s="506"/>
      <c r="BD104" s="506"/>
      <c r="BE104" s="506"/>
      <c r="BF104" s="506"/>
      <c r="BG104" s="506"/>
      <c r="BH104" s="506"/>
      <c r="BI104" s="506"/>
      <c r="BJ104" s="506"/>
      <c r="BK104" s="506"/>
      <c r="BL104" s="506"/>
      <c r="BM104" s="506"/>
      <c r="BN104" s="506"/>
      <c r="BO104" s="506"/>
      <c r="BP104" s="506"/>
      <c r="BQ104" s="506"/>
      <c r="BR104" s="506"/>
      <c r="BS104" s="506"/>
      <c r="BT104" s="506"/>
      <c r="BU104" s="506"/>
      <c r="BV104" s="506"/>
      <c r="BW104" s="506"/>
      <c r="BX104" s="506"/>
      <c r="BY104" s="506"/>
      <c r="BZ104" s="506"/>
      <c r="CA104" s="506"/>
      <c r="CB104" s="506"/>
      <c r="CC104" s="506"/>
      <c r="CD104" s="506"/>
      <c r="CE104" s="506"/>
      <c r="CF104" s="506"/>
      <c r="CG104" s="506"/>
      <c r="CH104" s="506"/>
      <c r="CI104" s="506"/>
      <c r="CJ104" s="506"/>
      <c r="CK104" s="506"/>
      <c r="CL104" s="506"/>
      <c r="CM104" s="506"/>
      <c r="CN104" s="506"/>
      <c r="CO104" s="506"/>
      <c r="CP104" s="506"/>
      <c r="CQ104" s="506"/>
      <c r="CR104" s="506"/>
      <c r="CS104" s="506"/>
      <c r="CT104" s="506"/>
      <c r="CU104" s="506"/>
      <c r="CV104" s="506"/>
      <c r="CW104" s="506"/>
      <c r="CX104" s="506"/>
      <c r="CY104" s="506"/>
      <c r="CZ104" s="506"/>
      <c r="DA104" s="506"/>
      <c r="DB104" s="506"/>
      <c r="DC104" s="506"/>
      <c r="DD104" s="506"/>
      <c r="DE104" s="506"/>
      <c r="DF104" s="506"/>
      <c r="DG104" s="506"/>
      <c r="DH104" s="506"/>
      <c r="DI104" s="506"/>
      <c r="DJ104" s="506"/>
      <c r="DK104" s="506"/>
      <c r="DL104" s="506"/>
      <c r="DM104" s="506"/>
      <c r="DN104" s="506"/>
      <c r="DO104" s="506"/>
      <c r="DP104" s="506"/>
      <c r="DQ104" s="506"/>
      <c r="DR104" s="506"/>
      <c r="DS104" s="506"/>
      <c r="DT104" s="506"/>
      <c r="DU104" s="506"/>
      <c r="DV104" s="506"/>
    </row>
    <row r="105" spans="1:126" ht="26.4" hidden="1" customHeight="1" x14ac:dyDescent="0.25">
      <c r="A105" s="500" t="s">
        <v>351</v>
      </c>
      <c r="B105" s="511" t="s">
        <v>289</v>
      </c>
      <c r="C105" s="511" t="s">
        <v>350</v>
      </c>
      <c r="D105" s="511" t="s">
        <v>773</v>
      </c>
      <c r="E105" s="511"/>
      <c r="F105" s="502">
        <f>SUM(F106)</f>
        <v>0</v>
      </c>
      <c r="G105" s="502">
        <f>SUM(G106)</f>
        <v>46821.11</v>
      </c>
    </row>
    <row r="106" spans="1:126" ht="13.2" hidden="1" customHeight="1" x14ac:dyDescent="0.25">
      <c r="A106" s="496" t="s">
        <v>324</v>
      </c>
      <c r="B106" s="516" t="s">
        <v>289</v>
      </c>
      <c r="C106" s="516" t="s">
        <v>350</v>
      </c>
      <c r="D106" s="511" t="s">
        <v>773</v>
      </c>
      <c r="E106" s="516" t="s">
        <v>325</v>
      </c>
      <c r="F106" s="498"/>
      <c r="G106" s="498">
        <v>46821.11</v>
      </c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S106" s="499"/>
      <c r="T106" s="499"/>
      <c r="U106" s="499"/>
      <c r="V106" s="499"/>
      <c r="W106" s="499"/>
      <c r="X106" s="499"/>
      <c r="Y106" s="499"/>
      <c r="Z106" s="499"/>
      <c r="AA106" s="499"/>
      <c r="AB106" s="499"/>
      <c r="AC106" s="499"/>
      <c r="AD106" s="499"/>
      <c r="AE106" s="499"/>
      <c r="AF106" s="499"/>
      <c r="AG106" s="499"/>
      <c r="AH106" s="499"/>
      <c r="AI106" s="499"/>
      <c r="AJ106" s="499"/>
      <c r="AK106" s="499"/>
      <c r="AL106" s="499"/>
      <c r="AM106" s="499"/>
      <c r="AN106" s="499"/>
      <c r="AO106" s="499"/>
      <c r="AP106" s="499"/>
      <c r="AQ106" s="499"/>
      <c r="AR106" s="499"/>
      <c r="AS106" s="499"/>
      <c r="AT106" s="499"/>
      <c r="AU106" s="499"/>
      <c r="AV106" s="499"/>
      <c r="AW106" s="499"/>
      <c r="AX106" s="499"/>
      <c r="AY106" s="499"/>
      <c r="AZ106" s="499"/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499"/>
      <c r="BK106" s="499"/>
      <c r="BL106" s="499"/>
      <c r="BM106" s="499"/>
      <c r="BN106" s="499"/>
      <c r="BO106" s="499"/>
      <c r="BP106" s="499"/>
      <c r="BQ106" s="499"/>
      <c r="BR106" s="499"/>
      <c r="BS106" s="499"/>
      <c r="BT106" s="499"/>
      <c r="BU106" s="499"/>
      <c r="BV106" s="499"/>
      <c r="BW106" s="499"/>
      <c r="BX106" s="499"/>
      <c r="BY106" s="499"/>
      <c r="BZ106" s="499"/>
      <c r="CA106" s="499"/>
      <c r="CB106" s="499"/>
      <c r="CC106" s="499"/>
      <c r="CD106" s="499"/>
      <c r="CE106" s="499"/>
      <c r="CF106" s="499"/>
      <c r="CG106" s="499"/>
      <c r="CH106" s="499"/>
      <c r="CI106" s="499"/>
      <c r="CJ106" s="499"/>
      <c r="CK106" s="499"/>
      <c r="CL106" s="499"/>
      <c r="CM106" s="499"/>
      <c r="CN106" s="499"/>
      <c r="CO106" s="499"/>
      <c r="CP106" s="499"/>
      <c r="CQ106" s="499"/>
      <c r="CR106" s="499"/>
      <c r="CS106" s="499"/>
      <c r="CT106" s="499"/>
      <c r="CU106" s="499"/>
      <c r="CV106" s="499"/>
      <c r="CW106" s="499"/>
      <c r="CX106" s="499"/>
      <c r="CY106" s="499"/>
      <c r="CZ106" s="499"/>
      <c r="DA106" s="499"/>
      <c r="DB106" s="499"/>
      <c r="DC106" s="499"/>
      <c r="DD106" s="499"/>
      <c r="DE106" s="499"/>
      <c r="DF106" s="499"/>
      <c r="DG106" s="499"/>
      <c r="DH106" s="499"/>
      <c r="DI106" s="499"/>
      <c r="DJ106" s="499"/>
      <c r="DK106" s="499"/>
      <c r="DL106" s="499"/>
      <c r="DM106" s="499"/>
      <c r="DN106" s="499"/>
      <c r="DO106" s="499"/>
      <c r="DP106" s="499"/>
      <c r="DQ106" s="499"/>
      <c r="DR106" s="499"/>
      <c r="DS106" s="499"/>
      <c r="DT106" s="499"/>
      <c r="DU106" s="499"/>
      <c r="DV106" s="499"/>
    </row>
    <row r="107" spans="1:126" ht="28.8" customHeight="1" x14ac:dyDescent="0.25">
      <c r="A107" s="500" t="s">
        <v>352</v>
      </c>
      <c r="B107" s="511" t="s">
        <v>289</v>
      </c>
      <c r="C107" s="511" t="s">
        <v>350</v>
      </c>
      <c r="D107" s="516" t="s">
        <v>801</v>
      </c>
      <c r="E107" s="511"/>
      <c r="F107" s="502">
        <f>SUM(F108)</f>
        <v>232055</v>
      </c>
      <c r="G107" s="502">
        <f>SUM(G108)</f>
        <v>0</v>
      </c>
    </row>
    <row r="108" spans="1:126" ht="26.4" customHeight="1" x14ac:dyDescent="0.25">
      <c r="A108" s="496" t="s">
        <v>294</v>
      </c>
      <c r="B108" s="516" t="s">
        <v>289</v>
      </c>
      <c r="C108" s="516" t="s">
        <v>350</v>
      </c>
      <c r="D108" s="516" t="s">
        <v>801</v>
      </c>
      <c r="E108" s="516" t="s">
        <v>285</v>
      </c>
      <c r="F108" s="498">
        <v>232055</v>
      </c>
      <c r="G108" s="498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499"/>
      <c r="W108" s="499"/>
      <c r="X108" s="499"/>
      <c r="Y108" s="499"/>
      <c r="Z108" s="499"/>
      <c r="AA108" s="499"/>
      <c r="AB108" s="499"/>
      <c r="AC108" s="499"/>
      <c r="AD108" s="499"/>
      <c r="AE108" s="499"/>
      <c r="AF108" s="499"/>
      <c r="AG108" s="499"/>
      <c r="AH108" s="499"/>
      <c r="AI108" s="499"/>
      <c r="AJ108" s="499"/>
      <c r="AK108" s="499"/>
      <c r="AL108" s="499"/>
      <c r="AM108" s="499"/>
      <c r="AN108" s="499"/>
      <c r="AO108" s="499"/>
      <c r="AP108" s="499"/>
      <c r="AQ108" s="499"/>
      <c r="AR108" s="499"/>
      <c r="AS108" s="499"/>
      <c r="AT108" s="499"/>
      <c r="AU108" s="499"/>
      <c r="AV108" s="499"/>
      <c r="AW108" s="499"/>
      <c r="AX108" s="499"/>
      <c r="AY108" s="499"/>
      <c r="AZ108" s="499"/>
      <c r="BA108" s="499"/>
      <c r="BB108" s="499"/>
      <c r="BC108" s="499"/>
      <c r="BD108" s="499"/>
      <c r="BE108" s="499"/>
      <c r="BF108" s="499"/>
      <c r="BG108" s="499"/>
      <c r="BH108" s="499"/>
      <c r="BI108" s="499"/>
      <c r="BJ108" s="499"/>
      <c r="BK108" s="499"/>
      <c r="BL108" s="499"/>
      <c r="BM108" s="499"/>
      <c r="BN108" s="499"/>
      <c r="BO108" s="499"/>
      <c r="BP108" s="499"/>
      <c r="BQ108" s="499"/>
      <c r="BR108" s="499"/>
      <c r="BS108" s="499"/>
      <c r="BT108" s="499"/>
      <c r="BU108" s="499"/>
      <c r="BV108" s="499"/>
      <c r="BW108" s="499"/>
      <c r="BX108" s="499"/>
      <c r="BY108" s="499"/>
      <c r="BZ108" s="499"/>
      <c r="CA108" s="499"/>
      <c r="CB108" s="499"/>
      <c r="CC108" s="499"/>
      <c r="CD108" s="499"/>
      <c r="CE108" s="499"/>
      <c r="CF108" s="499"/>
      <c r="CG108" s="499"/>
      <c r="CH108" s="499"/>
      <c r="CI108" s="499"/>
      <c r="CJ108" s="499"/>
      <c r="CK108" s="499"/>
      <c r="CL108" s="499"/>
      <c r="CM108" s="499"/>
      <c r="CN108" s="499"/>
      <c r="CO108" s="499"/>
      <c r="CP108" s="499"/>
      <c r="CQ108" s="499"/>
      <c r="CR108" s="499"/>
      <c r="CS108" s="499"/>
      <c r="CT108" s="499"/>
      <c r="CU108" s="499"/>
      <c r="CV108" s="499"/>
      <c r="CW108" s="499"/>
      <c r="CX108" s="499"/>
      <c r="CY108" s="499"/>
      <c r="CZ108" s="499"/>
      <c r="DA108" s="499"/>
      <c r="DB108" s="499"/>
      <c r="DC108" s="499"/>
      <c r="DD108" s="499"/>
      <c r="DE108" s="499"/>
      <c r="DF108" s="499"/>
      <c r="DG108" s="499"/>
      <c r="DH108" s="499"/>
      <c r="DI108" s="499"/>
      <c r="DJ108" s="499"/>
      <c r="DK108" s="499"/>
      <c r="DL108" s="499"/>
      <c r="DM108" s="499"/>
      <c r="DN108" s="499"/>
      <c r="DO108" s="499"/>
      <c r="DP108" s="499"/>
      <c r="DQ108" s="499"/>
      <c r="DR108" s="499"/>
      <c r="DS108" s="499"/>
      <c r="DT108" s="499"/>
      <c r="DU108" s="499"/>
      <c r="DV108" s="499"/>
    </row>
    <row r="109" spans="1:126" ht="13.8" x14ac:dyDescent="0.3">
      <c r="A109" s="493" t="s">
        <v>316</v>
      </c>
      <c r="B109" s="509" t="s">
        <v>289</v>
      </c>
      <c r="C109" s="509" t="s">
        <v>350</v>
      </c>
      <c r="D109" s="494" t="s">
        <v>317</v>
      </c>
      <c r="E109" s="509"/>
      <c r="F109" s="495">
        <f>SUM(F110)</f>
        <v>9470</v>
      </c>
      <c r="G109" s="495">
        <f>SUM(G110)</f>
        <v>17109.099999999999</v>
      </c>
    </row>
    <row r="110" spans="1:126" ht="30" customHeight="1" x14ac:dyDescent="0.25">
      <c r="A110" s="525" t="s">
        <v>353</v>
      </c>
      <c r="B110" s="501" t="s">
        <v>289</v>
      </c>
      <c r="C110" s="501" t="s">
        <v>350</v>
      </c>
      <c r="D110" s="501" t="s">
        <v>354</v>
      </c>
      <c r="E110" s="501"/>
      <c r="F110" s="502">
        <f>SUM(F111+F113)</f>
        <v>9470</v>
      </c>
      <c r="G110" s="502">
        <f>SUM(G111+G113)</f>
        <v>17109.099999999999</v>
      </c>
    </row>
    <row r="111" spans="1:126" x14ac:dyDescent="0.25">
      <c r="A111" s="496" t="s">
        <v>294</v>
      </c>
      <c r="B111" s="497" t="s">
        <v>289</v>
      </c>
      <c r="C111" s="497" t="s">
        <v>350</v>
      </c>
      <c r="D111" s="497" t="s">
        <v>354</v>
      </c>
      <c r="E111" s="497" t="s">
        <v>285</v>
      </c>
      <c r="F111" s="498">
        <v>2343.9899999999998</v>
      </c>
      <c r="G111" s="498">
        <v>966</v>
      </c>
    </row>
    <row r="112" spans="1:126" ht="26.4" hidden="1" customHeight="1" x14ac:dyDescent="0.25">
      <c r="A112" s="496" t="s">
        <v>324</v>
      </c>
      <c r="B112" s="497" t="s">
        <v>289</v>
      </c>
      <c r="C112" s="497" t="s">
        <v>350</v>
      </c>
      <c r="D112" s="497" t="s">
        <v>354</v>
      </c>
      <c r="E112" s="497" t="s">
        <v>325</v>
      </c>
      <c r="F112" s="498"/>
      <c r="G112" s="498"/>
    </row>
    <row r="113" spans="1:126" ht="26.4" x14ac:dyDescent="0.25">
      <c r="A113" s="496" t="s">
        <v>326</v>
      </c>
      <c r="B113" s="497" t="s">
        <v>356</v>
      </c>
      <c r="C113" s="497" t="s">
        <v>350</v>
      </c>
      <c r="D113" s="497" t="s">
        <v>354</v>
      </c>
      <c r="E113" s="497" t="s">
        <v>327</v>
      </c>
      <c r="F113" s="498">
        <v>7126.01</v>
      </c>
      <c r="G113" s="498">
        <v>16143.1</v>
      </c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  <c r="Z113" s="499"/>
      <c r="AA113" s="499"/>
      <c r="AB113" s="499"/>
      <c r="AC113" s="499"/>
      <c r="AD113" s="499"/>
      <c r="AE113" s="499"/>
      <c r="AF113" s="499"/>
      <c r="AG113" s="499"/>
      <c r="AH113" s="499"/>
      <c r="AI113" s="499"/>
      <c r="AJ113" s="499"/>
      <c r="AK113" s="499"/>
      <c r="AL113" s="499"/>
      <c r="AM113" s="499"/>
      <c r="AN113" s="499"/>
      <c r="AO113" s="499"/>
      <c r="AP113" s="499"/>
      <c r="AQ113" s="499"/>
      <c r="AR113" s="499"/>
      <c r="AS113" s="499"/>
      <c r="AT113" s="499"/>
      <c r="AU113" s="499"/>
      <c r="AV113" s="499"/>
      <c r="AW113" s="499"/>
      <c r="AX113" s="499"/>
      <c r="AY113" s="499"/>
      <c r="AZ113" s="499"/>
      <c r="BA113" s="499"/>
      <c r="BB113" s="499"/>
      <c r="BC113" s="499"/>
      <c r="BD113" s="499"/>
      <c r="BE113" s="499"/>
      <c r="BF113" s="499"/>
      <c r="BG113" s="499"/>
      <c r="BH113" s="499"/>
      <c r="BI113" s="499"/>
      <c r="BJ113" s="499"/>
      <c r="BK113" s="499"/>
      <c r="BL113" s="499"/>
      <c r="BM113" s="499"/>
      <c r="BN113" s="499"/>
      <c r="BO113" s="499"/>
      <c r="BP113" s="499"/>
      <c r="BQ113" s="499"/>
      <c r="BR113" s="499"/>
      <c r="BS113" s="499"/>
      <c r="BT113" s="499"/>
      <c r="BU113" s="499"/>
      <c r="BV113" s="499"/>
      <c r="BW113" s="499"/>
      <c r="BX113" s="499"/>
      <c r="BY113" s="499"/>
      <c r="BZ113" s="499"/>
      <c r="CA113" s="499"/>
      <c r="CB113" s="499"/>
      <c r="CC113" s="499"/>
      <c r="CD113" s="499"/>
      <c r="CE113" s="499"/>
      <c r="CF113" s="499"/>
      <c r="CG113" s="499"/>
      <c r="CH113" s="499"/>
      <c r="CI113" s="499"/>
      <c r="CJ113" s="499"/>
      <c r="CK113" s="499"/>
      <c r="CL113" s="499"/>
      <c r="CM113" s="499"/>
      <c r="CN113" s="499"/>
      <c r="CO113" s="499"/>
      <c r="CP113" s="499"/>
      <c r="CQ113" s="499"/>
      <c r="CR113" s="499"/>
      <c r="CS113" s="499"/>
      <c r="CT113" s="499"/>
      <c r="CU113" s="499"/>
      <c r="CV113" s="499"/>
      <c r="CW113" s="499"/>
      <c r="CX113" s="499"/>
      <c r="CY113" s="499"/>
      <c r="CZ113" s="499"/>
      <c r="DA113" s="499"/>
      <c r="DB113" s="499"/>
      <c r="DC113" s="499"/>
      <c r="DD113" s="499"/>
      <c r="DE113" s="499"/>
      <c r="DF113" s="499"/>
      <c r="DG113" s="499"/>
      <c r="DH113" s="499"/>
      <c r="DI113" s="499"/>
      <c r="DJ113" s="499"/>
      <c r="DK113" s="499"/>
      <c r="DL113" s="499"/>
      <c r="DM113" s="499"/>
      <c r="DN113" s="499"/>
      <c r="DO113" s="499"/>
      <c r="DP113" s="499"/>
      <c r="DQ113" s="499"/>
      <c r="DR113" s="499"/>
      <c r="DS113" s="499"/>
      <c r="DT113" s="499"/>
      <c r="DU113" s="499"/>
      <c r="DV113" s="499"/>
    </row>
    <row r="114" spans="1:126" x14ac:dyDescent="0.25">
      <c r="A114" s="519" t="s">
        <v>357</v>
      </c>
      <c r="B114" s="520" t="s">
        <v>289</v>
      </c>
      <c r="C114" s="520" t="s">
        <v>358</v>
      </c>
      <c r="D114" s="520"/>
      <c r="E114" s="520"/>
      <c r="F114" s="492">
        <f>SUM(F117+F115)</f>
        <v>295</v>
      </c>
      <c r="G114" s="492">
        <f>SUM(G117+G115)</f>
        <v>4976.2800000000007</v>
      </c>
    </row>
    <row r="115" spans="1:126" ht="26.4" x14ac:dyDescent="0.25">
      <c r="A115" s="500" t="s">
        <v>774</v>
      </c>
      <c r="B115" s="511" t="s">
        <v>289</v>
      </c>
      <c r="C115" s="511" t="s">
        <v>358</v>
      </c>
      <c r="D115" s="511" t="s">
        <v>775</v>
      </c>
      <c r="E115" s="511"/>
      <c r="F115" s="502">
        <f>SUM(F116)</f>
        <v>0</v>
      </c>
      <c r="G115" s="502">
        <f>SUM(G116)</f>
        <v>4631.6000000000004</v>
      </c>
    </row>
    <row r="116" spans="1:126" s="499" customFormat="1" x14ac:dyDescent="0.25">
      <c r="A116" s="496" t="s">
        <v>294</v>
      </c>
      <c r="B116" s="516" t="s">
        <v>289</v>
      </c>
      <c r="C116" s="516" t="s">
        <v>358</v>
      </c>
      <c r="D116" s="516" t="s">
        <v>775</v>
      </c>
      <c r="E116" s="516" t="s">
        <v>285</v>
      </c>
      <c r="F116" s="498"/>
      <c r="G116" s="498">
        <v>4631.6000000000004</v>
      </c>
    </row>
    <row r="117" spans="1:126" ht="13.8" x14ac:dyDescent="0.3">
      <c r="A117" s="493" t="s">
        <v>316</v>
      </c>
      <c r="B117" s="520" t="s">
        <v>289</v>
      </c>
      <c r="C117" s="520" t="s">
        <v>358</v>
      </c>
      <c r="D117" s="494" t="s">
        <v>317</v>
      </c>
      <c r="E117" s="520"/>
      <c r="F117" s="492">
        <f>SUM(F122+F118)</f>
        <v>295</v>
      </c>
      <c r="G117" s="492">
        <f>SUM(G122+G118)</f>
        <v>344.68</v>
      </c>
    </row>
    <row r="118" spans="1:126" ht="27" x14ac:dyDescent="0.3">
      <c r="A118" s="518" t="s">
        <v>359</v>
      </c>
      <c r="B118" s="509" t="s">
        <v>289</v>
      </c>
      <c r="C118" s="509" t="s">
        <v>358</v>
      </c>
      <c r="D118" s="494" t="s">
        <v>323</v>
      </c>
      <c r="E118" s="509"/>
      <c r="F118" s="495">
        <f>SUM(F119+F120)</f>
        <v>250</v>
      </c>
      <c r="G118" s="495">
        <f>SUM(G119+G120)</f>
        <v>294.68</v>
      </c>
    </row>
    <row r="119" spans="1:126" x14ac:dyDescent="0.25">
      <c r="A119" s="496" t="s">
        <v>294</v>
      </c>
      <c r="B119" s="497" t="s">
        <v>289</v>
      </c>
      <c r="C119" s="497" t="s">
        <v>358</v>
      </c>
      <c r="D119" s="497" t="s">
        <v>323</v>
      </c>
      <c r="E119" s="497" t="s">
        <v>285</v>
      </c>
      <c r="F119" s="526">
        <v>250</v>
      </c>
      <c r="G119" s="526">
        <v>250</v>
      </c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499"/>
      <c r="AL119" s="499"/>
      <c r="AM119" s="499"/>
      <c r="AN119" s="499"/>
      <c r="AO119" s="499"/>
      <c r="AP119" s="499"/>
      <c r="AQ119" s="499"/>
      <c r="AR119" s="499"/>
      <c r="AS119" s="499"/>
      <c r="AT119" s="499"/>
      <c r="AU119" s="499"/>
      <c r="AV119" s="499"/>
      <c r="AW119" s="499"/>
      <c r="AX119" s="499"/>
      <c r="AY119" s="499"/>
      <c r="AZ119" s="499"/>
      <c r="BA119" s="499"/>
      <c r="BB119" s="499"/>
      <c r="BC119" s="499"/>
      <c r="BD119" s="499"/>
      <c r="BE119" s="499"/>
      <c r="BF119" s="499"/>
      <c r="BG119" s="499"/>
      <c r="BH119" s="499"/>
      <c r="BI119" s="499"/>
      <c r="BJ119" s="499"/>
      <c r="BK119" s="499"/>
      <c r="BL119" s="499"/>
      <c r="BM119" s="499"/>
      <c r="BN119" s="499"/>
      <c r="BO119" s="499"/>
      <c r="BP119" s="499"/>
      <c r="BQ119" s="499"/>
      <c r="BR119" s="499"/>
      <c r="BS119" s="499"/>
      <c r="BT119" s="499"/>
      <c r="BU119" s="499"/>
      <c r="BV119" s="499"/>
      <c r="BW119" s="499"/>
      <c r="BX119" s="499"/>
      <c r="BY119" s="499"/>
      <c r="BZ119" s="499"/>
      <c r="CA119" s="499"/>
      <c r="CB119" s="499"/>
      <c r="CC119" s="499"/>
      <c r="CD119" s="499"/>
      <c r="CE119" s="499"/>
      <c r="CF119" s="499"/>
      <c r="CG119" s="499"/>
      <c r="CH119" s="499"/>
      <c r="CI119" s="499"/>
      <c r="CJ119" s="499"/>
      <c r="CK119" s="499"/>
      <c r="CL119" s="499"/>
      <c r="CM119" s="499"/>
      <c r="CN119" s="499"/>
      <c r="CO119" s="499"/>
      <c r="CP119" s="499"/>
      <c r="CQ119" s="499"/>
      <c r="CR119" s="499"/>
      <c r="CS119" s="499"/>
      <c r="CT119" s="499"/>
      <c r="CU119" s="499"/>
      <c r="CV119" s="499"/>
      <c r="CW119" s="499"/>
      <c r="CX119" s="499"/>
      <c r="CY119" s="499"/>
      <c r="CZ119" s="499"/>
      <c r="DA119" s="499"/>
      <c r="DB119" s="499"/>
      <c r="DC119" s="499"/>
      <c r="DD119" s="499"/>
      <c r="DE119" s="499"/>
      <c r="DF119" s="499"/>
      <c r="DG119" s="499"/>
      <c r="DH119" s="499"/>
      <c r="DI119" s="499"/>
      <c r="DJ119" s="499"/>
      <c r="DK119" s="499"/>
      <c r="DL119" s="499"/>
      <c r="DM119" s="499"/>
      <c r="DN119" s="499"/>
      <c r="DO119" s="499"/>
      <c r="DP119" s="499"/>
      <c r="DQ119" s="499"/>
      <c r="DR119" s="499"/>
      <c r="DS119" s="499"/>
      <c r="DT119" s="499"/>
      <c r="DU119" s="499"/>
      <c r="DV119" s="499"/>
    </row>
    <row r="120" spans="1:126" hidden="1" x14ac:dyDescent="0.25">
      <c r="A120" s="500" t="s">
        <v>756</v>
      </c>
      <c r="B120" s="501" t="s">
        <v>289</v>
      </c>
      <c r="C120" s="501" t="s">
        <v>358</v>
      </c>
      <c r="D120" s="501" t="s">
        <v>776</v>
      </c>
      <c r="E120" s="501"/>
      <c r="F120" s="527">
        <f>SUM(F121)</f>
        <v>0</v>
      </c>
      <c r="G120" s="527">
        <f>SUM(G121)</f>
        <v>44.68</v>
      </c>
    </row>
    <row r="121" spans="1:126" s="499" customFormat="1" hidden="1" x14ac:dyDescent="0.25">
      <c r="A121" s="496" t="s">
        <v>294</v>
      </c>
      <c r="B121" s="497" t="s">
        <v>289</v>
      </c>
      <c r="C121" s="497" t="s">
        <v>358</v>
      </c>
      <c r="D121" s="497" t="s">
        <v>776</v>
      </c>
      <c r="E121" s="497" t="s">
        <v>285</v>
      </c>
      <c r="F121" s="526"/>
      <c r="G121" s="526">
        <v>44.68</v>
      </c>
    </row>
    <row r="122" spans="1:126" ht="31.2" customHeight="1" x14ac:dyDescent="0.25">
      <c r="A122" s="500" t="s">
        <v>360</v>
      </c>
      <c r="B122" s="511" t="s">
        <v>289</v>
      </c>
      <c r="C122" s="511" t="s">
        <v>358</v>
      </c>
      <c r="D122" s="511" t="s">
        <v>361</v>
      </c>
      <c r="E122" s="511"/>
      <c r="F122" s="502">
        <f>SUM(F123:F123)</f>
        <v>45</v>
      </c>
      <c r="G122" s="502">
        <f>SUM(G123:G123)</f>
        <v>50</v>
      </c>
    </row>
    <row r="123" spans="1:126" x14ac:dyDescent="0.25">
      <c r="A123" s="496" t="s">
        <v>286</v>
      </c>
      <c r="B123" s="516" t="s">
        <v>289</v>
      </c>
      <c r="C123" s="516" t="s">
        <v>358</v>
      </c>
      <c r="D123" s="516" t="s">
        <v>361</v>
      </c>
      <c r="E123" s="497" t="s">
        <v>287</v>
      </c>
      <c r="F123" s="498">
        <v>45</v>
      </c>
      <c r="G123" s="498">
        <v>50</v>
      </c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  <c r="V123" s="499"/>
      <c r="W123" s="499"/>
      <c r="X123" s="499"/>
      <c r="Y123" s="499"/>
      <c r="Z123" s="499"/>
      <c r="AA123" s="499"/>
      <c r="AB123" s="499"/>
      <c r="AC123" s="499"/>
      <c r="AD123" s="499"/>
      <c r="AE123" s="499"/>
      <c r="AF123" s="499"/>
      <c r="AG123" s="499"/>
      <c r="AH123" s="499"/>
      <c r="AI123" s="499"/>
      <c r="AJ123" s="499"/>
      <c r="AK123" s="499"/>
      <c r="AL123" s="499"/>
      <c r="AM123" s="499"/>
      <c r="AN123" s="499"/>
      <c r="AO123" s="499"/>
      <c r="AP123" s="499"/>
      <c r="AQ123" s="499"/>
      <c r="AR123" s="499"/>
      <c r="AS123" s="499"/>
      <c r="AT123" s="499"/>
      <c r="AU123" s="499"/>
      <c r="AV123" s="499"/>
      <c r="AW123" s="499"/>
      <c r="AX123" s="499"/>
      <c r="AY123" s="499"/>
      <c r="AZ123" s="499"/>
      <c r="BA123" s="499"/>
      <c r="BB123" s="499"/>
      <c r="BC123" s="499"/>
      <c r="BD123" s="499"/>
      <c r="BE123" s="499"/>
      <c r="BF123" s="499"/>
      <c r="BG123" s="499"/>
      <c r="BH123" s="499"/>
      <c r="BI123" s="499"/>
      <c r="BJ123" s="499"/>
      <c r="BK123" s="499"/>
      <c r="BL123" s="499"/>
      <c r="BM123" s="499"/>
      <c r="BN123" s="499"/>
      <c r="BO123" s="499"/>
      <c r="BP123" s="499"/>
      <c r="BQ123" s="499"/>
      <c r="BR123" s="499"/>
      <c r="BS123" s="499"/>
      <c r="BT123" s="499"/>
      <c r="BU123" s="499"/>
      <c r="BV123" s="499"/>
      <c r="BW123" s="499"/>
      <c r="BX123" s="499"/>
      <c r="BY123" s="499"/>
      <c r="BZ123" s="499"/>
      <c r="CA123" s="499"/>
      <c r="CB123" s="499"/>
      <c r="CC123" s="499"/>
      <c r="CD123" s="499"/>
      <c r="CE123" s="499"/>
      <c r="CF123" s="499"/>
      <c r="CG123" s="499"/>
      <c r="CH123" s="499"/>
      <c r="CI123" s="499"/>
      <c r="CJ123" s="499"/>
      <c r="CK123" s="499"/>
      <c r="CL123" s="499"/>
      <c r="CM123" s="499"/>
      <c r="CN123" s="499"/>
      <c r="CO123" s="499"/>
      <c r="CP123" s="499"/>
      <c r="CQ123" s="499"/>
      <c r="CR123" s="499"/>
      <c r="CS123" s="499"/>
      <c r="CT123" s="499"/>
      <c r="CU123" s="499"/>
      <c r="CV123" s="499"/>
      <c r="CW123" s="499"/>
      <c r="CX123" s="499"/>
      <c r="CY123" s="499"/>
      <c r="CZ123" s="499"/>
      <c r="DA123" s="499"/>
      <c r="DB123" s="499"/>
      <c r="DC123" s="499"/>
      <c r="DD123" s="499"/>
      <c r="DE123" s="499"/>
      <c r="DF123" s="499"/>
      <c r="DG123" s="499"/>
      <c r="DH123" s="499"/>
      <c r="DI123" s="499"/>
      <c r="DJ123" s="499"/>
      <c r="DK123" s="499"/>
      <c r="DL123" s="499"/>
      <c r="DM123" s="499"/>
      <c r="DN123" s="499"/>
      <c r="DO123" s="499"/>
      <c r="DP123" s="499"/>
      <c r="DQ123" s="499"/>
      <c r="DR123" s="499"/>
      <c r="DS123" s="499"/>
      <c r="DT123" s="499"/>
      <c r="DU123" s="499"/>
      <c r="DV123" s="499"/>
    </row>
    <row r="124" spans="1:126" ht="15.6" x14ac:dyDescent="0.3">
      <c r="A124" s="487" t="s">
        <v>362</v>
      </c>
      <c r="B124" s="521" t="s">
        <v>296</v>
      </c>
      <c r="C124" s="521"/>
      <c r="D124" s="521"/>
      <c r="E124" s="521"/>
      <c r="F124" s="522">
        <f>SUM(F125+F157+F186+F141)</f>
        <v>433394.6</v>
      </c>
      <c r="G124" s="522">
        <f>SUM(G125+G157+G186+G141)</f>
        <v>425719.21</v>
      </c>
    </row>
    <row r="125" spans="1:126" ht="16.2" customHeight="1" x14ac:dyDescent="0.3">
      <c r="A125" s="528" t="s">
        <v>363</v>
      </c>
      <c r="B125" s="529" t="s">
        <v>296</v>
      </c>
      <c r="C125" s="529" t="s">
        <v>270</v>
      </c>
      <c r="D125" s="529"/>
      <c r="E125" s="529"/>
      <c r="F125" s="530">
        <f>SUM(F126+F139+F127)</f>
        <v>6055</v>
      </c>
      <c r="G125" s="530">
        <f>SUM(G126+G139+G127)</f>
        <v>76296.66</v>
      </c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499"/>
      <c r="AS125" s="499"/>
      <c r="AT125" s="499"/>
      <c r="AU125" s="499"/>
      <c r="AV125" s="499"/>
      <c r="AW125" s="499"/>
      <c r="AX125" s="499"/>
      <c r="AY125" s="499"/>
      <c r="AZ125" s="499"/>
      <c r="BA125" s="499"/>
      <c r="BB125" s="499"/>
      <c r="BC125" s="499"/>
      <c r="BD125" s="499"/>
      <c r="BE125" s="499"/>
      <c r="BF125" s="499"/>
      <c r="BG125" s="499"/>
      <c r="BH125" s="499"/>
      <c r="BI125" s="499"/>
      <c r="BJ125" s="499"/>
      <c r="BK125" s="499"/>
      <c r="BL125" s="499"/>
      <c r="BM125" s="499"/>
      <c r="BN125" s="499"/>
      <c r="BO125" s="499"/>
      <c r="BP125" s="499"/>
      <c r="BQ125" s="499"/>
      <c r="BR125" s="499"/>
      <c r="BS125" s="499"/>
      <c r="BT125" s="499"/>
      <c r="BU125" s="499"/>
      <c r="BV125" s="499"/>
      <c r="BW125" s="499"/>
      <c r="BX125" s="499"/>
      <c r="BY125" s="499"/>
      <c r="BZ125" s="499"/>
      <c r="CA125" s="499"/>
      <c r="CB125" s="499"/>
      <c r="CC125" s="499"/>
      <c r="CD125" s="499"/>
      <c r="CE125" s="499"/>
      <c r="CF125" s="499"/>
      <c r="CG125" s="499"/>
      <c r="CH125" s="499"/>
      <c r="CI125" s="499"/>
      <c r="CJ125" s="499"/>
      <c r="CK125" s="499"/>
      <c r="CL125" s="499"/>
      <c r="CM125" s="499"/>
      <c r="CN125" s="499"/>
      <c r="CO125" s="499"/>
      <c r="CP125" s="499"/>
      <c r="CQ125" s="499"/>
      <c r="CR125" s="499"/>
      <c r="CS125" s="499"/>
      <c r="CT125" s="499"/>
      <c r="CU125" s="499"/>
      <c r="CV125" s="499"/>
      <c r="CW125" s="499"/>
      <c r="CX125" s="499"/>
      <c r="CY125" s="499"/>
      <c r="CZ125" s="499"/>
      <c r="DA125" s="499"/>
      <c r="DB125" s="499"/>
      <c r="DC125" s="499"/>
      <c r="DD125" s="499"/>
      <c r="DE125" s="499"/>
      <c r="DF125" s="499"/>
      <c r="DG125" s="499"/>
      <c r="DH125" s="499"/>
      <c r="DI125" s="499"/>
      <c r="DJ125" s="499"/>
      <c r="DK125" s="499"/>
      <c r="DL125" s="499"/>
      <c r="DM125" s="499"/>
      <c r="DN125" s="499"/>
      <c r="DO125" s="499"/>
      <c r="DP125" s="499"/>
      <c r="DQ125" s="499"/>
      <c r="DR125" s="499"/>
      <c r="DS125" s="499"/>
      <c r="DT125" s="499"/>
      <c r="DU125" s="499"/>
      <c r="DV125" s="499"/>
    </row>
    <row r="126" spans="1:126" ht="13.2" customHeight="1" x14ac:dyDescent="0.3">
      <c r="A126" s="493" t="s">
        <v>316</v>
      </c>
      <c r="B126" s="494" t="s">
        <v>296</v>
      </c>
      <c r="C126" s="494" t="s">
        <v>270</v>
      </c>
      <c r="D126" s="494" t="s">
        <v>317</v>
      </c>
      <c r="E126" s="494"/>
      <c r="F126" s="531">
        <f>SUM(F129+F137+F133)</f>
        <v>6055</v>
      </c>
      <c r="G126" s="531">
        <f>SUM(G129+G137+G133)</f>
        <v>18994.330000000002</v>
      </c>
    </row>
    <row r="127" spans="1:126" ht="38.4" hidden="1" customHeight="1" x14ac:dyDescent="0.25">
      <c r="A127" s="500" t="s">
        <v>697</v>
      </c>
      <c r="B127" s="501" t="s">
        <v>296</v>
      </c>
      <c r="C127" s="501" t="s">
        <v>270</v>
      </c>
      <c r="D127" s="501" t="s">
        <v>777</v>
      </c>
      <c r="E127" s="501"/>
      <c r="F127" s="527">
        <f>SUM(F128)</f>
        <v>0</v>
      </c>
      <c r="G127" s="527">
        <f>SUM(G128)</f>
        <v>57302.33</v>
      </c>
    </row>
    <row r="128" spans="1:126" ht="24.6" hidden="1" customHeight="1" x14ac:dyDescent="0.25">
      <c r="A128" s="496" t="s">
        <v>324</v>
      </c>
      <c r="B128" s="497" t="s">
        <v>296</v>
      </c>
      <c r="C128" s="497" t="s">
        <v>270</v>
      </c>
      <c r="D128" s="497" t="s">
        <v>777</v>
      </c>
      <c r="E128" s="497" t="s">
        <v>325</v>
      </c>
      <c r="F128" s="526"/>
      <c r="G128" s="526">
        <v>57302.33</v>
      </c>
    </row>
    <row r="129" spans="1:127" ht="28.2" customHeight="1" x14ac:dyDescent="0.25">
      <c r="A129" s="500" t="s">
        <v>364</v>
      </c>
      <c r="B129" s="511" t="s">
        <v>296</v>
      </c>
      <c r="C129" s="511" t="s">
        <v>270</v>
      </c>
      <c r="D129" s="511" t="s">
        <v>365</v>
      </c>
      <c r="E129" s="511"/>
      <c r="F129" s="502">
        <f>SUM(F130+F131+F132)</f>
        <v>5500</v>
      </c>
      <c r="G129" s="502">
        <f>SUM(G130+G131+G132)</f>
        <v>18704.330000000002</v>
      </c>
      <c r="H129" s="532"/>
      <c r="I129" s="532"/>
      <c r="J129" s="532"/>
      <c r="K129" s="532"/>
      <c r="L129" s="532"/>
      <c r="M129" s="532"/>
      <c r="N129" s="532"/>
      <c r="O129" s="532"/>
      <c r="P129" s="532"/>
      <c r="Q129" s="532"/>
      <c r="R129" s="532"/>
      <c r="S129" s="532"/>
      <c r="T129" s="532"/>
      <c r="U129" s="532"/>
      <c r="V129" s="532"/>
      <c r="W129" s="532"/>
      <c r="X129" s="532"/>
      <c r="Y129" s="532"/>
      <c r="Z129" s="532"/>
      <c r="AA129" s="532"/>
      <c r="AB129" s="532"/>
      <c r="AC129" s="532"/>
      <c r="AD129" s="532"/>
      <c r="AE129" s="532"/>
      <c r="AF129" s="532"/>
      <c r="AG129" s="532"/>
      <c r="AH129" s="532"/>
      <c r="AI129" s="532"/>
      <c r="AJ129" s="532"/>
      <c r="AK129" s="532"/>
      <c r="AL129" s="532"/>
      <c r="AM129" s="532"/>
      <c r="AN129" s="532"/>
      <c r="AO129" s="532"/>
      <c r="AP129" s="532"/>
      <c r="AQ129" s="532"/>
      <c r="AR129" s="532"/>
      <c r="AS129" s="532"/>
      <c r="AT129" s="532"/>
      <c r="AU129" s="532"/>
      <c r="AV129" s="532"/>
      <c r="AW129" s="532"/>
      <c r="AX129" s="532"/>
      <c r="AY129" s="532"/>
      <c r="AZ129" s="532"/>
      <c r="BA129" s="532"/>
      <c r="BB129" s="532"/>
      <c r="BC129" s="532"/>
      <c r="BD129" s="532"/>
      <c r="BE129" s="532"/>
      <c r="BF129" s="532"/>
      <c r="BG129" s="532"/>
      <c r="BH129" s="532"/>
      <c r="BI129" s="532"/>
      <c r="BJ129" s="532"/>
      <c r="BK129" s="532"/>
      <c r="BL129" s="532"/>
      <c r="BM129" s="532"/>
      <c r="BN129" s="532"/>
      <c r="BO129" s="532"/>
      <c r="BP129" s="532"/>
      <c r="BQ129" s="532"/>
      <c r="BR129" s="532"/>
      <c r="BS129" s="532"/>
      <c r="BT129" s="532"/>
      <c r="BU129" s="532"/>
      <c r="BV129" s="532"/>
      <c r="BW129" s="532"/>
      <c r="BX129" s="532"/>
      <c r="BY129" s="532"/>
      <c r="BZ129" s="532"/>
      <c r="CA129" s="532"/>
      <c r="CB129" s="532"/>
      <c r="CC129" s="532"/>
      <c r="CD129" s="532"/>
      <c r="CE129" s="532"/>
      <c r="CF129" s="532"/>
      <c r="CG129" s="532"/>
      <c r="CH129" s="532"/>
      <c r="CI129" s="532"/>
      <c r="CJ129" s="532"/>
      <c r="CK129" s="532"/>
      <c r="CL129" s="532"/>
      <c r="CM129" s="532"/>
      <c r="CN129" s="532"/>
      <c r="CO129" s="532"/>
      <c r="CP129" s="532"/>
      <c r="CQ129" s="532"/>
      <c r="CR129" s="532"/>
      <c r="CS129" s="532"/>
      <c r="CT129" s="532"/>
      <c r="CU129" s="532"/>
      <c r="CV129" s="532"/>
      <c r="CW129" s="532"/>
      <c r="CX129" s="532"/>
      <c r="CY129" s="532"/>
      <c r="CZ129" s="532"/>
      <c r="DA129" s="532"/>
      <c r="DB129" s="532"/>
      <c r="DC129" s="532"/>
      <c r="DD129" s="532"/>
      <c r="DE129" s="532"/>
      <c r="DF129" s="532"/>
      <c r="DG129" s="532"/>
      <c r="DH129" s="532"/>
      <c r="DI129" s="532"/>
      <c r="DJ129" s="532"/>
      <c r="DK129" s="532"/>
      <c r="DL129" s="532"/>
      <c r="DM129" s="532"/>
      <c r="DN129" s="532"/>
      <c r="DO129" s="532"/>
      <c r="DP129" s="532"/>
      <c r="DQ129" s="532"/>
      <c r="DR129" s="532"/>
      <c r="DS129" s="532"/>
      <c r="DT129" s="532"/>
      <c r="DU129" s="532"/>
      <c r="DV129" s="532"/>
    </row>
    <row r="130" spans="1:127" hidden="1" x14ac:dyDescent="0.25">
      <c r="A130" s="496" t="s">
        <v>294</v>
      </c>
      <c r="B130" s="516" t="s">
        <v>296</v>
      </c>
      <c r="C130" s="516" t="s">
        <v>270</v>
      </c>
      <c r="D130" s="516" t="s">
        <v>365</v>
      </c>
      <c r="E130" s="511" t="s">
        <v>285</v>
      </c>
      <c r="F130" s="502"/>
      <c r="G130" s="502">
        <v>1562.95</v>
      </c>
      <c r="H130" s="532"/>
      <c r="I130" s="532"/>
      <c r="J130" s="532"/>
      <c r="K130" s="532"/>
      <c r="L130" s="532"/>
      <c r="M130" s="532"/>
      <c r="N130" s="532"/>
      <c r="O130" s="532"/>
      <c r="P130" s="532"/>
      <c r="Q130" s="532"/>
      <c r="R130" s="532"/>
      <c r="S130" s="532"/>
      <c r="T130" s="532"/>
      <c r="U130" s="532"/>
      <c r="V130" s="532"/>
      <c r="W130" s="532"/>
      <c r="X130" s="532"/>
      <c r="Y130" s="532"/>
      <c r="Z130" s="532"/>
      <c r="AA130" s="532"/>
      <c r="AB130" s="532"/>
      <c r="AC130" s="532"/>
      <c r="AD130" s="532"/>
      <c r="AE130" s="532"/>
      <c r="AF130" s="532"/>
      <c r="AG130" s="532"/>
      <c r="AH130" s="532"/>
      <c r="AI130" s="532"/>
      <c r="AJ130" s="532"/>
      <c r="AK130" s="532"/>
      <c r="AL130" s="532"/>
      <c r="AM130" s="532"/>
      <c r="AN130" s="532"/>
      <c r="AO130" s="532"/>
      <c r="AP130" s="532"/>
      <c r="AQ130" s="532"/>
      <c r="AR130" s="532"/>
      <c r="AS130" s="532"/>
      <c r="AT130" s="532"/>
      <c r="AU130" s="532"/>
      <c r="AV130" s="532"/>
      <c r="AW130" s="532"/>
      <c r="AX130" s="532"/>
      <c r="AY130" s="532"/>
      <c r="AZ130" s="532"/>
      <c r="BA130" s="532"/>
      <c r="BB130" s="532"/>
      <c r="BC130" s="532"/>
      <c r="BD130" s="532"/>
      <c r="BE130" s="532"/>
      <c r="BF130" s="532"/>
      <c r="BG130" s="532"/>
      <c r="BH130" s="532"/>
      <c r="BI130" s="532"/>
      <c r="BJ130" s="532"/>
      <c r="BK130" s="532"/>
      <c r="BL130" s="532"/>
      <c r="BM130" s="532"/>
      <c r="BN130" s="532"/>
      <c r="BO130" s="532"/>
      <c r="BP130" s="532"/>
      <c r="BQ130" s="532"/>
      <c r="BR130" s="532"/>
      <c r="BS130" s="532"/>
      <c r="BT130" s="532"/>
      <c r="BU130" s="532"/>
      <c r="BV130" s="532"/>
      <c r="BW130" s="532"/>
      <c r="BX130" s="532"/>
      <c r="BY130" s="532"/>
      <c r="BZ130" s="532"/>
      <c r="CA130" s="532"/>
      <c r="CB130" s="532"/>
      <c r="CC130" s="532"/>
      <c r="CD130" s="532"/>
      <c r="CE130" s="532"/>
      <c r="CF130" s="532"/>
      <c r="CG130" s="532"/>
      <c r="CH130" s="532"/>
      <c r="CI130" s="532"/>
      <c r="CJ130" s="532"/>
      <c r="CK130" s="532"/>
      <c r="CL130" s="532"/>
      <c r="CM130" s="532"/>
      <c r="CN130" s="532"/>
      <c r="CO130" s="532"/>
      <c r="CP130" s="532"/>
      <c r="CQ130" s="532"/>
      <c r="CR130" s="532"/>
      <c r="CS130" s="532"/>
      <c r="CT130" s="532"/>
      <c r="CU130" s="532"/>
      <c r="CV130" s="532"/>
      <c r="CW130" s="532"/>
      <c r="CX130" s="532"/>
      <c r="CY130" s="532"/>
      <c r="CZ130" s="532"/>
      <c r="DA130" s="532"/>
      <c r="DB130" s="532"/>
      <c r="DC130" s="532"/>
      <c r="DD130" s="532"/>
      <c r="DE130" s="532"/>
      <c r="DF130" s="532"/>
      <c r="DG130" s="532"/>
      <c r="DH130" s="532"/>
      <c r="DI130" s="532"/>
      <c r="DJ130" s="532"/>
      <c r="DK130" s="532"/>
      <c r="DL130" s="532"/>
      <c r="DM130" s="532"/>
      <c r="DN130" s="532"/>
      <c r="DO130" s="532"/>
      <c r="DP130" s="532"/>
      <c r="DQ130" s="532"/>
      <c r="DR130" s="532"/>
      <c r="DS130" s="532"/>
      <c r="DT130" s="532"/>
      <c r="DU130" s="532"/>
      <c r="DV130" s="532"/>
    </row>
    <row r="131" spans="1:127" ht="13.2" customHeight="1" x14ac:dyDescent="0.25">
      <c r="A131" s="496" t="s">
        <v>326</v>
      </c>
      <c r="B131" s="516" t="s">
        <v>296</v>
      </c>
      <c r="C131" s="516" t="s">
        <v>270</v>
      </c>
      <c r="D131" s="516" t="s">
        <v>365</v>
      </c>
      <c r="E131" s="516" t="s">
        <v>327</v>
      </c>
      <c r="F131" s="498">
        <v>1000</v>
      </c>
      <c r="G131" s="498">
        <v>12641.38</v>
      </c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33"/>
      <c r="BF131" s="533"/>
      <c r="BG131" s="533"/>
      <c r="BH131" s="533"/>
      <c r="BI131" s="533"/>
      <c r="BJ131" s="533"/>
      <c r="BK131" s="533"/>
      <c r="BL131" s="533"/>
      <c r="BM131" s="533"/>
      <c r="BN131" s="533"/>
      <c r="BO131" s="533"/>
      <c r="BP131" s="533"/>
      <c r="BQ131" s="533"/>
      <c r="BR131" s="533"/>
      <c r="BS131" s="533"/>
      <c r="BT131" s="533"/>
      <c r="BU131" s="533"/>
      <c r="BV131" s="533"/>
      <c r="BW131" s="533"/>
      <c r="BX131" s="533"/>
      <c r="BY131" s="533"/>
      <c r="BZ131" s="533"/>
      <c r="CA131" s="533"/>
      <c r="CB131" s="533"/>
      <c r="CC131" s="533"/>
      <c r="CD131" s="533"/>
      <c r="CE131" s="533"/>
      <c r="CF131" s="533"/>
      <c r="CG131" s="533"/>
      <c r="CH131" s="533"/>
      <c r="CI131" s="533"/>
      <c r="CJ131" s="533"/>
      <c r="CK131" s="533"/>
      <c r="CL131" s="533"/>
      <c r="CM131" s="533"/>
      <c r="CN131" s="533"/>
      <c r="CO131" s="533"/>
      <c r="CP131" s="533"/>
      <c r="CQ131" s="533"/>
      <c r="CR131" s="533"/>
      <c r="CS131" s="533"/>
      <c r="CT131" s="533"/>
      <c r="CU131" s="533"/>
      <c r="CV131" s="533"/>
      <c r="CW131" s="533"/>
      <c r="CX131" s="533"/>
      <c r="CY131" s="533"/>
      <c r="CZ131" s="533"/>
      <c r="DA131" s="533"/>
      <c r="DB131" s="533"/>
      <c r="DC131" s="533"/>
      <c r="DD131" s="533"/>
      <c r="DE131" s="533"/>
      <c r="DF131" s="533"/>
      <c r="DG131" s="533"/>
      <c r="DH131" s="533"/>
      <c r="DI131" s="533"/>
      <c r="DJ131" s="533"/>
      <c r="DK131" s="533"/>
      <c r="DL131" s="533"/>
      <c r="DM131" s="533"/>
      <c r="DN131" s="533"/>
      <c r="DO131" s="533"/>
      <c r="DP131" s="533"/>
      <c r="DQ131" s="533"/>
      <c r="DR131" s="533"/>
      <c r="DS131" s="533"/>
      <c r="DT131" s="533"/>
      <c r="DU131" s="533"/>
      <c r="DV131" s="533"/>
      <c r="DW131" s="499"/>
    </row>
    <row r="132" spans="1:127" ht="13.2" customHeight="1" x14ac:dyDescent="0.25">
      <c r="A132" s="496" t="s">
        <v>294</v>
      </c>
      <c r="B132" s="497" t="s">
        <v>296</v>
      </c>
      <c r="C132" s="497" t="s">
        <v>270</v>
      </c>
      <c r="D132" s="497" t="s">
        <v>366</v>
      </c>
      <c r="E132" s="516" t="s">
        <v>285</v>
      </c>
      <c r="F132" s="498">
        <v>4500</v>
      </c>
      <c r="G132" s="498">
        <v>4500</v>
      </c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33"/>
      <c r="BF132" s="533"/>
      <c r="BG132" s="533"/>
      <c r="BH132" s="533"/>
      <c r="BI132" s="533"/>
      <c r="BJ132" s="533"/>
      <c r="BK132" s="533"/>
      <c r="BL132" s="533"/>
      <c r="BM132" s="533"/>
      <c r="BN132" s="533"/>
      <c r="BO132" s="533"/>
      <c r="BP132" s="533"/>
      <c r="BQ132" s="533"/>
      <c r="BR132" s="533"/>
      <c r="BS132" s="533"/>
      <c r="BT132" s="533"/>
      <c r="BU132" s="533"/>
      <c r="BV132" s="533"/>
      <c r="BW132" s="533"/>
      <c r="BX132" s="533"/>
      <c r="BY132" s="533"/>
      <c r="BZ132" s="533"/>
      <c r="CA132" s="533"/>
      <c r="CB132" s="533"/>
      <c r="CC132" s="533"/>
      <c r="CD132" s="533"/>
      <c r="CE132" s="533"/>
      <c r="CF132" s="533"/>
      <c r="CG132" s="533"/>
      <c r="CH132" s="533"/>
      <c r="CI132" s="533"/>
      <c r="CJ132" s="533"/>
      <c r="CK132" s="533"/>
      <c r="CL132" s="533"/>
      <c r="CM132" s="533"/>
      <c r="CN132" s="533"/>
      <c r="CO132" s="533"/>
      <c r="CP132" s="533"/>
      <c r="CQ132" s="533"/>
      <c r="CR132" s="533"/>
      <c r="CS132" s="533"/>
      <c r="CT132" s="533"/>
      <c r="CU132" s="533"/>
      <c r="CV132" s="533"/>
      <c r="CW132" s="533"/>
      <c r="CX132" s="533"/>
      <c r="CY132" s="533"/>
      <c r="CZ132" s="533"/>
      <c r="DA132" s="533"/>
      <c r="DB132" s="533"/>
      <c r="DC132" s="533"/>
      <c r="DD132" s="533"/>
      <c r="DE132" s="533"/>
      <c r="DF132" s="533"/>
      <c r="DG132" s="533"/>
      <c r="DH132" s="533"/>
      <c r="DI132" s="533"/>
      <c r="DJ132" s="533"/>
      <c r="DK132" s="533"/>
      <c r="DL132" s="533"/>
      <c r="DM132" s="533"/>
      <c r="DN132" s="533"/>
      <c r="DO132" s="533"/>
      <c r="DP132" s="533"/>
      <c r="DQ132" s="533"/>
      <c r="DR132" s="533"/>
      <c r="DS132" s="533"/>
      <c r="DT132" s="533"/>
      <c r="DU132" s="533"/>
      <c r="DV132" s="533"/>
      <c r="DW132" s="499"/>
    </row>
    <row r="133" spans="1:127" ht="21" hidden="1" customHeight="1" x14ac:dyDescent="0.25">
      <c r="A133" s="500" t="s">
        <v>778</v>
      </c>
      <c r="B133" s="501" t="s">
        <v>296</v>
      </c>
      <c r="C133" s="501" t="s">
        <v>270</v>
      </c>
      <c r="D133" s="501"/>
      <c r="E133" s="511"/>
      <c r="F133" s="502">
        <f>SUM(F134+F135+F136)</f>
        <v>0</v>
      </c>
      <c r="G133" s="502">
        <f>SUM(G134+G135+G136)</f>
        <v>240</v>
      </c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532"/>
      <c r="AK133" s="532"/>
      <c r="AL133" s="532"/>
      <c r="AM133" s="532"/>
      <c r="AN133" s="532"/>
      <c r="AO133" s="532"/>
      <c r="AP133" s="532"/>
      <c r="AQ133" s="532"/>
      <c r="AR133" s="532"/>
      <c r="AS133" s="532"/>
      <c r="AT133" s="532"/>
      <c r="AU133" s="532"/>
      <c r="AV133" s="532"/>
      <c r="AW133" s="532"/>
      <c r="AX133" s="532"/>
      <c r="AY133" s="532"/>
      <c r="AZ133" s="532"/>
      <c r="BA133" s="532"/>
      <c r="BB133" s="532"/>
      <c r="BC133" s="532"/>
      <c r="BD133" s="532"/>
      <c r="BE133" s="532"/>
      <c r="BF133" s="532"/>
      <c r="BG133" s="532"/>
      <c r="BH133" s="532"/>
      <c r="BI133" s="532"/>
      <c r="BJ133" s="532"/>
      <c r="BK133" s="532"/>
      <c r="BL133" s="532"/>
      <c r="BM133" s="532"/>
      <c r="BN133" s="532"/>
      <c r="BO133" s="532"/>
      <c r="BP133" s="532"/>
      <c r="BQ133" s="532"/>
      <c r="BR133" s="532"/>
      <c r="BS133" s="532"/>
      <c r="BT133" s="532"/>
      <c r="BU133" s="532"/>
      <c r="BV133" s="532"/>
      <c r="BW133" s="532"/>
      <c r="BX133" s="532"/>
      <c r="BY133" s="532"/>
      <c r="BZ133" s="532"/>
      <c r="CA133" s="532"/>
      <c r="CB133" s="532"/>
      <c r="CC133" s="532"/>
      <c r="CD133" s="532"/>
      <c r="CE133" s="532"/>
      <c r="CF133" s="532"/>
      <c r="CG133" s="532"/>
      <c r="CH133" s="532"/>
      <c r="CI133" s="532"/>
      <c r="CJ133" s="532"/>
      <c r="CK133" s="532"/>
      <c r="CL133" s="532"/>
      <c r="CM133" s="532"/>
      <c r="CN133" s="532"/>
      <c r="CO133" s="532"/>
      <c r="CP133" s="532"/>
      <c r="CQ133" s="532"/>
      <c r="CR133" s="532"/>
      <c r="CS133" s="532"/>
      <c r="CT133" s="532"/>
      <c r="CU133" s="532"/>
      <c r="CV133" s="532"/>
      <c r="CW133" s="532"/>
      <c r="CX133" s="532"/>
      <c r="CY133" s="532"/>
      <c r="CZ133" s="532"/>
      <c r="DA133" s="532"/>
      <c r="DB133" s="532"/>
      <c r="DC133" s="532"/>
      <c r="DD133" s="532"/>
      <c r="DE133" s="532"/>
      <c r="DF133" s="532"/>
      <c r="DG133" s="532"/>
      <c r="DH133" s="532"/>
      <c r="DI133" s="532"/>
      <c r="DJ133" s="532"/>
      <c r="DK133" s="532"/>
      <c r="DL133" s="532"/>
      <c r="DM133" s="532"/>
      <c r="DN133" s="532"/>
      <c r="DO133" s="532"/>
      <c r="DP133" s="532"/>
      <c r="DQ133" s="532"/>
      <c r="DR133" s="532"/>
      <c r="DS133" s="532"/>
      <c r="DT133" s="532"/>
      <c r="DU133" s="532"/>
      <c r="DV133" s="532"/>
    </row>
    <row r="134" spans="1:127" hidden="1" x14ac:dyDescent="0.25">
      <c r="A134" s="496" t="s">
        <v>294</v>
      </c>
      <c r="B134" s="497" t="s">
        <v>296</v>
      </c>
      <c r="C134" s="497" t="s">
        <v>270</v>
      </c>
      <c r="D134" s="497" t="s">
        <v>302</v>
      </c>
      <c r="E134" s="516" t="s">
        <v>285</v>
      </c>
      <c r="F134" s="498"/>
      <c r="G134" s="498">
        <v>240</v>
      </c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33"/>
      <c r="BF134" s="533"/>
      <c r="BG134" s="533"/>
      <c r="BH134" s="533"/>
      <c r="BI134" s="533"/>
      <c r="BJ134" s="533"/>
      <c r="BK134" s="533"/>
      <c r="BL134" s="533"/>
      <c r="BM134" s="533"/>
      <c r="BN134" s="533"/>
      <c r="BO134" s="533"/>
      <c r="BP134" s="533"/>
      <c r="BQ134" s="533"/>
      <c r="BR134" s="533"/>
      <c r="BS134" s="533"/>
      <c r="BT134" s="533"/>
      <c r="BU134" s="533"/>
      <c r="BV134" s="533"/>
      <c r="BW134" s="533"/>
      <c r="BX134" s="533"/>
      <c r="BY134" s="533"/>
      <c r="BZ134" s="533"/>
      <c r="CA134" s="533"/>
      <c r="CB134" s="533"/>
      <c r="CC134" s="533"/>
      <c r="CD134" s="533"/>
      <c r="CE134" s="533"/>
      <c r="CF134" s="533"/>
      <c r="CG134" s="533"/>
      <c r="CH134" s="533"/>
      <c r="CI134" s="533"/>
      <c r="CJ134" s="533"/>
      <c r="CK134" s="533"/>
      <c r="CL134" s="533"/>
      <c r="CM134" s="533"/>
      <c r="CN134" s="533"/>
      <c r="CO134" s="533"/>
      <c r="CP134" s="533"/>
      <c r="CQ134" s="533"/>
      <c r="CR134" s="533"/>
      <c r="CS134" s="533"/>
      <c r="CT134" s="533"/>
      <c r="CU134" s="533"/>
      <c r="CV134" s="533"/>
      <c r="CW134" s="533"/>
      <c r="CX134" s="533"/>
      <c r="CY134" s="533"/>
      <c r="CZ134" s="533"/>
      <c r="DA134" s="533"/>
      <c r="DB134" s="533"/>
      <c r="DC134" s="533"/>
      <c r="DD134" s="533"/>
      <c r="DE134" s="533"/>
      <c r="DF134" s="533"/>
      <c r="DG134" s="533"/>
      <c r="DH134" s="533"/>
      <c r="DI134" s="533"/>
      <c r="DJ134" s="533"/>
      <c r="DK134" s="533"/>
      <c r="DL134" s="533"/>
      <c r="DM134" s="533"/>
      <c r="DN134" s="533"/>
      <c r="DO134" s="533"/>
      <c r="DP134" s="533"/>
      <c r="DQ134" s="533"/>
      <c r="DR134" s="533"/>
      <c r="DS134" s="533"/>
      <c r="DT134" s="533"/>
      <c r="DU134" s="533"/>
      <c r="DV134" s="533"/>
      <c r="DW134" s="499"/>
    </row>
    <row r="135" spans="1:127" ht="24.6" hidden="1" customHeight="1" x14ac:dyDescent="0.25">
      <c r="A135" s="496" t="s">
        <v>324</v>
      </c>
      <c r="B135" s="497" t="s">
        <v>296</v>
      </c>
      <c r="C135" s="497" t="s">
        <v>270</v>
      </c>
      <c r="D135" s="497" t="s">
        <v>369</v>
      </c>
      <c r="E135" s="516" t="s">
        <v>325</v>
      </c>
      <c r="F135" s="498">
        <v>0</v>
      </c>
      <c r="G135" s="498">
        <v>0</v>
      </c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533"/>
      <c r="BB135" s="533"/>
      <c r="BC135" s="533"/>
      <c r="BD135" s="533"/>
      <c r="BE135" s="533"/>
      <c r="BF135" s="533"/>
      <c r="BG135" s="533"/>
      <c r="BH135" s="533"/>
      <c r="BI135" s="533"/>
      <c r="BJ135" s="533"/>
      <c r="BK135" s="533"/>
      <c r="BL135" s="533"/>
      <c r="BM135" s="533"/>
      <c r="BN135" s="533"/>
      <c r="BO135" s="533"/>
      <c r="BP135" s="533"/>
      <c r="BQ135" s="533"/>
      <c r="BR135" s="533"/>
      <c r="BS135" s="533"/>
      <c r="BT135" s="533"/>
      <c r="BU135" s="533"/>
      <c r="BV135" s="533"/>
      <c r="BW135" s="533"/>
      <c r="BX135" s="533"/>
      <c r="BY135" s="533"/>
      <c r="BZ135" s="533"/>
      <c r="CA135" s="533"/>
      <c r="CB135" s="533"/>
      <c r="CC135" s="533"/>
      <c r="CD135" s="533"/>
      <c r="CE135" s="533"/>
      <c r="CF135" s="533"/>
      <c r="CG135" s="533"/>
      <c r="CH135" s="533"/>
      <c r="CI135" s="533"/>
      <c r="CJ135" s="533"/>
      <c r="CK135" s="533"/>
      <c r="CL135" s="533"/>
      <c r="CM135" s="533"/>
      <c r="CN135" s="533"/>
      <c r="CO135" s="533"/>
      <c r="CP135" s="533"/>
      <c r="CQ135" s="533"/>
      <c r="CR135" s="533"/>
      <c r="CS135" s="533"/>
      <c r="CT135" s="533"/>
      <c r="CU135" s="533"/>
      <c r="CV135" s="533"/>
      <c r="CW135" s="533"/>
      <c r="CX135" s="533"/>
      <c r="CY135" s="533"/>
      <c r="CZ135" s="533"/>
      <c r="DA135" s="533"/>
      <c r="DB135" s="533"/>
      <c r="DC135" s="533"/>
      <c r="DD135" s="533"/>
      <c r="DE135" s="533"/>
      <c r="DF135" s="533"/>
      <c r="DG135" s="533"/>
      <c r="DH135" s="533"/>
      <c r="DI135" s="533"/>
      <c r="DJ135" s="533"/>
      <c r="DK135" s="533"/>
      <c r="DL135" s="533"/>
      <c r="DM135" s="533"/>
      <c r="DN135" s="533"/>
      <c r="DO135" s="533"/>
      <c r="DP135" s="533"/>
      <c r="DQ135" s="533"/>
      <c r="DR135" s="533"/>
      <c r="DS135" s="533"/>
      <c r="DT135" s="533"/>
      <c r="DU135" s="533"/>
      <c r="DV135" s="533"/>
      <c r="DW135" s="499"/>
    </row>
    <row r="136" spans="1:127" ht="24.6" hidden="1" customHeight="1" x14ac:dyDescent="0.25">
      <c r="A136" s="496" t="s">
        <v>324</v>
      </c>
      <c r="B136" s="497" t="s">
        <v>296</v>
      </c>
      <c r="C136" s="497" t="s">
        <v>270</v>
      </c>
      <c r="D136" s="497" t="s">
        <v>370</v>
      </c>
      <c r="E136" s="516" t="s">
        <v>325</v>
      </c>
      <c r="F136" s="498">
        <v>0</v>
      </c>
      <c r="G136" s="498">
        <v>0</v>
      </c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33"/>
      <c r="BF136" s="533"/>
      <c r="BG136" s="533"/>
      <c r="BH136" s="533"/>
      <c r="BI136" s="533"/>
      <c r="BJ136" s="533"/>
      <c r="BK136" s="533"/>
      <c r="BL136" s="533"/>
      <c r="BM136" s="533"/>
      <c r="BN136" s="533"/>
      <c r="BO136" s="533"/>
      <c r="BP136" s="533"/>
      <c r="BQ136" s="533"/>
      <c r="BR136" s="533"/>
      <c r="BS136" s="533"/>
      <c r="BT136" s="533"/>
      <c r="BU136" s="533"/>
      <c r="BV136" s="533"/>
      <c r="BW136" s="533"/>
      <c r="BX136" s="533"/>
      <c r="BY136" s="533"/>
      <c r="BZ136" s="533"/>
      <c r="CA136" s="533"/>
      <c r="CB136" s="533"/>
      <c r="CC136" s="533"/>
      <c r="CD136" s="533"/>
      <c r="CE136" s="533"/>
      <c r="CF136" s="533"/>
      <c r="CG136" s="533"/>
      <c r="CH136" s="533"/>
      <c r="CI136" s="533"/>
      <c r="CJ136" s="533"/>
      <c r="CK136" s="533"/>
      <c r="CL136" s="533"/>
      <c r="CM136" s="533"/>
      <c r="CN136" s="533"/>
      <c r="CO136" s="533"/>
      <c r="CP136" s="533"/>
      <c r="CQ136" s="533"/>
      <c r="CR136" s="533"/>
      <c r="CS136" s="533"/>
      <c r="CT136" s="533"/>
      <c r="CU136" s="533"/>
      <c r="CV136" s="533"/>
      <c r="CW136" s="533"/>
      <c r="CX136" s="533"/>
      <c r="CY136" s="533"/>
      <c r="CZ136" s="533"/>
      <c r="DA136" s="533"/>
      <c r="DB136" s="533"/>
      <c r="DC136" s="533"/>
      <c r="DD136" s="533"/>
      <c r="DE136" s="533"/>
      <c r="DF136" s="533"/>
      <c r="DG136" s="533"/>
      <c r="DH136" s="533"/>
      <c r="DI136" s="533"/>
      <c r="DJ136" s="533"/>
      <c r="DK136" s="533"/>
      <c r="DL136" s="533"/>
      <c r="DM136" s="533"/>
      <c r="DN136" s="533"/>
      <c r="DO136" s="533"/>
      <c r="DP136" s="533"/>
      <c r="DQ136" s="533"/>
      <c r="DR136" s="533"/>
      <c r="DS136" s="533"/>
      <c r="DT136" s="533"/>
      <c r="DU136" s="533"/>
      <c r="DV136" s="533"/>
      <c r="DW136" s="499"/>
    </row>
    <row r="137" spans="1:127" ht="24.6" customHeight="1" x14ac:dyDescent="0.25">
      <c r="A137" s="500" t="s">
        <v>371</v>
      </c>
      <c r="B137" s="501" t="s">
        <v>296</v>
      </c>
      <c r="C137" s="501" t="s">
        <v>270</v>
      </c>
      <c r="D137" s="501" t="s">
        <v>372</v>
      </c>
      <c r="E137" s="511"/>
      <c r="F137" s="502">
        <f>SUM(F138)</f>
        <v>555</v>
      </c>
      <c r="G137" s="502">
        <f>SUM(G138)</f>
        <v>50</v>
      </c>
      <c r="H137" s="532"/>
      <c r="I137" s="532"/>
      <c r="J137" s="532"/>
      <c r="K137" s="532"/>
      <c r="L137" s="532"/>
      <c r="M137" s="532"/>
      <c r="N137" s="532"/>
      <c r="O137" s="532"/>
      <c r="P137" s="532"/>
      <c r="Q137" s="532"/>
      <c r="R137" s="532"/>
      <c r="S137" s="532"/>
      <c r="T137" s="532"/>
      <c r="U137" s="532"/>
      <c r="V137" s="532"/>
      <c r="W137" s="532"/>
      <c r="X137" s="532"/>
      <c r="Y137" s="532"/>
      <c r="Z137" s="532"/>
      <c r="AA137" s="532"/>
      <c r="AB137" s="532"/>
      <c r="AC137" s="532"/>
      <c r="AD137" s="532"/>
      <c r="AE137" s="532"/>
      <c r="AF137" s="532"/>
      <c r="AG137" s="532"/>
      <c r="AH137" s="532"/>
      <c r="AI137" s="532"/>
      <c r="AJ137" s="532"/>
      <c r="AK137" s="532"/>
      <c r="AL137" s="532"/>
      <c r="AM137" s="532"/>
      <c r="AN137" s="532"/>
      <c r="AO137" s="532"/>
      <c r="AP137" s="532"/>
      <c r="AQ137" s="532"/>
      <c r="AR137" s="532"/>
      <c r="AS137" s="532"/>
      <c r="AT137" s="532"/>
      <c r="AU137" s="532"/>
      <c r="AV137" s="532"/>
      <c r="AW137" s="532"/>
      <c r="AX137" s="532"/>
      <c r="AY137" s="532"/>
      <c r="AZ137" s="532"/>
      <c r="BA137" s="532"/>
      <c r="BB137" s="532"/>
      <c r="BC137" s="532"/>
      <c r="BD137" s="532"/>
      <c r="BE137" s="532"/>
      <c r="BF137" s="532"/>
      <c r="BG137" s="532"/>
      <c r="BH137" s="532"/>
      <c r="BI137" s="532"/>
      <c r="BJ137" s="532"/>
      <c r="BK137" s="532"/>
      <c r="BL137" s="532"/>
      <c r="BM137" s="532"/>
      <c r="BN137" s="532"/>
      <c r="BO137" s="532"/>
      <c r="BP137" s="532"/>
      <c r="BQ137" s="532"/>
      <c r="BR137" s="532"/>
      <c r="BS137" s="532"/>
      <c r="BT137" s="532"/>
      <c r="BU137" s="532"/>
      <c r="BV137" s="532"/>
      <c r="BW137" s="532"/>
      <c r="BX137" s="532"/>
      <c r="BY137" s="532"/>
      <c r="BZ137" s="532"/>
      <c r="CA137" s="532"/>
      <c r="CB137" s="532"/>
      <c r="CC137" s="532"/>
      <c r="CD137" s="532"/>
      <c r="CE137" s="532"/>
      <c r="CF137" s="532"/>
      <c r="CG137" s="532"/>
      <c r="CH137" s="532"/>
      <c r="CI137" s="532"/>
      <c r="CJ137" s="532"/>
      <c r="CK137" s="532"/>
      <c r="CL137" s="532"/>
      <c r="CM137" s="532"/>
      <c r="CN137" s="532"/>
      <c r="CO137" s="532"/>
      <c r="CP137" s="532"/>
      <c r="CQ137" s="532"/>
      <c r="CR137" s="532"/>
      <c r="CS137" s="532"/>
      <c r="CT137" s="532"/>
      <c r="CU137" s="532"/>
      <c r="CV137" s="532"/>
      <c r="CW137" s="532"/>
      <c r="CX137" s="532"/>
      <c r="CY137" s="532"/>
      <c r="CZ137" s="532"/>
      <c r="DA137" s="532"/>
      <c r="DB137" s="532"/>
      <c r="DC137" s="532"/>
      <c r="DD137" s="532"/>
      <c r="DE137" s="532"/>
      <c r="DF137" s="532"/>
      <c r="DG137" s="532"/>
      <c r="DH137" s="532"/>
      <c r="DI137" s="532"/>
      <c r="DJ137" s="532"/>
      <c r="DK137" s="532"/>
      <c r="DL137" s="532"/>
      <c r="DM137" s="532"/>
      <c r="DN137" s="532"/>
      <c r="DO137" s="532"/>
      <c r="DP137" s="532"/>
      <c r="DQ137" s="532"/>
      <c r="DR137" s="532"/>
      <c r="DS137" s="532"/>
      <c r="DT137" s="532"/>
      <c r="DU137" s="532"/>
      <c r="DV137" s="532"/>
    </row>
    <row r="138" spans="1:127" ht="17.399999999999999" customHeight="1" x14ac:dyDescent="0.25">
      <c r="A138" s="496" t="s">
        <v>294</v>
      </c>
      <c r="B138" s="497" t="s">
        <v>296</v>
      </c>
      <c r="C138" s="497" t="s">
        <v>270</v>
      </c>
      <c r="D138" s="497" t="s">
        <v>372</v>
      </c>
      <c r="E138" s="516" t="s">
        <v>285</v>
      </c>
      <c r="F138" s="498">
        <v>555</v>
      </c>
      <c r="G138" s="498">
        <v>50</v>
      </c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33"/>
      <c r="BF138" s="533"/>
      <c r="BG138" s="533"/>
      <c r="BH138" s="533"/>
      <c r="BI138" s="533"/>
      <c r="BJ138" s="533"/>
      <c r="BK138" s="533"/>
      <c r="BL138" s="533"/>
      <c r="BM138" s="533"/>
      <c r="BN138" s="533"/>
      <c r="BO138" s="533"/>
      <c r="BP138" s="533"/>
      <c r="BQ138" s="533"/>
      <c r="BR138" s="533"/>
      <c r="BS138" s="533"/>
      <c r="BT138" s="533"/>
      <c r="BU138" s="533"/>
      <c r="BV138" s="533"/>
      <c r="BW138" s="533"/>
      <c r="BX138" s="533"/>
      <c r="BY138" s="533"/>
      <c r="BZ138" s="533"/>
      <c r="CA138" s="533"/>
      <c r="CB138" s="533"/>
      <c r="CC138" s="533"/>
      <c r="CD138" s="533"/>
      <c r="CE138" s="533"/>
      <c r="CF138" s="533"/>
      <c r="CG138" s="533"/>
      <c r="CH138" s="533"/>
      <c r="CI138" s="533"/>
      <c r="CJ138" s="533"/>
      <c r="CK138" s="533"/>
      <c r="CL138" s="533"/>
      <c r="CM138" s="533"/>
      <c r="CN138" s="533"/>
      <c r="CO138" s="533"/>
      <c r="CP138" s="533"/>
      <c r="CQ138" s="533"/>
      <c r="CR138" s="533"/>
      <c r="CS138" s="533"/>
      <c r="CT138" s="533"/>
      <c r="CU138" s="533"/>
      <c r="CV138" s="533"/>
      <c r="CW138" s="533"/>
      <c r="CX138" s="533"/>
      <c r="CY138" s="533"/>
      <c r="CZ138" s="533"/>
      <c r="DA138" s="533"/>
      <c r="DB138" s="533"/>
      <c r="DC138" s="533"/>
      <c r="DD138" s="533"/>
      <c r="DE138" s="533"/>
      <c r="DF138" s="533"/>
      <c r="DG138" s="533"/>
      <c r="DH138" s="533"/>
      <c r="DI138" s="533"/>
      <c r="DJ138" s="533"/>
      <c r="DK138" s="533"/>
      <c r="DL138" s="533"/>
      <c r="DM138" s="533"/>
      <c r="DN138" s="533"/>
      <c r="DO138" s="533"/>
      <c r="DP138" s="533"/>
      <c r="DQ138" s="533"/>
      <c r="DR138" s="533"/>
      <c r="DS138" s="533"/>
      <c r="DT138" s="533"/>
      <c r="DU138" s="533"/>
      <c r="DV138" s="533"/>
      <c r="DW138" s="499"/>
    </row>
    <row r="139" spans="1:127" ht="13.2" hidden="1" customHeight="1" x14ac:dyDescent="0.25">
      <c r="A139" s="500" t="s">
        <v>373</v>
      </c>
      <c r="B139" s="497" t="s">
        <v>296</v>
      </c>
      <c r="C139" s="497" t="s">
        <v>270</v>
      </c>
      <c r="D139" s="497" t="s">
        <v>374</v>
      </c>
      <c r="E139" s="516"/>
      <c r="F139" s="498">
        <f>SUM(F140)</f>
        <v>0</v>
      </c>
      <c r="G139" s="498">
        <f>SUM(G140)</f>
        <v>0</v>
      </c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33"/>
      <c r="BF139" s="533"/>
      <c r="BG139" s="533"/>
      <c r="BH139" s="533"/>
      <c r="BI139" s="533"/>
      <c r="BJ139" s="533"/>
      <c r="BK139" s="533"/>
      <c r="BL139" s="533"/>
      <c r="BM139" s="533"/>
      <c r="BN139" s="533"/>
      <c r="BO139" s="533"/>
      <c r="BP139" s="533"/>
      <c r="BQ139" s="533"/>
      <c r="BR139" s="533"/>
      <c r="BS139" s="533"/>
      <c r="BT139" s="533"/>
      <c r="BU139" s="533"/>
      <c r="BV139" s="533"/>
      <c r="BW139" s="533"/>
      <c r="BX139" s="533"/>
      <c r="BY139" s="533"/>
      <c r="BZ139" s="533"/>
      <c r="CA139" s="533"/>
      <c r="CB139" s="533"/>
      <c r="CC139" s="533"/>
      <c r="CD139" s="533"/>
      <c r="CE139" s="533"/>
      <c r="CF139" s="533"/>
      <c r="CG139" s="533"/>
      <c r="CH139" s="533"/>
      <c r="CI139" s="533"/>
      <c r="CJ139" s="533"/>
      <c r="CK139" s="533"/>
      <c r="CL139" s="533"/>
      <c r="CM139" s="533"/>
      <c r="CN139" s="533"/>
      <c r="CO139" s="533"/>
      <c r="CP139" s="533"/>
      <c r="CQ139" s="533"/>
      <c r="CR139" s="533"/>
      <c r="CS139" s="533"/>
      <c r="CT139" s="533"/>
      <c r="CU139" s="533"/>
      <c r="CV139" s="533"/>
      <c r="CW139" s="533"/>
      <c r="CX139" s="533"/>
      <c r="CY139" s="533"/>
      <c r="CZ139" s="533"/>
      <c r="DA139" s="533"/>
      <c r="DB139" s="533"/>
      <c r="DC139" s="533"/>
      <c r="DD139" s="533"/>
      <c r="DE139" s="533"/>
      <c r="DF139" s="533"/>
      <c r="DG139" s="533"/>
      <c r="DH139" s="533"/>
      <c r="DI139" s="533"/>
      <c r="DJ139" s="533"/>
      <c r="DK139" s="533"/>
      <c r="DL139" s="533"/>
      <c r="DM139" s="533"/>
      <c r="DN139" s="533"/>
      <c r="DO139" s="533"/>
      <c r="DP139" s="533"/>
      <c r="DQ139" s="533"/>
      <c r="DR139" s="533"/>
      <c r="DS139" s="533"/>
      <c r="DT139" s="533"/>
      <c r="DU139" s="533"/>
      <c r="DV139" s="533"/>
      <c r="DW139" s="499"/>
    </row>
    <row r="140" spans="1:127" ht="26.4" hidden="1" customHeight="1" x14ac:dyDescent="0.25">
      <c r="A140" s="496" t="s">
        <v>324</v>
      </c>
      <c r="B140" s="497" t="s">
        <v>296</v>
      </c>
      <c r="C140" s="497" t="s">
        <v>270</v>
      </c>
      <c r="D140" s="497" t="s">
        <v>374</v>
      </c>
      <c r="E140" s="516" t="s">
        <v>325</v>
      </c>
      <c r="F140" s="498"/>
      <c r="G140" s="498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  <c r="AS140" s="533"/>
      <c r="AT140" s="533"/>
      <c r="AU140" s="533"/>
      <c r="AV140" s="533"/>
      <c r="AW140" s="533"/>
      <c r="AX140" s="533"/>
      <c r="AY140" s="533"/>
      <c r="AZ140" s="533"/>
      <c r="BA140" s="533"/>
      <c r="BB140" s="533"/>
      <c r="BC140" s="533"/>
      <c r="BD140" s="533"/>
      <c r="BE140" s="533"/>
      <c r="BF140" s="533"/>
      <c r="BG140" s="533"/>
      <c r="BH140" s="533"/>
      <c r="BI140" s="533"/>
      <c r="BJ140" s="533"/>
      <c r="BK140" s="533"/>
      <c r="BL140" s="533"/>
      <c r="BM140" s="533"/>
      <c r="BN140" s="533"/>
      <c r="BO140" s="533"/>
      <c r="BP140" s="533"/>
      <c r="BQ140" s="533"/>
      <c r="BR140" s="533"/>
      <c r="BS140" s="533"/>
      <c r="BT140" s="533"/>
      <c r="BU140" s="533"/>
      <c r="BV140" s="533"/>
      <c r="BW140" s="533"/>
      <c r="BX140" s="533"/>
      <c r="BY140" s="533"/>
      <c r="BZ140" s="533"/>
      <c r="CA140" s="533"/>
      <c r="CB140" s="533"/>
      <c r="CC140" s="533"/>
      <c r="CD140" s="533"/>
      <c r="CE140" s="533"/>
      <c r="CF140" s="533"/>
      <c r="CG140" s="533"/>
      <c r="CH140" s="533"/>
      <c r="CI140" s="533"/>
      <c r="CJ140" s="533"/>
      <c r="CK140" s="533"/>
      <c r="CL140" s="533"/>
      <c r="CM140" s="533"/>
      <c r="CN140" s="533"/>
      <c r="CO140" s="533"/>
      <c r="CP140" s="533"/>
      <c r="CQ140" s="533"/>
      <c r="CR140" s="533"/>
      <c r="CS140" s="533"/>
      <c r="CT140" s="533"/>
      <c r="CU140" s="533"/>
      <c r="CV140" s="533"/>
      <c r="CW140" s="533"/>
      <c r="CX140" s="533"/>
      <c r="CY140" s="533"/>
      <c r="CZ140" s="533"/>
      <c r="DA140" s="533"/>
      <c r="DB140" s="533"/>
      <c r="DC140" s="533"/>
      <c r="DD140" s="533"/>
      <c r="DE140" s="533"/>
      <c r="DF140" s="533"/>
      <c r="DG140" s="533"/>
      <c r="DH140" s="533"/>
      <c r="DI140" s="533"/>
      <c r="DJ140" s="533"/>
      <c r="DK140" s="533"/>
      <c r="DL140" s="533"/>
      <c r="DM140" s="533"/>
      <c r="DN140" s="533"/>
      <c r="DO140" s="533"/>
      <c r="DP140" s="533"/>
      <c r="DQ140" s="533"/>
      <c r="DR140" s="533"/>
      <c r="DS140" s="533"/>
      <c r="DT140" s="533"/>
      <c r="DU140" s="533"/>
      <c r="DV140" s="533"/>
      <c r="DW140" s="499"/>
    </row>
    <row r="141" spans="1:127" ht="14.4" x14ac:dyDescent="0.3">
      <c r="A141" s="528" t="s">
        <v>375</v>
      </c>
      <c r="B141" s="534" t="s">
        <v>296</v>
      </c>
      <c r="C141" s="534" t="s">
        <v>272</v>
      </c>
      <c r="D141" s="534"/>
      <c r="E141" s="529"/>
      <c r="F141" s="530">
        <f>SUM(F148+F150+F144+F142+F146)</f>
        <v>170749.14</v>
      </c>
      <c r="G141" s="530">
        <f>SUM(G148+G150+G144+G142+G146)</f>
        <v>94335.12</v>
      </c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35"/>
      <c r="T141" s="535"/>
      <c r="U141" s="535"/>
      <c r="V141" s="535"/>
      <c r="W141" s="535"/>
      <c r="X141" s="535"/>
      <c r="Y141" s="535"/>
      <c r="Z141" s="535"/>
      <c r="AA141" s="535"/>
      <c r="AB141" s="535"/>
      <c r="AC141" s="535"/>
      <c r="AD141" s="535"/>
      <c r="AE141" s="535"/>
      <c r="AF141" s="535"/>
      <c r="AG141" s="535"/>
      <c r="AH141" s="535"/>
      <c r="AI141" s="535"/>
      <c r="AJ141" s="535"/>
      <c r="AK141" s="535"/>
      <c r="AL141" s="535"/>
      <c r="AM141" s="535"/>
      <c r="AN141" s="535"/>
      <c r="AO141" s="535"/>
      <c r="AP141" s="535"/>
      <c r="AQ141" s="535"/>
      <c r="AR141" s="535"/>
      <c r="AS141" s="535"/>
      <c r="AT141" s="535"/>
      <c r="AU141" s="535"/>
      <c r="AV141" s="535"/>
      <c r="AW141" s="535"/>
      <c r="AX141" s="535"/>
      <c r="AY141" s="535"/>
      <c r="AZ141" s="535"/>
      <c r="BA141" s="535"/>
      <c r="BB141" s="535"/>
      <c r="BC141" s="535"/>
      <c r="BD141" s="535"/>
      <c r="BE141" s="535"/>
      <c r="BF141" s="535"/>
      <c r="BG141" s="535"/>
      <c r="BH141" s="535"/>
      <c r="BI141" s="535"/>
      <c r="BJ141" s="535"/>
      <c r="BK141" s="535"/>
      <c r="BL141" s="535"/>
      <c r="BM141" s="535"/>
      <c r="BN141" s="535"/>
      <c r="BO141" s="535"/>
      <c r="BP141" s="535"/>
      <c r="BQ141" s="535"/>
      <c r="BR141" s="535"/>
      <c r="BS141" s="535"/>
      <c r="BT141" s="535"/>
      <c r="BU141" s="535"/>
      <c r="BV141" s="535"/>
      <c r="BW141" s="535"/>
      <c r="BX141" s="535"/>
      <c r="BY141" s="535"/>
      <c r="BZ141" s="535"/>
      <c r="CA141" s="535"/>
      <c r="CB141" s="535"/>
      <c r="CC141" s="535"/>
      <c r="CD141" s="535"/>
      <c r="CE141" s="535"/>
      <c r="CF141" s="535"/>
      <c r="CG141" s="535"/>
      <c r="CH141" s="535"/>
      <c r="CI141" s="535"/>
      <c r="CJ141" s="535"/>
      <c r="CK141" s="535"/>
      <c r="CL141" s="535"/>
      <c r="CM141" s="535"/>
      <c r="CN141" s="535"/>
      <c r="CO141" s="535"/>
      <c r="CP141" s="535"/>
      <c r="CQ141" s="535"/>
      <c r="CR141" s="535"/>
      <c r="CS141" s="535"/>
      <c r="CT141" s="535"/>
      <c r="CU141" s="535"/>
      <c r="CV141" s="535"/>
      <c r="CW141" s="535"/>
      <c r="CX141" s="535"/>
      <c r="CY141" s="535"/>
      <c r="CZ141" s="535"/>
      <c r="DA141" s="535"/>
      <c r="DB141" s="535"/>
      <c r="DC141" s="535"/>
      <c r="DD141" s="535"/>
      <c r="DE141" s="535"/>
      <c r="DF141" s="535"/>
      <c r="DG141" s="535"/>
      <c r="DH141" s="535"/>
      <c r="DI141" s="535"/>
      <c r="DJ141" s="535"/>
      <c r="DK141" s="535"/>
      <c r="DL141" s="535"/>
      <c r="DM141" s="535"/>
      <c r="DN141" s="535"/>
      <c r="DO141" s="535"/>
      <c r="DP141" s="535"/>
      <c r="DQ141" s="535"/>
      <c r="DR141" s="535"/>
      <c r="DS141" s="535"/>
      <c r="DT141" s="535"/>
      <c r="DU141" s="535"/>
      <c r="DV141" s="535"/>
    </row>
    <row r="142" spans="1:127" ht="27" hidden="1" x14ac:dyDescent="0.3">
      <c r="A142" s="500" t="s">
        <v>698</v>
      </c>
      <c r="B142" s="501" t="s">
        <v>296</v>
      </c>
      <c r="C142" s="501" t="s">
        <v>272</v>
      </c>
      <c r="D142" s="501" t="s">
        <v>699</v>
      </c>
      <c r="E142" s="511"/>
      <c r="F142" s="502">
        <f>SUM(F143)</f>
        <v>0</v>
      </c>
      <c r="G142" s="502">
        <v>1801.8</v>
      </c>
      <c r="H142" s="535"/>
      <c r="I142" s="535"/>
      <c r="J142" s="535"/>
      <c r="K142" s="535"/>
      <c r="L142" s="535"/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5"/>
      <c r="X142" s="535"/>
      <c r="Y142" s="535"/>
      <c r="Z142" s="535"/>
      <c r="AA142" s="535"/>
      <c r="AB142" s="535"/>
      <c r="AC142" s="535"/>
      <c r="AD142" s="535"/>
      <c r="AE142" s="535"/>
      <c r="AF142" s="535"/>
      <c r="AG142" s="535"/>
      <c r="AH142" s="535"/>
      <c r="AI142" s="535"/>
      <c r="AJ142" s="535"/>
      <c r="AK142" s="535"/>
      <c r="AL142" s="535"/>
      <c r="AM142" s="535"/>
      <c r="AN142" s="535"/>
      <c r="AO142" s="535"/>
      <c r="AP142" s="535"/>
      <c r="AQ142" s="535"/>
      <c r="AR142" s="535"/>
      <c r="AS142" s="535"/>
      <c r="AT142" s="535"/>
      <c r="AU142" s="535"/>
      <c r="AV142" s="535"/>
      <c r="AW142" s="535"/>
      <c r="AX142" s="535"/>
      <c r="AY142" s="535"/>
      <c r="AZ142" s="535"/>
      <c r="BA142" s="535"/>
      <c r="BB142" s="535"/>
      <c r="BC142" s="535"/>
      <c r="BD142" s="535"/>
      <c r="BE142" s="535"/>
      <c r="BF142" s="535"/>
      <c r="BG142" s="535"/>
      <c r="BH142" s="535"/>
      <c r="BI142" s="535"/>
      <c r="BJ142" s="535"/>
      <c r="BK142" s="535"/>
      <c r="BL142" s="535"/>
      <c r="BM142" s="535"/>
      <c r="BN142" s="535"/>
      <c r="BO142" s="535"/>
      <c r="BP142" s="535"/>
      <c r="BQ142" s="535"/>
      <c r="BR142" s="535"/>
      <c r="BS142" s="535"/>
      <c r="BT142" s="535"/>
      <c r="BU142" s="535"/>
      <c r="BV142" s="535"/>
      <c r="BW142" s="535"/>
      <c r="BX142" s="535"/>
      <c r="BY142" s="535"/>
      <c r="BZ142" s="535"/>
      <c r="CA142" s="535"/>
      <c r="CB142" s="535"/>
      <c r="CC142" s="535"/>
      <c r="CD142" s="535"/>
      <c r="CE142" s="535"/>
      <c r="CF142" s="535"/>
      <c r="CG142" s="535"/>
      <c r="CH142" s="535"/>
      <c r="CI142" s="535"/>
      <c r="CJ142" s="535"/>
      <c r="CK142" s="535"/>
      <c r="CL142" s="535"/>
      <c r="CM142" s="535"/>
      <c r="CN142" s="535"/>
      <c r="CO142" s="535"/>
      <c r="CP142" s="535"/>
      <c r="CQ142" s="535"/>
      <c r="CR142" s="535"/>
      <c r="CS142" s="535"/>
      <c r="CT142" s="535"/>
      <c r="CU142" s="535"/>
      <c r="CV142" s="535"/>
      <c r="CW142" s="535"/>
      <c r="CX142" s="535"/>
      <c r="CY142" s="535"/>
      <c r="CZ142" s="535"/>
      <c r="DA142" s="535"/>
      <c r="DB142" s="535"/>
      <c r="DC142" s="535"/>
      <c r="DD142" s="535"/>
      <c r="DE142" s="535"/>
      <c r="DF142" s="535"/>
      <c r="DG142" s="535"/>
      <c r="DH142" s="535"/>
      <c r="DI142" s="535"/>
      <c r="DJ142" s="535"/>
      <c r="DK142" s="535"/>
      <c r="DL142" s="535"/>
      <c r="DM142" s="535"/>
      <c r="DN142" s="535"/>
      <c r="DO142" s="535"/>
      <c r="DP142" s="535"/>
      <c r="DQ142" s="535"/>
      <c r="DR142" s="535"/>
      <c r="DS142" s="535"/>
      <c r="DT142" s="535"/>
      <c r="DU142" s="535"/>
      <c r="DV142" s="535"/>
    </row>
    <row r="143" spans="1:127" ht="13.2" hidden="1" customHeight="1" x14ac:dyDescent="0.3">
      <c r="A143" s="496" t="s">
        <v>286</v>
      </c>
      <c r="B143" s="497" t="s">
        <v>296</v>
      </c>
      <c r="C143" s="497" t="s">
        <v>272</v>
      </c>
      <c r="D143" s="497" t="s">
        <v>699</v>
      </c>
      <c r="E143" s="516" t="s">
        <v>287</v>
      </c>
      <c r="F143" s="498"/>
      <c r="G143" s="498">
        <v>1801.8</v>
      </c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35"/>
      <c r="S143" s="535"/>
      <c r="T143" s="535"/>
      <c r="U143" s="535"/>
      <c r="V143" s="535"/>
      <c r="W143" s="535"/>
      <c r="X143" s="535"/>
      <c r="Y143" s="535"/>
      <c r="Z143" s="535"/>
      <c r="AA143" s="535"/>
      <c r="AB143" s="535"/>
      <c r="AC143" s="535"/>
      <c r="AD143" s="535"/>
      <c r="AE143" s="535"/>
      <c r="AF143" s="535"/>
      <c r="AG143" s="535"/>
      <c r="AH143" s="535"/>
      <c r="AI143" s="535"/>
      <c r="AJ143" s="535"/>
      <c r="AK143" s="535"/>
      <c r="AL143" s="535"/>
      <c r="AM143" s="535"/>
      <c r="AN143" s="535"/>
      <c r="AO143" s="535"/>
      <c r="AP143" s="535"/>
      <c r="AQ143" s="535"/>
      <c r="AR143" s="535"/>
      <c r="AS143" s="535"/>
      <c r="AT143" s="535"/>
      <c r="AU143" s="535"/>
      <c r="AV143" s="535"/>
      <c r="AW143" s="535"/>
      <c r="AX143" s="535"/>
      <c r="AY143" s="535"/>
      <c r="AZ143" s="535"/>
      <c r="BA143" s="535"/>
      <c r="BB143" s="535"/>
      <c r="BC143" s="535"/>
      <c r="BD143" s="535"/>
      <c r="BE143" s="535"/>
      <c r="BF143" s="535"/>
      <c r="BG143" s="535"/>
      <c r="BH143" s="535"/>
      <c r="BI143" s="535"/>
      <c r="BJ143" s="535"/>
      <c r="BK143" s="535"/>
      <c r="BL143" s="535"/>
      <c r="BM143" s="535"/>
      <c r="BN143" s="535"/>
      <c r="BO143" s="535"/>
      <c r="BP143" s="535"/>
      <c r="BQ143" s="535"/>
      <c r="BR143" s="535"/>
      <c r="BS143" s="535"/>
      <c r="BT143" s="535"/>
      <c r="BU143" s="535"/>
      <c r="BV143" s="535"/>
      <c r="BW143" s="535"/>
      <c r="BX143" s="535"/>
      <c r="BY143" s="535"/>
      <c r="BZ143" s="535"/>
      <c r="CA143" s="535"/>
      <c r="CB143" s="535"/>
      <c r="CC143" s="535"/>
      <c r="CD143" s="535"/>
      <c r="CE143" s="535"/>
      <c r="CF143" s="535"/>
      <c r="CG143" s="535"/>
      <c r="CH143" s="535"/>
      <c r="CI143" s="535"/>
      <c r="CJ143" s="535"/>
      <c r="CK143" s="535"/>
      <c r="CL143" s="535"/>
      <c r="CM143" s="535"/>
      <c r="CN143" s="535"/>
      <c r="CO143" s="535"/>
      <c r="CP143" s="535"/>
      <c r="CQ143" s="535"/>
      <c r="CR143" s="535"/>
      <c r="CS143" s="535"/>
      <c r="CT143" s="535"/>
      <c r="CU143" s="535"/>
      <c r="CV143" s="535"/>
      <c r="CW143" s="535"/>
      <c r="CX143" s="535"/>
      <c r="CY143" s="535"/>
      <c r="CZ143" s="535"/>
      <c r="DA143" s="535"/>
      <c r="DB143" s="535"/>
      <c r="DC143" s="535"/>
      <c r="DD143" s="535"/>
      <c r="DE143" s="535"/>
      <c r="DF143" s="535"/>
      <c r="DG143" s="535"/>
      <c r="DH143" s="535"/>
      <c r="DI143" s="535"/>
      <c r="DJ143" s="535"/>
      <c r="DK143" s="535"/>
      <c r="DL143" s="535"/>
      <c r="DM143" s="535"/>
      <c r="DN143" s="535"/>
      <c r="DO143" s="535"/>
      <c r="DP143" s="535"/>
      <c r="DQ143" s="535"/>
      <c r="DR143" s="535"/>
      <c r="DS143" s="535"/>
      <c r="DT143" s="535"/>
      <c r="DU143" s="535"/>
      <c r="DV143" s="535"/>
    </row>
    <row r="144" spans="1:127" ht="14.4" x14ac:dyDescent="0.3">
      <c r="A144" s="500" t="s">
        <v>376</v>
      </c>
      <c r="B144" s="501" t="s">
        <v>296</v>
      </c>
      <c r="C144" s="501" t="s">
        <v>272</v>
      </c>
      <c r="D144" s="497" t="s">
        <v>800</v>
      </c>
      <c r="E144" s="511"/>
      <c r="F144" s="502">
        <f>SUM(F145)</f>
        <v>63945.16</v>
      </c>
      <c r="G144" s="502">
        <f>SUM(G145)</f>
        <v>51425.31</v>
      </c>
      <c r="H144" s="535"/>
      <c r="I144" s="535"/>
      <c r="J144" s="535"/>
      <c r="K144" s="535"/>
      <c r="L144" s="535"/>
      <c r="M144" s="535"/>
      <c r="N144" s="535"/>
      <c r="O144" s="535"/>
      <c r="P144" s="535"/>
      <c r="Q144" s="535"/>
      <c r="R144" s="535"/>
      <c r="S144" s="535"/>
      <c r="T144" s="535"/>
      <c r="U144" s="535"/>
      <c r="V144" s="535"/>
      <c r="W144" s="535"/>
      <c r="X144" s="535"/>
      <c r="Y144" s="535"/>
      <c r="Z144" s="535"/>
      <c r="AA144" s="535"/>
      <c r="AB144" s="535"/>
      <c r="AC144" s="535"/>
      <c r="AD144" s="535"/>
      <c r="AE144" s="535"/>
      <c r="AF144" s="535"/>
      <c r="AG144" s="535"/>
      <c r="AH144" s="535"/>
      <c r="AI144" s="535"/>
      <c r="AJ144" s="535"/>
      <c r="AK144" s="535"/>
      <c r="AL144" s="535"/>
      <c r="AM144" s="535"/>
      <c r="AN144" s="535"/>
      <c r="AO144" s="535"/>
      <c r="AP144" s="535"/>
      <c r="AQ144" s="535"/>
      <c r="AR144" s="535"/>
      <c r="AS144" s="535"/>
      <c r="AT144" s="535"/>
      <c r="AU144" s="535"/>
      <c r="AV144" s="535"/>
      <c r="AW144" s="535"/>
      <c r="AX144" s="535"/>
      <c r="AY144" s="535"/>
      <c r="AZ144" s="535"/>
      <c r="BA144" s="535"/>
      <c r="BB144" s="535"/>
      <c r="BC144" s="535"/>
      <c r="BD144" s="535"/>
      <c r="BE144" s="535"/>
      <c r="BF144" s="535"/>
      <c r="BG144" s="535"/>
      <c r="BH144" s="535"/>
      <c r="BI144" s="535"/>
      <c r="BJ144" s="535"/>
      <c r="BK144" s="535"/>
      <c r="BL144" s="535"/>
      <c r="BM144" s="535"/>
      <c r="BN144" s="535"/>
      <c r="BO144" s="535"/>
      <c r="BP144" s="535"/>
      <c r="BQ144" s="535"/>
      <c r="BR144" s="535"/>
      <c r="BS144" s="535"/>
      <c r="BT144" s="535"/>
      <c r="BU144" s="535"/>
      <c r="BV144" s="535"/>
      <c r="BW144" s="535"/>
      <c r="BX144" s="535"/>
      <c r="BY144" s="535"/>
      <c r="BZ144" s="535"/>
      <c r="CA144" s="535"/>
      <c r="CB144" s="535"/>
      <c r="CC144" s="535"/>
      <c r="CD144" s="535"/>
      <c r="CE144" s="535"/>
      <c r="CF144" s="535"/>
      <c r="CG144" s="535"/>
      <c r="CH144" s="535"/>
      <c r="CI144" s="535"/>
      <c r="CJ144" s="535"/>
      <c r="CK144" s="535"/>
      <c r="CL144" s="535"/>
      <c r="CM144" s="535"/>
      <c r="CN144" s="535"/>
      <c r="CO144" s="535"/>
      <c r="CP144" s="535"/>
      <c r="CQ144" s="535"/>
      <c r="CR144" s="535"/>
      <c r="CS144" s="535"/>
      <c r="CT144" s="535"/>
      <c r="CU144" s="535"/>
      <c r="CV144" s="535"/>
      <c r="CW144" s="535"/>
      <c r="CX144" s="535"/>
      <c r="CY144" s="535"/>
      <c r="CZ144" s="535"/>
      <c r="DA144" s="535"/>
      <c r="DB144" s="535"/>
      <c r="DC144" s="535"/>
      <c r="DD144" s="535"/>
      <c r="DE144" s="535"/>
      <c r="DF144" s="535"/>
      <c r="DG144" s="535"/>
      <c r="DH144" s="535"/>
      <c r="DI144" s="535"/>
      <c r="DJ144" s="535"/>
      <c r="DK144" s="535"/>
      <c r="DL144" s="535"/>
      <c r="DM144" s="535"/>
      <c r="DN144" s="535"/>
      <c r="DO144" s="535"/>
      <c r="DP144" s="535"/>
      <c r="DQ144" s="535"/>
      <c r="DR144" s="535"/>
      <c r="DS144" s="535"/>
      <c r="DT144" s="535"/>
      <c r="DU144" s="535"/>
      <c r="DV144" s="535"/>
    </row>
    <row r="145" spans="1:126" ht="14.4" x14ac:dyDescent="0.3">
      <c r="A145" s="496" t="s">
        <v>286</v>
      </c>
      <c r="B145" s="497" t="s">
        <v>296</v>
      </c>
      <c r="C145" s="497" t="s">
        <v>272</v>
      </c>
      <c r="D145" s="497" t="s">
        <v>800</v>
      </c>
      <c r="E145" s="516" t="s">
        <v>287</v>
      </c>
      <c r="F145" s="498">
        <v>63945.16</v>
      </c>
      <c r="G145" s="498">
        <v>51425.31</v>
      </c>
      <c r="H145" s="535"/>
      <c r="I145" s="535"/>
      <c r="J145" s="535"/>
      <c r="K145" s="535"/>
      <c r="L145" s="535"/>
      <c r="M145" s="535"/>
      <c r="N145" s="535"/>
      <c r="O145" s="535"/>
      <c r="P145" s="535"/>
      <c r="Q145" s="535"/>
      <c r="R145" s="535"/>
      <c r="S145" s="535"/>
      <c r="T145" s="535"/>
      <c r="U145" s="535"/>
      <c r="V145" s="535"/>
      <c r="W145" s="535"/>
      <c r="X145" s="535"/>
      <c r="Y145" s="535"/>
      <c r="Z145" s="535"/>
      <c r="AA145" s="535"/>
      <c r="AB145" s="535"/>
      <c r="AC145" s="535"/>
      <c r="AD145" s="535"/>
      <c r="AE145" s="535"/>
      <c r="AF145" s="535"/>
      <c r="AG145" s="535"/>
      <c r="AH145" s="535"/>
      <c r="AI145" s="535"/>
      <c r="AJ145" s="535"/>
      <c r="AK145" s="535"/>
      <c r="AL145" s="535"/>
      <c r="AM145" s="535"/>
      <c r="AN145" s="535"/>
      <c r="AO145" s="535"/>
      <c r="AP145" s="535"/>
      <c r="AQ145" s="535"/>
      <c r="AR145" s="535"/>
      <c r="AS145" s="535"/>
      <c r="AT145" s="535"/>
      <c r="AU145" s="535"/>
      <c r="AV145" s="535"/>
      <c r="AW145" s="535"/>
      <c r="AX145" s="535"/>
      <c r="AY145" s="535"/>
      <c r="AZ145" s="535"/>
      <c r="BA145" s="535"/>
      <c r="BB145" s="535"/>
      <c r="BC145" s="535"/>
      <c r="BD145" s="535"/>
      <c r="BE145" s="535"/>
      <c r="BF145" s="535"/>
      <c r="BG145" s="535"/>
      <c r="BH145" s="535"/>
      <c r="BI145" s="535"/>
      <c r="BJ145" s="535"/>
      <c r="BK145" s="535"/>
      <c r="BL145" s="535"/>
      <c r="BM145" s="535"/>
      <c r="BN145" s="535"/>
      <c r="BO145" s="535"/>
      <c r="BP145" s="535"/>
      <c r="BQ145" s="535"/>
      <c r="BR145" s="535"/>
      <c r="BS145" s="535"/>
      <c r="BT145" s="535"/>
      <c r="BU145" s="535"/>
      <c r="BV145" s="535"/>
      <c r="BW145" s="535"/>
      <c r="BX145" s="535"/>
      <c r="BY145" s="535"/>
      <c r="BZ145" s="535"/>
      <c r="CA145" s="535"/>
      <c r="CB145" s="535"/>
      <c r="CC145" s="535"/>
      <c r="CD145" s="535"/>
      <c r="CE145" s="535"/>
      <c r="CF145" s="535"/>
      <c r="CG145" s="535"/>
      <c r="CH145" s="535"/>
      <c r="CI145" s="535"/>
      <c r="CJ145" s="535"/>
      <c r="CK145" s="535"/>
      <c r="CL145" s="535"/>
      <c r="CM145" s="535"/>
      <c r="CN145" s="535"/>
      <c r="CO145" s="535"/>
      <c r="CP145" s="535"/>
      <c r="CQ145" s="535"/>
      <c r="CR145" s="535"/>
      <c r="CS145" s="535"/>
      <c r="CT145" s="535"/>
      <c r="CU145" s="535"/>
      <c r="CV145" s="535"/>
      <c r="CW145" s="535"/>
      <c r="CX145" s="535"/>
      <c r="CY145" s="535"/>
      <c r="CZ145" s="535"/>
      <c r="DA145" s="535"/>
      <c r="DB145" s="535"/>
      <c r="DC145" s="535"/>
      <c r="DD145" s="535"/>
      <c r="DE145" s="535"/>
      <c r="DF145" s="535"/>
      <c r="DG145" s="535"/>
      <c r="DH145" s="535"/>
      <c r="DI145" s="535"/>
      <c r="DJ145" s="535"/>
      <c r="DK145" s="535"/>
      <c r="DL145" s="535"/>
      <c r="DM145" s="535"/>
      <c r="DN145" s="535"/>
      <c r="DO145" s="535"/>
      <c r="DP145" s="535"/>
      <c r="DQ145" s="535"/>
      <c r="DR145" s="535"/>
      <c r="DS145" s="535"/>
      <c r="DT145" s="535"/>
      <c r="DU145" s="535"/>
      <c r="DV145" s="535"/>
    </row>
    <row r="146" spans="1:126" ht="40.200000000000003" x14ac:dyDescent="0.3">
      <c r="A146" s="496" t="s">
        <v>779</v>
      </c>
      <c r="B146" s="497" t="s">
        <v>296</v>
      </c>
      <c r="C146" s="497" t="s">
        <v>272</v>
      </c>
      <c r="D146" s="497" t="s">
        <v>780</v>
      </c>
      <c r="E146" s="516"/>
      <c r="F146" s="498">
        <f>SUM(F147)</f>
        <v>105660.66</v>
      </c>
      <c r="G146" s="498">
        <f>SUM(G147)</f>
        <v>59.4</v>
      </c>
      <c r="H146" s="535"/>
      <c r="I146" s="535"/>
      <c r="J146" s="535"/>
      <c r="K146" s="535"/>
      <c r="L146" s="535"/>
      <c r="M146" s="535"/>
      <c r="N146" s="535"/>
      <c r="O146" s="535"/>
      <c r="P146" s="535"/>
      <c r="Q146" s="535"/>
      <c r="R146" s="535"/>
      <c r="S146" s="535"/>
      <c r="T146" s="535"/>
      <c r="U146" s="535"/>
      <c r="V146" s="535"/>
      <c r="W146" s="535"/>
      <c r="X146" s="535"/>
      <c r="Y146" s="535"/>
      <c r="Z146" s="535"/>
      <c r="AA146" s="535"/>
      <c r="AB146" s="535"/>
      <c r="AC146" s="535"/>
      <c r="AD146" s="535"/>
      <c r="AE146" s="535"/>
      <c r="AF146" s="535"/>
      <c r="AG146" s="535"/>
      <c r="AH146" s="535"/>
      <c r="AI146" s="535"/>
      <c r="AJ146" s="535"/>
      <c r="AK146" s="535"/>
      <c r="AL146" s="535"/>
      <c r="AM146" s="535"/>
      <c r="AN146" s="535"/>
      <c r="AO146" s="535"/>
      <c r="AP146" s="535"/>
      <c r="AQ146" s="535"/>
      <c r="AR146" s="535"/>
      <c r="AS146" s="535"/>
      <c r="AT146" s="535"/>
      <c r="AU146" s="535"/>
      <c r="AV146" s="535"/>
      <c r="AW146" s="535"/>
      <c r="AX146" s="535"/>
      <c r="AY146" s="535"/>
      <c r="AZ146" s="535"/>
      <c r="BA146" s="535"/>
      <c r="BB146" s="535"/>
      <c r="BC146" s="535"/>
      <c r="BD146" s="535"/>
      <c r="BE146" s="535"/>
      <c r="BF146" s="535"/>
      <c r="BG146" s="535"/>
      <c r="BH146" s="535"/>
      <c r="BI146" s="535"/>
      <c r="BJ146" s="535"/>
      <c r="BK146" s="535"/>
      <c r="BL146" s="535"/>
      <c r="BM146" s="535"/>
      <c r="BN146" s="535"/>
      <c r="BO146" s="535"/>
      <c r="BP146" s="535"/>
      <c r="BQ146" s="535"/>
      <c r="BR146" s="535"/>
      <c r="BS146" s="535"/>
      <c r="BT146" s="535"/>
      <c r="BU146" s="535"/>
      <c r="BV146" s="535"/>
      <c r="BW146" s="535"/>
      <c r="BX146" s="535"/>
      <c r="BY146" s="535"/>
      <c r="BZ146" s="535"/>
      <c r="CA146" s="535"/>
      <c r="CB146" s="535"/>
      <c r="CC146" s="535"/>
      <c r="CD146" s="535"/>
      <c r="CE146" s="535"/>
      <c r="CF146" s="535"/>
      <c r="CG146" s="535"/>
      <c r="CH146" s="535"/>
      <c r="CI146" s="535"/>
      <c r="CJ146" s="535"/>
      <c r="CK146" s="535"/>
      <c r="CL146" s="535"/>
      <c r="CM146" s="535"/>
      <c r="CN146" s="535"/>
      <c r="CO146" s="535"/>
      <c r="CP146" s="535"/>
      <c r="CQ146" s="535"/>
      <c r="CR146" s="535"/>
      <c r="CS146" s="535"/>
      <c r="CT146" s="535"/>
      <c r="CU146" s="535"/>
      <c r="CV146" s="535"/>
      <c r="CW146" s="535"/>
      <c r="CX146" s="535"/>
      <c r="CY146" s="535"/>
      <c r="CZ146" s="535"/>
      <c r="DA146" s="535"/>
      <c r="DB146" s="535"/>
      <c r="DC146" s="535"/>
      <c r="DD146" s="535"/>
      <c r="DE146" s="535"/>
      <c r="DF146" s="535"/>
      <c r="DG146" s="535"/>
      <c r="DH146" s="535"/>
      <c r="DI146" s="535"/>
      <c r="DJ146" s="535"/>
      <c r="DK146" s="535"/>
      <c r="DL146" s="535"/>
      <c r="DM146" s="535"/>
      <c r="DN146" s="535"/>
      <c r="DO146" s="535"/>
      <c r="DP146" s="535"/>
      <c r="DQ146" s="535"/>
      <c r="DR146" s="535"/>
      <c r="DS146" s="535"/>
      <c r="DT146" s="535"/>
      <c r="DU146" s="535"/>
      <c r="DV146" s="535"/>
    </row>
    <row r="147" spans="1:126" ht="27" x14ac:dyDescent="0.3">
      <c r="A147" s="496" t="s">
        <v>324</v>
      </c>
      <c r="B147" s="497" t="s">
        <v>296</v>
      </c>
      <c r="C147" s="497" t="s">
        <v>272</v>
      </c>
      <c r="D147" s="497" t="s">
        <v>780</v>
      </c>
      <c r="E147" s="516" t="s">
        <v>325</v>
      </c>
      <c r="F147" s="498">
        <v>105660.66</v>
      </c>
      <c r="G147" s="498">
        <v>59.4</v>
      </c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535"/>
      <c r="AI147" s="535"/>
      <c r="AJ147" s="535"/>
      <c r="AK147" s="535"/>
      <c r="AL147" s="535"/>
      <c r="AM147" s="535"/>
      <c r="AN147" s="535"/>
      <c r="AO147" s="535"/>
      <c r="AP147" s="535"/>
      <c r="AQ147" s="535"/>
      <c r="AR147" s="535"/>
      <c r="AS147" s="535"/>
      <c r="AT147" s="535"/>
      <c r="AU147" s="535"/>
      <c r="AV147" s="535"/>
      <c r="AW147" s="535"/>
      <c r="AX147" s="535"/>
      <c r="AY147" s="535"/>
      <c r="AZ147" s="535"/>
      <c r="BA147" s="535"/>
      <c r="BB147" s="535"/>
      <c r="BC147" s="535"/>
      <c r="BD147" s="535"/>
      <c r="BE147" s="535"/>
      <c r="BF147" s="535"/>
      <c r="BG147" s="535"/>
      <c r="BH147" s="535"/>
      <c r="BI147" s="535"/>
      <c r="BJ147" s="535"/>
      <c r="BK147" s="535"/>
      <c r="BL147" s="535"/>
      <c r="BM147" s="535"/>
      <c r="BN147" s="535"/>
      <c r="BO147" s="535"/>
      <c r="BP147" s="535"/>
      <c r="BQ147" s="535"/>
      <c r="BR147" s="535"/>
      <c r="BS147" s="535"/>
      <c r="BT147" s="535"/>
      <c r="BU147" s="535"/>
      <c r="BV147" s="535"/>
      <c r="BW147" s="535"/>
      <c r="BX147" s="535"/>
      <c r="BY147" s="535"/>
      <c r="BZ147" s="535"/>
      <c r="CA147" s="535"/>
      <c r="CB147" s="535"/>
      <c r="CC147" s="535"/>
      <c r="CD147" s="535"/>
      <c r="CE147" s="535"/>
      <c r="CF147" s="535"/>
      <c r="CG147" s="535"/>
      <c r="CH147" s="535"/>
      <c r="CI147" s="535"/>
      <c r="CJ147" s="535"/>
      <c r="CK147" s="535"/>
      <c r="CL147" s="535"/>
      <c r="CM147" s="535"/>
      <c r="CN147" s="535"/>
      <c r="CO147" s="535"/>
      <c r="CP147" s="535"/>
      <c r="CQ147" s="535"/>
      <c r="CR147" s="535"/>
      <c r="CS147" s="535"/>
      <c r="CT147" s="535"/>
      <c r="CU147" s="535"/>
      <c r="CV147" s="535"/>
      <c r="CW147" s="535"/>
      <c r="CX147" s="535"/>
      <c r="CY147" s="535"/>
      <c r="CZ147" s="535"/>
      <c r="DA147" s="535"/>
      <c r="DB147" s="535"/>
      <c r="DC147" s="535"/>
      <c r="DD147" s="535"/>
      <c r="DE147" s="535"/>
      <c r="DF147" s="535"/>
      <c r="DG147" s="535"/>
      <c r="DH147" s="535"/>
      <c r="DI147" s="535"/>
      <c r="DJ147" s="535"/>
      <c r="DK147" s="535"/>
      <c r="DL147" s="535"/>
      <c r="DM147" s="535"/>
      <c r="DN147" s="535"/>
      <c r="DO147" s="535"/>
      <c r="DP147" s="535"/>
      <c r="DQ147" s="535"/>
      <c r="DR147" s="535"/>
      <c r="DS147" s="535"/>
      <c r="DT147" s="535"/>
      <c r="DU147" s="535"/>
      <c r="DV147" s="535"/>
    </row>
    <row r="148" spans="1:126" ht="13.8" x14ac:dyDescent="0.25">
      <c r="A148" s="500" t="s">
        <v>313</v>
      </c>
      <c r="B148" s="501" t="s">
        <v>296</v>
      </c>
      <c r="C148" s="501" t="s">
        <v>272</v>
      </c>
      <c r="D148" s="501" t="s">
        <v>314</v>
      </c>
      <c r="E148" s="501"/>
      <c r="F148" s="502">
        <f>SUM(F149)</f>
        <v>143.32</v>
      </c>
      <c r="G148" s="502">
        <f>SUM(G149)</f>
        <v>98.2</v>
      </c>
      <c r="H148" s="536"/>
      <c r="I148" s="536"/>
      <c r="J148" s="536"/>
      <c r="K148" s="536"/>
      <c r="L148" s="536"/>
      <c r="M148" s="536"/>
      <c r="N148" s="536"/>
      <c r="O148" s="536"/>
      <c r="P148" s="536"/>
      <c r="Q148" s="536"/>
      <c r="R148" s="536"/>
      <c r="S148" s="536"/>
      <c r="T148" s="536"/>
      <c r="U148" s="536"/>
      <c r="V148" s="536"/>
      <c r="W148" s="536"/>
      <c r="X148" s="536"/>
      <c r="Y148" s="536"/>
      <c r="Z148" s="536"/>
      <c r="AA148" s="536"/>
      <c r="AB148" s="536"/>
      <c r="AC148" s="536"/>
      <c r="AD148" s="536"/>
      <c r="AE148" s="536"/>
      <c r="AF148" s="536"/>
      <c r="AG148" s="536"/>
      <c r="AH148" s="536"/>
      <c r="AI148" s="536"/>
      <c r="AJ148" s="536"/>
      <c r="AK148" s="536"/>
      <c r="AL148" s="536"/>
      <c r="AM148" s="536"/>
      <c r="AN148" s="536"/>
      <c r="AO148" s="536"/>
      <c r="AP148" s="536"/>
      <c r="AQ148" s="536"/>
      <c r="AR148" s="536"/>
      <c r="AS148" s="536"/>
      <c r="AT148" s="536"/>
      <c r="AU148" s="536"/>
      <c r="AV148" s="536"/>
      <c r="AW148" s="536"/>
      <c r="AX148" s="536"/>
      <c r="AY148" s="536"/>
      <c r="AZ148" s="536"/>
      <c r="BA148" s="536"/>
      <c r="BB148" s="536"/>
      <c r="BC148" s="536"/>
      <c r="BD148" s="536"/>
      <c r="BE148" s="536"/>
      <c r="BF148" s="536"/>
      <c r="BG148" s="536"/>
      <c r="BH148" s="536"/>
      <c r="BI148" s="536"/>
      <c r="BJ148" s="536"/>
      <c r="BK148" s="536"/>
      <c r="BL148" s="536"/>
      <c r="BM148" s="536"/>
      <c r="BN148" s="536"/>
      <c r="BO148" s="536"/>
      <c r="BP148" s="536"/>
      <c r="BQ148" s="536"/>
      <c r="BR148" s="536"/>
      <c r="BS148" s="536"/>
      <c r="BT148" s="536"/>
      <c r="BU148" s="536"/>
      <c r="BV148" s="536"/>
      <c r="BW148" s="536"/>
      <c r="BX148" s="536"/>
      <c r="BY148" s="536"/>
      <c r="BZ148" s="536"/>
      <c r="CA148" s="536"/>
      <c r="CB148" s="536"/>
      <c r="CC148" s="536"/>
      <c r="CD148" s="536"/>
      <c r="CE148" s="536"/>
      <c r="CF148" s="536"/>
      <c r="CG148" s="536"/>
      <c r="CH148" s="536"/>
      <c r="CI148" s="536"/>
      <c r="CJ148" s="536"/>
      <c r="CK148" s="536"/>
      <c r="CL148" s="536"/>
      <c r="CM148" s="536"/>
      <c r="CN148" s="536"/>
      <c r="CO148" s="536"/>
      <c r="CP148" s="536"/>
      <c r="CQ148" s="536"/>
      <c r="CR148" s="536"/>
      <c r="CS148" s="536"/>
      <c r="CT148" s="536"/>
      <c r="CU148" s="536"/>
      <c r="CV148" s="536"/>
      <c r="CW148" s="536"/>
      <c r="CX148" s="536"/>
      <c r="CY148" s="536"/>
      <c r="CZ148" s="536"/>
      <c r="DA148" s="536"/>
      <c r="DB148" s="536"/>
      <c r="DC148" s="536"/>
      <c r="DD148" s="536"/>
      <c r="DE148" s="536"/>
      <c r="DF148" s="536"/>
      <c r="DG148" s="536"/>
      <c r="DH148" s="536"/>
      <c r="DI148" s="536"/>
      <c r="DJ148" s="536"/>
      <c r="DK148" s="536"/>
      <c r="DL148" s="536"/>
      <c r="DM148" s="536"/>
      <c r="DN148" s="536"/>
      <c r="DO148" s="536"/>
      <c r="DP148" s="536"/>
      <c r="DQ148" s="536"/>
      <c r="DR148" s="536"/>
      <c r="DS148" s="536"/>
      <c r="DT148" s="536"/>
      <c r="DU148" s="536"/>
      <c r="DV148" s="536"/>
    </row>
    <row r="149" spans="1:126" ht="14.4" x14ac:dyDescent="0.3">
      <c r="A149" s="496" t="s">
        <v>286</v>
      </c>
      <c r="B149" s="497" t="s">
        <v>296</v>
      </c>
      <c r="C149" s="497" t="s">
        <v>272</v>
      </c>
      <c r="D149" s="497" t="s">
        <v>314</v>
      </c>
      <c r="E149" s="497" t="s">
        <v>287</v>
      </c>
      <c r="F149" s="498">
        <v>143.32</v>
      </c>
      <c r="G149" s="498">
        <v>98.2</v>
      </c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535"/>
      <c r="AI149" s="535"/>
      <c r="AJ149" s="535"/>
      <c r="AK149" s="535"/>
      <c r="AL149" s="535"/>
      <c r="AM149" s="535"/>
      <c r="AN149" s="535"/>
      <c r="AO149" s="535"/>
      <c r="AP149" s="535"/>
      <c r="AQ149" s="535"/>
      <c r="AR149" s="535"/>
      <c r="AS149" s="535"/>
      <c r="AT149" s="535"/>
      <c r="AU149" s="535"/>
      <c r="AV149" s="535"/>
      <c r="AW149" s="535"/>
      <c r="AX149" s="535"/>
      <c r="AY149" s="535"/>
      <c r="AZ149" s="535"/>
      <c r="BA149" s="535"/>
      <c r="BB149" s="535"/>
      <c r="BC149" s="535"/>
      <c r="BD149" s="535"/>
      <c r="BE149" s="535"/>
      <c r="BF149" s="535"/>
      <c r="BG149" s="535"/>
      <c r="BH149" s="535"/>
      <c r="BI149" s="535"/>
      <c r="BJ149" s="535"/>
      <c r="BK149" s="535"/>
      <c r="BL149" s="535"/>
      <c r="BM149" s="535"/>
      <c r="BN149" s="535"/>
      <c r="BO149" s="535"/>
      <c r="BP149" s="535"/>
      <c r="BQ149" s="535"/>
      <c r="BR149" s="535"/>
      <c r="BS149" s="535"/>
      <c r="BT149" s="535"/>
      <c r="BU149" s="535"/>
      <c r="BV149" s="535"/>
      <c r="BW149" s="535"/>
      <c r="BX149" s="535"/>
      <c r="BY149" s="535"/>
      <c r="BZ149" s="535"/>
      <c r="CA149" s="535"/>
      <c r="CB149" s="535"/>
      <c r="CC149" s="535"/>
      <c r="CD149" s="535"/>
      <c r="CE149" s="535"/>
      <c r="CF149" s="535"/>
      <c r="CG149" s="535"/>
      <c r="CH149" s="535"/>
      <c r="CI149" s="535"/>
      <c r="CJ149" s="535"/>
      <c r="CK149" s="535"/>
      <c r="CL149" s="535"/>
      <c r="CM149" s="535"/>
      <c r="CN149" s="535"/>
      <c r="CO149" s="535"/>
      <c r="CP149" s="535"/>
      <c r="CQ149" s="535"/>
      <c r="CR149" s="535"/>
      <c r="CS149" s="535"/>
      <c r="CT149" s="535"/>
      <c r="CU149" s="535"/>
      <c r="CV149" s="535"/>
      <c r="CW149" s="535"/>
      <c r="CX149" s="535"/>
      <c r="CY149" s="535"/>
      <c r="CZ149" s="535"/>
      <c r="DA149" s="535"/>
      <c r="DB149" s="535"/>
      <c r="DC149" s="535"/>
      <c r="DD149" s="535"/>
      <c r="DE149" s="535"/>
      <c r="DF149" s="535"/>
      <c r="DG149" s="535"/>
      <c r="DH149" s="535"/>
      <c r="DI149" s="535"/>
      <c r="DJ149" s="535"/>
      <c r="DK149" s="535"/>
      <c r="DL149" s="535"/>
      <c r="DM149" s="535"/>
      <c r="DN149" s="535"/>
      <c r="DO149" s="535"/>
      <c r="DP149" s="535"/>
      <c r="DQ149" s="535"/>
      <c r="DR149" s="535"/>
      <c r="DS149" s="535"/>
      <c r="DT149" s="535"/>
      <c r="DU149" s="535"/>
      <c r="DV149" s="535"/>
    </row>
    <row r="150" spans="1:126" ht="13.8" x14ac:dyDescent="0.3">
      <c r="A150" s="493" t="s">
        <v>316</v>
      </c>
      <c r="B150" s="509" t="s">
        <v>296</v>
      </c>
      <c r="C150" s="509" t="s">
        <v>272</v>
      </c>
      <c r="D150" s="494" t="s">
        <v>317</v>
      </c>
      <c r="E150" s="520"/>
      <c r="F150" s="492">
        <f>SUM(F151+F155+F156)</f>
        <v>1000</v>
      </c>
      <c r="G150" s="492">
        <f>SUM(G151+G155+G156)</f>
        <v>40950.410000000003</v>
      </c>
    </row>
    <row r="151" spans="1:126" ht="26.4" x14ac:dyDescent="0.25">
      <c r="A151" s="500" t="s">
        <v>378</v>
      </c>
      <c r="B151" s="501" t="s">
        <v>296</v>
      </c>
      <c r="C151" s="501" t="s">
        <v>272</v>
      </c>
      <c r="D151" s="511" t="s">
        <v>379</v>
      </c>
      <c r="E151" s="501"/>
      <c r="F151" s="502">
        <f>SUM(F152+F153)</f>
        <v>1000</v>
      </c>
      <c r="G151" s="502">
        <f>SUM(G152+G153)</f>
        <v>10100</v>
      </c>
    </row>
    <row r="152" spans="1:126" x14ac:dyDescent="0.25">
      <c r="A152" s="496" t="s">
        <v>294</v>
      </c>
      <c r="B152" s="497" t="s">
        <v>296</v>
      </c>
      <c r="C152" s="497" t="s">
        <v>272</v>
      </c>
      <c r="D152" s="516" t="s">
        <v>379</v>
      </c>
      <c r="E152" s="497" t="s">
        <v>285</v>
      </c>
      <c r="F152" s="502">
        <v>1000</v>
      </c>
      <c r="G152" s="502">
        <v>8981.26</v>
      </c>
    </row>
    <row r="153" spans="1:126" ht="26.4" hidden="1" x14ac:dyDescent="0.25">
      <c r="A153" s="496" t="s">
        <v>324</v>
      </c>
      <c r="B153" s="497" t="s">
        <v>296</v>
      </c>
      <c r="C153" s="497" t="s">
        <v>272</v>
      </c>
      <c r="D153" s="516" t="s">
        <v>379</v>
      </c>
      <c r="E153" s="497" t="s">
        <v>325</v>
      </c>
      <c r="F153" s="502"/>
      <c r="G153" s="502">
        <v>1118.74</v>
      </c>
    </row>
    <row r="154" spans="1:126" ht="26.4" hidden="1" x14ac:dyDescent="0.25">
      <c r="A154" s="500" t="s">
        <v>380</v>
      </c>
      <c r="B154" s="497" t="s">
        <v>296</v>
      </c>
      <c r="C154" s="497" t="s">
        <v>272</v>
      </c>
      <c r="D154" s="511"/>
      <c r="E154" s="497"/>
      <c r="F154" s="502">
        <f>SUM(F155:F156)</f>
        <v>0</v>
      </c>
      <c r="G154" s="502">
        <f>SUM(G155:G156)</f>
        <v>30850.41</v>
      </c>
    </row>
    <row r="155" spans="1:126" ht="26.4" hidden="1" x14ac:dyDescent="0.25">
      <c r="A155" s="496" t="s">
        <v>324</v>
      </c>
      <c r="B155" s="497" t="s">
        <v>296</v>
      </c>
      <c r="C155" s="497" t="s">
        <v>272</v>
      </c>
      <c r="D155" s="516" t="s">
        <v>381</v>
      </c>
      <c r="E155" s="497" t="s">
        <v>325</v>
      </c>
      <c r="F155" s="502"/>
      <c r="G155" s="502">
        <v>29457.55</v>
      </c>
    </row>
    <row r="156" spans="1:126" ht="26.4" hidden="1" x14ac:dyDescent="0.25">
      <c r="A156" s="496" t="s">
        <v>324</v>
      </c>
      <c r="B156" s="497" t="s">
        <v>296</v>
      </c>
      <c r="C156" s="497" t="s">
        <v>272</v>
      </c>
      <c r="D156" s="516" t="s">
        <v>382</v>
      </c>
      <c r="E156" s="497" t="s">
        <v>325</v>
      </c>
      <c r="F156" s="502"/>
      <c r="G156" s="502">
        <v>1392.86</v>
      </c>
    </row>
    <row r="157" spans="1:126" ht="13.8" x14ac:dyDescent="0.3">
      <c r="A157" s="493" t="s">
        <v>383</v>
      </c>
      <c r="B157" s="509" t="s">
        <v>296</v>
      </c>
      <c r="C157" s="509" t="s">
        <v>279</v>
      </c>
      <c r="D157" s="509"/>
      <c r="E157" s="509"/>
      <c r="F157" s="495">
        <f>SUM(F158+F184)</f>
        <v>255840.46</v>
      </c>
      <c r="G157" s="495">
        <f>SUM(G158+G184)</f>
        <v>218631</v>
      </c>
    </row>
    <row r="158" spans="1:126" ht="13.8" x14ac:dyDescent="0.3">
      <c r="A158" s="493" t="s">
        <v>316</v>
      </c>
      <c r="B158" s="509" t="s">
        <v>296</v>
      </c>
      <c r="C158" s="509" t="s">
        <v>279</v>
      </c>
      <c r="D158" s="509" t="s">
        <v>317</v>
      </c>
      <c r="E158" s="509"/>
      <c r="F158" s="495">
        <f>SUM(F159+F181+F182+F175)</f>
        <v>255840.46</v>
      </c>
      <c r="G158" s="495">
        <f>SUM(G159+G181+G182+G175)</f>
        <v>218631</v>
      </c>
    </row>
    <row r="159" spans="1:126" ht="26.4" x14ac:dyDescent="0.25">
      <c r="A159" s="500" t="s">
        <v>384</v>
      </c>
      <c r="B159" s="501" t="s">
        <v>296</v>
      </c>
      <c r="C159" s="501" t="s">
        <v>279</v>
      </c>
      <c r="D159" s="501" t="s">
        <v>385</v>
      </c>
      <c r="E159" s="501"/>
      <c r="F159" s="527">
        <f>SUM(F161+F162+F169+F170+F171+F173+F174+F172+F160)</f>
        <v>73450</v>
      </c>
      <c r="G159" s="527">
        <f>SUM(G161+G162+G169+G170+G171+G173+G174+G172+G160)</f>
        <v>98188.9</v>
      </c>
    </row>
    <row r="160" spans="1:126" x14ac:dyDescent="0.25">
      <c r="A160" s="496" t="s">
        <v>294</v>
      </c>
      <c r="B160" s="497" t="s">
        <v>296</v>
      </c>
      <c r="C160" s="497" t="s">
        <v>279</v>
      </c>
      <c r="D160" s="497" t="s">
        <v>385</v>
      </c>
      <c r="E160" s="497" t="s">
        <v>285</v>
      </c>
      <c r="F160" s="526">
        <v>1000</v>
      </c>
      <c r="G160" s="526">
        <v>5604.9</v>
      </c>
    </row>
    <row r="161" spans="1:126" ht="26.4" hidden="1" x14ac:dyDescent="0.25">
      <c r="A161" s="496" t="s">
        <v>326</v>
      </c>
      <c r="B161" s="497" t="s">
        <v>296</v>
      </c>
      <c r="C161" s="497" t="s">
        <v>279</v>
      </c>
      <c r="D161" s="497" t="s">
        <v>385</v>
      </c>
      <c r="E161" s="497" t="s">
        <v>327</v>
      </c>
      <c r="F161" s="526"/>
      <c r="G161" s="526">
        <v>6674</v>
      </c>
    </row>
    <row r="162" spans="1:126" x14ac:dyDescent="0.25">
      <c r="A162" s="500" t="s">
        <v>383</v>
      </c>
      <c r="B162" s="511" t="s">
        <v>296</v>
      </c>
      <c r="C162" s="511" t="s">
        <v>279</v>
      </c>
      <c r="D162" s="511" t="s">
        <v>385</v>
      </c>
      <c r="E162" s="511"/>
      <c r="F162" s="502">
        <f>SUM(F163+F167+F165)</f>
        <v>72450</v>
      </c>
      <c r="G162" s="502">
        <f>SUM(G163+G167+G165)</f>
        <v>85910</v>
      </c>
    </row>
    <row r="163" spans="1:126" x14ac:dyDescent="0.25">
      <c r="A163" s="518" t="s">
        <v>386</v>
      </c>
      <c r="B163" s="511" t="s">
        <v>296</v>
      </c>
      <c r="C163" s="511" t="s">
        <v>279</v>
      </c>
      <c r="D163" s="511" t="s">
        <v>387</v>
      </c>
      <c r="E163" s="511"/>
      <c r="F163" s="502">
        <f>SUM(F164)</f>
        <v>5700</v>
      </c>
      <c r="G163" s="502">
        <f>SUM(G164)</f>
        <v>10700</v>
      </c>
    </row>
    <row r="164" spans="1:126" ht="26.4" x14ac:dyDescent="0.25">
      <c r="A164" s="496" t="s">
        <v>326</v>
      </c>
      <c r="B164" s="516" t="s">
        <v>296</v>
      </c>
      <c r="C164" s="516" t="s">
        <v>279</v>
      </c>
      <c r="D164" s="516" t="s">
        <v>387</v>
      </c>
      <c r="E164" s="516" t="s">
        <v>327</v>
      </c>
      <c r="F164" s="498">
        <v>5700</v>
      </c>
      <c r="G164" s="498">
        <v>10700</v>
      </c>
      <c r="H164" s="499"/>
      <c r="I164" s="499"/>
      <c r="J164" s="499"/>
      <c r="K164" s="499"/>
      <c r="L164" s="499"/>
      <c r="M164" s="499"/>
      <c r="N164" s="499"/>
      <c r="O164" s="499"/>
      <c r="P164" s="499"/>
      <c r="Q164" s="499"/>
      <c r="R164" s="499"/>
      <c r="S164" s="499"/>
      <c r="T164" s="499"/>
      <c r="U164" s="499"/>
      <c r="V164" s="499"/>
      <c r="W164" s="499"/>
      <c r="X164" s="499"/>
      <c r="Y164" s="499"/>
      <c r="Z164" s="499"/>
      <c r="AA164" s="499"/>
      <c r="AB164" s="499"/>
      <c r="AC164" s="499"/>
      <c r="AD164" s="499"/>
      <c r="AE164" s="499"/>
      <c r="AF164" s="499"/>
      <c r="AG164" s="499"/>
      <c r="AH164" s="499"/>
      <c r="AI164" s="499"/>
      <c r="AJ164" s="499"/>
      <c r="AK164" s="499"/>
      <c r="AL164" s="499"/>
      <c r="AM164" s="499"/>
      <c r="AN164" s="499"/>
      <c r="AO164" s="499"/>
      <c r="AP164" s="499"/>
      <c r="AQ164" s="499"/>
      <c r="AR164" s="499"/>
      <c r="AS164" s="499"/>
      <c r="AT164" s="499"/>
      <c r="AU164" s="499"/>
      <c r="AV164" s="499"/>
      <c r="AW164" s="499"/>
      <c r="AX164" s="499"/>
      <c r="AY164" s="499"/>
      <c r="AZ164" s="499"/>
      <c r="BA164" s="499"/>
      <c r="BB164" s="499"/>
      <c r="BC164" s="499"/>
      <c r="BD164" s="499"/>
      <c r="BE164" s="499"/>
      <c r="BF164" s="499"/>
      <c r="BG164" s="499"/>
      <c r="BH164" s="499"/>
      <c r="BI164" s="499"/>
      <c r="BJ164" s="499"/>
      <c r="BK164" s="499"/>
      <c r="BL164" s="499"/>
      <c r="BM164" s="499"/>
      <c r="BN164" s="499"/>
      <c r="BO164" s="499"/>
      <c r="BP164" s="499"/>
      <c r="BQ164" s="499"/>
      <c r="BR164" s="499"/>
      <c r="BS164" s="499"/>
      <c r="BT164" s="499"/>
      <c r="BU164" s="499"/>
      <c r="BV164" s="499"/>
      <c r="BW164" s="499"/>
      <c r="BX164" s="499"/>
      <c r="BY164" s="499"/>
      <c r="BZ164" s="499"/>
      <c r="CA164" s="499"/>
      <c r="CB164" s="499"/>
      <c r="CC164" s="499"/>
      <c r="CD164" s="499"/>
      <c r="CE164" s="499"/>
      <c r="CF164" s="499"/>
      <c r="CG164" s="499"/>
      <c r="CH164" s="499"/>
      <c r="CI164" s="499"/>
      <c r="CJ164" s="499"/>
      <c r="CK164" s="499"/>
      <c r="CL164" s="499"/>
      <c r="CM164" s="499"/>
      <c r="CN164" s="499"/>
      <c r="CO164" s="499"/>
      <c r="CP164" s="499"/>
      <c r="CQ164" s="499"/>
      <c r="CR164" s="499"/>
      <c r="CS164" s="499"/>
      <c r="CT164" s="499"/>
      <c r="CU164" s="499"/>
      <c r="CV164" s="499"/>
      <c r="CW164" s="499"/>
      <c r="CX164" s="499"/>
      <c r="CY164" s="499"/>
      <c r="CZ164" s="499"/>
      <c r="DA164" s="499"/>
      <c r="DB164" s="499"/>
      <c r="DC164" s="499"/>
      <c r="DD164" s="499"/>
      <c r="DE164" s="499"/>
      <c r="DF164" s="499"/>
      <c r="DG164" s="499"/>
      <c r="DH164" s="499"/>
      <c r="DI164" s="499"/>
      <c r="DJ164" s="499"/>
      <c r="DK164" s="499"/>
      <c r="DL164" s="499"/>
      <c r="DM164" s="499"/>
      <c r="DN164" s="499"/>
      <c r="DO164" s="499"/>
      <c r="DP164" s="499"/>
      <c r="DQ164" s="499"/>
      <c r="DR164" s="499"/>
      <c r="DS164" s="499"/>
      <c r="DT164" s="499"/>
      <c r="DU164" s="499"/>
      <c r="DV164" s="499"/>
    </row>
    <row r="165" spans="1:126" x14ac:dyDescent="0.25">
      <c r="A165" s="500" t="s">
        <v>388</v>
      </c>
      <c r="B165" s="511" t="s">
        <v>296</v>
      </c>
      <c r="C165" s="511" t="s">
        <v>279</v>
      </c>
      <c r="D165" s="511" t="s">
        <v>389</v>
      </c>
      <c r="E165" s="511"/>
      <c r="F165" s="502">
        <f>SUM(F166)</f>
        <v>63354</v>
      </c>
      <c r="G165" s="502">
        <f>SUM(G166)</f>
        <v>67349</v>
      </c>
    </row>
    <row r="166" spans="1:126" ht="26.4" x14ac:dyDescent="0.25">
      <c r="A166" s="496" t="s">
        <v>326</v>
      </c>
      <c r="B166" s="516" t="s">
        <v>296</v>
      </c>
      <c r="C166" s="516" t="s">
        <v>279</v>
      </c>
      <c r="D166" s="516" t="s">
        <v>389</v>
      </c>
      <c r="E166" s="516" t="s">
        <v>327</v>
      </c>
      <c r="F166" s="498">
        <v>63354</v>
      </c>
      <c r="G166" s="498">
        <v>67349</v>
      </c>
      <c r="H166" s="499"/>
      <c r="I166" s="499"/>
      <c r="J166" s="499"/>
      <c r="K166" s="499"/>
      <c r="L166" s="499"/>
      <c r="M166" s="499"/>
      <c r="N166" s="499"/>
      <c r="O166" s="499"/>
      <c r="P166" s="499"/>
      <c r="Q166" s="499"/>
      <c r="R166" s="499"/>
      <c r="S166" s="499"/>
      <c r="T166" s="499"/>
      <c r="U166" s="499"/>
      <c r="V166" s="499"/>
      <c r="W166" s="499"/>
      <c r="X166" s="499"/>
      <c r="Y166" s="499"/>
      <c r="Z166" s="499"/>
      <c r="AA166" s="499"/>
      <c r="AB166" s="499"/>
      <c r="AC166" s="499"/>
      <c r="AD166" s="499"/>
      <c r="AE166" s="499"/>
      <c r="AF166" s="499"/>
      <c r="AG166" s="499"/>
      <c r="AH166" s="499"/>
      <c r="AI166" s="499"/>
      <c r="AJ166" s="499"/>
      <c r="AK166" s="499"/>
      <c r="AL166" s="499"/>
      <c r="AM166" s="499"/>
      <c r="AN166" s="499"/>
      <c r="AO166" s="499"/>
      <c r="AP166" s="499"/>
      <c r="AQ166" s="499"/>
      <c r="AR166" s="499"/>
      <c r="AS166" s="499"/>
      <c r="AT166" s="499"/>
      <c r="AU166" s="499"/>
      <c r="AV166" s="499"/>
      <c r="AW166" s="499"/>
      <c r="AX166" s="499"/>
      <c r="AY166" s="499"/>
      <c r="AZ166" s="499"/>
      <c r="BA166" s="499"/>
      <c r="BB166" s="499"/>
      <c r="BC166" s="499"/>
      <c r="BD166" s="499"/>
      <c r="BE166" s="499"/>
      <c r="BF166" s="499"/>
      <c r="BG166" s="499"/>
      <c r="BH166" s="499"/>
      <c r="BI166" s="499"/>
      <c r="BJ166" s="499"/>
      <c r="BK166" s="499"/>
      <c r="BL166" s="499"/>
      <c r="BM166" s="499"/>
      <c r="BN166" s="499"/>
      <c r="BO166" s="499"/>
      <c r="BP166" s="499"/>
      <c r="BQ166" s="499"/>
      <c r="BR166" s="499"/>
      <c r="BS166" s="499"/>
      <c r="BT166" s="499"/>
      <c r="BU166" s="499"/>
      <c r="BV166" s="499"/>
      <c r="BW166" s="499"/>
      <c r="BX166" s="499"/>
      <c r="BY166" s="499"/>
      <c r="BZ166" s="499"/>
      <c r="CA166" s="499"/>
      <c r="CB166" s="499"/>
      <c r="CC166" s="499"/>
      <c r="CD166" s="499"/>
      <c r="CE166" s="499"/>
      <c r="CF166" s="499"/>
      <c r="CG166" s="499"/>
      <c r="CH166" s="499"/>
      <c r="CI166" s="499"/>
      <c r="CJ166" s="499"/>
      <c r="CK166" s="499"/>
      <c r="CL166" s="499"/>
      <c r="CM166" s="499"/>
      <c r="CN166" s="499"/>
      <c r="CO166" s="499"/>
      <c r="CP166" s="499"/>
      <c r="CQ166" s="499"/>
      <c r="CR166" s="499"/>
      <c r="CS166" s="499"/>
      <c r="CT166" s="499"/>
      <c r="CU166" s="499"/>
      <c r="CV166" s="499"/>
      <c r="CW166" s="499"/>
      <c r="CX166" s="499"/>
      <c r="CY166" s="499"/>
      <c r="CZ166" s="499"/>
      <c r="DA166" s="499"/>
      <c r="DB166" s="499"/>
      <c r="DC166" s="499"/>
      <c r="DD166" s="499"/>
      <c r="DE166" s="499"/>
      <c r="DF166" s="499"/>
      <c r="DG166" s="499"/>
      <c r="DH166" s="499"/>
      <c r="DI166" s="499"/>
      <c r="DJ166" s="499"/>
      <c r="DK166" s="499"/>
      <c r="DL166" s="499"/>
      <c r="DM166" s="499"/>
      <c r="DN166" s="499"/>
      <c r="DO166" s="499"/>
      <c r="DP166" s="499"/>
      <c r="DQ166" s="499"/>
      <c r="DR166" s="499"/>
      <c r="DS166" s="499"/>
      <c r="DT166" s="499"/>
      <c r="DU166" s="499"/>
      <c r="DV166" s="499"/>
    </row>
    <row r="167" spans="1:126" x14ac:dyDescent="0.25">
      <c r="A167" s="518" t="s">
        <v>390</v>
      </c>
      <c r="B167" s="511" t="s">
        <v>296</v>
      </c>
      <c r="C167" s="511" t="s">
        <v>279</v>
      </c>
      <c r="D167" s="511" t="s">
        <v>391</v>
      </c>
      <c r="E167" s="511"/>
      <c r="F167" s="502">
        <f>SUM(F168)</f>
        <v>3396</v>
      </c>
      <c r="G167" s="502">
        <f>SUM(G168)</f>
        <v>7861</v>
      </c>
    </row>
    <row r="168" spans="1:126" ht="29.4" customHeight="1" x14ac:dyDescent="0.25">
      <c r="A168" s="496" t="s">
        <v>326</v>
      </c>
      <c r="B168" s="516" t="s">
        <v>296</v>
      </c>
      <c r="C168" s="516" t="s">
        <v>279</v>
      </c>
      <c r="D168" s="516" t="s">
        <v>391</v>
      </c>
      <c r="E168" s="516" t="s">
        <v>327</v>
      </c>
      <c r="F168" s="498">
        <v>3396</v>
      </c>
      <c r="G168" s="498">
        <v>7861</v>
      </c>
      <c r="H168" s="499"/>
      <c r="I168" s="499"/>
      <c r="J168" s="499"/>
      <c r="K168" s="499"/>
      <c r="L168" s="499"/>
      <c r="M168" s="499"/>
      <c r="N168" s="499"/>
      <c r="O168" s="499"/>
      <c r="P168" s="499"/>
      <c r="Q168" s="499"/>
      <c r="R168" s="499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9"/>
      <c r="AG168" s="499"/>
      <c r="AH168" s="499"/>
      <c r="AI168" s="499"/>
      <c r="AJ168" s="499"/>
      <c r="AK168" s="499"/>
      <c r="AL168" s="499"/>
      <c r="AM168" s="499"/>
      <c r="AN168" s="499"/>
      <c r="AO168" s="499"/>
      <c r="AP168" s="499"/>
      <c r="AQ168" s="499"/>
      <c r="AR168" s="499"/>
      <c r="AS168" s="499"/>
      <c r="AT168" s="499"/>
      <c r="AU168" s="499"/>
      <c r="AV168" s="499"/>
      <c r="AW168" s="499"/>
      <c r="AX168" s="499"/>
      <c r="AY168" s="499"/>
      <c r="AZ168" s="499"/>
      <c r="BA168" s="499"/>
      <c r="BB168" s="499"/>
      <c r="BC168" s="499"/>
      <c r="BD168" s="499"/>
      <c r="BE168" s="499"/>
      <c r="BF168" s="499"/>
      <c r="BG168" s="499"/>
      <c r="BH168" s="499"/>
      <c r="BI168" s="499"/>
      <c r="BJ168" s="499"/>
      <c r="BK168" s="499"/>
      <c r="BL168" s="499"/>
      <c r="BM168" s="499"/>
      <c r="BN168" s="499"/>
      <c r="BO168" s="499"/>
      <c r="BP168" s="499"/>
      <c r="BQ168" s="499"/>
      <c r="BR168" s="499"/>
      <c r="BS168" s="499"/>
      <c r="BT168" s="499"/>
      <c r="BU168" s="499"/>
      <c r="BV168" s="499"/>
      <c r="BW168" s="499"/>
      <c r="BX168" s="499"/>
      <c r="BY168" s="499"/>
      <c r="BZ168" s="499"/>
      <c r="CA168" s="499"/>
      <c r="CB168" s="499"/>
      <c r="CC168" s="499"/>
      <c r="CD168" s="499"/>
      <c r="CE168" s="499"/>
      <c r="CF168" s="499"/>
      <c r="CG168" s="499"/>
      <c r="CH168" s="499"/>
      <c r="CI168" s="499"/>
      <c r="CJ168" s="499"/>
      <c r="CK168" s="499"/>
      <c r="CL168" s="499"/>
      <c r="CM168" s="499"/>
      <c r="CN168" s="499"/>
      <c r="CO168" s="499"/>
      <c r="CP168" s="499"/>
      <c r="CQ168" s="499"/>
      <c r="CR168" s="499"/>
      <c r="CS168" s="499"/>
      <c r="CT168" s="499"/>
      <c r="CU168" s="499"/>
      <c r="CV168" s="499"/>
      <c r="CW168" s="499"/>
      <c r="CX168" s="499"/>
      <c r="CY168" s="499"/>
      <c r="CZ168" s="499"/>
      <c r="DA168" s="499"/>
      <c r="DB168" s="499"/>
      <c r="DC168" s="499"/>
      <c r="DD168" s="499"/>
      <c r="DE168" s="499"/>
      <c r="DF168" s="499"/>
      <c r="DG168" s="499"/>
      <c r="DH168" s="499"/>
      <c r="DI168" s="499"/>
      <c r="DJ168" s="499"/>
      <c r="DK168" s="499"/>
      <c r="DL168" s="499"/>
      <c r="DM168" s="499"/>
      <c r="DN168" s="499"/>
      <c r="DO168" s="499"/>
      <c r="DP168" s="499"/>
      <c r="DQ168" s="499"/>
      <c r="DR168" s="499"/>
      <c r="DS168" s="499"/>
      <c r="DT168" s="499"/>
      <c r="DU168" s="499"/>
      <c r="DV168" s="499"/>
    </row>
    <row r="169" spans="1:126" ht="26.4" hidden="1" customHeight="1" x14ac:dyDescent="0.25">
      <c r="A169" s="496" t="s">
        <v>276</v>
      </c>
      <c r="B169" s="516" t="s">
        <v>296</v>
      </c>
      <c r="C169" s="537" t="s">
        <v>279</v>
      </c>
      <c r="D169" s="537" t="s">
        <v>392</v>
      </c>
      <c r="E169" s="537" t="s">
        <v>277</v>
      </c>
      <c r="F169" s="498">
        <v>0</v>
      </c>
      <c r="G169" s="498">
        <v>0</v>
      </c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/>
      <c r="AQ169" s="499"/>
      <c r="AR169" s="499"/>
      <c r="AS169" s="499"/>
      <c r="AT169" s="499"/>
      <c r="AU169" s="499"/>
      <c r="AV169" s="499"/>
      <c r="AW169" s="499"/>
      <c r="AX169" s="499"/>
      <c r="AY169" s="499"/>
      <c r="AZ169" s="499"/>
      <c r="BA169" s="499"/>
      <c r="BB169" s="499"/>
      <c r="BC169" s="499"/>
      <c r="BD169" s="499"/>
      <c r="BE169" s="499"/>
      <c r="BF169" s="499"/>
      <c r="BG169" s="499"/>
      <c r="BH169" s="499"/>
      <c r="BI169" s="499"/>
      <c r="BJ169" s="499"/>
      <c r="BK169" s="499"/>
      <c r="BL169" s="499"/>
      <c r="BM169" s="499"/>
      <c r="BN169" s="499"/>
      <c r="BO169" s="499"/>
      <c r="BP169" s="499"/>
      <c r="BQ169" s="499"/>
      <c r="BR169" s="499"/>
      <c r="BS169" s="499"/>
      <c r="BT169" s="499"/>
      <c r="BU169" s="499"/>
      <c r="BV169" s="499"/>
      <c r="BW169" s="499"/>
      <c r="BX169" s="499"/>
      <c r="BY169" s="499"/>
      <c r="BZ169" s="499"/>
      <c r="CA169" s="499"/>
      <c r="CB169" s="499"/>
      <c r="CC169" s="499"/>
      <c r="CD169" s="499"/>
      <c r="CE169" s="499"/>
      <c r="CF169" s="499"/>
      <c r="CG169" s="499"/>
      <c r="CH169" s="499"/>
      <c r="CI169" s="499"/>
      <c r="CJ169" s="499"/>
      <c r="CK169" s="499"/>
      <c r="CL169" s="499"/>
      <c r="CM169" s="499"/>
      <c r="CN169" s="499"/>
      <c r="CO169" s="499"/>
      <c r="CP169" s="499"/>
      <c r="CQ169" s="499"/>
      <c r="CR169" s="499"/>
      <c r="CS169" s="499"/>
      <c r="CT169" s="499"/>
      <c r="CU169" s="499"/>
      <c r="CV169" s="499"/>
      <c r="CW169" s="499"/>
      <c r="CX169" s="499"/>
      <c r="CY169" s="499"/>
      <c r="CZ169" s="499"/>
      <c r="DA169" s="499"/>
      <c r="DB169" s="499"/>
      <c r="DC169" s="499"/>
      <c r="DD169" s="499"/>
      <c r="DE169" s="499"/>
      <c r="DF169" s="499"/>
      <c r="DG169" s="499"/>
      <c r="DH169" s="499"/>
      <c r="DI169" s="499"/>
      <c r="DJ169" s="499"/>
      <c r="DK169" s="499"/>
      <c r="DL169" s="499"/>
      <c r="DM169" s="499"/>
      <c r="DN169" s="499"/>
      <c r="DO169" s="499"/>
      <c r="DP169" s="499"/>
      <c r="DQ169" s="499"/>
      <c r="DR169" s="499"/>
      <c r="DS169" s="499"/>
      <c r="DT169" s="499"/>
      <c r="DU169" s="499"/>
      <c r="DV169" s="499"/>
    </row>
    <row r="170" spans="1:126" ht="24.6" hidden="1" customHeight="1" x14ac:dyDescent="0.25">
      <c r="A170" s="496" t="s">
        <v>294</v>
      </c>
      <c r="B170" s="516" t="s">
        <v>296</v>
      </c>
      <c r="C170" s="537" t="s">
        <v>279</v>
      </c>
      <c r="D170" s="537" t="s">
        <v>392</v>
      </c>
      <c r="E170" s="537" t="s">
        <v>285</v>
      </c>
      <c r="F170" s="498"/>
      <c r="G170" s="498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/>
      <c r="U170" s="499"/>
      <c r="V170" s="499"/>
      <c r="W170" s="499"/>
      <c r="X170" s="499"/>
      <c r="Y170" s="499"/>
      <c r="Z170" s="499"/>
      <c r="AA170" s="499"/>
      <c r="AB170" s="499"/>
      <c r="AC170" s="499"/>
      <c r="AD170" s="499"/>
      <c r="AE170" s="499"/>
      <c r="AF170" s="499"/>
      <c r="AG170" s="499"/>
      <c r="AH170" s="499"/>
      <c r="AI170" s="499"/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499"/>
      <c r="AT170" s="499"/>
      <c r="AU170" s="499"/>
      <c r="AV170" s="499"/>
      <c r="AW170" s="499"/>
      <c r="AX170" s="499"/>
      <c r="AY170" s="499"/>
      <c r="AZ170" s="499"/>
      <c r="BA170" s="499"/>
      <c r="BB170" s="499"/>
      <c r="BC170" s="499"/>
      <c r="BD170" s="499"/>
      <c r="BE170" s="499"/>
      <c r="BF170" s="499"/>
      <c r="BG170" s="499"/>
      <c r="BH170" s="499"/>
      <c r="BI170" s="499"/>
      <c r="BJ170" s="499"/>
      <c r="BK170" s="499"/>
      <c r="BL170" s="499"/>
      <c r="BM170" s="499"/>
      <c r="BN170" s="499"/>
      <c r="BO170" s="499"/>
      <c r="BP170" s="499"/>
      <c r="BQ170" s="499"/>
      <c r="BR170" s="499"/>
      <c r="BS170" s="499"/>
      <c r="BT170" s="499"/>
      <c r="BU170" s="499"/>
      <c r="BV170" s="499"/>
      <c r="BW170" s="499"/>
      <c r="BX170" s="499"/>
      <c r="BY170" s="499"/>
      <c r="BZ170" s="499"/>
      <c r="CA170" s="499"/>
      <c r="CB170" s="499"/>
      <c r="CC170" s="499"/>
      <c r="CD170" s="499"/>
      <c r="CE170" s="499"/>
      <c r="CF170" s="499"/>
      <c r="CG170" s="499"/>
      <c r="CH170" s="499"/>
      <c r="CI170" s="499"/>
      <c r="CJ170" s="499"/>
      <c r="CK170" s="499"/>
      <c r="CL170" s="499"/>
      <c r="CM170" s="499"/>
      <c r="CN170" s="499"/>
      <c r="CO170" s="499"/>
      <c r="CP170" s="499"/>
      <c r="CQ170" s="499"/>
      <c r="CR170" s="499"/>
      <c r="CS170" s="499"/>
      <c r="CT170" s="499"/>
      <c r="CU170" s="499"/>
      <c r="CV170" s="499"/>
      <c r="CW170" s="499"/>
      <c r="CX170" s="499"/>
      <c r="CY170" s="499"/>
      <c r="CZ170" s="499"/>
      <c r="DA170" s="499"/>
      <c r="DB170" s="499"/>
      <c r="DC170" s="499"/>
      <c r="DD170" s="499"/>
      <c r="DE170" s="499"/>
      <c r="DF170" s="499"/>
      <c r="DG170" s="499"/>
      <c r="DH170" s="499"/>
      <c r="DI170" s="499"/>
      <c r="DJ170" s="499"/>
      <c r="DK170" s="499"/>
      <c r="DL170" s="499"/>
      <c r="DM170" s="499"/>
      <c r="DN170" s="499"/>
      <c r="DO170" s="499"/>
      <c r="DP170" s="499"/>
      <c r="DQ170" s="499"/>
      <c r="DR170" s="499"/>
      <c r="DS170" s="499"/>
      <c r="DT170" s="499"/>
      <c r="DU170" s="499"/>
      <c r="DV170" s="499"/>
    </row>
    <row r="171" spans="1:126" ht="13.95" hidden="1" customHeight="1" x14ac:dyDescent="0.25">
      <c r="A171" s="496" t="s">
        <v>324</v>
      </c>
      <c r="B171" s="516" t="s">
        <v>296</v>
      </c>
      <c r="C171" s="537" t="s">
        <v>279</v>
      </c>
      <c r="D171" s="537" t="s">
        <v>392</v>
      </c>
      <c r="E171" s="537" t="s">
        <v>325</v>
      </c>
      <c r="F171" s="498"/>
      <c r="G171" s="498"/>
      <c r="H171" s="499"/>
      <c r="I171" s="499"/>
      <c r="J171" s="499"/>
      <c r="K171" s="499"/>
      <c r="L171" s="499"/>
      <c r="M171" s="499"/>
      <c r="N171" s="499"/>
      <c r="O171" s="499"/>
      <c r="P171" s="499"/>
      <c r="Q171" s="499"/>
      <c r="R171" s="499"/>
      <c r="S171" s="499"/>
      <c r="T171" s="499"/>
      <c r="U171" s="499"/>
      <c r="V171" s="499"/>
      <c r="W171" s="499"/>
      <c r="X171" s="499"/>
      <c r="Y171" s="499"/>
      <c r="Z171" s="499"/>
      <c r="AA171" s="499"/>
      <c r="AB171" s="499"/>
      <c r="AC171" s="499"/>
      <c r="AD171" s="499"/>
      <c r="AE171" s="499"/>
      <c r="AF171" s="499"/>
      <c r="AG171" s="499"/>
      <c r="AH171" s="499"/>
      <c r="AI171" s="499"/>
      <c r="AJ171" s="499"/>
      <c r="AK171" s="499"/>
      <c r="AL171" s="499"/>
      <c r="AM171" s="499"/>
      <c r="AN171" s="499"/>
      <c r="AO171" s="499"/>
      <c r="AP171" s="499"/>
      <c r="AQ171" s="499"/>
      <c r="AR171" s="499"/>
      <c r="AS171" s="499"/>
      <c r="AT171" s="499"/>
      <c r="AU171" s="499"/>
      <c r="AV171" s="499"/>
      <c r="AW171" s="499"/>
      <c r="AX171" s="499"/>
      <c r="AY171" s="499"/>
      <c r="AZ171" s="499"/>
      <c r="BA171" s="499"/>
      <c r="BB171" s="499"/>
      <c r="BC171" s="499"/>
      <c r="BD171" s="499"/>
      <c r="BE171" s="499"/>
      <c r="BF171" s="499"/>
      <c r="BG171" s="499"/>
      <c r="BH171" s="499"/>
      <c r="BI171" s="499"/>
      <c r="BJ171" s="499"/>
      <c r="BK171" s="499"/>
      <c r="BL171" s="499"/>
      <c r="BM171" s="499"/>
      <c r="BN171" s="499"/>
      <c r="BO171" s="499"/>
      <c r="BP171" s="499"/>
      <c r="BQ171" s="499"/>
      <c r="BR171" s="499"/>
      <c r="BS171" s="499"/>
      <c r="BT171" s="499"/>
      <c r="BU171" s="499"/>
      <c r="BV171" s="499"/>
      <c r="BW171" s="499"/>
      <c r="BX171" s="499"/>
      <c r="BY171" s="499"/>
      <c r="BZ171" s="499"/>
      <c r="CA171" s="499"/>
      <c r="CB171" s="499"/>
      <c r="CC171" s="499"/>
      <c r="CD171" s="499"/>
      <c r="CE171" s="499"/>
      <c r="CF171" s="499"/>
      <c r="CG171" s="499"/>
      <c r="CH171" s="499"/>
      <c r="CI171" s="499"/>
      <c r="CJ171" s="499"/>
      <c r="CK171" s="499"/>
      <c r="CL171" s="499"/>
      <c r="CM171" s="499"/>
      <c r="CN171" s="499"/>
      <c r="CO171" s="499"/>
      <c r="CP171" s="499"/>
      <c r="CQ171" s="499"/>
      <c r="CR171" s="499"/>
      <c r="CS171" s="499"/>
      <c r="CT171" s="499"/>
      <c r="CU171" s="499"/>
      <c r="CV171" s="499"/>
      <c r="CW171" s="499"/>
      <c r="CX171" s="499"/>
      <c r="CY171" s="499"/>
      <c r="CZ171" s="499"/>
      <c r="DA171" s="499"/>
      <c r="DB171" s="499"/>
      <c r="DC171" s="499"/>
      <c r="DD171" s="499"/>
      <c r="DE171" s="499"/>
      <c r="DF171" s="499"/>
      <c r="DG171" s="499"/>
      <c r="DH171" s="499"/>
      <c r="DI171" s="499"/>
      <c r="DJ171" s="499"/>
      <c r="DK171" s="499"/>
      <c r="DL171" s="499"/>
      <c r="DM171" s="499"/>
      <c r="DN171" s="499"/>
      <c r="DO171" s="499"/>
      <c r="DP171" s="499"/>
      <c r="DQ171" s="499"/>
      <c r="DR171" s="499"/>
      <c r="DS171" s="499"/>
      <c r="DT171" s="499"/>
      <c r="DU171" s="499"/>
      <c r="DV171" s="499"/>
    </row>
    <row r="172" spans="1:126" ht="39.6" hidden="1" customHeight="1" x14ac:dyDescent="0.25">
      <c r="A172" s="496" t="s">
        <v>276</v>
      </c>
      <c r="B172" s="516" t="s">
        <v>296</v>
      </c>
      <c r="C172" s="537" t="s">
        <v>279</v>
      </c>
      <c r="D172" s="537" t="s">
        <v>393</v>
      </c>
      <c r="E172" s="537" t="s">
        <v>277</v>
      </c>
      <c r="F172" s="498">
        <v>0</v>
      </c>
      <c r="G172" s="498">
        <v>0</v>
      </c>
      <c r="H172" s="499"/>
      <c r="I172" s="499"/>
      <c r="J172" s="499"/>
      <c r="K172" s="499"/>
      <c r="L172" s="499"/>
      <c r="M172" s="499"/>
      <c r="N172" s="499"/>
      <c r="O172" s="499"/>
      <c r="P172" s="499"/>
      <c r="Q172" s="499"/>
      <c r="R172" s="499"/>
      <c r="S172" s="499"/>
      <c r="T172" s="499"/>
      <c r="U172" s="499"/>
      <c r="V172" s="499"/>
      <c r="W172" s="499"/>
      <c r="X172" s="499"/>
      <c r="Y172" s="499"/>
      <c r="Z172" s="499"/>
      <c r="AA172" s="499"/>
      <c r="AB172" s="499"/>
      <c r="AC172" s="499"/>
      <c r="AD172" s="499"/>
      <c r="AE172" s="499"/>
      <c r="AF172" s="499"/>
      <c r="AG172" s="499"/>
      <c r="AH172" s="499"/>
      <c r="AI172" s="499"/>
      <c r="AJ172" s="499"/>
      <c r="AK172" s="499"/>
      <c r="AL172" s="499"/>
      <c r="AM172" s="499"/>
      <c r="AN172" s="499"/>
      <c r="AO172" s="499"/>
      <c r="AP172" s="499"/>
      <c r="AQ172" s="499"/>
      <c r="AR172" s="499"/>
      <c r="AS172" s="499"/>
      <c r="AT172" s="499"/>
      <c r="AU172" s="499"/>
      <c r="AV172" s="499"/>
      <c r="AW172" s="499"/>
      <c r="AX172" s="499"/>
      <c r="AY172" s="499"/>
      <c r="AZ172" s="499"/>
      <c r="BA172" s="499"/>
      <c r="BB172" s="499"/>
      <c r="BC172" s="499"/>
      <c r="BD172" s="499"/>
      <c r="BE172" s="499"/>
      <c r="BF172" s="499"/>
      <c r="BG172" s="499"/>
      <c r="BH172" s="499"/>
      <c r="BI172" s="499"/>
      <c r="BJ172" s="499"/>
      <c r="BK172" s="499"/>
      <c r="BL172" s="499"/>
      <c r="BM172" s="499"/>
      <c r="BN172" s="499"/>
      <c r="BO172" s="499"/>
      <c r="BP172" s="499"/>
      <c r="BQ172" s="499"/>
      <c r="BR172" s="499"/>
      <c r="BS172" s="499"/>
      <c r="BT172" s="499"/>
      <c r="BU172" s="499"/>
      <c r="BV172" s="499"/>
      <c r="BW172" s="499"/>
      <c r="BX172" s="499"/>
      <c r="BY172" s="499"/>
      <c r="BZ172" s="499"/>
      <c r="CA172" s="499"/>
      <c r="CB172" s="499"/>
      <c r="CC172" s="499"/>
      <c r="CD172" s="499"/>
      <c r="CE172" s="499"/>
      <c r="CF172" s="499"/>
      <c r="CG172" s="499"/>
      <c r="CH172" s="499"/>
      <c r="CI172" s="499"/>
      <c r="CJ172" s="499"/>
      <c r="CK172" s="499"/>
      <c r="CL172" s="499"/>
      <c r="CM172" s="499"/>
      <c r="CN172" s="499"/>
      <c r="CO172" s="499"/>
      <c r="CP172" s="499"/>
      <c r="CQ172" s="499"/>
      <c r="CR172" s="499"/>
      <c r="CS172" s="499"/>
      <c r="CT172" s="499"/>
      <c r="CU172" s="499"/>
      <c r="CV172" s="499"/>
      <c r="CW172" s="499"/>
      <c r="CX172" s="499"/>
      <c r="CY172" s="499"/>
      <c r="CZ172" s="499"/>
      <c r="DA172" s="499"/>
      <c r="DB172" s="499"/>
      <c r="DC172" s="499"/>
      <c r="DD172" s="499"/>
      <c r="DE172" s="499"/>
      <c r="DF172" s="499"/>
      <c r="DG172" s="499"/>
      <c r="DH172" s="499"/>
      <c r="DI172" s="499"/>
      <c r="DJ172" s="499"/>
      <c r="DK172" s="499"/>
      <c r="DL172" s="499"/>
      <c r="DM172" s="499"/>
      <c r="DN172" s="499"/>
      <c r="DO172" s="499"/>
      <c r="DP172" s="499"/>
      <c r="DQ172" s="499"/>
      <c r="DR172" s="499"/>
      <c r="DS172" s="499"/>
      <c r="DT172" s="499"/>
      <c r="DU172" s="499"/>
      <c r="DV172" s="499"/>
    </row>
    <row r="173" spans="1:126" ht="13.2" hidden="1" customHeight="1" x14ac:dyDescent="0.25">
      <c r="A173" s="496" t="s">
        <v>294</v>
      </c>
      <c r="B173" s="516" t="s">
        <v>296</v>
      </c>
      <c r="C173" s="537" t="s">
        <v>279</v>
      </c>
      <c r="D173" s="537" t="s">
        <v>393</v>
      </c>
      <c r="E173" s="537" t="s">
        <v>285</v>
      </c>
      <c r="F173" s="498"/>
      <c r="G173" s="498"/>
      <c r="H173" s="499"/>
      <c r="I173" s="499"/>
      <c r="J173" s="499"/>
      <c r="K173" s="499"/>
      <c r="L173" s="499"/>
      <c r="M173" s="499"/>
      <c r="N173" s="499"/>
      <c r="O173" s="499"/>
      <c r="P173" s="499"/>
      <c r="Q173" s="499"/>
      <c r="R173" s="499"/>
      <c r="S173" s="499"/>
      <c r="T173" s="499"/>
      <c r="U173" s="499"/>
      <c r="V173" s="499"/>
      <c r="W173" s="499"/>
      <c r="X173" s="499"/>
      <c r="Y173" s="499"/>
      <c r="Z173" s="499"/>
      <c r="AA173" s="499"/>
      <c r="AB173" s="499"/>
      <c r="AC173" s="499"/>
      <c r="AD173" s="499"/>
      <c r="AE173" s="499"/>
      <c r="AF173" s="499"/>
      <c r="AG173" s="499"/>
      <c r="AH173" s="499"/>
      <c r="AI173" s="499"/>
      <c r="AJ173" s="499"/>
      <c r="AK173" s="499"/>
      <c r="AL173" s="499"/>
      <c r="AM173" s="499"/>
      <c r="AN173" s="499"/>
      <c r="AO173" s="499"/>
      <c r="AP173" s="499"/>
      <c r="AQ173" s="499"/>
      <c r="AR173" s="499"/>
      <c r="AS173" s="499"/>
      <c r="AT173" s="499"/>
      <c r="AU173" s="499"/>
      <c r="AV173" s="499"/>
      <c r="AW173" s="499"/>
      <c r="AX173" s="499"/>
      <c r="AY173" s="499"/>
      <c r="AZ173" s="499"/>
      <c r="BA173" s="499"/>
      <c r="BB173" s="499"/>
      <c r="BC173" s="499"/>
      <c r="BD173" s="499"/>
      <c r="BE173" s="499"/>
      <c r="BF173" s="499"/>
      <c r="BG173" s="499"/>
      <c r="BH173" s="499"/>
      <c r="BI173" s="499"/>
      <c r="BJ173" s="499"/>
      <c r="BK173" s="499"/>
      <c r="BL173" s="499"/>
      <c r="BM173" s="499"/>
      <c r="BN173" s="499"/>
      <c r="BO173" s="499"/>
      <c r="BP173" s="499"/>
      <c r="BQ173" s="499"/>
      <c r="BR173" s="499"/>
      <c r="BS173" s="499"/>
      <c r="BT173" s="499"/>
      <c r="BU173" s="499"/>
      <c r="BV173" s="499"/>
      <c r="BW173" s="499"/>
      <c r="BX173" s="499"/>
      <c r="BY173" s="499"/>
      <c r="BZ173" s="499"/>
      <c r="CA173" s="499"/>
      <c r="CB173" s="499"/>
      <c r="CC173" s="499"/>
      <c r="CD173" s="499"/>
      <c r="CE173" s="499"/>
      <c r="CF173" s="499"/>
      <c r="CG173" s="499"/>
      <c r="CH173" s="499"/>
      <c r="CI173" s="499"/>
      <c r="CJ173" s="499"/>
      <c r="CK173" s="499"/>
      <c r="CL173" s="499"/>
      <c r="CM173" s="499"/>
      <c r="CN173" s="499"/>
      <c r="CO173" s="499"/>
      <c r="CP173" s="499"/>
      <c r="CQ173" s="499"/>
      <c r="CR173" s="499"/>
      <c r="CS173" s="499"/>
      <c r="CT173" s="499"/>
      <c r="CU173" s="499"/>
      <c r="CV173" s="499"/>
      <c r="CW173" s="499"/>
      <c r="CX173" s="499"/>
      <c r="CY173" s="499"/>
      <c r="CZ173" s="499"/>
      <c r="DA173" s="499"/>
      <c r="DB173" s="499"/>
      <c r="DC173" s="499"/>
      <c r="DD173" s="499"/>
      <c r="DE173" s="499"/>
      <c r="DF173" s="499"/>
      <c r="DG173" s="499"/>
      <c r="DH173" s="499"/>
      <c r="DI173" s="499"/>
      <c r="DJ173" s="499"/>
      <c r="DK173" s="499"/>
      <c r="DL173" s="499"/>
      <c r="DM173" s="499"/>
      <c r="DN173" s="499"/>
      <c r="DO173" s="499"/>
      <c r="DP173" s="499"/>
      <c r="DQ173" s="499"/>
      <c r="DR173" s="499"/>
      <c r="DS173" s="499"/>
      <c r="DT173" s="499"/>
      <c r="DU173" s="499"/>
      <c r="DV173" s="499"/>
    </row>
    <row r="174" spans="1:126" ht="26.4" hidden="1" customHeight="1" x14ac:dyDescent="0.25">
      <c r="A174" s="496" t="s">
        <v>324</v>
      </c>
      <c r="B174" s="516" t="s">
        <v>296</v>
      </c>
      <c r="C174" s="537" t="s">
        <v>279</v>
      </c>
      <c r="D174" s="537" t="s">
        <v>393</v>
      </c>
      <c r="E174" s="537" t="s">
        <v>325</v>
      </c>
      <c r="F174" s="498"/>
      <c r="G174" s="498"/>
      <c r="H174" s="499"/>
      <c r="I174" s="499"/>
      <c r="J174" s="499"/>
      <c r="K174" s="499"/>
      <c r="L174" s="499"/>
      <c r="M174" s="499"/>
      <c r="N174" s="499"/>
      <c r="O174" s="499"/>
      <c r="P174" s="499"/>
      <c r="Q174" s="499"/>
      <c r="R174" s="499"/>
      <c r="S174" s="499"/>
      <c r="T174" s="499"/>
      <c r="U174" s="499"/>
      <c r="V174" s="499"/>
      <c r="W174" s="499"/>
      <c r="X174" s="499"/>
      <c r="Y174" s="499"/>
      <c r="Z174" s="499"/>
      <c r="AA174" s="499"/>
      <c r="AB174" s="499"/>
      <c r="AC174" s="499"/>
      <c r="AD174" s="499"/>
      <c r="AE174" s="499"/>
      <c r="AF174" s="499"/>
      <c r="AG174" s="499"/>
      <c r="AH174" s="499"/>
      <c r="AI174" s="499"/>
      <c r="AJ174" s="499"/>
      <c r="AK174" s="499"/>
      <c r="AL174" s="499"/>
      <c r="AM174" s="499"/>
      <c r="AN174" s="499"/>
      <c r="AO174" s="499"/>
      <c r="AP174" s="499"/>
      <c r="AQ174" s="499"/>
      <c r="AR174" s="499"/>
      <c r="AS174" s="499"/>
      <c r="AT174" s="499"/>
      <c r="AU174" s="499"/>
      <c r="AV174" s="499"/>
      <c r="AW174" s="499"/>
      <c r="AX174" s="499"/>
      <c r="AY174" s="499"/>
      <c r="AZ174" s="499"/>
      <c r="BA174" s="499"/>
      <c r="BB174" s="499"/>
      <c r="BC174" s="499"/>
      <c r="BD174" s="499"/>
      <c r="BE174" s="499"/>
      <c r="BF174" s="499"/>
      <c r="BG174" s="499"/>
      <c r="BH174" s="499"/>
      <c r="BI174" s="499"/>
      <c r="BJ174" s="499"/>
      <c r="BK174" s="499"/>
      <c r="BL174" s="499"/>
      <c r="BM174" s="499"/>
      <c r="BN174" s="499"/>
      <c r="BO174" s="499"/>
      <c r="BP174" s="499"/>
      <c r="BQ174" s="499"/>
      <c r="BR174" s="499"/>
      <c r="BS174" s="499"/>
      <c r="BT174" s="499"/>
      <c r="BU174" s="499"/>
      <c r="BV174" s="499"/>
      <c r="BW174" s="499"/>
      <c r="BX174" s="499"/>
      <c r="BY174" s="499"/>
      <c r="BZ174" s="499"/>
      <c r="CA174" s="499"/>
      <c r="CB174" s="499"/>
      <c r="CC174" s="499"/>
      <c r="CD174" s="499"/>
      <c r="CE174" s="499"/>
      <c r="CF174" s="499"/>
      <c r="CG174" s="499"/>
      <c r="CH174" s="499"/>
      <c r="CI174" s="499"/>
      <c r="CJ174" s="499"/>
      <c r="CK174" s="499"/>
      <c r="CL174" s="499"/>
      <c r="CM174" s="499"/>
      <c r="CN174" s="499"/>
      <c r="CO174" s="499"/>
      <c r="CP174" s="499"/>
      <c r="CQ174" s="499"/>
      <c r="CR174" s="499"/>
      <c r="CS174" s="499"/>
      <c r="CT174" s="499"/>
      <c r="CU174" s="499"/>
      <c r="CV174" s="499"/>
      <c r="CW174" s="499"/>
      <c r="CX174" s="499"/>
      <c r="CY174" s="499"/>
      <c r="CZ174" s="499"/>
      <c r="DA174" s="499"/>
      <c r="DB174" s="499"/>
      <c r="DC174" s="499"/>
      <c r="DD174" s="499"/>
      <c r="DE174" s="499"/>
      <c r="DF174" s="499"/>
      <c r="DG174" s="499"/>
      <c r="DH174" s="499"/>
      <c r="DI174" s="499"/>
      <c r="DJ174" s="499"/>
      <c r="DK174" s="499"/>
      <c r="DL174" s="499"/>
      <c r="DM174" s="499"/>
      <c r="DN174" s="499"/>
      <c r="DO174" s="499"/>
      <c r="DP174" s="499"/>
      <c r="DQ174" s="499"/>
      <c r="DR174" s="499"/>
      <c r="DS174" s="499"/>
      <c r="DT174" s="499"/>
      <c r="DU174" s="499"/>
      <c r="DV174" s="499"/>
    </row>
    <row r="175" spans="1:126" ht="29.4" customHeight="1" x14ac:dyDescent="0.3">
      <c r="A175" s="517" t="s">
        <v>394</v>
      </c>
      <c r="B175" s="516" t="s">
        <v>296</v>
      </c>
      <c r="C175" s="537" t="s">
        <v>279</v>
      </c>
      <c r="D175" s="512"/>
      <c r="E175" s="537"/>
      <c r="F175" s="498">
        <f>SUM(F181+F178+F179+F180+F177+F176)</f>
        <v>182390.46</v>
      </c>
      <c r="G175" s="498">
        <f>SUM(G181+G178+G179+G180+G177+G176)</f>
        <v>120301.02</v>
      </c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5"/>
      <c r="AJ175" s="505"/>
      <c r="AK175" s="505"/>
      <c r="AL175" s="505"/>
      <c r="AM175" s="505"/>
      <c r="AN175" s="505"/>
      <c r="AO175" s="505"/>
      <c r="AP175" s="505"/>
      <c r="AQ175" s="505"/>
      <c r="AR175" s="505"/>
      <c r="AS175" s="505"/>
      <c r="AT175" s="505"/>
      <c r="AU175" s="505"/>
      <c r="AV175" s="505"/>
      <c r="AW175" s="505"/>
      <c r="AX175" s="505"/>
      <c r="AY175" s="505"/>
      <c r="AZ175" s="505"/>
      <c r="BA175" s="505"/>
      <c r="BB175" s="505"/>
      <c r="BC175" s="505"/>
      <c r="BD175" s="505"/>
      <c r="BE175" s="505"/>
      <c r="BF175" s="505"/>
      <c r="BG175" s="505"/>
      <c r="BH175" s="505"/>
      <c r="BI175" s="505"/>
      <c r="BJ175" s="505"/>
      <c r="BK175" s="505"/>
      <c r="BL175" s="505"/>
      <c r="BM175" s="505"/>
      <c r="BN175" s="505"/>
      <c r="BO175" s="505"/>
      <c r="BP175" s="505"/>
      <c r="BQ175" s="505"/>
      <c r="BR175" s="505"/>
      <c r="BS175" s="505"/>
      <c r="BT175" s="505"/>
      <c r="BU175" s="505"/>
      <c r="BV175" s="505"/>
      <c r="BW175" s="505"/>
      <c r="BX175" s="505"/>
      <c r="BY175" s="505"/>
      <c r="BZ175" s="505"/>
      <c r="CA175" s="505"/>
      <c r="CB175" s="505"/>
      <c r="CC175" s="505"/>
      <c r="CD175" s="505"/>
      <c r="CE175" s="505"/>
      <c r="CF175" s="505"/>
      <c r="CG175" s="505"/>
      <c r="CH175" s="505"/>
      <c r="CI175" s="505"/>
      <c r="CJ175" s="505"/>
      <c r="CK175" s="505"/>
      <c r="CL175" s="505"/>
      <c r="CM175" s="505"/>
      <c r="CN175" s="505"/>
      <c r="CO175" s="505"/>
      <c r="CP175" s="505"/>
      <c r="CQ175" s="505"/>
      <c r="CR175" s="505"/>
      <c r="CS175" s="505"/>
      <c r="CT175" s="505"/>
      <c r="CU175" s="505"/>
      <c r="CV175" s="505"/>
      <c r="CW175" s="505"/>
      <c r="CX175" s="505"/>
      <c r="CY175" s="505"/>
      <c r="CZ175" s="505"/>
      <c r="DA175" s="505"/>
      <c r="DB175" s="505"/>
      <c r="DC175" s="505"/>
      <c r="DD175" s="505"/>
      <c r="DE175" s="505"/>
      <c r="DF175" s="505"/>
      <c r="DG175" s="505"/>
      <c r="DH175" s="505"/>
      <c r="DI175" s="505"/>
      <c r="DJ175" s="505"/>
      <c r="DK175" s="505"/>
      <c r="DL175" s="505"/>
      <c r="DM175" s="505"/>
      <c r="DN175" s="505"/>
      <c r="DO175" s="505"/>
      <c r="DP175" s="505"/>
      <c r="DQ175" s="505"/>
      <c r="DR175" s="505"/>
      <c r="DS175" s="505"/>
      <c r="DT175" s="505"/>
      <c r="DU175" s="505"/>
      <c r="DV175" s="505"/>
    </row>
    <row r="176" spans="1:126" ht="13.95" customHeight="1" x14ac:dyDescent="0.3">
      <c r="A176" s="496" t="s">
        <v>294</v>
      </c>
      <c r="B176" s="516" t="s">
        <v>296</v>
      </c>
      <c r="C176" s="537" t="s">
        <v>279</v>
      </c>
      <c r="D176" s="537" t="s">
        <v>395</v>
      </c>
      <c r="E176" s="537" t="s">
        <v>285</v>
      </c>
      <c r="F176" s="498">
        <v>2390.46</v>
      </c>
      <c r="G176" s="498">
        <v>6805.24</v>
      </c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505"/>
      <c r="BA176" s="505"/>
      <c r="BB176" s="505"/>
      <c r="BC176" s="505"/>
      <c r="BD176" s="505"/>
      <c r="BE176" s="505"/>
      <c r="BF176" s="505"/>
      <c r="BG176" s="505"/>
      <c r="BH176" s="505"/>
      <c r="BI176" s="505"/>
      <c r="BJ176" s="505"/>
      <c r="BK176" s="505"/>
      <c r="BL176" s="505"/>
      <c r="BM176" s="505"/>
      <c r="BN176" s="505"/>
      <c r="BO176" s="505"/>
      <c r="BP176" s="505"/>
      <c r="BQ176" s="505"/>
      <c r="BR176" s="505"/>
      <c r="BS176" s="505"/>
      <c r="BT176" s="505"/>
      <c r="BU176" s="505"/>
      <c r="BV176" s="505"/>
      <c r="BW176" s="505"/>
      <c r="BX176" s="505"/>
      <c r="BY176" s="505"/>
      <c r="BZ176" s="505"/>
      <c r="CA176" s="505"/>
      <c r="CB176" s="505"/>
      <c r="CC176" s="505"/>
      <c r="CD176" s="505"/>
      <c r="CE176" s="505"/>
      <c r="CF176" s="505"/>
      <c r="CG176" s="505"/>
      <c r="CH176" s="505"/>
      <c r="CI176" s="505"/>
      <c r="CJ176" s="505"/>
      <c r="CK176" s="505"/>
      <c r="CL176" s="505"/>
      <c r="CM176" s="505"/>
      <c r="CN176" s="505"/>
      <c r="CO176" s="505"/>
      <c r="CP176" s="505"/>
      <c r="CQ176" s="505"/>
      <c r="CR176" s="505"/>
      <c r="CS176" s="505"/>
      <c r="CT176" s="505"/>
      <c r="CU176" s="505"/>
      <c r="CV176" s="505"/>
      <c r="CW176" s="505"/>
      <c r="CX176" s="505"/>
      <c r="CY176" s="505"/>
      <c r="CZ176" s="505"/>
      <c r="DA176" s="505"/>
      <c r="DB176" s="505"/>
      <c r="DC176" s="505"/>
      <c r="DD176" s="505"/>
      <c r="DE176" s="505"/>
      <c r="DF176" s="505"/>
      <c r="DG176" s="505"/>
      <c r="DH176" s="505"/>
      <c r="DI176" s="505"/>
      <c r="DJ176" s="505"/>
      <c r="DK176" s="505"/>
      <c r="DL176" s="505"/>
      <c r="DM176" s="505"/>
      <c r="DN176" s="505"/>
      <c r="DO176" s="505"/>
      <c r="DP176" s="505"/>
      <c r="DQ176" s="505"/>
      <c r="DR176" s="505"/>
      <c r="DS176" s="505"/>
      <c r="DT176" s="505"/>
      <c r="DU176" s="505"/>
      <c r="DV176" s="505"/>
    </row>
    <row r="177" spans="1:127" ht="13.95" hidden="1" customHeight="1" x14ac:dyDescent="0.3">
      <c r="A177" s="496" t="s">
        <v>294</v>
      </c>
      <c r="B177" s="516" t="s">
        <v>296</v>
      </c>
      <c r="C177" s="537" t="s">
        <v>279</v>
      </c>
      <c r="D177" s="537" t="s">
        <v>799</v>
      </c>
      <c r="E177" s="537" t="s">
        <v>285</v>
      </c>
      <c r="F177" s="498"/>
      <c r="G177" s="498">
        <v>47760.2</v>
      </c>
      <c r="H177" s="505"/>
      <c r="I177" s="505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5"/>
      <c r="AS177" s="505"/>
      <c r="AT177" s="505"/>
      <c r="AU177" s="505"/>
      <c r="AV177" s="505"/>
      <c r="AW177" s="505"/>
      <c r="AX177" s="505"/>
      <c r="AY177" s="505"/>
      <c r="AZ177" s="505"/>
      <c r="BA177" s="505"/>
      <c r="BB177" s="505"/>
      <c r="BC177" s="505"/>
      <c r="BD177" s="505"/>
      <c r="BE177" s="505"/>
      <c r="BF177" s="505"/>
      <c r="BG177" s="505"/>
      <c r="BH177" s="505"/>
      <c r="BI177" s="505"/>
      <c r="BJ177" s="505"/>
      <c r="BK177" s="505"/>
      <c r="BL177" s="505"/>
      <c r="BM177" s="505"/>
      <c r="BN177" s="505"/>
      <c r="BO177" s="505"/>
      <c r="BP177" s="505"/>
      <c r="BQ177" s="505"/>
      <c r="BR177" s="505"/>
      <c r="BS177" s="505"/>
      <c r="BT177" s="505"/>
      <c r="BU177" s="505"/>
      <c r="BV177" s="505"/>
      <c r="BW177" s="505"/>
      <c r="BX177" s="505"/>
      <c r="BY177" s="505"/>
      <c r="BZ177" s="505"/>
      <c r="CA177" s="505"/>
      <c r="CB177" s="505"/>
      <c r="CC177" s="505"/>
      <c r="CD177" s="505"/>
      <c r="CE177" s="505"/>
      <c r="CF177" s="505"/>
      <c r="CG177" s="505"/>
      <c r="CH177" s="505"/>
      <c r="CI177" s="505"/>
      <c r="CJ177" s="505"/>
      <c r="CK177" s="505"/>
      <c r="CL177" s="505"/>
      <c r="CM177" s="505"/>
      <c r="CN177" s="505"/>
      <c r="CO177" s="505"/>
      <c r="CP177" s="505"/>
      <c r="CQ177" s="505"/>
      <c r="CR177" s="505"/>
      <c r="CS177" s="505"/>
      <c r="CT177" s="505"/>
      <c r="CU177" s="505"/>
      <c r="CV177" s="505"/>
      <c r="CW177" s="505"/>
      <c r="CX177" s="505"/>
      <c r="CY177" s="505"/>
      <c r="CZ177" s="505"/>
      <c r="DA177" s="505"/>
      <c r="DB177" s="505"/>
      <c r="DC177" s="505"/>
      <c r="DD177" s="505"/>
      <c r="DE177" s="505"/>
      <c r="DF177" s="505"/>
      <c r="DG177" s="505"/>
      <c r="DH177" s="505"/>
      <c r="DI177" s="505"/>
      <c r="DJ177" s="505"/>
      <c r="DK177" s="505"/>
      <c r="DL177" s="505"/>
      <c r="DM177" s="505"/>
      <c r="DN177" s="505"/>
      <c r="DO177" s="505"/>
      <c r="DP177" s="505"/>
      <c r="DQ177" s="505"/>
      <c r="DR177" s="505"/>
      <c r="DS177" s="505"/>
      <c r="DT177" s="505"/>
      <c r="DU177" s="505"/>
      <c r="DV177" s="505"/>
    </row>
    <row r="178" spans="1:127" ht="27" x14ac:dyDescent="0.3">
      <c r="A178" s="496" t="s">
        <v>326</v>
      </c>
      <c r="B178" s="516" t="s">
        <v>296</v>
      </c>
      <c r="C178" s="537" t="s">
        <v>279</v>
      </c>
      <c r="D178" s="537" t="s">
        <v>799</v>
      </c>
      <c r="E178" s="537" t="s">
        <v>327</v>
      </c>
      <c r="F178" s="498">
        <v>180000</v>
      </c>
      <c r="G178" s="498">
        <v>65735.58</v>
      </c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  <c r="AK178" s="505"/>
      <c r="AL178" s="505"/>
      <c r="AM178" s="505"/>
      <c r="AN178" s="505"/>
      <c r="AO178" s="505"/>
      <c r="AP178" s="505"/>
      <c r="AQ178" s="505"/>
      <c r="AR178" s="505"/>
      <c r="AS178" s="505"/>
      <c r="AT178" s="505"/>
      <c r="AU178" s="505"/>
      <c r="AV178" s="505"/>
      <c r="AW178" s="505"/>
      <c r="AX178" s="505"/>
      <c r="AY178" s="505"/>
      <c r="AZ178" s="505"/>
      <c r="BA178" s="505"/>
      <c r="BB178" s="505"/>
      <c r="BC178" s="505"/>
      <c r="BD178" s="505"/>
      <c r="BE178" s="505"/>
      <c r="BF178" s="505"/>
      <c r="BG178" s="505"/>
      <c r="BH178" s="505"/>
      <c r="BI178" s="505"/>
      <c r="BJ178" s="505"/>
      <c r="BK178" s="505"/>
      <c r="BL178" s="505"/>
      <c r="BM178" s="505"/>
      <c r="BN178" s="505"/>
      <c r="BO178" s="505"/>
      <c r="BP178" s="505"/>
      <c r="BQ178" s="505"/>
      <c r="BR178" s="505"/>
      <c r="BS178" s="505"/>
      <c r="BT178" s="505"/>
      <c r="BU178" s="505"/>
      <c r="BV178" s="505"/>
      <c r="BW178" s="505"/>
      <c r="BX178" s="505"/>
      <c r="BY178" s="505"/>
      <c r="BZ178" s="505"/>
      <c r="CA178" s="505"/>
      <c r="CB178" s="505"/>
      <c r="CC178" s="505"/>
      <c r="CD178" s="505"/>
      <c r="CE178" s="505"/>
      <c r="CF178" s="505"/>
      <c r="CG178" s="505"/>
      <c r="CH178" s="505"/>
      <c r="CI178" s="505"/>
      <c r="CJ178" s="505"/>
      <c r="CK178" s="505"/>
      <c r="CL178" s="505"/>
      <c r="CM178" s="505"/>
      <c r="CN178" s="505"/>
      <c r="CO178" s="505"/>
      <c r="CP178" s="505"/>
      <c r="CQ178" s="505"/>
      <c r="CR178" s="505"/>
      <c r="CS178" s="505"/>
      <c r="CT178" s="505"/>
      <c r="CU178" s="505"/>
      <c r="CV178" s="505"/>
      <c r="CW178" s="505"/>
      <c r="CX178" s="505"/>
      <c r="CY178" s="505"/>
      <c r="CZ178" s="505"/>
      <c r="DA178" s="505"/>
      <c r="DB178" s="505"/>
      <c r="DC178" s="505"/>
      <c r="DD178" s="505"/>
      <c r="DE178" s="505"/>
      <c r="DF178" s="505"/>
      <c r="DG178" s="505"/>
      <c r="DH178" s="505"/>
      <c r="DI178" s="505"/>
      <c r="DJ178" s="505"/>
      <c r="DK178" s="505"/>
      <c r="DL178" s="505"/>
      <c r="DM178" s="505"/>
      <c r="DN178" s="505"/>
      <c r="DO178" s="505"/>
      <c r="DP178" s="505"/>
      <c r="DQ178" s="505"/>
      <c r="DR178" s="505"/>
      <c r="DS178" s="505"/>
      <c r="DT178" s="505"/>
      <c r="DU178" s="505"/>
      <c r="DV178" s="505"/>
    </row>
    <row r="179" spans="1:127" ht="40.200000000000003" hidden="1" customHeight="1" x14ac:dyDescent="0.3">
      <c r="A179" s="496" t="s">
        <v>276</v>
      </c>
      <c r="B179" s="516" t="s">
        <v>296</v>
      </c>
      <c r="C179" s="537" t="s">
        <v>279</v>
      </c>
      <c r="D179" s="537" t="s">
        <v>396</v>
      </c>
      <c r="E179" s="537" t="s">
        <v>277</v>
      </c>
      <c r="F179" s="498">
        <v>0</v>
      </c>
      <c r="G179" s="498">
        <v>0</v>
      </c>
      <c r="H179" s="505"/>
      <c r="I179" s="505"/>
      <c r="J179" s="505"/>
      <c r="K179" s="505"/>
      <c r="L179" s="505"/>
      <c r="M179" s="505"/>
      <c r="N179" s="505"/>
      <c r="O179" s="505"/>
      <c r="P179" s="505"/>
      <c r="Q179" s="505"/>
      <c r="R179" s="505"/>
      <c r="S179" s="505"/>
      <c r="T179" s="505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5"/>
      <c r="AK179" s="505"/>
      <c r="AL179" s="505"/>
      <c r="AM179" s="505"/>
      <c r="AN179" s="505"/>
      <c r="AO179" s="505"/>
      <c r="AP179" s="505"/>
      <c r="AQ179" s="505"/>
      <c r="AR179" s="505"/>
      <c r="AS179" s="505"/>
      <c r="AT179" s="505"/>
      <c r="AU179" s="505"/>
      <c r="AV179" s="505"/>
      <c r="AW179" s="505"/>
      <c r="AX179" s="505"/>
      <c r="AY179" s="505"/>
      <c r="AZ179" s="505"/>
      <c r="BA179" s="505"/>
      <c r="BB179" s="505"/>
      <c r="BC179" s="505"/>
      <c r="BD179" s="505"/>
      <c r="BE179" s="505"/>
      <c r="BF179" s="505"/>
      <c r="BG179" s="505"/>
      <c r="BH179" s="505"/>
      <c r="BI179" s="505"/>
      <c r="BJ179" s="505"/>
      <c r="BK179" s="505"/>
      <c r="BL179" s="505"/>
      <c r="BM179" s="505"/>
      <c r="BN179" s="505"/>
      <c r="BO179" s="505"/>
      <c r="BP179" s="505"/>
      <c r="BQ179" s="505"/>
      <c r="BR179" s="505"/>
      <c r="BS179" s="505"/>
      <c r="BT179" s="505"/>
      <c r="BU179" s="505"/>
      <c r="BV179" s="505"/>
      <c r="BW179" s="505"/>
      <c r="BX179" s="505"/>
      <c r="BY179" s="505"/>
      <c r="BZ179" s="505"/>
      <c r="CA179" s="505"/>
      <c r="CB179" s="505"/>
      <c r="CC179" s="505"/>
      <c r="CD179" s="505"/>
      <c r="CE179" s="505"/>
      <c r="CF179" s="505"/>
      <c r="CG179" s="505"/>
      <c r="CH179" s="505"/>
      <c r="CI179" s="505"/>
      <c r="CJ179" s="505"/>
      <c r="CK179" s="505"/>
      <c r="CL179" s="505"/>
      <c r="CM179" s="505"/>
      <c r="CN179" s="505"/>
      <c r="CO179" s="505"/>
      <c r="CP179" s="505"/>
      <c r="CQ179" s="505"/>
      <c r="CR179" s="505"/>
      <c r="CS179" s="505"/>
      <c r="CT179" s="505"/>
      <c r="CU179" s="505"/>
      <c r="CV179" s="505"/>
      <c r="CW179" s="505"/>
      <c r="CX179" s="505"/>
      <c r="CY179" s="505"/>
      <c r="CZ179" s="505"/>
      <c r="DA179" s="505"/>
      <c r="DB179" s="505"/>
      <c r="DC179" s="505"/>
      <c r="DD179" s="505"/>
      <c r="DE179" s="505"/>
      <c r="DF179" s="505"/>
      <c r="DG179" s="505"/>
      <c r="DH179" s="505"/>
      <c r="DI179" s="505"/>
      <c r="DJ179" s="505"/>
      <c r="DK179" s="505"/>
      <c r="DL179" s="505"/>
      <c r="DM179" s="505"/>
      <c r="DN179" s="505"/>
      <c r="DO179" s="505"/>
      <c r="DP179" s="505"/>
      <c r="DQ179" s="505"/>
      <c r="DR179" s="505"/>
      <c r="DS179" s="505"/>
      <c r="DT179" s="505"/>
      <c r="DU179" s="505"/>
      <c r="DV179" s="505"/>
    </row>
    <row r="180" spans="1:127" ht="13.8" hidden="1" customHeight="1" x14ac:dyDescent="0.3">
      <c r="A180" s="496" t="s">
        <v>294</v>
      </c>
      <c r="B180" s="516" t="s">
        <v>296</v>
      </c>
      <c r="C180" s="537" t="s">
        <v>279</v>
      </c>
      <c r="D180" s="537" t="s">
        <v>396</v>
      </c>
      <c r="E180" s="537" t="s">
        <v>285</v>
      </c>
      <c r="F180" s="498">
        <v>0</v>
      </c>
      <c r="G180" s="498">
        <v>0</v>
      </c>
      <c r="H180" s="505"/>
      <c r="I180" s="505"/>
      <c r="J180" s="505"/>
      <c r="K180" s="505"/>
      <c r="L180" s="505"/>
      <c r="M180" s="505"/>
      <c r="N180" s="505"/>
      <c r="O180" s="505"/>
      <c r="P180" s="505"/>
      <c r="Q180" s="505"/>
      <c r="R180" s="505"/>
      <c r="S180" s="505"/>
      <c r="T180" s="505"/>
      <c r="U180" s="505"/>
      <c r="V180" s="505"/>
      <c r="W180" s="505"/>
      <c r="X180" s="505"/>
      <c r="Y180" s="505"/>
      <c r="Z180" s="505"/>
      <c r="AA180" s="505"/>
      <c r="AB180" s="505"/>
      <c r="AC180" s="505"/>
      <c r="AD180" s="505"/>
      <c r="AE180" s="505"/>
      <c r="AF180" s="505"/>
      <c r="AG180" s="505"/>
      <c r="AH180" s="505"/>
      <c r="AI180" s="505"/>
      <c r="AJ180" s="505"/>
      <c r="AK180" s="505"/>
      <c r="AL180" s="505"/>
      <c r="AM180" s="505"/>
      <c r="AN180" s="505"/>
      <c r="AO180" s="505"/>
      <c r="AP180" s="505"/>
      <c r="AQ180" s="505"/>
      <c r="AR180" s="505"/>
      <c r="AS180" s="505"/>
      <c r="AT180" s="505"/>
      <c r="AU180" s="505"/>
      <c r="AV180" s="505"/>
      <c r="AW180" s="505"/>
      <c r="AX180" s="505"/>
      <c r="AY180" s="505"/>
      <c r="AZ180" s="505"/>
      <c r="BA180" s="505"/>
      <c r="BB180" s="505"/>
      <c r="BC180" s="505"/>
      <c r="BD180" s="505"/>
      <c r="BE180" s="505"/>
      <c r="BF180" s="505"/>
      <c r="BG180" s="505"/>
      <c r="BH180" s="505"/>
      <c r="BI180" s="505"/>
      <c r="BJ180" s="505"/>
      <c r="BK180" s="505"/>
      <c r="BL180" s="505"/>
      <c r="BM180" s="505"/>
      <c r="BN180" s="505"/>
      <c r="BO180" s="505"/>
      <c r="BP180" s="505"/>
      <c r="BQ180" s="505"/>
      <c r="BR180" s="505"/>
      <c r="BS180" s="505"/>
      <c r="BT180" s="505"/>
      <c r="BU180" s="505"/>
      <c r="BV180" s="505"/>
      <c r="BW180" s="505"/>
      <c r="BX180" s="505"/>
      <c r="BY180" s="505"/>
      <c r="BZ180" s="505"/>
      <c r="CA180" s="505"/>
      <c r="CB180" s="505"/>
      <c r="CC180" s="505"/>
      <c r="CD180" s="505"/>
      <c r="CE180" s="505"/>
      <c r="CF180" s="505"/>
      <c r="CG180" s="505"/>
      <c r="CH180" s="505"/>
      <c r="CI180" s="505"/>
      <c r="CJ180" s="505"/>
      <c r="CK180" s="505"/>
      <c r="CL180" s="505"/>
      <c r="CM180" s="505"/>
      <c r="CN180" s="505"/>
      <c r="CO180" s="505"/>
      <c r="CP180" s="505"/>
      <c r="CQ180" s="505"/>
      <c r="CR180" s="505"/>
      <c r="CS180" s="505"/>
      <c r="CT180" s="505"/>
      <c r="CU180" s="505"/>
      <c r="CV180" s="505"/>
      <c r="CW180" s="505"/>
      <c r="CX180" s="505"/>
      <c r="CY180" s="505"/>
      <c r="CZ180" s="505"/>
      <c r="DA180" s="505"/>
      <c r="DB180" s="505"/>
      <c r="DC180" s="505"/>
      <c r="DD180" s="505"/>
      <c r="DE180" s="505"/>
      <c r="DF180" s="505"/>
      <c r="DG180" s="505"/>
      <c r="DH180" s="505"/>
      <c r="DI180" s="505"/>
      <c r="DJ180" s="505"/>
      <c r="DK180" s="505"/>
      <c r="DL180" s="505"/>
      <c r="DM180" s="505"/>
      <c r="DN180" s="505"/>
      <c r="DO180" s="505"/>
      <c r="DP180" s="505"/>
      <c r="DQ180" s="505"/>
      <c r="DR180" s="505"/>
      <c r="DS180" s="505"/>
      <c r="DT180" s="505"/>
      <c r="DU180" s="505"/>
      <c r="DV180" s="505"/>
    </row>
    <row r="181" spans="1:127" ht="27" hidden="1" customHeight="1" x14ac:dyDescent="0.3">
      <c r="A181" s="538" t="s">
        <v>326</v>
      </c>
      <c r="B181" s="516" t="s">
        <v>296</v>
      </c>
      <c r="C181" s="516" t="s">
        <v>279</v>
      </c>
      <c r="D181" s="516" t="s">
        <v>397</v>
      </c>
      <c r="E181" s="516" t="s">
        <v>327</v>
      </c>
      <c r="F181" s="498"/>
      <c r="G181" s="498"/>
      <c r="H181" s="505"/>
      <c r="I181" s="505"/>
      <c r="J181" s="505"/>
      <c r="K181" s="505"/>
      <c r="L181" s="505"/>
      <c r="M181" s="505"/>
      <c r="N181" s="505"/>
      <c r="O181" s="505"/>
      <c r="P181" s="505"/>
      <c r="Q181" s="505"/>
      <c r="R181" s="505"/>
      <c r="S181" s="505"/>
      <c r="T181" s="505"/>
      <c r="U181" s="505"/>
      <c r="V181" s="505"/>
      <c r="W181" s="505"/>
      <c r="X181" s="505"/>
      <c r="Y181" s="505"/>
      <c r="Z181" s="505"/>
      <c r="AA181" s="505"/>
      <c r="AB181" s="505"/>
      <c r="AC181" s="505"/>
      <c r="AD181" s="505"/>
      <c r="AE181" s="505"/>
      <c r="AF181" s="505"/>
      <c r="AG181" s="505"/>
      <c r="AH181" s="505"/>
      <c r="AI181" s="505"/>
      <c r="AJ181" s="505"/>
      <c r="AK181" s="505"/>
      <c r="AL181" s="505"/>
      <c r="AM181" s="505"/>
      <c r="AN181" s="505"/>
      <c r="AO181" s="505"/>
      <c r="AP181" s="505"/>
      <c r="AQ181" s="505"/>
      <c r="AR181" s="505"/>
      <c r="AS181" s="505"/>
      <c r="AT181" s="505"/>
      <c r="AU181" s="505"/>
      <c r="AV181" s="505"/>
      <c r="AW181" s="505"/>
      <c r="AX181" s="505"/>
      <c r="AY181" s="505"/>
      <c r="AZ181" s="505"/>
      <c r="BA181" s="505"/>
      <c r="BB181" s="505"/>
      <c r="BC181" s="505"/>
      <c r="BD181" s="505"/>
      <c r="BE181" s="505"/>
      <c r="BF181" s="505"/>
      <c r="BG181" s="505"/>
      <c r="BH181" s="505"/>
      <c r="BI181" s="505"/>
      <c r="BJ181" s="505"/>
      <c r="BK181" s="505"/>
      <c r="BL181" s="505"/>
      <c r="BM181" s="505"/>
      <c r="BN181" s="505"/>
      <c r="BO181" s="505"/>
      <c r="BP181" s="505"/>
      <c r="BQ181" s="505"/>
      <c r="BR181" s="505"/>
      <c r="BS181" s="505"/>
      <c r="BT181" s="505"/>
      <c r="BU181" s="505"/>
      <c r="BV181" s="505"/>
      <c r="BW181" s="505"/>
      <c r="BX181" s="505"/>
      <c r="BY181" s="505"/>
      <c r="BZ181" s="505"/>
      <c r="CA181" s="505"/>
      <c r="CB181" s="505"/>
      <c r="CC181" s="505"/>
      <c r="CD181" s="505"/>
      <c r="CE181" s="505"/>
      <c r="CF181" s="505"/>
      <c r="CG181" s="505"/>
      <c r="CH181" s="505"/>
      <c r="CI181" s="505"/>
      <c r="CJ181" s="505"/>
      <c r="CK181" s="505"/>
      <c r="CL181" s="505"/>
      <c r="CM181" s="505"/>
      <c r="CN181" s="505"/>
      <c r="CO181" s="505"/>
      <c r="CP181" s="505"/>
      <c r="CQ181" s="505"/>
      <c r="CR181" s="505"/>
      <c r="CS181" s="505"/>
      <c r="CT181" s="505"/>
      <c r="CU181" s="505"/>
      <c r="CV181" s="505"/>
      <c r="CW181" s="505"/>
      <c r="CX181" s="505"/>
      <c r="CY181" s="505"/>
      <c r="CZ181" s="505"/>
      <c r="DA181" s="505"/>
      <c r="DB181" s="505"/>
      <c r="DC181" s="505"/>
      <c r="DD181" s="505"/>
      <c r="DE181" s="505"/>
      <c r="DF181" s="505"/>
      <c r="DG181" s="505"/>
      <c r="DH181" s="505"/>
      <c r="DI181" s="505"/>
      <c r="DJ181" s="505"/>
      <c r="DK181" s="505"/>
      <c r="DL181" s="505"/>
      <c r="DM181" s="505"/>
      <c r="DN181" s="505"/>
      <c r="DO181" s="505"/>
      <c r="DP181" s="505"/>
      <c r="DQ181" s="505"/>
      <c r="DR181" s="505"/>
      <c r="DS181" s="505"/>
      <c r="DT181" s="505"/>
      <c r="DU181" s="505"/>
      <c r="DV181" s="505"/>
    </row>
    <row r="182" spans="1:127" ht="27" hidden="1" x14ac:dyDescent="0.3">
      <c r="A182" s="500" t="s">
        <v>318</v>
      </c>
      <c r="B182" s="511" t="s">
        <v>296</v>
      </c>
      <c r="C182" s="512" t="s">
        <v>279</v>
      </c>
      <c r="D182" s="511" t="s">
        <v>319</v>
      </c>
      <c r="E182" s="511"/>
      <c r="F182" s="502">
        <f>SUM(F183)</f>
        <v>0</v>
      </c>
      <c r="G182" s="502">
        <f>SUM(G183)</f>
        <v>141.08000000000001</v>
      </c>
      <c r="H182" s="505"/>
      <c r="I182" s="505"/>
      <c r="J182" s="505"/>
      <c r="K182" s="505"/>
      <c r="L182" s="505"/>
      <c r="M182" s="505"/>
      <c r="N182" s="505"/>
      <c r="O182" s="505"/>
      <c r="P182" s="505"/>
      <c r="Q182" s="505"/>
      <c r="R182" s="505"/>
      <c r="S182" s="505"/>
      <c r="T182" s="505"/>
      <c r="U182" s="505"/>
      <c r="V182" s="505"/>
      <c r="W182" s="505"/>
      <c r="X182" s="505"/>
      <c r="Y182" s="505"/>
      <c r="Z182" s="505"/>
      <c r="AA182" s="505"/>
      <c r="AB182" s="505"/>
      <c r="AC182" s="505"/>
      <c r="AD182" s="505"/>
      <c r="AE182" s="505"/>
      <c r="AF182" s="505"/>
      <c r="AG182" s="505"/>
      <c r="AH182" s="505"/>
      <c r="AI182" s="505"/>
      <c r="AJ182" s="505"/>
      <c r="AK182" s="505"/>
      <c r="AL182" s="505"/>
      <c r="AM182" s="505"/>
      <c r="AN182" s="505"/>
      <c r="AO182" s="505"/>
      <c r="AP182" s="505"/>
      <c r="AQ182" s="505"/>
      <c r="AR182" s="505"/>
      <c r="AS182" s="505"/>
      <c r="AT182" s="505"/>
      <c r="AU182" s="505"/>
      <c r="AV182" s="505"/>
      <c r="AW182" s="505"/>
      <c r="AX182" s="505"/>
      <c r="AY182" s="505"/>
      <c r="AZ182" s="505"/>
      <c r="BA182" s="505"/>
      <c r="BB182" s="505"/>
      <c r="BC182" s="505"/>
      <c r="BD182" s="505"/>
      <c r="BE182" s="505"/>
      <c r="BF182" s="505"/>
      <c r="BG182" s="505"/>
      <c r="BH182" s="505"/>
      <c r="BI182" s="505"/>
      <c r="BJ182" s="505"/>
      <c r="BK182" s="505"/>
      <c r="BL182" s="505"/>
      <c r="BM182" s="505"/>
      <c r="BN182" s="505"/>
      <c r="BO182" s="505"/>
      <c r="BP182" s="505"/>
      <c r="BQ182" s="505"/>
      <c r="BR182" s="505"/>
      <c r="BS182" s="505"/>
      <c r="BT182" s="505"/>
      <c r="BU182" s="505"/>
      <c r="BV182" s="505"/>
      <c r="BW182" s="505"/>
      <c r="BX182" s="505"/>
      <c r="BY182" s="505"/>
      <c r="BZ182" s="505"/>
      <c r="CA182" s="505"/>
      <c r="CB182" s="505"/>
      <c r="CC182" s="505"/>
      <c r="CD182" s="505"/>
      <c r="CE182" s="505"/>
      <c r="CF182" s="505"/>
      <c r="CG182" s="505"/>
      <c r="CH182" s="505"/>
      <c r="CI182" s="505"/>
      <c r="CJ182" s="505"/>
      <c r="CK182" s="505"/>
      <c r="CL182" s="505"/>
      <c r="CM182" s="505"/>
      <c r="CN182" s="505"/>
      <c r="CO182" s="505"/>
      <c r="CP182" s="505"/>
      <c r="CQ182" s="505"/>
      <c r="CR182" s="505"/>
      <c r="CS182" s="505"/>
      <c r="CT182" s="505"/>
      <c r="CU182" s="505"/>
      <c r="CV182" s="505"/>
      <c r="CW182" s="505"/>
      <c r="CX182" s="505"/>
      <c r="CY182" s="505"/>
      <c r="CZ182" s="505"/>
      <c r="DA182" s="505"/>
      <c r="DB182" s="505"/>
      <c r="DC182" s="505"/>
      <c r="DD182" s="505"/>
      <c r="DE182" s="505"/>
      <c r="DF182" s="505"/>
      <c r="DG182" s="505"/>
      <c r="DH182" s="505"/>
      <c r="DI182" s="505"/>
      <c r="DJ182" s="505"/>
      <c r="DK182" s="505"/>
      <c r="DL182" s="505"/>
      <c r="DM182" s="505"/>
      <c r="DN182" s="505"/>
      <c r="DO182" s="505"/>
      <c r="DP182" s="505"/>
      <c r="DQ182" s="505"/>
      <c r="DR182" s="505"/>
      <c r="DS182" s="505"/>
      <c r="DT182" s="505"/>
      <c r="DU182" s="505"/>
      <c r="DV182" s="505"/>
    </row>
    <row r="183" spans="1:127" ht="27" hidden="1" x14ac:dyDescent="0.3">
      <c r="A183" s="496" t="s">
        <v>326</v>
      </c>
      <c r="B183" s="516" t="s">
        <v>296</v>
      </c>
      <c r="C183" s="537" t="s">
        <v>279</v>
      </c>
      <c r="D183" s="516" t="s">
        <v>319</v>
      </c>
      <c r="E183" s="516" t="s">
        <v>327</v>
      </c>
      <c r="F183" s="498"/>
      <c r="G183" s="498">
        <v>141.08000000000001</v>
      </c>
      <c r="H183" s="505"/>
      <c r="I183" s="505"/>
      <c r="J183" s="505"/>
      <c r="K183" s="505"/>
      <c r="L183" s="505"/>
      <c r="M183" s="505"/>
      <c r="N183" s="505"/>
      <c r="O183" s="505"/>
      <c r="P183" s="505"/>
      <c r="Q183" s="505"/>
      <c r="R183" s="505"/>
      <c r="S183" s="505"/>
      <c r="T183" s="505"/>
      <c r="U183" s="505"/>
      <c r="V183" s="505"/>
      <c r="W183" s="505"/>
      <c r="X183" s="505"/>
      <c r="Y183" s="505"/>
      <c r="Z183" s="505"/>
      <c r="AA183" s="505"/>
      <c r="AB183" s="505"/>
      <c r="AC183" s="505"/>
      <c r="AD183" s="505"/>
      <c r="AE183" s="505"/>
      <c r="AF183" s="505"/>
      <c r="AG183" s="505"/>
      <c r="AH183" s="505"/>
      <c r="AI183" s="505"/>
      <c r="AJ183" s="505"/>
      <c r="AK183" s="505"/>
      <c r="AL183" s="505"/>
      <c r="AM183" s="505"/>
      <c r="AN183" s="505"/>
      <c r="AO183" s="505"/>
      <c r="AP183" s="505"/>
      <c r="AQ183" s="505"/>
      <c r="AR183" s="505"/>
      <c r="AS183" s="505"/>
      <c r="AT183" s="505"/>
      <c r="AU183" s="505"/>
      <c r="AV183" s="505"/>
      <c r="AW183" s="505"/>
      <c r="AX183" s="505"/>
      <c r="AY183" s="505"/>
      <c r="AZ183" s="505"/>
      <c r="BA183" s="505"/>
      <c r="BB183" s="505"/>
      <c r="BC183" s="505"/>
      <c r="BD183" s="505"/>
      <c r="BE183" s="505"/>
      <c r="BF183" s="505"/>
      <c r="BG183" s="505"/>
      <c r="BH183" s="505"/>
      <c r="BI183" s="505"/>
      <c r="BJ183" s="505"/>
      <c r="BK183" s="505"/>
      <c r="BL183" s="505"/>
      <c r="BM183" s="505"/>
      <c r="BN183" s="505"/>
      <c r="BO183" s="505"/>
      <c r="BP183" s="505"/>
      <c r="BQ183" s="505"/>
      <c r="BR183" s="505"/>
      <c r="BS183" s="505"/>
      <c r="BT183" s="505"/>
      <c r="BU183" s="505"/>
      <c r="BV183" s="505"/>
      <c r="BW183" s="505"/>
      <c r="BX183" s="505"/>
      <c r="BY183" s="505"/>
      <c r="BZ183" s="505"/>
      <c r="CA183" s="505"/>
      <c r="CB183" s="505"/>
      <c r="CC183" s="505"/>
      <c r="CD183" s="505"/>
      <c r="CE183" s="505"/>
      <c r="CF183" s="505"/>
      <c r="CG183" s="505"/>
      <c r="CH183" s="505"/>
      <c r="CI183" s="505"/>
      <c r="CJ183" s="505"/>
      <c r="CK183" s="505"/>
      <c r="CL183" s="505"/>
      <c r="CM183" s="505"/>
      <c r="CN183" s="505"/>
      <c r="CO183" s="505"/>
      <c r="CP183" s="505"/>
      <c r="CQ183" s="505"/>
      <c r="CR183" s="505"/>
      <c r="CS183" s="505"/>
      <c r="CT183" s="505"/>
      <c r="CU183" s="505"/>
      <c r="CV183" s="505"/>
      <c r="CW183" s="505"/>
      <c r="CX183" s="505"/>
      <c r="CY183" s="505"/>
      <c r="CZ183" s="505"/>
      <c r="DA183" s="505"/>
      <c r="DB183" s="505"/>
      <c r="DC183" s="505"/>
      <c r="DD183" s="505"/>
      <c r="DE183" s="505"/>
      <c r="DF183" s="505"/>
      <c r="DG183" s="505"/>
      <c r="DH183" s="505"/>
      <c r="DI183" s="505"/>
      <c r="DJ183" s="505"/>
      <c r="DK183" s="505"/>
      <c r="DL183" s="505"/>
      <c r="DM183" s="505"/>
      <c r="DN183" s="505"/>
      <c r="DO183" s="505"/>
      <c r="DP183" s="505"/>
      <c r="DQ183" s="505"/>
      <c r="DR183" s="505"/>
      <c r="DS183" s="505"/>
      <c r="DT183" s="505"/>
      <c r="DU183" s="505"/>
      <c r="DV183" s="505"/>
    </row>
    <row r="184" spans="1:127" ht="13.8" hidden="1" customHeight="1" x14ac:dyDescent="0.3">
      <c r="A184" s="519" t="s">
        <v>373</v>
      </c>
      <c r="B184" s="520" t="s">
        <v>296</v>
      </c>
      <c r="C184" s="539" t="s">
        <v>279</v>
      </c>
      <c r="D184" s="539" t="s">
        <v>374</v>
      </c>
      <c r="E184" s="539"/>
      <c r="F184" s="498">
        <f>SUM(F185)</f>
        <v>0</v>
      </c>
      <c r="G184" s="498">
        <f>SUM(G185)</f>
        <v>0</v>
      </c>
      <c r="H184" s="505"/>
      <c r="I184" s="505"/>
      <c r="J184" s="505"/>
      <c r="K184" s="505"/>
      <c r="L184" s="505"/>
      <c r="M184" s="505"/>
      <c r="N184" s="505"/>
      <c r="O184" s="505"/>
      <c r="P184" s="505"/>
      <c r="Q184" s="505"/>
      <c r="R184" s="505"/>
      <c r="S184" s="505"/>
      <c r="T184" s="505"/>
      <c r="U184" s="505"/>
      <c r="V184" s="505"/>
      <c r="W184" s="505"/>
      <c r="X184" s="505"/>
      <c r="Y184" s="505"/>
      <c r="Z184" s="505"/>
      <c r="AA184" s="505"/>
      <c r="AB184" s="505"/>
      <c r="AC184" s="505"/>
      <c r="AD184" s="505"/>
      <c r="AE184" s="505"/>
      <c r="AF184" s="505"/>
      <c r="AG184" s="505"/>
      <c r="AH184" s="505"/>
      <c r="AI184" s="505"/>
      <c r="AJ184" s="505"/>
      <c r="AK184" s="505"/>
      <c r="AL184" s="505"/>
      <c r="AM184" s="505"/>
      <c r="AN184" s="505"/>
      <c r="AO184" s="505"/>
      <c r="AP184" s="505"/>
      <c r="AQ184" s="505"/>
      <c r="AR184" s="505"/>
      <c r="AS184" s="505"/>
      <c r="AT184" s="505"/>
      <c r="AU184" s="505"/>
      <c r="AV184" s="505"/>
      <c r="AW184" s="505"/>
      <c r="AX184" s="505"/>
      <c r="AY184" s="505"/>
      <c r="AZ184" s="505"/>
      <c r="BA184" s="505"/>
      <c r="BB184" s="505"/>
      <c r="BC184" s="505"/>
      <c r="BD184" s="505"/>
      <c r="BE184" s="505"/>
      <c r="BF184" s="505"/>
      <c r="BG184" s="505"/>
      <c r="BH184" s="505"/>
      <c r="BI184" s="505"/>
      <c r="BJ184" s="505"/>
      <c r="BK184" s="505"/>
      <c r="BL184" s="505"/>
      <c r="BM184" s="505"/>
      <c r="BN184" s="505"/>
      <c r="BO184" s="505"/>
      <c r="BP184" s="505"/>
      <c r="BQ184" s="505"/>
      <c r="BR184" s="505"/>
      <c r="BS184" s="505"/>
      <c r="BT184" s="505"/>
      <c r="BU184" s="505"/>
      <c r="BV184" s="505"/>
      <c r="BW184" s="505"/>
      <c r="BX184" s="505"/>
      <c r="BY184" s="505"/>
      <c r="BZ184" s="505"/>
      <c r="CA184" s="505"/>
      <c r="CB184" s="505"/>
      <c r="CC184" s="505"/>
      <c r="CD184" s="505"/>
      <c r="CE184" s="505"/>
      <c r="CF184" s="505"/>
      <c r="CG184" s="505"/>
      <c r="CH184" s="505"/>
      <c r="CI184" s="505"/>
      <c r="CJ184" s="505"/>
      <c r="CK184" s="505"/>
      <c r="CL184" s="505"/>
      <c r="CM184" s="505"/>
      <c r="CN184" s="505"/>
      <c r="CO184" s="505"/>
      <c r="CP184" s="505"/>
      <c r="CQ184" s="505"/>
      <c r="CR184" s="505"/>
      <c r="CS184" s="505"/>
      <c r="CT184" s="505"/>
      <c r="CU184" s="505"/>
      <c r="CV184" s="505"/>
      <c r="CW184" s="505"/>
      <c r="CX184" s="505"/>
      <c r="CY184" s="505"/>
      <c r="CZ184" s="505"/>
      <c r="DA184" s="505"/>
      <c r="DB184" s="505"/>
      <c r="DC184" s="505"/>
      <c r="DD184" s="505"/>
      <c r="DE184" s="505"/>
      <c r="DF184" s="505"/>
      <c r="DG184" s="505"/>
      <c r="DH184" s="505"/>
      <c r="DI184" s="505"/>
      <c r="DJ184" s="505"/>
      <c r="DK184" s="505"/>
      <c r="DL184" s="505"/>
      <c r="DM184" s="505"/>
      <c r="DN184" s="505"/>
      <c r="DO184" s="505"/>
      <c r="DP184" s="505"/>
      <c r="DQ184" s="505"/>
      <c r="DR184" s="505"/>
      <c r="DS184" s="505"/>
      <c r="DT184" s="505"/>
      <c r="DU184" s="505"/>
      <c r="DV184" s="505"/>
    </row>
    <row r="185" spans="1:127" ht="13.2" hidden="1" customHeight="1" x14ac:dyDescent="0.3">
      <c r="A185" s="496" t="s">
        <v>294</v>
      </c>
      <c r="B185" s="516" t="s">
        <v>296</v>
      </c>
      <c r="C185" s="537" t="s">
        <v>279</v>
      </c>
      <c r="D185" s="537" t="s">
        <v>374</v>
      </c>
      <c r="E185" s="537" t="s">
        <v>285</v>
      </c>
      <c r="F185" s="498">
        <v>0</v>
      </c>
      <c r="G185" s="498">
        <v>0</v>
      </c>
      <c r="H185" s="505"/>
      <c r="I185" s="505"/>
      <c r="J185" s="505"/>
      <c r="K185" s="505"/>
      <c r="L185" s="505"/>
      <c r="M185" s="505"/>
      <c r="N185" s="505"/>
      <c r="O185" s="505"/>
      <c r="P185" s="505"/>
      <c r="Q185" s="505"/>
      <c r="R185" s="505"/>
      <c r="S185" s="505"/>
      <c r="T185" s="505"/>
      <c r="U185" s="505"/>
      <c r="V185" s="505"/>
      <c r="W185" s="505"/>
      <c r="X185" s="505"/>
      <c r="Y185" s="505"/>
      <c r="Z185" s="505"/>
      <c r="AA185" s="505"/>
      <c r="AB185" s="505"/>
      <c r="AC185" s="505"/>
      <c r="AD185" s="505"/>
      <c r="AE185" s="505"/>
      <c r="AF185" s="505"/>
      <c r="AG185" s="505"/>
      <c r="AH185" s="505"/>
      <c r="AI185" s="505"/>
      <c r="AJ185" s="505"/>
      <c r="AK185" s="505"/>
      <c r="AL185" s="505"/>
      <c r="AM185" s="505"/>
      <c r="AN185" s="505"/>
      <c r="AO185" s="505"/>
      <c r="AP185" s="505"/>
      <c r="AQ185" s="505"/>
      <c r="AR185" s="505"/>
      <c r="AS185" s="505"/>
      <c r="AT185" s="505"/>
      <c r="AU185" s="505"/>
      <c r="AV185" s="505"/>
      <c r="AW185" s="505"/>
      <c r="AX185" s="505"/>
      <c r="AY185" s="505"/>
      <c r="AZ185" s="505"/>
      <c r="BA185" s="505"/>
      <c r="BB185" s="505"/>
      <c r="BC185" s="505"/>
      <c r="BD185" s="505"/>
      <c r="BE185" s="505"/>
      <c r="BF185" s="505"/>
      <c r="BG185" s="505"/>
      <c r="BH185" s="505"/>
      <c r="BI185" s="505"/>
      <c r="BJ185" s="505"/>
      <c r="BK185" s="505"/>
      <c r="BL185" s="505"/>
      <c r="BM185" s="505"/>
      <c r="BN185" s="505"/>
      <c r="BO185" s="505"/>
      <c r="BP185" s="505"/>
      <c r="BQ185" s="505"/>
      <c r="BR185" s="505"/>
      <c r="BS185" s="505"/>
      <c r="BT185" s="505"/>
      <c r="BU185" s="505"/>
      <c r="BV185" s="505"/>
      <c r="BW185" s="505"/>
      <c r="BX185" s="505"/>
      <c r="BY185" s="505"/>
      <c r="BZ185" s="505"/>
      <c r="CA185" s="505"/>
      <c r="CB185" s="505"/>
      <c r="CC185" s="505"/>
      <c r="CD185" s="505"/>
      <c r="CE185" s="505"/>
      <c r="CF185" s="505"/>
      <c r="CG185" s="505"/>
      <c r="CH185" s="505"/>
      <c r="CI185" s="505"/>
      <c r="CJ185" s="505"/>
      <c r="CK185" s="505"/>
      <c r="CL185" s="505"/>
      <c r="CM185" s="505"/>
      <c r="CN185" s="505"/>
      <c r="CO185" s="505"/>
      <c r="CP185" s="505"/>
      <c r="CQ185" s="505"/>
      <c r="CR185" s="505"/>
      <c r="CS185" s="505"/>
      <c r="CT185" s="505"/>
      <c r="CU185" s="505"/>
      <c r="CV185" s="505"/>
      <c r="CW185" s="505"/>
      <c r="CX185" s="505"/>
      <c r="CY185" s="505"/>
      <c r="CZ185" s="505"/>
      <c r="DA185" s="505"/>
      <c r="DB185" s="505"/>
      <c r="DC185" s="505"/>
      <c r="DD185" s="505"/>
      <c r="DE185" s="505"/>
      <c r="DF185" s="505"/>
      <c r="DG185" s="505"/>
      <c r="DH185" s="505"/>
      <c r="DI185" s="505"/>
      <c r="DJ185" s="505"/>
      <c r="DK185" s="505"/>
      <c r="DL185" s="505"/>
      <c r="DM185" s="505"/>
      <c r="DN185" s="505"/>
      <c r="DO185" s="505"/>
      <c r="DP185" s="505"/>
      <c r="DQ185" s="505"/>
      <c r="DR185" s="505"/>
      <c r="DS185" s="505"/>
      <c r="DT185" s="505"/>
      <c r="DU185" s="505"/>
      <c r="DV185" s="505"/>
    </row>
    <row r="186" spans="1:127" ht="13.2" customHeight="1" x14ac:dyDescent="0.25">
      <c r="A186" s="540" t="s">
        <v>398</v>
      </c>
      <c r="B186" s="507" t="s">
        <v>296</v>
      </c>
      <c r="C186" s="541" t="s">
        <v>296</v>
      </c>
      <c r="D186" s="514"/>
      <c r="E186" s="514"/>
      <c r="F186" s="489">
        <f>SUM(F187+F189+F193+F195)</f>
        <v>750</v>
      </c>
      <c r="G186" s="489">
        <f>SUM(G187+G189+G193+G195)</f>
        <v>36456.43</v>
      </c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536"/>
      <c r="AI186" s="536"/>
      <c r="AJ186" s="536"/>
      <c r="AK186" s="536"/>
      <c r="AL186" s="536"/>
      <c r="AM186" s="536"/>
      <c r="AN186" s="536"/>
      <c r="AO186" s="536"/>
      <c r="AP186" s="536"/>
      <c r="AQ186" s="536"/>
      <c r="AR186" s="536"/>
      <c r="AS186" s="536"/>
      <c r="AT186" s="536"/>
      <c r="AU186" s="536"/>
      <c r="AV186" s="536"/>
      <c r="AW186" s="536"/>
      <c r="AX186" s="536"/>
      <c r="AY186" s="536"/>
      <c r="AZ186" s="536"/>
      <c r="BA186" s="536"/>
      <c r="BB186" s="536"/>
      <c r="BC186" s="536"/>
      <c r="BD186" s="536"/>
      <c r="BE186" s="536"/>
      <c r="BF186" s="536"/>
      <c r="BG186" s="536"/>
      <c r="BH186" s="536"/>
      <c r="BI186" s="536"/>
      <c r="BJ186" s="536"/>
      <c r="BK186" s="536"/>
      <c r="BL186" s="536"/>
      <c r="BM186" s="536"/>
      <c r="BN186" s="536"/>
      <c r="BO186" s="536"/>
      <c r="BP186" s="536"/>
      <c r="BQ186" s="536"/>
      <c r="BR186" s="536"/>
      <c r="BS186" s="536"/>
      <c r="BT186" s="536"/>
      <c r="BU186" s="536"/>
      <c r="BV186" s="536"/>
      <c r="BW186" s="536"/>
      <c r="BX186" s="536"/>
      <c r="BY186" s="536"/>
      <c r="BZ186" s="536"/>
      <c r="CA186" s="536"/>
      <c r="CB186" s="536"/>
      <c r="CC186" s="536"/>
      <c r="CD186" s="536"/>
      <c r="CE186" s="536"/>
      <c r="CF186" s="536"/>
      <c r="CG186" s="536"/>
      <c r="CH186" s="536"/>
      <c r="CI186" s="536"/>
      <c r="CJ186" s="536"/>
      <c r="CK186" s="536"/>
      <c r="CL186" s="536"/>
      <c r="CM186" s="536"/>
      <c r="CN186" s="536"/>
      <c r="CO186" s="536"/>
      <c r="CP186" s="536"/>
      <c r="CQ186" s="536"/>
      <c r="CR186" s="536"/>
      <c r="CS186" s="536"/>
      <c r="CT186" s="536"/>
      <c r="CU186" s="536"/>
      <c r="CV186" s="536"/>
      <c r="CW186" s="536"/>
      <c r="CX186" s="536"/>
      <c r="CY186" s="536"/>
      <c r="CZ186" s="536"/>
      <c r="DA186" s="536"/>
      <c r="DB186" s="536"/>
      <c r="DC186" s="536"/>
      <c r="DD186" s="536"/>
      <c r="DE186" s="536"/>
      <c r="DF186" s="536"/>
      <c r="DG186" s="536"/>
      <c r="DH186" s="536"/>
      <c r="DI186" s="536"/>
      <c r="DJ186" s="536"/>
      <c r="DK186" s="536"/>
      <c r="DL186" s="536"/>
      <c r="DM186" s="536"/>
      <c r="DN186" s="536"/>
      <c r="DO186" s="536"/>
      <c r="DP186" s="536"/>
      <c r="DQ186" s="536"/>
      <c r="DR186" s="536"/>
      <c r="DS186" s="536"/>
      <c r="DT186" s="536"/>
      <c r="DU186" s="536"/>
      <c r="DV186" s="536"/>
    </row>
    <row r="187" spans="1:127" x14ac:dyDescent="0.25">
      <c r="A187" s="500" t="s">
        <v>313</v>
      </c>
      <c r="B187" s="501" t="s">
        <v>296</v>
      </c>
      <c r="C187" s="501" t="s">
        <v>296</v>
      </c>
      <c r="D187" s="501" t="s">
        <v>314</v>
      </c>
      <c r="E187" s="501"/>
      <c r="F187" s="527">
        <f>SUM(F188)</f>
        <v>750</v>
      </c>
      <c r="G187" s="527">
        <f>SUM(G188)</f>
        <v>750</v>
      </c>
    </row>
    <row r="188" spans="1:127" x14ac:dyDescent="0.25">
      <c r="A188" s="496" t="s">
        <v>286</v>
      </c>
      <c r="B188" s="497" t="s">
        <v>296</v>
      </c>
      <c r="C188" s="497" t="s">
        <v>296</v>
      </c>
      <c r="D188" s="497" t="s">
        <v>314</v>
      </c>
      <c r="E188" s="497" t="s">
        <v>287</v>
      </c>
      <c r="F188" s="498">
        <v>750</v>
      </c>
      <c r="G188" s="498">
        <v>750</v>
      </c>
      <c r="H188" s="499"/>
      <c r="I188" s="499"/>
      <c r="J188" s="499"/>
      <c r="K188" s="499"/>
      <c r="L188" s="499"/>
      <c r="M188" s="499"/>
      <c r="N188" s="499"/>
      <c r="O188" s="499"/>
      <c r="P188" s="499"/>
      <c r="Q188" s="499"/>
      <c r="R188" s="499"/>
      <c r="S188" s="499"/>
      <c r="T188" s="499"/>
      <c r="U188" s="499"/>
      <c r="V188" s="499"/>
      <c r="W188" s="499"/>
      <c r="X188" s="499"/>
      <c r="Y188" s="499"/>
      <c r="Z188" s="499"/>
      <c r="AA188" s="499"/>
      <c r="AB188" s="499"/>
      <c r="AC188" s="499"/>
      <c r="AD188" s="499"/>
      <c r="AE188" s="499"/>
      <c r="AF188" s="499"/>
      <c r="AG188" s="499"/>
      <c r="AH188" s="499"/>
      <c r="AI188" s="499"/>
      <c r="AJ188" s="499"/>
      <c r="AK188" s="499"/>
      <c r="AL188" s="499"/>
      <c r="AM188" s="499"/>
      <c r="AN188" s="499"/>
      <c r="AO188" s="499"/>
      <c r="AP188" s="499"/>
      <c r="AQ188" s="499"/>
      <c r="AR188" s="499"/>
      <c r="AS188" s="499"/>
      <c r="AT188" s="499"/>
      <c r="AU188" s="499"/>
      <c r="AV188" s="499"/>
      <c r="AW188" s="499"/>
      <c r="AX188" s="499"/>
      <c r="AY188" s="499"/>
      <c r="AZ188" s="499"/>
      <c r="BA188" s="499"/>
      <c r="BB188" s="499"/>
      <c r="BC188" s="499"/>
      <c r="BD188" s="499"/>
      <c r="BE188" s="499"/>
      <c r="BF188" s="499"/>
      <c r="BG188" s="499"/>
      <c r="BH188" s="499"/>
      <c r="BI188" s="499"/>
      <c r="BJ188" s="499"/>
      <c r="BK188" s="499"/>
      <c r="BL188" s="499"/>
      <c r="BM188" s="499"/>
      <c r="BN188" s="499"/>
      <c r="BO188" s="499"/>
      <c r="BP188" s="499"/>
      <c r="BQ188" s="499"/>
      <c r="BR188" s="499"/>
      <c r="BS188" s="499"/>
      <c r="BT188" s="499"/>
      <c r="BU188" s="499"/>
      <c r="BV188" s="499"/>
      <c r="BW188" s="499"/>
      <c r="BX188" s="499"/>
      <c r="BY188" s="499"/>
      <c r="BZ188" s="499"/>
      <c r="CA188" s="499"/>
      <c r="CB188" s="499"/>
      <c r="CC188" s="499"/>
      <c r="CD188" s="499"/>
      <c r="CE188" s="499"/>
      <c r="CF188" s="499"/>
      <c r="CG188" s="499"/>
      <c r="CH188" s="499"/>
      <c r="CI188" s="499"/>
      <c r="CJ188" s="499"/>
      <c r="CK188" s="499"/>
      <c r="CL188" s="499"/>
      <c r="CM188" s="499"/>
      <c r="CN188" s="499"/>
      <c r="CO188" s="499"/>
      <c r="CP188" s="499"/>
      <c r="CQ188" s="499"/>
      <c r="CR188" s="499"/>
      <c r="CS188" s="499"/>
      <c r="CT188" s="499"/>
      <c r="CU188" s="499"/>
      <c r="CV188" s="499"/>
      <c r="CW188" s="499"/>
      <c r="CX188" s="499"/>
      <c r="CY188" s="499"/>
      <c r="CZ188" s="499"/>
      <c r="DA188" s="499"/>
      <c r="DB188" s="499"/>
      <c r="DC188" s="499"/>
      <c r="DD188" s="499"/>
      <c r="DE188" s="499"/>
      <c r="DF188" s="499"/>
      <c r="DG188" s="499"/>
      <c r="DH188" s="499"/>
      <c r="DI188" s="499"/>
      <c r="DJ188" s="499"/>
      <c r="DK188" s="499"/>
      <c r="DL188" s="499"/>
      <c r="DM188" s="499"/>
      <c r="DN188" s="499"/>
      <c r="DO188" s="499"/>
      <c r="DP188" s="499"/>
      <c r="DQ188" s="499"/>
      <c r="DR188" s="499"/>
      <c r="DS188" s="499"/>
      <c r="DT188" s="499"/>
      <c r="DU188" s="499"/>
      <c r="DV188" s="499"/>
      <c r="DW188" s="499"/>
    </row>
    <row r="189" spans="1:127" ht="13.8" hidden="1" x14ac:dyDescent="0.3">
      <c r="A189" s="493" t="s">
        <v>316</v>
      </c>
      <c r="B189" s="491" t="s">
        <v>296</v>
      </c>
      <c r="C189" s="542" t="s">
        <v>296</v>
      </c>
      <c r="D189" s="539" t="s">
        <v>317</v>
      </c>
      <c r="E189" s="539"/>
      <c r="F189" s="492">
        <f>SUM(F190)</f>
        <v>0</v>
      </c>
      <c r="G189" s="492">
        <f>SUM(G190)</f>
        <v>1570</v>
      </c>
      <c r="H189" s="543"/>
      <c r="I189" s="543"/>
      <c r="J189" s="543"/>
      <c r="K189" s="543"/>
      <c r="L189" s="543"/>
      <c r="M189" s="543"/>
      <c r="N189" s="543"/>
      <c r="O189" s="543"/>
      <c r="P189" s="543"/>
      <c r="Q189" s="543"/>
      <c r="R189" s="543"/>
      <c r="S189" s="543"/>
      <c r="T189" s="543"/>
      <c r="U189" s="543"/>
      <c r="V189" s="543"/>
      <c r="W189" s="543"/>
      <c r="X189" s="543"/>
      <c r="Y189" s="543"/>
      <c r="Z189" s="543"/>
      <c r="AA189" s="543"/>
      <c r="AB189" s="543"/>
      <c r="AC189" s="543"/>
      <c r="AD189" s="543"/>
      <c r="AE189" s="543"/>
      <c r="AF189" s="543"/>
      <c r="AG189" s="543"/>
      <c r="AH189" s="543"/>
      <c r="AI189" s="543"/>
      <c r="AJ189" s="543"/>
      <c r="AK189" s="543"/>
      <c r="AL189" s="543"/>
      <c r="AM189" s="543"/>
      <c r="AN189" s="543"/>
      <c r="AO189" s="543"/>
      <c r="AP189" s="543"/>
      <c r="AQ189" s="543"/>
      <c r="AR189" s="543"/>
      <c r="AS189" s="543"/>
      <c r="AT189" s="543"/>
      <c r="AU189" s="543"/>
      <c r="AV189" s="543"/>
      <c r="AW189" s="543"/>
      <c r="AX189" s="543"/>
      <c r="AY189" s="543"/>
      <c r="AZ189" s="543"/>
      <c r="BA189" s="543"/>
      <c r="BB189" s="543"/>
      <c r="BC189" s="543"/>
      <c r="BD189" s="543"/>
      <c r="BE189" s="543"/>
      <c r="BF189" s="543"/>
      <c r="BG189" s="543"/>
      <c r="BH189" s="543"/>
      <c r="BI189" s="543"/>
      <c r="BJ189" s="543"/>
      <c r="BK189" s="543"/>
      <c r="BL189" s="543"/>
      <c r="BM189" s="543"/>
      <c r="BN189" s="543"/>
      <c r="BO189" s="543"/>
      <c r="BP189" s="543"/>
      <c r="BQ189" s="543"/>
      <c r="BR189" s="543"/>
      <c r="BS189" s="543"/>
      <c r="BT189" s="543"/>
      <c r="BU189" s="543"/>
      <c r="BV189" s="543"/>
      <c r="BW189" s="543"/>
      <c r="BX189" s="543"/>
      <c r="BY189" s="543"/>
      <c r="BZ189" s="543"/>
      <c r="CA189" s="543"/>
      <c r="CB189" s="543"/>
      <c r="CC189" s="543"/>
      <c r="CD189" s="543"/>
      <c r="CE189" s="543"/>
      <c r="CF189" s="543"/>
      <c r="CG189" s="543"/>
      <c r="CH189" s="543"/>
      <c r="CI189" s="543"/>
      <c r="CJ189" s="543"/>
      <c r="CK189" s="543"/>
      <c r="CL189" s="543"/>
      <c r="CM189" s="543"/>
      <c r="CN189" s="543"/>
      <c r="CO189" s="543"/>
      <c r="CP189" s="543"/>
      <c r="CQ189" s="543"/>
      <c r="CR189" s="543"/>
      <c r="CS189" s="543"/>
      <c r="CT189" s="543"/>
      <c r="CU189" s="543"/>
      <c r="CV189" s="543"/>
      <c r="CW189" s="543"/>
      <c r="CX189" s="543"/>
      <c r="CY189" s="543"/>
      <c r="CZ189" s="543"/>
      <c r="DA189" s="543"/>
      <c r="DB189" s="543"/>
      <c r="DC189" s="543"/>
      <c r="DD189" s="543"/>
      <c r="DE189" s="543"/>
      <c r="DF189" s="543"/>
      <c r="DG189" s="543"/>
      <c r="DH189" s="543"/>
      <c r="DI189" s="543"/>
      <c r="DJ189" s="543"/>
      <c r="DK189" s="543"/>
      <c r="DL189" s="543"/>
      <c r="DM189" s="543"/>
      <c r="DN189" s="543"/>
      <c r="DO189" s="543"/>
      <c r="DP189" s="543"/>
      <c r="DQ189" s="543"/>
      <c r="DR189" s="543"/>
      <c r="DS189" s="543"/>
      <c r="DT189" s="543"/>
      <c r="DU189" s="543"/>
      <c r="DV189" s="543"/>
    </row>
    <row r="190" spans="1:127" ht="25.8" hidden="1" customHeight="1" x14ac:dyDescent="0.25">
      <c r="A190" s="544" t="s">
        <v>399</v>
      </c>
      <c r="B190" s="501" t="s">
        <v>296</v>
      </c>
      <c r="C190" s="513" t="s">
        <v>296</v>
      </c>
      <c r="D190" s="512" t="s">
        <v>400</v>
      </c>
      <c r="E190" s="512"/>
      <c r="F190" s="502">
        <f>SUM(F191+F192)</f>
        <v>0</v>
      </c>
      <c r="G190" s="502">
        <f>SUM(G191+G192)</f>
        <v>1570</v>
      </c>
      <c r="H190" s="545"/>
      <c r="I190" s="545"/>
      <c r="J190" s="545"/>
      <c r="K190" s="545"/>
      <c r="L190" s="545"/>
      <c r="M190" s="545"/>
      <c r="N190" s="545"/>
      <c r="O190" s="545"/>
      <c r="P190" s="545"/>
      <c r="Q190" s="545"/>
      <c r="R190" s="545"/>
      <c r="S190" s="545"/>
      <c r="T190" s="545"/>
      <c r="U190" s="545"/>
      <c r="V190" s="545"/>
      <c r="W190" s="545"/>
      <c r="X190" s="545"/>
      <c r="Y190" s="545"/>
      <c r="Z190" s="545"/>
      <c r="AA190" s="545"/>
      <c r="AB190" s="545"/>
      <c r="AC190" s="545"/>
      <c r="AD190" s="545"/>
      <c r="AE190" s="545"/>
      <c r="AF190" s="545"/>
      <c r="AG190" s="545"/>
      <c r="AH190" s="545"/>
      <c r="AI190" s="545"/>
      <c r="AJ190" s="545"/>
      <c r="AK190" s="545"/>
      <c r="AL190" s="545"/>
      <c r="AM190" s="545"/>
      <c r="AN190" s="545"/>
      <c r="AO190" s="545"/>
      <c r="AP190" s="545"/>
      <c r="AQ190" s="545"/>
      <c r="AR190" s="545"/>
      <c r="AS190" s="545"/>
      <c r="AT190" s="545"/>
      <c r="AU190" s="545"/>
      <c r="AV190" s="545"/>
      <c r="AW190" s="545"/>
      <c r="AX190" s="545"/>
      <c r="AY190" s="545"/>
      <c r="AZ190" s="545"/>
      <c r="BA190" s="545"/>
      <c r="BB190" s="545"/>
      <c r="BC190" s="545"/>
      <c r="BD190" s="545"/>
      <c r="BE190" s="545"/>
      <c r="BF190" s="545"/>
      <c r="BG190" s="545"/>
      <c r="BH190" s="545"/>
      <c r="BI190" s="545"/>
      <c r="BJ190" s="545"/>
      <c r="BK190" s="545"/>
      <c r="BL190" s="545"/>
      <c r="BM190" s="545"/>
      <c r="BN190" s="545"/>
      <c r="BO190" s="545"/>
      <c r="BP190" s="545"/>
      <c r="BQ190" s="545"/>
      <c r="BR190" s="545"/>
      <c r="BS190" s="545"/>
      <c r="BT190" s="545"/>
      <c r="BU190" s="545"/>
      <c r="BV190" s="545"/>
      <c r="BW190" s="545"/>
      <c r="BX190" s="545"/>
      <c r="BY190" s="545"/>
      <c r="BZ190" s="545"/>
      <c r="CA190" s="545"/>
      <c r="CB190" s="545"/>
      <c r="CC190" s="545"/>
      <c r="CD190" s="545"/>
      <c r="CE190" s="545"/>
      <c r="CF190" s="545"/>
      <c r="CG190" s="545"/>
      <c r="CH190" s="545"/>
      <c r="CI190" s="545"/>
      <c r="CJ190" s="545"/>
      <c r="CK190" s="545"/>
      <c r="CL190" s="545"/>
      <c r="CM190" s="545"/>
      <c r="CN190" s="545"/>
      <c r="CO190" s="545"/>
      <c r="CP190" s="545"/>
      <c r="CQ190" s="545"/>
      <c r="CR190" s="545"/>
      <c r="CS190" s="545"/>
      <c r="CT190" s="545"/>
      <c r="CU190" s="545"/>
      <c r="CV190" s="545"/>
      <c r="CW190" s="545"/>
      <c r="CX190" s="545"/>
      <c r="CY190" s="545"/>
      <c r="CZ190" s="545"/>
      <c r="DA190" s="545"/>
      <c r="DB190" s="545"/>
      <c r="DC190" s="545"/>
      <c r="DD190" s="545"/>
      <c r="DE190" s="545"/>
      <c r="DF190" s="545"/>
      <c r="DG190" s="545"/>
      <c r="DH190" s="545"/>
      <c r="DI190" s="545"/>
      <c r="DJ190" s="545"/>
      <c r="DK190" s="545"/>
      <c r="DL190" s="545"/>
      <c r="DM190" s="545"/>
      <c r="DN190" s="545"/>
      <c r="DO190" s="545"/>
      <c r="DP190" s="545"/>
      <c r="DQ190" s="545"/>
      <c r="DR190" s="545"/>
      <c r="DS190" s="545"/>
      <c r="DT190" s="545"/>
      <c r="DU190" s="545"/>
      <c r="DV190" s="545"/>
    </row>
    <row r="191" spans="1:127" ht="19.2" hidden="1" customHeight="1" x14ac:dyDescent="0.25">
      <c r="A191" s="496" t="s">
        <v>294</v>
      </c>
      <c r="B191" s="497" t="s">
        <v>296</v>
      </c>
      <c r="C191" s="546" t="s">
        <v>296</v>
      </c>
      <c r="D191" s="537" t="s">
        <v>400</v>
      </c>
      <c r="E191" s="537" t="s">
        <v>285</v>
      </c>
      <c r="F191" s="498"/>
      <c r="G191" s="498">
        <v>400</v>
      </c>
      <c r="H191" s="547"/>
      <c r="I191" s="547"/>
      <c r="J191" s="547"/>
      <c r="K191" s="547"/>
      <c r="L191" s="547"/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7"/>
      <c r="X191" s="547"/>
      <c r="Y191" s="547"/>
      <c r="Z191" s="547"/>
      <c r="AA191" s="547"/>
      <c r="AB191" s="547"/>
      <c r="AC191" s="547"/>
      <c r="AD191" s="547"/>
      <c r="AE191" s="547"/>
      <c r="AF191" s="547"/>
      <c r="AG191" s="547"/>
      <c r="AH191" s="547"/>
      <c r="AI191" s="547"/>
      <c r="AJ191" s="547"/>
      <c r="AK191" s="547"/>
      <c r="AL191" s="547"/>
      <c r="AM191" s="547"/>
      <c r="AN191" s="547"/>
      <c r="AO191" s="547"/>
      <c r="AP191" s="547"/>
      <c r="AQ191" s="547"/>
      <c r="AR191" s="547"/>
      <c r="AS191" s="547"/>
      <c r="AT191" s="547"/>
      <c r="AU191" s="547"/>
      <c r="AV191" s="547"/>
      <c r="AW191" s="547"/>
      <c r="AX191" s="547"/>
      <c r="AY191" s="547"/>
      <c r="AZ191" s="547"/>
      <c r="BA191" s="547"/>
      <c r="BB191" s="547"/>
      <c r="BC191" s="547"/>
      <c r="BD191" s="547"/>
      <c r="BE191" s="547"/>
      <c r="BF191" s="547"/>
      <c r="BG191" s="547"/>
      <c r="BH191" s="547"/>
      <c r="BI191" s="547"/>
      <c r="BJ191" s="547"/>
      <c r="BK191" s="547"/>
      <c r="BL191" s="547"/>
      <c r="BM191" s="547"/>
      <c r="BN191" s="547"/>
      <c r="BO191" s="547"/>
      <c r="BP191" s="547"/>
      <c r="BQ191" s="547"/>
      <c r="BR191" s="547"/>
      <c r="BS191" s="547"/>
      <c r="BT191" s="547"/>
      <c r="BU191" s="547"/>
      <c r="BV191" s="547"/>
      <c r="BW191" s="547"/>
      <c r="BX191" s="547"/>
      <c r="BY191" s="547"/>
      <c r="BZ191" s="547"/>
      <c r="CA191" s="547"/>
      <c r="CB191" s="547"/>
      <c r="CC191" s="547"/>
      <c r="CD191" s="547"/>
      <c r="CE191" s="547"/>
      <c r="CF191" s="547"/>
      <c r="CG191" s="547"/>
      <c r="CH191" s="547"/>
      <c r="CI191" s="547"/>
      <c r="CJ191" s="547"/>
      <c r="CK191" s="547"/>
      <c r="CL191" s="547"/>
      <c r="CM191" s="547"/>
      <c r="CN191" s="547"/>
      <c r="CO191" s="547"/>
      <c r="CP191" s="547"/>
      <c r="CQ191" s="547"/>
      <c r="CR191" s="547"/>
      <c r="CS191" s="547"/>
      <c r="CT191" s="547"/>
      <c r="CU191" s="547"/>
      <c r="CV191" s="547"/>
      <c r="CW191" s="547"/>
      <c r="CX191" s="547"/>
      <c r="CY191" s="547"/>
      <c r="CZ191" s="547"/>
      <c r="DA191" s="547"/>
      <c r="DB191" s="547"/>
      <c r="DC191" s="547"/>
      <c r="DD191" s="547"/>
      <c r="DE191" s="547"/>
      <c r="DF191" s="547"/>
      <c r="DG191" s="547"/>
      <c r="DH191" s="547"/>
      <c r="DI191" s="547"/>
      <c r="DJ191" s="547"/>
      <c r="DK191" s="547"/>
      <c r="DL191" s="547"/>
      <c r="DM191" s="547"/>
      <c r="DN191" s="547"/>
      <c r="DO191" s="547"/>
      <c r="DP191" s="547"/>
      <c r="DQ191" s="547"/>
      <c r="DR191" s="547"/>
      <c r="DS191" s="547"/>
      <c r="DT191" s="547"/>
      <c r="DU191" s="547"/>
      <c r="DV191" s="547"/>
      <c r="DW191" s="499"/>
    </row>
    <row r="192" spans="1:127" ht="13.2" hidden="1" customHeight="1" x14ac:dyDescent="0.25">
      <c r="A192" s="496" t="s">
        <v>326</v>
      </c>
      <c r="B192" s="497" t="s">
        <v>296</v>
      </c>
      <c r="C192" s="546" t="s">
        <v>296</v>
      </c>
      <c r="D192" s="537" t="s">
        <v>400</v>
      </c>
      <c r="E192" s="537" t="s">
        <v>327</v>
      </c>
      <c r="F192" s="498"/>
      <c r="G192" s="498">
        <v>1170</v>
      </c>
      <c r="H192" s="547"/>
      <c r="I192" s="547"/>
      <c r="J192" s="547"/>
      <c r="K192" s="547"/>
      <c r="L192" s="547"/>
      <c r="M192" s="547"/>
      <c r="N192" s="547"/>
      <c r="O192" s="547"/>
      <c r="P192" s="547"/>
      <c r="Q192" s="547"/>
      <c r="R192" s="547"/>
      <c r="S192" s="547"/>
      <c r="T192" s="547"/>
      <c r="U192" s="547"/>
      <c r="V192" s="547"/>
      <c r="W192" s="547"/>
      <c r="X192" s="547"/>
      <c r="Y192" s="547"/>
      <c r="Z192" s="547"/>
      <c r="AA192" s="547"/>
      <c r="AB192" s="547"/>
      <c r="AC192" s="547"/>
      <c r="AD192" s="547"/>
      <c r="AE192" s="547"/>
      <c r="AF192" s="547"/>
      <c r="AG192" s="547"/>
      <c r="AH192" s="547"/>
      <c r="AI192" s="547"/>
      <c r="AJ192" s="547"/>
      <c r="AK192" s="547"/>
      <c r="AL192" s="547"/>
      <c r="AM192" s="547"/>
      <c r="AN192" s="547"/>
      <c r="AO192" s="547"/>
      <c r="AP192" s="547"/>
      <c r="AQ192" s="547"/>
      <c r="AR192" s="547"/>
      <c r="AS192" s="547"/>
      <c r="AT192" s="547"/>
      <c r="AU192" s="547"/>
      <c r="AV192" s="547"/>
      <c r="AW192" s="547"/>
      <c r="AX192" s="547"/>
      <c r="AY192" s="547"/>
      <c r="AZ192" s="547"/>
      <c r="BA192" s="547"/>
      <c r="BB192" s="547"/>
      <c r="BC192" s="547"/>
      <c r="BD192" s="547"/>
      <c r="BE192" s="547"/>
      <c r="BF192" s="547"/>
      <c r="BG192" s="547"/>
      <c r="BH192" s="547"/>
      <c r="BI192" s="547"/>
      <c r="BJ192" s="547"/>
      <c r="BK192" s="547"/>
      <c r="BL192" s="547"/>
      <c r="BM192" s="547"/>
      <c r="BN192" s="547"/>
      <c r="BO192" s="547"/>
      <c r="BP192" s="547"/>
      <c r="BQ192" s="547"/>
      <c r="BR192" s="547"/>
      <c r="BS192" s="547"/>
      <c r="BT192" s="547"/>
      <c r="BU192" s="547"/>
      <c r="BV192" s="547"/>
      <c r="BW192" s="547"/>
      <c r="BX192" s="547"/>
      <c r="BY192" s="547"/>
      <c r="BZ192" s="547"/>
      <c r="CA192" s="547"/>
      <c r="CB192" s="547"/>
      <c r="CC192" s="547"/>
      <c r="CD192" s="547"/>
      <c r="CE192" s="547"/>
      <c r="CF192" s="547"/>
      <c r="CG192" s="547"/>
      <c r="CH192" s="547"/>
      <c r="CI192" s="547"/>
      <c r="CJ192" s="547"/>
      <c r="CK192" s="547"/>
      <c r="CL192" s="547"/>
      <c r="CM192" s="547"/>
      <c r="CN192" s="547"/>
      <c r="CO192" s="547"/>
      <c r="CP192" s="547"/>
      <c r="CQ192" s="547"/>
      <c r="CR192" s="547"/>
      <c r="CS192" s="547"/>
      <c r="CT192" s="547"/>
      <c r="CU192" s="547"/>
      <c r="CV192" s="547"/>
      <c r="CW192" s="547"/>
      <c r="CX192" s="547"/>
      <c r="CY192" s="547"/>
      <c r="CZ192" s="547"/>
      <c r="DA192" s="547"/>
      <c r="DB192" s="547"/>
      <c r="DC192" s="547"/>
      <c r="DD192" s="547"/>
      <c r="DE192" s="547"/>
      <c r="DF192" s="547"/>
      <c r="DG192" s="547"/>
      <c r="DH192" s="547"/>
      <c r="DI192" s="547"/>
      <c r="DJ192" s="547"/>
      <c r="DK192" s="547"/>
      <c r="DL192" s="547"/>
      <c r="DM192" s="547"/>
      <c r="DN192" s="547"/>
      <c r="DO192" s="547"/>
      <c r="DP192" s="547"/>
      <c r="DQ192" s="547"/>
      <c r="DR192" s="547"/>
      <c r="DS192" s="547"/>
      <c r="DT192" s="547"/>
      <c r="DU192" s="547"/>
      <c r="DV192" s="547"/>
      <c r="DW192" s="499"/>
    </row>
    <row r="193" spans="1:126" ht="13.2" hidden="1" customHeight="1" x14ac:dyDescent="0.25">
      <c r="A193" s="500" t="s">
        <v>401</v>
      </c>
      <c r="B193" s="511" t="s">
        <v>296</v>
      </c>
      <c r="C193" s="511" t="s">
        <v>296</v>
      </c>
      <c r="D193" s="511" t="s">
        <v>402</v>
      </c>
      <c r="E193" s="511"/>
      <c r="F193" s="502">
        <f>SUM(F194)</f>
        <v>0</v>
      </c>
      <c r="G193" s="502">
        <f>SUM(G194)</f>
        <v>34136.43</v>
      </c>
    </row>
    <row r="194" spans="1:126" ht="13.2" hidden="1" customHeight="1" x14ac:dyDescent="0.25">
      <c r="A194" s="496" t="s">
        <v>294</v>
      </c>
      <c r="B194" s="516" t="s">
        <v>296</v>
      </c>
      <c r="C194" s="516" t="s">
        <v>296</v>
      </c>
      <c r="D194" s="516" t="s">
        <v>402</v>
      </c>
      <c r="E194" s="516" t="s">
        <v>285</v>
      </c>
      <c r="F194" s="498"/>
      <c r="G194" s="498">
        <v>34136.43</v>
      </c>
    </row>
    <row r="195" spans="1:126" ht="26.4" hidden="1" customHeight="1" x14ac:dyDescent="0.25">
      <c r="A195" s="496" t="s">
        <v>722</v>
      </c>
      <c r="B195" s="516" t="s">
        <v>296</v>
      </c>
      <c r="C195" s="537" t="s">
        <v>296</v>
      </c>
      <c r="D195" s="548" t="s">
        <v>403</v>
      </c>
      <c r="E195" s="537"/>
      <c r="F195" s="498">
        <f>SUM(F196)</f>
        <v>0</v>
      </c>
      <c r="G195" s="498">
        <f>SUM(G196)</f>
        <v>0</v>
      </c>
    </row>
    <row r="196" spans="1:126" ht="13.2" hidden="1" customHeight="1" x14ac:dyDescent="0.25">
      <c r="A196" s="500" t="s">
        <v>294</v>
      </c>
      <c r="B196" s="549" t="s">
        <v>296</v>
      </c>
      <c r="C196" s="550" t="s">
        <v>296</v>
      </c>
      <c r="D196" s="549" t="s">
        <v>403</v>
      </c>
      <c r="E196" s="512" t="s">
        <v>285</v>
      </c>
      <c r="F196" s="502">
        <v>0</v>
      </c>
      <c r="G196" s="502">
        <v>0</v>
      </c>
    </row>
    <row r="197" spans="1:126" ht="15.6" hidden="1" x14ac:dyDescent="0.3">
      <c r="A197" s="487" t="s">
        <v>404</v>
      </c>
      <c r="B197" s="551" t="s">
        <v>405</v>
      </c>
      <c r="C197" s="551"/>
      <c r="D197" s="551"/>
      <c r="E197" s="524"/>
      <c r="F197" s="552">
        <f>SUM(F203+F198)</f>
        <v>0</v>
      </c>
      <c r="G197" s="552">
        <f>SUM(G203+G198)</f>
        <v>3938.75</v>
      </c>
      <c r="H197" s="553"/>
      <c r="I197" s="553"/>
      <c r="J197" s="553"/>
      <c r="K197" s="553"/>
      <c r="L197" s="553"/>
      <c r="M197" s="553"/>
      <c r="N197" s="553"/>
      <c r="O197" s="553"/>
      <c r="P197" s="553"/>
      <c r="Q197" s="553"/>
      <c r="R197" s="553"/>
      <c r="S197" s="553"/>
      <c r="T197" s="553"/>
      <c r="U197" s="553"/>
      <c r="V197" s="553"/>
      <c r="W197" s="553"/>
      <c r="X197" s="553"/>
      <c r="Y197" s="553"/>
      <c r="Z197" s="553"/>
      <c r="AA197" s="553"/>
      <c r="AB197" s="553"/>
      <c r="AC197" s="553"/>
      <c r="AD197" s="553"/>
      <c r="AE197" s="553"/>
      <c r="AF197" s="553"/>
      <c r="AG197" s="553"/>
      <c r="AH197" s="553"/>
      <c r="AI197" s="553"/>
      <c r="AJ197" s="553"/>
      <c r="AK197" s="553"/>
      <c r="AL197" s="553"/>
      <c r="AM197" s="553"/>
      <c r="AN197" s="553"/>
      <c r="AO197" s="553"/>
      <c r="AP197" s="553"/>
      <c r="AQ197" s="553"/>
      <c r="AR197" s="553"/>
      <c r="AS197" s="553"/>
      <c r="AT197" s="553"/>
      <c r="AU197" s="553"/>
      <c r="AV197" s="553"/>
      <c r="AW197" s="553"/>
      <c r="AX197" s="553"/>
      <c r="AY197" s="553"/>
      <c r="AZ197" s="553"/>
      <c r="BA197" s="553"/>
      <c r="BB197" s="553"/>
      <c r="BC197" s="553"/>
      <c r="BD197" s="553"/>
      <c r="BE197" s="553"/>
      <c r="BF197" s="553"/>
      <c r="BG197" s="553"/>
      <c r="BH197" s="553"/>
      <c r="BI197" s="553"/>
      <c r="BJ197" s="553"/>
      <c r="BK197" s="553"/>
      <c r="BL197" s="553"/>
      <c r="BM197" s="553"/>
      <c r="BN197" s="553"/>
      <c r="BO197" s="553"/>
      <c r="BP197" s="553"/>
      <c r="BQ197" s="553"/>
      <c r="BR197" s="553"/>
      <c r="BS197" s="553"/>
      <c r="BT197" s="553"/>
      <c r="BU197" s="553"/>
      <c r="BV197" s="553"/>
      <c r="BW197" s="553"/>
      <c r="BX197" s="553"/>
      <c r="BY197" s="553"/>
      <c r="BZ197" s="553"/>
      <c r="CA197" s="553"/>
      <c r="CB197" s="553"/>
      <c r="CC197" s="553"/>
      <c r="CD197" s="553"/>
      <c r="CE197" s="553"/>
      <c r="CF197" s="553"/>
      <c r="CG197" s="553"/>
      <c r="CH197" s="553"/>
      <c r="CI197" s="553"/>
      <c r="CJ197" s="553"/>
      <c r="CK197" s="553"/>
      <c r="CL197" s="553"/>
      <c r="CM197" s="553"/>
      <c r="CN197" s="553"/>
      <c r="CO197" s="553"/>
      <c r="CP197" s="553"/>
      <c r="CQ197" s="553"/>
      <c r="CR197" s="553"/>
      <c r="CS197" s="553"/>
      <c r="CT197" s="553"/>
      <c r="CU197" s="553"/>
      <c r="CV197" s="553"/>
      <c r="CW197" s="553"/>
      <c r="CX197" s="553"/>
      <c r="CY197" s="553"/>
      <c r="CZ197" s="553"/>
      <c r="DA197" s="553"/>
      <c r="DB197" s="553"/>
      <c r="DC197" s="553"/>
      <c r="DD197" s="553"/>
      <c r="DE197" s="553"/>
      <c r="DF197" s="553"/>
      <c r="DG197" s="553"/>
      <c r="DH197" s="553"/>
      <c r="DI197" s="553"/>
      <c r="DJ197" s="553"/>
      <c r="DK197" s="553"/>
      <c r="DL197" s="553"/>
      <c r="DM197" s="553"/>
      <c r="DN197" s="553"/>
      <c r="DO197" s="553"/>
      <c r="DP197" s="553"/>
      <c r="DQ197" s="553"/>
      <c r="DR197" s="553"/>
      <c r="DS197" s="553"/>
      <c r="DT197" s="553"/>
      <c r="DU197" s="553"/>
      <c r="DV197" s="553"/>
    </row>
    <row r="198" spans="1:126" ht="13.2" hidden="1" customHeight="1" x14ac:dyDescent="0.25">
      <c r="A198" s="519" t="s">
        <v>406</v>
      </c>
      <c r="B198" s="554" t="s">
        <v>405</v>
      </c>
      <c r="C198" s="554" t="s">
        <v>272</v>
      </c>
      <c r="D198" s="554"/>
      <c r="E198" s="491"/>
      <c r="F198" s="555">
        <f>SUM(F201+F199)</f>
        <v>0</v>
      </c>
      <c r="G198" s="555">
        <f>SUM(G201+G199)</f>
        <v>0</v>
      </c>
      <c r="H198" s="543"/>
      <c r="I198" s="543"/>
      <c r="J198" s="543"/>
      <c r="K198" s="543"/>
      <c r="L198" s="543"/>
      <c r="M198" s="543"/>
      <c r="N198" s="543"/>
      <c r="O198" s="543"/>
      <c r="P198" s="543"/>
      <c r="Q198" s="543"/>
      <c r="R198" s="543"/>
      <c r="S198" s="543"/>
      <c r="T198" s="543"/>
      <c r="U198" s="543"/>
      <c r="V198" s="543"/>
      <c r="W198" s="543"/>
      <c r="X198" s="543"/>
      <c r="Y198" s="543"/>
      <c r="Z198" s="543"/>
      <c r="AA198" s="543"/>
      <c r="AB198" s="543"/>
      <c r="AC198" s="543"/>
      <c r="AD198" s="543"/>
      <c r="AE198" s="543"/>
      <c r="AF198" s="543"/>
      <c r="AG198" s="543"/>
      <c r="AH198" s="543"/>
      <c r="AI198" s="543"/>
      <c r="AJ198" s="543"/>
      <c r="AK198" s="543"/>
      <c r="AL198" s="543"/>
      <c r="AM198" s="543"/>
      <c r="AN198" s="543"/>
      <c r="AO198" s="543"/>
      <c r="AP198" s="543"/>
      <c r="AQ198" s="543"/>
      <c r="AR198" s="543"/>
      <c r="AS198" s="543"/>
      <c r="AT198" s="543"/>
      <c r="AU198" s="543"/>
      <c r="AV198" s="543"/>
      <c r="AW198" s="543"/>
      <c r="AX198" s="543"/>
      <c r="AY198" s="543"/>
      <c r="AZ198" s="543"/>
      <c r="BA198" s="543"/>
      <c r="BB198" s="543"/>
      <c r="BC198" s="543"/>
      <c r="BD198" s="543"/>
      <c r="BE198" s="543"/>
      <c r="BF198" s="543"/>
      <c r="BG198" s="543"/>
      <c r="BH198" s="543"/>
      <c r="BI198" s="543"/>
      <c r="BJ198" s="543"/>
      <c r="BK198" s="543"/>
      <c r="BL198" s="543"/>
      <c r="BM198" s="543"/>
      <c r="BN198" s="543"/>
      <c r="BO198" s="543"/>
      <c r="BP198" s="543"/>
      <c r="BQ198" s="543"/>
      <c r="BR198" s="543"/>
      <c r="BS198" s="543"/>
      <c r="BT198" s="543"/>
      <c r="BU198" s="543"/>
      <c r="BV198" s="543"/>
      <c r="BW198" s="543"/>
      <c r="BX198" s="543"/>
      <c r="BY198" s="543"/>
      <c r="BZ198" s="543"/>
      <c r="CA198" s="543"/>
      <c r="CB198" s="543"/>
      <c r="CC198" s="543"/>
      <c r="CD198" s="543"/>
      <c r="CE198" s="543"/>
      <c r="CF198" s="543"/>
      <c r="CG198" s="543"/>
      <c r="CH198" s="543"/>
      <c r="CI198" s="543"/>
      <c r="CJ198" s="543"/>
      <c r="CK198" s="543"/>
      <c r="CL198" s="543"/>
      <c r="CM198" s="543"/>
      <c r="CN198" s="543"/>
      <c r="CO198" s="543"/>
      <c r="CP198" s="543"/>
      <c r="CQ198" s="543"/>
      <c r="CR198" s="543"/>
      <c r="CS198" s="543"/>
      <c r="CT198" s="543"/>
      <c r="CU198" s="543"/>
      <c r="CV198" s="543"/>
      <c r="CW198" s="543"/>
      <c r="CX198" s="543"/>
      <c r="CY198" s="543"/>
      <c r="CZ198" s="543"/>
      <c r="DA198" s="543"/>
      <c r="DB198" s="543"/>
      <c r="DC198" s="543"/>
      <c r="DD198" s="543"/>
      <c r="DE198" s="543"/>
      <c r="DF198" s="543"/>
      <c r="DG198" s="543"/>
      <c r="DH198" s="543"/>
      <c r="DI198" s="543"/>
      <c r="DJ198" s="543"/>
      <c r="DK198" s="543"/>
      <c r="DL198" s="543"/>
      <c r="DM198" s="543"/>
      <c r="DN198" s="543"/>
      <c r="DO198" s="543"/>
      <c r="DP198" s="543"/>
      <c r="DQ198" s="543"/>
      <c r="DR198" s="543"/>
      <c r="DS198" s="543"/>
      <c r="DT198" s="543"/>
      <c r="DU198" s="543"/>
      <c r="DV198" s="543"/>
    </row>
    <row r="199" spans="1:126" ht="26.4" hidden="1" customHeight="1" x14ac:dyDescent="0.25">
      <c r="A199" s="500" t="s">
        <v>407</v>
      </c>
      <c r="B199" s="549" t="s">
        <v>405</v>
      </c>
      <c r="C199" s="549" t="s">
        <v>272</v>
      </c>
      <c r="D199" s="549" t="s">
        <v>408</v>
      </c>
      <c r="E199" s="501"/>
      <c r="F199" s="527">
        <f>SUM(F200)</f>
        <v>0</v>
      </c>
      <c r="G199" s="527">
        <f>SUM(G200)</f>
        <v>0</v>
      </c>
      <c r="H199" s="543"/>
      <c r="I199" s="543"/>
      <c r="J199" s="543"/>
      <c r="K199" s="543"/>
      <c r="L199" s="543"/>
      <c r="M199" s="543"/>
      <c r="N199" s="543"/>
      <c r="O199" s="543"/>
      <c r="P199" s="543"/>
      <c r="Q199" s="543"/>
      <c r="R199" s="543"/>
      <c r="S199" s="543"/>
      <c r="T199" s="543"/>
      <c r="U199" s="543"/>
      <c r="V199" s="543"/>
      <c r="W199" s="543"/>
      <c r="X199" s="543"/>
      <c r="Y199" s="543"/>
      <c r="Z199" s="543"/>
      <c r="AA199" s="543"/>
      <c r="AB199" s="543"/>
      <c r="AC199" s="543"/>
      <c r="AD199" s="543"/>
      <c r="AE199" s="543"/>
      <c r="AF199" s="543"/>
      <c r="AG199" s="543"/>
      <c r="AH199" s="543"/>
      <c r="AI199" s="543"/>
      <c r="AJ199" s="543"/>
      <c r="AK199" s="543"/>
      <c r="AL199" s="543"/>
      <c r="AM199" s="543"/>
      <c r="AN199" s="543"/>
      <c r="AO199" s="543"/>
      <c r="AP199" s="543"/>
      <c r="AQ199" s="543"/>
      <c r="AR199" s="543"/>
      <c r="AS199" s="543"/>
      <c r="AT199" s="543"/>
      <c r="AU199" s="543"/>
      <c r="AV199" s="543"/>
      <c r="AW199" s="543"/>
      <c r="AX199" s="543"/>
      <c r="AY199" s="543"/>
      <c r="AZ199" s="543"/>
      <c r="BA199" s="543"/>
      <c r="BB199" s="543"/>
      <c r="BC199" s="543"/>
      <c r="BD199" s="543"/>
      <c r="BE199" s="543"/>
      <c r="BF199" s="543"/>
      <c r="BG199" s="543"/>
      <c r="BH199" s="543"/>
      <c r="BI199" s="543"/>
      <c r="BJ199" s="543"/>
      <c r="BK199" s="543"/>
      <c r="BL199" s="543"/>
      <c r="BM199" s="543"/>
      <c r="BN199" s="543"/>
      <c r="BO199" s="543"/>
      <c r="BP199" s="543"/>
      <c r="BQ199" s="543"/>
      <c r="BR199" s="543"/>
      <c r="BS199" s="543"/>
      <c r="BT199" s="543"/>
      <c r="BU199" s="543"/>
      <c r="BV199" s="543"/>
      <c r="BW199" s="543"/>
      <c r="BX199" s="543"/>
      <c r="BY199" s="543"/>
      <c r="BZ199" s="543"/>
      <c r="CA199" s="543"/>
      <c r="CB199" s="543"/>
      <c r="CC199" s="543"/>
      <c r="CD199" s="543"/>
      <c r="CE199" s="543"/>
      <c r="CF199" s="543"/>
      <c r="CG199" s="543"/>
      <c r="CH199" s="543"/>
      <c r="CI199" s="543"/>
      <c r="CJ199" s="543"/>
      <c r="CK199" s="543"/>
      <c r="CL199" s="543"/>
      <c r="CM199" s="543"/>
      <c r="CN199" s="543"/>
      <c r="CO199" s="543"/>
      <c r="CP199" s="543"/>
      <c r="CQ199" s="543"/>
      <c r="CR199" s="543"/>
      <c r="CS199" s="543"/>
      <c r="CT199" s="543"/>
      <c r="CU199" s="543"/>
      <c r="CV199" s="543"/>
      <c r="CW199" s="543"/>
      <c r="CX199" s="543"/>
      <c r="CY199" s="543"/>
      <c r="CZ199" s="543"/>
      <c r="DA199" s="543"/>
      <c r="DB199" s="543"/>
      <c r="DC199" s="543"/>
      <c r="DD199" s="543"/>
      <c r="DE199" s="543"/>
      <c r="DF199" s="543"/>
      <c r="DG199" s="543"/>
      <c r="DH199" s="543"/>
      <c r="DI199" s="543"/>
      <c r="DJ199" s="543"/>
      <c r="DK199" s="543"/>
      <c r="DL199" s="543"/>
      <c r="DM199" s="543"/>
      <c r="DN199" s="543"/>
      <c r="DO199" s="543"/>
      <c r="DP199" s="543"/>
      <c r="DQ199" s="543"/>
      <c r="DR199" s="543"/>
      <c r="DS199" s="543"/>
      <c r="DT199" s="543"/>
      <c r="DU199" s="543"/>
      <c r="DV199" s="543"/>
    </row>
    <row r="200" spans="1:126" ht="13.2" hidden="1" customHeight="1" x14ac:dyDescent="0.25">
      <c r="A200" s="496" t="s">
        <v>294</v>
      </c>
      <c r="B200" s="548" t="s">
        <v>405</v>
      </c>
      <c r="C200" s="548" t="s">
        <v>272</v>
      </c>
      <c r="D200" s="548" t="s">
        <v>408</v>
      </c>
      <c r="E200" s="497" t="s">
        <v>285</v>
      </c>
      <c r="F200" s="527">
        <v>0</v>
      </c>
      <c r="G200" s="527">
        <v>0</v>
      </c>
      <c r="H200" s="543"/>
      <c r="I200" s="543"/>
      <c r="J200" s="543"/>
      <c r="K200" s="543"/>
      <c r="L200" s="543"/>
      <c r="M200" s="543"/>
      <c r="N200" s="543"/>
      <c r="O200" s="543"/>
      <c r="P200" s="543"/>
      <c r="Q200" s="543"/>
      <c r="R200" s="543"/>
      <c r="S200" s="543"/>
      <c r="T200" s="543"/>
      <c r="U200" s="543"/>
      <c r="V200" s="543"/>
      <c r="W200" s="543"/>
      <c r="X200" s="543"/>
      <c r="Y200" s="543"/>
      <c r="Z200" s="543"/>
      <c r="AA200" s="543"/>
      <c r="AB200" s="543"/>
      <c r="AC200" s="543"/>
      <c r="AD200" s="543"/>
      <c r="AE200" s="543"/>
      <c r="AF200" s="543"/>
      <c r="AG200" s="543"/>
      <c r="AH200" s="543"/>
      <c r="AI200" s="543"/>
      <c r="AJ200" s="543"/>
      <c r="AK200" s="543"/>
      <c r="AL200" s="543"/>
      <c r="AM200" s="543"/>
      <c r="AN200" s="543"/>
      <c r="AO200" s="543"/>
      <c r="AP200" s="543"/>
      <c r="AQ200" s="543"/>
      <c r="AR200" s="543"/>
      <c r="AS200" s="543"/>
      <c r="AT200" s="543"/>
      <c r="AU200" s="543"/>
      <c r="AV200" s="543"/>
      <c r="AW200" s="543"/>
      <c r="AX200" s="543"/>
      <c r="AY200" s="543"/>
      <c r="AZ200" s="543"/>
      <c r="BA200" s="543"/>
      <c r="BB200" s="543"/>
      <c r="BC200" s="543"/>
      <c r="BD200" s="543"/>
      <c r="BE200" s="543"/>
      <c r="BF200" s="543"/>
      <c r="BG200" s="543"/>
      <c r="BH200" s="543"/>
      <c r="BI200" s="543"/>
      <c r="BJ200" s="543"/>
      <c r="BK200" s="543"/>
      <c r="BL200" s="543"/>
      <c r="BM200" s="543"/>
      <c r="BN200" s="543"/>
      <c r="BO200" s="543"/>
      <c r="BP200" s="543"/>
      <c r="BQ200" s="543"/>
      <c r="BR200" s="543"/>
      <c r="BS200" s="543"/>
      <c r="BT200" s="543"/>
      <c r="BU200" s="543"/>
      <c r="BV200" s="543"/>
      <c r="BW200" s="543"/>
      <c r="BX200" s="543"/>
      <c r="BY200" s="543"/>
      <c r="BZ200" s="543"/>
      <c r="CA200" s="543"/>
      <c r="CB200" s="543"/>
      <c r="CC200" s="543"/>
      <c r="CD200" s="543"/>
      <c r="CE200" s="543"/>
      <c r="CF200" s="543"/>
      <c r="CG200" s="543"/>
      <c r="CH200" s="543"/>
      <c r="CI200" s="543"/>
      <c r="CJ200" s="543"/>
      <c r="CK200" s="543"/>
      <c r="CL200" s="543"/>
      <c r="CM200" s="543"/>
      <c r="CN200" s="543"/>
      <c r="CO200" s="543"/>
      <c r="CP200" s="543"/>
      <c r="CQ200" s="543"/>
      <c r="CR200" s="543"/>
      <c r="CS200" s="543"/>
      <c r="CT200" s="543"/>
      <c r="CU200" s="543"/>
      <c r="CV200" s="543"/>
      <c r="CW200" s="543"/>
      <c r="CX200" s="543"/>
      <c r="CY200" s="543"/>
      <c r="CZ200" s="543"/>
      <c r="DA200" s="543"/>
      <c r="DB200" s="543"/>
      <c r="DC200" s="543"/>
      <c r="DD200" s="543"/>
      <c r="DE200" s="543"/>
      <c r="DF200" s="543"/>
      <c r="DG200" s="543"/>
      <c r="DH200" s="543"/>
      <c r="DI200" s="543"/>
      <c r="DJ200" s="543"/>
      <c r="DK200" s="543"/>
      <c r="DL200" s="543"/>
      <c r="DM200" s="543"/>
      <c r="DN200" s="543"/>
      <c r="DO200" s="543"/>
      <c r="DP200" s="543"/>
      <c r="DQ200" s="543"/>
      <c r="DR200" s="543"/>
      <c r="DS200" s="543"/>
      <c r="DT200" s="543"/>
      <c r="DU200" s="543"/>
      <c r="DV200" s="543"/>
    </row>
    <row r="201" spans="1:126" ht="13.2" hidden="1" customHeight="1" x14ac:dyDescent="0.25">
      <c r="A201" s="519" t="s">
        <v>373</v>
      </c>
      <c r="B201" s="554" t="s">
        <v>405</v>
      </c>
      <c r="C201" s="554" t="s">
        <v>272</v>
      </c>
      <c r="D201" s="554" t="s">
        <v>374</v>
      </c>
      <c r="E201" s="491"/>
      <c r="F201" s="555">
        <f>SUM(F202)</f>
        <v>0</v>
      </c>
      <c r="G201" s="555">
        <f>SUM(G202)</f>
        <v>0</v>
      </c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3"/>
      <c r="AI201" s="543"/>
      <c r="AJ201" s="543"/>
      <c r="AK201" s="543"/>
      <c r="AL201" s="543"/>
      <c r="AM201" s="543"/>
      <c r="AN201" s="543"/>
      <c r="AO201" s="543"/>
      <c r="AP201" s="543"/>
      <c r="AQ201" s="543"/>
      <c r="AR201" s="543"/>
      <c r="AS201" s="543"/>
      <c r="AT201" s="543"/>
      <c r="AU201" s="543"/>
      <c r="AV201" s="543"/>
      <c r="AW201" s="543"/>
      <c r="AX201" s="543"/>
      <c r="AY201" s="543"/>
      <c r="AZ201" s="543"/>
      <c r="BA201" s="543"/>
      <c r="BB201" s="543"/>
      <c r="BC201" s="543"/>
      <c r="BD201" s="543"/>
      <c r="BE201" s="543"/>
      <c r="BF201" s="543"/>
      <c r="BG201" s="543"/>
      <c r="BH201" s="543"/>
      <c r="BI201" s="543"/>
      <c r="BJ201" s="543"/>
      <c r="BK201" s="543"/>
      <c r="BL201" s="543"/>
      <c r="BM201" s="543"/>
      <c r="BN201" s="543"/>
      <c r="BO201" s="543"/>
      <c r="BP201" s="543"/>
      <c r="BQ201" s="543"/>
      <c r="BR201" s="543"/>
      <c r="BS201" s="543"/>
      <c r="BT201" s="543"/>
      <c r="BU201" s="543"/>
      <c r="BV201" s="543"/>
      <c r="BW201" s="543"/>
      <c r="BX201" s="543"/>
      <c r="BY201" s="543"/>
      <c r="BZ201" s="543"/>
      <c r="CA201" s="543"/>
      <c r="CB201" s="543"/>
      <c r="CC201" s="543"/>
      <c r="CD201" s="543"/>
      <c r="CE201" s="543"/>
      <c r="CF201" s="543"/>
      <c r="CG201" s="543"/>
      <c r="CH201" s="543"/>
      <c r="CI201" s="543"/>
      <c r="CJ201" s="543"/>
      <c r="CK201" s="543"/>
      <c r="CL201" s="543"/>
      <c r="CM201" s="543"/>
      <c r="CN201" s="543"/>
      <c r="CO201" s="543"/>
      <c r="CP201" s="543"/>
      <c r="CQ201" s="543"/>
      <c r="CR201" s="543"/>
      <c r="CS201" s="543"/>
      <c r="CT201" s="543"/>
      <c r="CU201" s="543"/>
      <c r="CV201" s="543"/>
      <c r="CW201" s="543"/>
      <c r="CX201" s="543"/>
      <c r="CY201" s="543"/>
      <c r="CZ201" s="543"/>
      <c r="DA201" s="543"/>
      <c r="DB201" s="543"/>
      <c r="DC201" s="543"/>
      <c r="DD201" s="543"/>
      <c r="DE201" s="543"/>
      <c r="DF201" s="543"/>
      <c r="DG201" s="543"/>
      <c r="DH201" s="543"/>
      <c r="DI201" s="543"/>
      <c r="DJ201" s="543"/>
      <c r="DK201" s="543"/>
      <c r="DL201" s="543"/>
      <c r="DM201" s="543"/>
      <c r="DN201" s="543"/>
      <c r="DO201" s="543"/>
      <c r="DP201" s="543"/>
      <c r="DQ201" s="543"/>
      <c r="DR201" s="543"/>
      <c r="DS201" s="543"/>
      <c r="DT201" s="543"/>
      <c r="DU201" s="543"/>
      <c r="DV201" s="543"/>
    </row>
    <row r="202" spans="1:126" ht="13.2" hidden="1" customHeight="1" x14ac:dyDescent="0.25">
      <c r="A202" s="496" t="s">
        <v>294</v>
      </c>
      <c r="B202" s="548" t="s">
        <v>405</v>
      </c>
      <c r="C202" s="548" t="s">
        <v>272</v>
      </c>
      <c r="D202" s="548" t="s">
        <v>374</v>
      </c>
      <c r="E202" s="497" t="s">
        <v>285</v>
      </c>
      <c r="F202" s="526">
        <v>0</v>
      </c>
      <c r="G202" s="526">
        <v>0</v>
      </c>
      <c r="H202" s="543"/>
      <c r="I202" s="543"/>
      <c r="J202" s="543"/>
      <c r="K202" s="543"/>
      <c r="L202" s="543"/>
      <c r="M202" s="543"/>
      <c r="N202" s="543"/>
      <c r="O202" s="543"/>
      <c r="P202" s="543"/>
      <c r="Q202" s="543"/>
      <c r="R202" s="543"/>
      <c r="S202" s="543"/>
      <c r="T202" s="543"/>
      <c r="U202" s="543"/>
      <c r="V202" s="543"/>
      <c r="W202" s="543"/>
      <c r="X202" s="543"/>
      <c r="Y202" s="543"/>
      <c r="Z202" s="543"/>
      <c r="AA202" s="543"/>
      <c r="AB202" s="543"/>
      <c r="AC202" s="543"/>
      <c r="AD202" s="543"/>
      <c r="AE202" s="543"/>
      <c r="AF202" s="543"/>
      <c r="AG202" s="543"/>
      <c r="AH202" s="543"/>
      <c r="AI202" s="543"/>
      <c r="AJ202" s="543"/>
      <c r="AK202" s="543"/>
      <c r="AL202" s="543"/>
      <c r="AM202" s="543"/>
      <c r="AN202" s="543"/>
      <c r="AO202" s="543"/>
      <c r="AP202" s="543"/>
      <c r="AQ202" s="543"/>
      <c r="AR202" s="543"/>
      <c r="AS202" s="543"/>
      <c r="AT202" s="543"/>
      <c r="AU202" s="543"/>
      <c r="AV202" s="543"/>
      <c r="AW202" s="543"/>
      <c r="AX202" s="543"/>
      <c r="AY202" s="543"/>
      <c r="AZ202" s="543"/>
      <c r="BA202" s="543"/>
      <c r="BB202" s="543"/>
      <c r="BC202" s="543"/>
      <c r="BD202" s="543"/>
      <c r="BE202" s="543"/>
      <c r="BF202" s="543"/>
      <c r="BG202" s="543"/>
      <c r="BH202" s="543"/>
      <c r="BI202" s="543"/>
      <c r="BJ202" s="543"/>
      <c r="BK202" s="543"/>
      <c r="BL202" s="543"/>
      <c r="BM202" s="543"/>
      <c r="BN202" s="543"/>
      <c r="BO202" s="543"/>
      <c r="BP202" s="543"/>
      <c r="BQ202" s="543"/>
      <c r="BR202" s="543"/>
      <c r="BS202" s="543"/>
      <c r="BT202" s="543"/>
      <c r="BU202" s="543"/>
      <c r="BV202" s="543"/>
      <c r="BW202" s="543"/>
      <c r="BX202" s="543"/>
      <c r="BY202" s="543"/>
      <c r="BZ202" s="543"/>
      <c r="CA202" s="543"/>
      <c r="CB202" s="543"/>
      <c r="CC202" s="543"/>
      <c r="CD202" s="543"/>
      <c r="CE202" s="543"/>
      <c r="CF202" s="543"/>
      <c r="CG202" s="543"/>
      <c r="CH202" s="543"/>
      <c r="CI202" s="543"/>
      <c r="CJ202" s="543"/>
      <c r="CK202" s="543"/>
      <c r="CL202" s="543"/>
      <c r="CM202" s="543"/>
      <c r="CN202" s="543"/>
      <c r="CO202" s="543"/>
      <c r="CP202" s="543"/>
      <c r="CQ202" s="543"/>
      <c r="CR202" s="543"/>
      <c r="CS202" s="543"/>
      <c r="CT202" s="543"/>
      <c r="CU202" s="543"/>
      <c r="CV202" s="543"/>
      <c r="CW202" s="543"/>
      <c r="CX202" s="543"/>
      <c r="CY202" s="543"/>
      <c r="CZ202" s="543"/>
      <c r="DA202" s="543"/>
      <c r="DB202" s="543"/>
      <c r="DC202" s="543"/>
      <c r="DD202" s="543"/>
      <c r="DE202" s="543"/>
      <c r="DF202" s="543"/>
      <c r="DG202" s="543"/>
      <c r="DH202" s="543"/>
      <c r="DI202" s="543"/>
      <c r="DJ202" s="543"/>
      <c r="DK202" s="543"/>
      <c r="DL202" s="543"/>
      <c r="DM202" s="543"/>
      <c r="DN202" s="543"/>
      <c r="DO202" s="543"/>
      <c r="DP202" s="543"/>
      <c r="DQ202" s="543"/>
      <c r="DR202" s="543"/>
      <c r="DS202" s="543"/>
      <c r="DT202" s="543"/>
      <c r="DU202" s="543"/>
      <c r="DV202" s="543"/>
    </row>
    <row r="203" spans="1:126" hidden="1" x14ac:dyDescent="0.25">
      <c r="A203" s="519" t="s">
        <v>409</v>
      </c>
      <c r="B203" s="554" t="s">
        <v>405</v>
      </c>
      <c r="C203" s="554" t="s">
        <v>296</v>
      </c>
      <c r="D203" s="554"/>
      <c r="E203" s="491"/>
      <c r="F203" s="555">
        <f>SUM(F204)</f>
        <v>0</v>
      </c>
      <c r="G203" s="555">
        <f>SUM(G204)</f>
        <v>3938.75</v>
      </c>
      <c r="H203" s="543"/>
      <c r="I203" s="543"/>
      <c r="J203" s="543"/>
      <c r="K203" s="543"/>
      <c r="L203" s="543"/>
      <c r="M203" s="543"/>
      <c r="N203" s="543"/>
      <c r="O203" s="543"/>
      <c r="P203" s="543"/>
      <c r="Q203" s="543"/>
      <c r="R203" s="543"/>
      <c r="S203" s="543"/>
      <c r="T203" s="543"/>
      <c r="U203" s="543"/>
      <c r="V203" s="543"/>
      <c r="W203" s="543"/>
      <c r="X203" s="543"/>
      <c r="Y203" s="543"/>
      <c r="Z203" s="543"/>
      <c r="AA203" s="543"/>
      <c r="AB203" s="543"/>
      <c r="AC203" s="543"/>
      <c r="AD203" s="543"/>
      <c r="AE203" s="543"/>
      <c r="AF203" s="543"/>
      <c r="AG203" s="543"/>
      <c r="AH203" s="543"/>
      <c r="AI203" s="543"/>
      <c r="AJ203" s="543"/>
      <c r="AK203" s="543"/>
      <c r="AL203" s="543"/>
      <c r="AM203" s="543"/>
      <c r="AN203" s="543"/>
      <c r="AO203" s="543"/>
      <c r="AP203" s="543"/>
      <c r="AQ203" s="543"/>
      <c r="AR203" s="543"/>
      <c r="AS203" s="543"/>
      <c r="AT203" s="543"/>
      <c r="AU203" s="543"/>
      <c r="AV203" s="543"/>
      <c r="AW203" s="543"/>
      <c r="AX203" s="543"/>
      <c r="AY203" s="543"/>
      <c r="AZ203" s="543"/>
      <c r="BA203" s="543"/>
      <c r="BB203" s="543"/>
      <c r="BC203" s="543"/>
      <c r="BD203" s="543"/>
      <c r="BE203" s="543"/>
      <c r="BF203" s="543"/>
      <c r="BG203" s="543"/>
      <c r="BH203" s="543"/>
      <c r="BI203" s="543"/>
      <c r="BJ203" s="543"/>
      <c r="BK203" s="543"/>
      <c r="BL203" s="543"/>
      <c r="BM203" s="543"/>
      <c r="BN203" s="543"/>
      <c r="BO203" s="543"/>
      <c r="BP203" s="543"/>
      <c r="BQ203" s="543"/>
      <c r="BR203" s="543"/>
      <c r="BS203" s="543"/>
      <c r="BT203" s="543"/>
      <c r="BU203" s="543"/>
      <c r="BV203" s="543"/>
      <c r="BW203" s="543"/>
      <c r="BX203" s="543"/>
      <c r="BY203" s="543"/>
      <c r="BZ203" s="543"/>
      <c r="CA203" s="543"/>
      <c r="CB203" s="543"/>
      <c r="CC203" s="543"/>
      <c r="CD203" s="543"/>
      <c r="CE203" s="543"/>
      <c r="CF203" s="543"/>
      <c r="CG203" s="543"/>
      <c r="CH203" s="543"/>
      <c r="CI203" s="543"/>
      <c r="CJ203" s="543"/>
      <c r="CK203" s="543"/>
      <c r="CL203" s="543"/>
      <c r="CM203" s="543"/>
      <c r="CN203" s="543"/>
      <c r="CO203" s="543"/>
      <c r="CP203" s="543"/>
      <c r="CQ203" s="543"/>
      <c r="CR203" s="543"/>
      <c r="CS203" s="543"/>
      <c r="CT203" s="543"/>
      <c r="CU203" s="543"/>
      <c r="CV203" s="543"/>
      <c r="CW203" s="543"/>
      <c r="CX203" s="543"/>
      <c r="CY203" s="543"/>
      <c r="CZ203" s="543"/>
      <c r="DA203" s="543"/>
      <c r="DB203" s="543"/>
      <c r="DC203" s="543"/>
      <c r="DD203" s="543"/>
      <c r="DE203" s="543"/>
      <c r="DF203" s="543"/>
      <c r="DG203" s="543"/>
      <c r="DH203" s="543"/>
      <c r="DI203" s="543"/>
      <c r="DJ203" s="543"/>
      <c r="DK203" s="543"/>
      <c r="DL203" s="543"/>
      <c r="DM203" s="543"/>
      <c r="DN203" s="543"/>
      <c r="DO203" s="543"/>
      <c r="DP203" s="543"/>
      <c r="DQ203" s="543"/>
      <c r="DR203" s="543"/>
      <c r="DS203" s="543"/>
      <c r="DT203" s="543"/>
      <c r="DU203" s="543"/>
      <c r="DV203" s="543"/>
    </row>
    <row r="204" spans="1:126" ht="26.4" hidden="1" x14ac:dyDescent="0.25">
      <c r="A204" s="500" t="s">
        <v>407</v>
      </c>
      <c r="B204" s="549" t="s">
        <v>405</v>
      </c>
      <c r="C204" s="549" t="s">
        <v>296</v>
      </c>
      <c r="D204" s="549" t="s">
        <v>408</v>
      </c>
      <c r="E204" s="501"/>
      <c r="F204" s="527">
        <f>SUM(F206+F205)</f>
        <v>0</v>
      </c>
      <c r="G204" s="527">
        <f>SUM(G206+G205)</f>
        <v>3938.75</v>
      </c>
      <c r="H204" s="543"/>
      <c r="I204" s="543"/>
      <c r="J204" s="543"/>
      <c r="K204" s="543"/>
      <c r="L204" s="543"/>
      <c r="M204" s="543"/>
      <c r="N204" s="543"/>
      <c r="O204" s="543"/>
      <c r="P204" s="543"/>
      <c r="Q204" s="543"/>
      <c r="R204" s="543"/>
      <c r="S204" s="543"/>
      <c r="T204" s="543"/>
      <c r="U204" s="543"/>
      <c r="V204" s="543"/>
      <c r="W204" s="543"/>
      <c r="X204" s="543"/>
      <c r="Y204" s="543"/>
      <c r="Z204" s="543"/>
      <c r="AA204" s="543"/>
      <c r="AB204" s="543"/>
      <c r="AC204" s="543"/>
      <c r="AD204" s="543"/>
      <c r="AE204" s="543"/>
      <c r="AF204" s="543"/>
      <c r="AG204" s="543"/>
      <c r="AH204" s="543"/>
      <c r="AI204" s="543"/>
      <c r="AJ204" s="543"/>
      <c r="AK204" s="543"/>
      <c r="AL204" s="543"/>
      <c r="AM204" s="543"/>
      <c r="AN204" s="543"/>
      <c r="AO204" s="543"/>
      <c r="AP204" s="543"/>
      <c r="AQ204" s="543"/>
      <c r="AR204" s="543"/>
      <c r="AS204" s="543"/>
      <c r="AT204" s="543"/>
      <c r="AU204" s="543"/>
      <c r="AV204" s="543"/>
      <c r="AW204" s="543"/>
      <c r="AX204" s="543"/>
      <c r="AY204" s="543"/>
      <c r="AZ204" s="543"/>
      <c r="BA204" s="543"/>
      <c r="BB204" s="543"/>
      <c r="BC204" s="543"/>
      <c r="BD204" s="543"/>
      <c r="BE204" s="543"/>
      <c r="BF204" s="543"/>
      <c r="BG204" s="543"/>
      <c r="BH204" s="543"/>
      <c r="BI204" s="543"/>
      <c r="BJ204" s="543"/>
      <c r="BK204" s="543"/>
      <c r="BL204" s="543"/>
      <c r="BM204" s="543"/>
      <c r="BN204" s="543"/>
      <c r="BO204" s="543"/>
      <c r="BP204" s="543"/>
      <c r="BQ204" s="543"/>
      <c r="BR204" s="543"/>
      <c r="BS204" s="543"/>
      <c r="BT204" s="543"/>
      <c r="BU204" s="543"/>
      <c r="BV204" s="543"/>
      <c r="BW204" s="543"/>
      <c r="BX204" s="543"/>
      <c r="BY204" s="543"/>
      <c r="BZ204" s="543"/>
      <c r="CA204" s="543"/>
      <c r="CB204" s="543"/>
      <c r="CC204" s="543"/>
      <c r="CD204" s="543"/>
      <c r="CE204" s="543"/>
      <c r="CF204" s="543"/>
      <c r="CG204" s="543"/>
      <c r="CH204" s="543"/>
      <c r="CI204" s="543"/>
      <c r="CJ204" s="543"/>
      <c r="CK204" s="543"/>
      <c r="CL204" s="543"/>
      <c r="CM204" s="543"/>
      <c r="CN204" s="543"/>
      <c r="CO204" s="543"/>
      <c r="CP204" s="543"/>
      <c r="CQ204" s="543"/>
      <c r="CR204" s="543"/>
      <c r="CS204" s="543"/>
      <c r="CT204" s="543"/>
      <c r="CU204" s="543"/>
      <c r="CV204" s="543"/>
      <c r="CW204" s="543"/>
      <c r="CX204" s="543"/>
      <c r="CY204" s="543"/>
      <c r="CZ204" s="543"/>
      <c r="DA204" s="543"/>
      <c r="DB204" s="543"/>
      <c r="DC204" s="543"/>
      <c r="DD204" s="543"/>
      <c r="DE204" s="543"/>
      <c r="DF204" s="543"/>
      <c r="DG204" s="543"/>
      <c r="DH204" s="543"/>
      <c r="DI204" s="543"/>
      <c r="DJ204" s="543"/>
      <c r="DK204" s="543"/>
      <c r="DL204" s="543"/>
      <c r="DM204" s="543"/>
      <c r="DN204" s="543"/>
      <c r="DO204" s="543"/>
      <c r="DP204" s="543"/>
      <c r="DQ204" s="543"/>
      <c r="DR204" s="543"/>
      <c r="DS204" s="543"/>
      <c r="DT204" s="543"/>
      <c r="DU204" s="543"/>
      <c r="DV204" s="543"/>
    </row>
    <row r="205" spans="1:126" hidden="1" x14ac:dyDescent="0.25">
      <c r="A205" s="496" t="s">
        <v>294</v>
      </c>
      <c r="B205" s="548" t="s">
        <v>405</v>
      </c>
      <c r="C205" s="548" t="s">
        <v>296</v>
      </c>
      <c r="D205" s="548" t="s">
        <v>408</v>
      </c>
      <c r="E205" s="497" t="s">
        <v>285</v>
      </c>
      <c r="F205" s="527"/>
      <c r="G205" s="527">
        <v>962</v>
      </c>
      <c r="H205" s="543"/>
      <c r="I205" s="543"/>
      <c r="J205" s="543"/>
      <c r="K205" s="543"/>
      <c r="L205" s="543"/>
      <c r="M205" s="543"/>
      <c r="N205" s="543"/>
      <c r="O205" s="543"/>
      <c r="P205" s="543"/>
      <c r="Q205" s="543"/>
      <c r="R205" s="543"/>
      <c r="S205" s="543"/>
      <c r="T205" s="543"/>
      <c r="U205" s="543"/>
      <c r="V205" s="543"/>
      <c r="W205" s="543"/>
      <c r="X205" s="543"/>
      <c r="Y205" s="543"/>
      <c r="Z205" s="543"/>
      <c r="AA205" s="543"/>
      <c r="AB205" s="543"/>
      <c r="AC205" s="543"/>
      <c r="AD205" s="543"/>
      <c r="AE205" s="543"/>
      <c r="AF205" s="543"/>
      <c r="AG205" s="543"/>
      <c r="AH205" s="543"/>
      <c r="AI205" s="543"/>
      <c r="AJ205" s="543"/>
      <c r="AK205" s="543"/>
      <c r="AL205" s="543"/>
      <c r="AM205" s="543"/>
      <c r="AN205" s="543"/>
      <c r="AO205" s="543"/>
      <c r="AP205" s="543"/>
      <c r="AQ205" s="543"/>
      <c r="AR205" s="543"/>
      <c r="AS205" s="543"/>
      <c r="AT205" s="543"/>
      <c r="AU205" s="543"/>
      <c r="AV205" s="543"/>
      <c r="AW205" s="543"/>
      <c r="AX205" s="543"/>
      <c r="AY205" s="543"/>
      <c r="AZ205" s="543"/>
      <c r="BA205" s="543"/>
      <c r="BB205" s="543"/>
      <c r="BC205" s="543"/>
      <c r="BD205" s="543"/>
      <c r="BE205" s="543"/>
      <c r="BF205" s="543"/>
      <c r="BG205" s="543"/>
      <c r="BH205" s="543"/>
      <c r="BI205" s="543"/>
      <c r="BJ205" s="543"/>
      <c r="BK205" s="543"/>
      <c r="BL205" s="543"/>
      <c r="BM205" s="543"/>
      <c r="BN205" s="543"/>
      <c r="BO205" s="543"/>
      <c r="BP205" s="543"/>
      <c r="BQ205" s="543"/>
      <c r="BR205" s="543"/>
      <c r="BS205" s="543"/>
      <c r="BT205" s="543"/>
      <c r="BU205" s="543"/>
      <c r="BV205" s="543"/>
      <c r="BW205" s="543"/>
      <c r="BX205" s="543"/>
      <c r="BY205" s="543"/>
      <c r="BZ205" s="543"/>
      <c r="CA205" s="543"/>
      <c r="CB205" s="543"/>
      <c r="CC205" s="543"/>
      <c r="CD205" s="543"/>
      <c r="CE205" s="543"/>
      <c r="CF205" s="543"/>
      <c r="CG205" s="543"/>
      <c r="CH205" s="543"/>
      <c r="CI205" s="543"/>
      <c r="CJ205" s="543"/>
      <c r="CK205" s="543"/>
      <c r="CL205" s="543"/>
      <c r="CM205" s="543"/>
      <c r="CN205" s="543"/>
      <c r="CO205" s="543"/>
      <c r="CP205" s="543"/>
      <c r="CQ205" s="543"/>
      <c r="CR205" s="543"/>
      <c r="CS205" s="543"/>
      <c r="CT205" s="543"/>
      <c r="CU205" s="543"/>
      <c r="CV205" s="543"/>
      <c r="CW205" s="543"/>
      <c r="CX205" s="543"/>
      <c r="CY205" s="543"/>
      <c r="CZ205" s="543"/>
      <c r="DA205" s="543"/>
      <c r="DB205" s="543"/>
      <c r="DC205" s="543"/>
      <c r="DD205" s="543"/>
      <c r="DE205" s="543"/>
      <c r="DF205" s="543"/>
      <c r="DG205" s="543"/>
      <c r="DH205" s="543"/>
      <c r="DI205" s="543"/>
      <c r="DJ205" s="543"/>
      <c r="DK205" s="543"/>
      <c r="DL205" s="543"/>
      <c r="DM205" s="543"/>
      <c r="DN205" s="543"/>
      <c r="DO205" s="543"/>
      <c r="DP205" s="543"/>
      <c r="DQ205" s="543"/>
      <c r="DR205" s="543"/>
      <c r="DS205" s="543"/>
      <c r="DT205" s="543"/>
      <c r="DU205" s="543"/>
      <c r="DV205" s="543"/>
    </row>
    <row r="206" spans="1:126" ht="26.4" hidden="1" customHeight="1" x14ac:dyDescent="0.25">
      <c r="A206" s="496" t="s">
        <v>326</v>
      </c>
      <c r="B206" s="548" t="s">
        <v>405</v>
      </c>
      <c r="C206" s="548" t="s">
        <v>296</v>
      </c>
      <c r="D206" s="548" t="s">
        <v>408</v>
      </c>
      <c r="E206" s="497" t="s">
        <v>327</v>
      </c>
      <c r="F206" s="526">
        <v>0</v>
      </c>
      <c r="G206" s="526">
        <v>2976.75</v>
      </c>
      <c r="H206" s="543"/>
      <c r="I206" s="543"/>
      <c r="J206" s="543"/>
      <c r="K206" s="543"/>
      <c r="L206" s="543"/>
      <c r="M206" s="543"/>
      <c r="N206" s="543"/>
      <c r="O206" s="543"/>
      <c r="P206" s="543"/>
      <c r="Q206" s="543"/>
      <c r="R206" s="543"/>
      <c r="S206" s="543"/>
      <c r="T206" s="543"/>
      <c r="U206" s="543"/>
      <c r="V206" s="543"/>
      <c r="W206" s="543"/>
      <c r="X206" s="543"/>
      <c r="Y206" s="543"/>
      <c r="Z206" s="543"/>
      <c r="AA206" s="543"/>
      <c r="AB206" s="543"/>
      <c r="AC206" s="543"/>
      <c r="AD206" s="543"/>
      <c r="AE206" s="543"/>
      <c r="AF206" s="543"/>
      <c r="AG206" s="543"/>
      <c r="AH206" s="543"/>
      <c r="AI206" s="543"/>
      <c r="AJ206" s="543"/>
      <c r="AK206" s="543"/>
      <c r="AL206" s="543"/>
      <c r="AM206" s="543"/>
      <c r="AN206" s="543"/>
      <c r="AO206" s="543"/>
      <c r="AP206" s="543"/>
      <c r="AQ206" s="543"/>
      <c r="AR206" s="543"/>
      <c r="AS206" s="543"/>
      <c r="AT206" s="543"/>
      <c r="AU206" s="543"/>
      <c r="AV206" s="543"/>
      <c r="AW206" s="543"/>
      <c r="AX206" s="543"/>
      <c r="AY206" s="543"/>
      <c r="AZ206" s="543"/>
      <c r="BA206" s="543"/>
      <c r="BB206" s="543"/>
      <c r="BC206" s="543"/>
      <c r="BD206" s="543"/>
      <c r="BE206" s="543"/>
      <c r="BF206" s="543"/>
      <c r="BG206" s="543"/>
      <c r="BH206" s="543"/>
      <c r="BI206" s="543"/>
      <c r="BJ206" s="543"/>
      <c r="BK206" s="543"/>
      <c r="BL206" s="543"/>
      <c r="BM206" s="543"/>
      <c r="BN206" s="543"/>
      <c r="BO206" s="543"/>
      <c r="BP206" s="543"/>
      <c r="BQ206" s="543"/>
      <c r="BR206" s="543"/>
      <c r="BS206" s="543"/>
      <c r="BT206" s="543"/>
      <c r="BU206" s="543"/>
      <c r="BV206" s="543"/>
      <c r="BW206" s="543"/>
      <c r="BX206" s="543"/>
      <c r="BY206" s="543"/>
      <c r="BZ206" s="543"/>
      <c r="CA206" s="543"/>
      <c r="CB206" s="543"/>
      <c r="CC206" s="543"/>
      <c r="CD206" s="543"/>
      <c r="CE206" s="543"/>
      <c r="CF206" s="543"/>
      <c r="CG206" s="543"/>
      <c r="CH206" s="543"/>
      <c r="CI206" s="543"/>
      <c r="CJ206" s="543"/>
      <c r="CK206" s="543"/>
      <c r="CL206" s="543"/>
      <c r="CM206" s="543"/>
      <c r="CN206" s="543"/>
      <c r="CO206" s="543"/>
      <c r="CP206" s="543"/>
      <c r="CQ206" s="543"/>
      <c r="CR206" s="543"/>
      <c r="CS206" s="543"/>
      <c r="CT206" s="543"/>
      <c r="CU206" s="543"/>
      <c r="CV206" s="543"/>
      <c r="CW206" s="543"/>
      <c r="CX206" s="543"/>
      <c r="CY206" s="543"/>
      <c r="CZ206" s="543"/>
      <c r="DA206" s="543"/>
      <c r="DB206" s="543"/>
      <c r="DC206" s="543"/>
      <c r="DD206" s="543"/>
      <c r="DE206" s="543"/>
      <c r="DF206" s="543"/>
      <c r="DG206" s="543"/>
      <c r="DH206" s="543"/>
      <c r="DI206" s="543"/>
      <c r="DJ206" s="543"/>
      <c r="DK206" s="543"/>
      <c r="DL206" s="543"/>
      <c r="DM206" s="543"/>
      <c r="DN206" s="543"/>
      <c r="DO206" s="543"/>
      <c r="DP206" s="543"/>
      <c r="DQ206" s="543"/>
      <c r="DR206" s="543"/>
      <c r="DS206" s="543"/>
      <c r="DT206" s="543"/>
      <c r="DU206" s="543"/>
      <c r="DV206" s="543"/>
    </row>
    <row r="207" spans="1:126" ht="15.75" customHeight="1" x14ac:dyDescent="0.3">
      <c r="A207" s="487" t="s">
        <v>410</v>
      </c>
      <c r="B207" s="521" t="s">
        <v>411</v>
      </c>
      <c r="C207" s="521"/>
      <c r="D207" s="521"/>
      <c r="E207" s="521"/>
      <c r="F207" s="522">
        <f>SUM(F208+F290+F274+F228+F303)</f>
        <v>601305.85999999987</v>
      </c>
      <c r="G207" s="522">
        <f>SUM(G208+G290+G274+G228+G303)</f>
        <v>620967.65</v>
      </c>
    </row>
    <row r="208" spans="1:126" ht="19.95" customHeight="1" x14ac:dyDescent="0.25">
      <c r="A208" s="519" t="s">
        <v>412</v>
      </c>
      <c r="B208" s="520" t="s">
        <v>411</v>
      </c>
      <c r="C208" s="520" t="s">
        <v>270</v>
      </c>
      <c r="D208" s="520"/>
      <c r="E208" s="520"/>
      <c r="F208" s="492">
        <f>SUM(F213+F216+F218+F223+F226+F210+F221+F211)</f>
        <v>197811.72</v>
      </c>
      <c r="G208" s="492">
        <f>SUM(G213+G216+G218+G223+G226+G210+G221+G211)</f>
        <v>198412.4</v>
      </c>
    </row>
    <row r="209" spans="1:127" ht="66" hidden="1" customHeight="1" x14ac:dyDescent="0.25">
      <c r="A209" s="500" t="s">
        <v>701</v>
      </c>
      <c r="B209" s="511" t="s">
        <v>411</v>
      </c>
      <c r="C209" s="511" t="s">
        <v>270</v>
      </c>
      <c r="D209" s="511" t="s">
        <v>702</v>
      </c>
      <c r="E209" s="511"/>
      <c r="F209" s="502">
        <f>SUM(F210)</f>
        <v>0</v>
      </c>
      <c r="G209" s="502">
        <f>SUM(G210)</f>
        <v>0</v>
      </c>
    </row>
    <row r="210" spans="1:127" s="499" customFormat="1" ht="26.4" hidden="1" customHeight="1" x14ac:dyDescent="0.25">
      <c r="A210" s="496" t="s">
        <v>326</v>
      </c>
      <c r="B210" s="516" t="s">
        <v>411</v>
      </c>
      <c r="C210" s="516" t="s">
        <v>270</v>
      </c>
      <c r="D210" s="516" t="s">
        <v>702</v>
      </c>
      <c r="E210" s="516" t="s">
        <v>327</v>
      </c>
      <c r="F210" s="498"/>
      <c r="G210" s="498"/>
    </row>
    <row r="211" spans="1:127" s="499" customFormat="1" x14ac:dyDescent="0.25">
      <c r="A211" s="500" t="s">
        <v>413</v>
      </c>
      <c r="B211" s="516" t="s">
        <v>411</v>
      </c>
      <c r="C211" s="516" t="s">
        <v>270</v>
      </c>
      <c r="D211" s="516" t="s">
        <v>703</v>
      </c>
      <c r="E211" s="516"/>
      <c r="F211" s="498">
        <f>SUM(F212)</f>
        <v>2021.82</v>
      </c>
      <c r="G211" s="498">
        <f>SUM(G212)</f>
        <v>2021.82</v>
      </c>
    </row>
    <row r="212" spans="1:127" s="499" customFormat="1" ht="13.2" customHeight="1" x14ac:dyDescent="0.25">
      <c r="A212" s="496" t="s">
        <v>326</v>
      </c>
      <c r="B212" s="516" t="s">
        <v>411</v>
      </c>
      <c r="C212" s="516" t="s">
        <v>270</v>
      </c>
      <c r="D212" s="516" t="s">
        <v>703</v>
      </c>
      <c r="E212" s="516" t="s">
        <v>327</v>
      </c>
      <c r="F212" s="498">
        <v>2021.82</v>
      </c>
      <c r="G212" s="498">
        <v>2021.82</v>
      </c>
    </row>
    <row r="213" spans="1:127" ht="26.4" customHeight="1" x14ac:dyDescent="0.25">
      <c r="A213" s="500" t="s">
        <v>413</v>
      </c>
      <c r="B213" s="511" t="s">
        <v>411</v>
      </c>
      <c r="C213" s="511" t="s">
        <v>270</v>
      </c>
      <c r="D213" s="511" t="s">
        <v>414</v>
      </c>
      <c r="E213" s="511"/>
      <c r="F213" s="502">
        <f>SUM(F215+F214)</f>
        <v>56015.85</v>
      </c>
      <c r="G213" s="502">
        <f>SUM(G215+G214)</f>
        <v>56015.85</v>
      </c>
    </row>
    <row r="214" spans="1:127" ht="13.2" hidden="1" customHeight="1" x14ac:dyDescent="0.25">
      <c r="A214" s="496" t="s">
        <v>294</v>
      </c>
      <c r="B214" s="516" t="s">
        <v>411</v>
      </c>
      <c r="C214" s="516" t="s">
        <v>270</v>
      </c>
      <c r="D214" s="516" t="s">
        <v>414</v>
      </c>
      <c r="E214" s="516" t="s">
        <v>285</v>
      </c>
      <c r="F214" s="498"/>
      <c r="G214" s="498"/>
    </row>
    <row r="215" spans="1:127" ht="26.4" customHeight="1" x14ac:dyDescent="0.25">
      <c r="A215" s="496" t="s">
        <v>326</v>
      </c>
      <c r="B215" s="516" t="s">
        <v>411</v>
      </c>
      <c r="C215" s="516" t="s">
        <v>270</v>
      </c>
      <c r="D215" s="516" t="s">
        <v>414</v>
      </c>
      <c r="E215" s="516" t="s">
        <v>327</v>
      </c>
      <c r="F215" s="498">
        <v>56015.85</v>
      </c>
      <c r="G215" s="498">
        <v>56015.85</v>
      </c>
      <c r="H215" s="499"/>
      <c r="I215" s="499"/>
      <c r="J215" s="499"/>
      <c r="K215" s="499"/>
      <c r="L215" s="499"/>
      <c r="M215" s="499"/>
      <c r="N215" s="499"/>
      <c r="O215" s="499"/>
      <c r="P215" s="499"/>
      <c r="Q215" s="499"/>
      <c r="R215" s="499"/>
      <c r="S215" s="499"/>
      <c r="T215" s="499"/>
      <c r="U215" s="499"/>
      <c r="V215" s="499"/>
      <c r="W215" s="499"/>
      <c r="X215" s="499"/>
      <c r="Y215" s="499"/>
      <c r="Z215" s="499"/>
      <c r="AA215" s="499"/>
      <c r="AB215" s="499"/>
      <c r="AC215" s="499"/>
      <c r="AD215" s="499"/>
      <c r="AE215" s="499"/>
      <c r="AF215" s="499"/>
      <c r="AG215" s="499"/>
      <c r="AH215" s="499"/>
      <c r="AI215" s="499"/>
      <c r="AJ215" s="499"/>
      <c r="AK215" s="499"/>
      <c r="AL215" s="499"/>
      <c r="AM215" s="499"/>
      <c r="AN215" s="499"/>
      <c r="AO215" s="499"/>
      <c r="AP215" s="499"/>
      <c r="AQ215" s="499"/>
      <c r="AR215" s="499"/>
      <c r="AS215" s="499"/>
      <c r="AT215" s="499"/>
      <c r="AU215" s="499"/>
      <c r="AV215" s="499"/>
      <c r="AW215" s="499"/>
      <c r="AX215" s="499"/>
      <c r="AY215" s="499"/>
      <c r="AZ215" s="499"/>
      <c r="BA215" s="499"/>
      <c r="BB215" s="499"/>
      <c r="BC215" s="499"/>
      <c r="BD215" s="499"/>
      <c r="BE215" s="499"/>
      <c r="BF215" s="499"/>
      <c r="BG215" s="499"/>
      <c r="BH215" s="499"/>
      <c r="BI215" s="499"/>
      <c r="BJ215" s="499"/>
      <c r="BK215" s="499"/>
      <c r="BL215" s="499"/>
      <c r="BM215" s="499"/>
      <c r="BN215" s="499"/>
      <c r="BO215" s="499"/>
      <c r="BP215" s="499"/>
      <c r="BQ215" s="499"/>
      <c r="BR215" s="499"/>
      <c r="BS215" s="499"/>
      <c r="BT215" s="499"/>
      <c r="BU215" s="499"/>
      <c r="BV215" s="499"/>
      <c r="BW215" s="499"/>
      <c r="BX215" s="499"/>
      <c r="BY215" s="499"/>
      <c r="BZ215" s="499"/>
      <c r="CA215" s="499"/>
      <c r="CB215" s="499"/>
      <c r="CC215" s="499"/>
      <c r="CD215" s="499"/>
      <c r="CE215" s="499"/>
      <c r="CF215" s="499"/>
      <c r="CG215" s="499"/>
      <c r="CH215" s="499"/>
      <c r="CI215" s="499"/>
      <c r="CJ215" s="499"/>
      <c r="CK215" s="499"/>
      <c r="CL215" s="499"/>
      <c r="CM215" s="499"/>
      <c r="CN215" s="499"/>
      <c r="CO215" s="499"/>
      <c r="CP215" s="499"/>
      <c r="CQ215" s="499"/>
      <c r="CR215" s="499"/>
      <c r="CS215" s="499"/>
      <c r="CT215" s="499"/>
      <c r="CU215" s="499"/>
      <c r="CV215" s="499"/>
      <c r="CW215" s="499"/>
      <c r="CX215" s="499"/>
      <c r="CY215" s="499"/>
      <c r="CZ215" s="499"/>
      <c r="DA215" s="499"/>
      <c r="DB215" s="499"/>
      <c r="DC215" s="499"/>
      <c r="DD215" s="499"/>
      <c r="DE215" s="499"/>
      <c r="DF215" s="499"/>
      <c r="DG215" s="499"/>
      <c r="DH215" s="499"/>
      <c r="DI215" s="499"/>
      <c r="DJ215" s="499"/>
      <c r="DK215" s="499"/>
      <c r="DL215" s="499"/>
      <c r="DM215" s="499"/>
      <c r="DN215" s="499"/>
      <c r="DO215" s="499"/>
      <c r="DP215" s="499"/>
      <c r="DQ215" s="499"/>
      <c r="DR215" s="499"/>
      <c r="DS215" s="499"/>
      <c r="DT215" s="499"/>
      <c r="DU215" s="499"/>
      <c r="DV215" s="499"/>
      <c r="DW215" s="499"/>
    </row>
    <row r="216" spans="1:127" ht="83.4" customHeight="1" x14ac:dyDescent="0.25">
      <c r="A216" s="500" t="s">
        <v>415</v>
      </c>
      <c r="B216" s="511" t="s">
        <v>411</v>
      </c>
      <c r="C216" s="511" t="s">
        <v>270</v>
      </c>
      <c r="D216" s="511" t="s">
        <v>416</v>
      </c>
      <c r="E216" s="511"/>
      <c r="F216" s="502">
        <f>SUM(F217)</f>
        <v>139128.04999999999</v>
      </c>
      <c r="G216" s="502">
        <f>SUM(G217)</f>
        <v>129698.67</v>
      </c>
    </row>
    <row r="217" spans="1:127" ht="26.4" x14ac:dyDescent="0.25">
      <c r="A217" s="496" t="s">
        <v>326</v>
      </c>
      <c r="B217" s="516" t="s">
        <v>411</v>
      </c>
      <c r="C217" s="516" t="s">
        <v>270</v>
      </c>
      <c r="D217" s="516" t="s">
        <v>416</v>
      </c>
      <c r="E217" s="516" t="s">
        <v>327</v>
      </c>
      <c r="F217" s="498">
        <v>139128.04999999999</v>
      </c>
      <c r="G217" s="498">
        <v>129698.67</v>
      </c>
      <c r="H217" s="499"/>
      <c r="I217" s="499"/>
      <c r="J217" s="499"/>
      <c r="K217" s="499"/>
      <c r="L217" s="499"/>
      <c r="M217" s="499"/>
      <c r="N217" s="499"/>
      <c r="O217" s="499"/>
      <c r="P217" s="499"/>
      <c r="Q217" s="499"/>
      <c r="R217" s="499"/>
      <c r="S217" s="499"/>
      <c r="T217" s="499"/>
      <c r="U217" s="499"/>
      <c r="V217" s="499"/>
      <c r="W217" s="499"/>
      <c r="X217" s="499"/>
      <c r="Y217" s="499"/>
      <c r="Z217" s="499"/>
      <c r="AA217" s="499"/>
      <c r="AB217" s="499"/>
      <c r="AC217" s="499"/>
      <c r="AD217" s="499"/>
      <c r="AE217" s="499"/>
      <c r="AF217" s="499"/>
      <c r="AG217" s="499"/>
      <c r="AH217" s="499"/>
      <c r="AI217" s="499"/>
      <c r="AJ217" s="499"/>
      <c r="AK217" s="499"/>
      <c r="AL217" s="499"/>
      <c r="AM217" s="499"/>
      <c r="AN217" s="499"/>
      <c r="AO217" s="499"/>
      <c r="AP217" s="499"/>
      <c r="AQ217" s="499"/>
      <c r="AR217" s="499"/>
      <c r="AS217" s="499"/>
      <c r="AT217" s="499"/>
      <c r="AU217" s="499"/>
      <c r="AV217" s="499"/>
      <c r="AW217" s="499"/>
      <c r="AX217" s="499"/>
      <c r="AY217" s="499"/>
      <c r="AZ217" s="499"/>
      <c r="BA217" s="499"/>
      <c r="BB217" s="499"/>
      <c r="BC217" s="499"/>
      <c r="BD217" s="499"/>
      <c r="BE217" s="499"/>
      <c r="BF217" s="499"/>
      <c r="BG217" s="499"/>
      <c r="BH217" s="499"/>
      <c r="BI217" s="499"/>
      <c r="BJ217" s="499"/>
      <c r="BK217" s="499"/>
      <c r="BL217" s="499"/>
      <c r="BM217" s="499"/>
      <c r="BN217" s="499"/>
      <c r="BO217" s="499"/>
      <c r="BP217" s="499"/>
      <c r="BQ217" s="499"/>
      <c r="BR217" s="499"/>
      <c r="BS217" s="499"/>
      <c r="BT217" s="499"/>
      <c r="BU217" s="499"/>
      <c r="BV217" s="499"/>
      <c r="BW217" s="499"/>
      <c r="BX217" s="499"/>
      <c r="BY217" s="499"/>
      <c r="BZ217" s="499"/>
      <c r="CA217" s="499"/>
      <c r="CB217" s="499"/>
      <c r="CC217" s="499"/>
      <c r="CD217" s="499"/>
      <c r="CE217" s="499"/>
      <c r="CF217" s="499"/>
      <c r="CG217" s="499"/>
      <c r="CH217" s="499"/>
      <c r="CI217" s="499"/>
      <c r="CJ217" s="499"/>
      <c r="CK217" s="499"/>
      <c r="CL217" s="499"/>
      <c r="CM217" s="499"/>
      <c r="CN217" s="499"/>
      <c r="CO217" s="499"/>
      <c r="CP217" s="499"/>
      <c r="CQ217" s="499"/>
      <c r="CR217" s="499"/>
      <c r="CS217" s="499"/>
      <c r="CT217" s="499"/>
      <c r="CU217" s="499"/>
      <c r="CV217" s="499"/>
      <c r="CW217" s="499"/>
      <c r="CX217" s="499"/>
      <c r="CY217" s="499"/>
      <c r="CZ217" s="499"/>
      <c r="DA217" s="499"/>
      <c r="DB217" s="499"/>
      <c r="DC217" s="499"/>
      <c r="DD217" s="499"/>
      <c r="DE217" s="499"/>
      <c r="DF217" s="499"/>
      <c r="DG217" s="499"/>
      <c r="DH217" s="499"/>
      <c r="DI217" s="499"/>
      <c r="DJ217" s="499"/>
      <c r="DK217" s="499"/>
      <c r="DL217" s="499"/>
      <c r="DM217" s="499"/>
      <c r="DN217" s="499"/>
      <c r="DO217" s="499"/>
      <c r="DP217" s="499"/>
      <c r="DQ217" s="499"/>
      <c r="DR217" s="499"/>
      <c r="DS217" s="499"/>
      <c r="DT217" s="499"/>
      <c r="DU217" s="499"/>
      <c r="DV217" s="499"/>
      <c r="DW217" s="499"/>
    </row>
    <row r="218" spans="1:127" ht="25.95" hidden="1" customHeight="1" x14ac:dyDescent="0.25">
      <c r="A218" s="500" t="s">
        <v>417</v>
      </c>
      <c r="B218" s="511" t="s">
        <v>411</v>
      </c>
      <c r="C218" s="511" t="s">
        <v>270</v>
      </c>
      <c r="D218" s="511" t="s">
        <v>704</v>
      </c>
      <c r="E218" s="511"/>
      <c r="F218" s="502">
        <f>SUM(F220+F219)</f>
        <v>0</v>
      </c>
      <c r="G218" s="502">
        <f>SUM(G220+G219)</f>
        <v>8863.39</v>
      </c>
    </row>
    <row r="219" spans="1:127" ht="13.2" hidden="1" customHeight="1" x14ac:dyDescent="0.25">
      <c r="A219" s="496" t="s">
        <v>294</v>
      </c>
      <c r="B219" s="516" t="s">
        <v>411</v>
      </c>
      <c r="C219" s="516" t="s">
        <v>270</v>
      </c>
      <c r="D219" s="516" t="s">
        <v>418</v>
      </c>
      <c r="E219" s="516" t="s">
        <v>285</v>
      </c>
      <c r="F219" s="502">
        <v>0</v>
      </c>
      <c r="G219" s="502">
        <v>0</v>
      </c>
    </row>
    <row r="220" spans="1:127" hidden="1" x14ac:dyDescent="0.25">
      <c r="A220" s="496" t="s">
        <v>294</v>
      </c>
      <c r="B220" s="516" t="s">
        <v>411</v>
      </c>
      <c r="C220" s="516" t="s">
        <v>270</v>
      </c>
      <c r="D220" s="516" t="s">
        <v>704</v>
      </c>
      <c r="E220" s="516" t="s">
        <v>285</v>
      </c>
      <c r="F220" s="498"/>
      <c r="G220" s="498">
        <v>8863.39</v>
      </c>
      <c r="H220" s="499"/>
      <c r="I220" s="499"/>
      <c r="J220" s="499"/>
      <c r="K220" s="499"/>
      <c r="L220" s="499"/>
      <c r="M220" s="499"/>
      <c r="N220" s="499"/>
      <c r="O220" s="499"/>
      <c r="P220" s="499"/>
      <c r="Q220" s="499"/>
      <c r="R220" s="499"/>
      <c r="S220" s="499"/>
      <c r="T220" s="499"/>
      <c r="U220" s="499"/>
      <c r="V220" s="499"/>
      <c r="W220" s="499"/>
      <c r="X220" s="499"/>
      <c r="Y220" s="499"/>
      <c r="Z220" s="499"/>
      <c r="AA220" s="499"/>
      <c r="AB220" s="499"/>
      <c r="AC220" s="499"/>
      <c r="AD220" s="499"/>
      <c r="AE220" s="499"/>
      <c r="AF220" s="499"/>
      <c r="AG220" s="499"/>
      <c r="AH220" s="499"/>
      <c r="AI220" s="499"/>
      <c r="AJ220" s="499"/>
      <c r="AK220" s="499"/>
      <c r="AL220" s="499"/>
      <c r="AM220" s="499"/>
      <c r="AN220" s="499"/>
      <c r="AO220" s="499"/>
      <c r="AP220" s="499"/>
      <c r="AQ220" s="499"/>
      <c r="AR220" s="499"/>
      <c r="AS220" s="499"/>
      <c r="AT220" s="499"/>
      <c r="AU220" s="499"/>
      <c r="AV220" s="499"/>
      <c r="AW220" s="499"/>
      <c r="AX220" s="499"/>
      <c r="AY220" s="499"/>
      <c r="AZ220" s="499"/>
      <c r="BA220" s="499"/>
      <c r="BB220" s="499"/>
      <c r="BC220" s="499"/>
      <c r="BD220" s="499"/>
      <c r="BE220" s="499"/>
      <c r="BF220" s="499"/>
      <c r="BG220" s="499"/>
      <c r="BH220" s="499"/>
      <c r="BI220" s="499"/>
      <c r="BJ220" s="499"/>
      <c r="BK220" s="499"/>
      <c r="BL220" s="499"/>
      <c r="BM220" s="499"/>
      <c r="BN220" s="499"/>
      <c r="BO220" s="499"/>
      <c r="BP220" s="499"/>
      <c r="BQ220" s="499"/>
      <c r="BR220" s="499"/>
      <c r="BS220" s="499"/>
      <c r="BT220" s="499"/>
      <c r="BU220" s="499"/>
      <c r="BV220" s="499"/>
      <c r="BW220" s="499"/>
      <c r="BX220" s="499"/>
      <c r="BY220" s="499"/>
      <c r="BZ220" s="499"/>
      <c r="CA220" s="499"/>
      <c r="CB220" s="499"/>
      <c r="CC220" s="499"/>
      <c r="CD220" s="499"/>
      <c r="CE220" s="499"/>
      <c r="CF220" s="499"/>
      <c r="CG220" s="499"/>
      <c r="CH220" s="499"/>
      <c r="CI220" s="499"/>
      <c r="CJ220" s="499"/>
      <c r="CK220" s="499"/>
      <c r="CL220" s="499"/>
      <c r="CM220" s="499"/>
      <c r="CN220" s="499"/>
      <c r="CO220" s="499"/>
      <c r="CP220" s="499"/>
      <c r="CQ220" s="499"/>
      <c r="CR220" s="499"/>
      <c r="CS220" s="499"/>
      <c r="CT220" s="499"/>
      <c r="CU220" s="499"/>
      <c r="CV220" s="499"/>
      <c r="CW220" s="499"/>
      <c r="CX220" s="499"/>
      <c r="CY220" s="499"/>
      <c r="CZ220" s="499"/>
      <c r="DA220" s="499"/>
      <c r="DB220" s="499"/>
      <c r="DC220" s="499"/>
      <c r="DD220" s="499"/>
      <c r="DE220" s="499"/>
      <c r="DF220" s="499"/>
      <c r="DG220" s="499"/>
      <c r="DH220" s="499"/>
      <c r="DI220" s="499"/>
      <c r="DJ220" s="499"/>
      <c r="DK220" s="499"/>
      <c r="DL220" s="499"/>
      <c r="DM220" s="499"/>
      <c r="DN220" s="499"/>
      <c r="DO220" s="499"/>
      <c r="DP220" s="499"/>
      <c r="DQ220" s="499"/>
      <c r="DR220" s="499"/>
      <c r="DS220" s="499"/>
      <c r="DT220" s="499"/>
      <c r="DU220" s="499"/>
      <c r="DV220" s="499"/>
      <c r="DW220" s="499"/>
    </row>
    <row r="221" spans="1:127" ht="26.4" hidden="1" customHeight="1" x14ac:dyDescent="0.25">
      <c r="A221" s="500" t="s">
        <v>705</v>
      </c>
      <c r="B221" s="511" t="s">
        <v>411</v>
      </c>
      <c r="C221" s="511" t="s">
        <v>270</v>
      </c>
      <c r="D221" s="511" t="s">
        <v>706</v>
      </c>
      <c r="E221" s="511"/>
      <c r="F221" s="502">
        <f>SUM(F222)</f>
        <v>0</v>
      </c>
      <c r="G221" s="502">
        <f>SUM(G222)</f>
        <v>0</v>
      </c>
    </row>
    <row r="222" spans="1:127" ht="26.4" hidden="1" customHeight="1" x14ac:dyDescent="0.25">
      <c r="A222" s="496" t="s">
        <v>326</v>
      </c>
      <c r="B222" s="516" t="s">
        <v>411</v>
      </c>
      <c r="C222" s="516" t="s">
        <v>270</v>
      </c>
      <c r="D222" s="516" t="s">
        <v>706</v>
      </c>
      <c r="E222" s="516" t="s">
        <v>327</v>
      </c>
      <c r="F222" s="498"/>
      <c r="G222" s="498"/>
      <c r="H222" s="499"/>
      <c r="I222" s="499"/>
      <c r="J222" s="499"/>
      <c r="K222" s="499"/>
      <c r="L222" s="499"/>
      <c r="M222" s="499"/>
      <c r="N222" s="499"/>
      <c r="O222" s="499"/>
      <c r="P222" s="499"/>
      <c r="Q222" s="499"/>
      <c r="R222" s="499"/>
      <c r="S222" s="499"/>
      <c r="T222" s="499"/>
      <c r="U222" s="499"/>
      <c r="V222" s="499"/>
      <c r="W222" s="499"/>
      <c r="X222" s="499"/>
      <c r="Y222" s="499"/>
      <c r="Z222" s="499"/>
      <c r="AA222" s="499"/>
      <c r="AB222" s="499"/>
      <c r="AC222" s="499"/>
      <c r="AD222" s="499"/>
      <c r="AE222" s="499"/>
      <c r="AF222" s="499"/>
      <c r="AG222" s="499"/>
      <c r="AH222" s="499"/>
      <c r="AI222" s="499"/>
      <c r="AJ222" s="499"/>
      <c r="AK222" s="499"/>
      <c r="AL222" s="499"/>
      <c r="AM222" s="499"/>
      <c r="AN222" s="499"/>
      <c r="AO222" s="499"/>
      <c r="AP222" s="499"/>
      <c r="AQ222" s="499"/>
      <c r="AR222" s="499"/>
      <c r="AS222" s="499"/>
      <c r="AT222" s="499"/>
      <c r="AU222" s="499"/>
      <c r="AV222" s="499"/>
      <c r="AW222" s="499"/>
      <c r="AX222" s="499"/>
      <c r="AY222" s="499"/>
      <c r="AZ222" s="499"/>
      <c r="BA222" s="499"/>
      <c r="BB222" s="499"/>
      <c r="BC222" s="499"/>
      <c r="BD222" s="499"/>
      <c r="BE222" s="499"/>
      <c r="BF222" s="499"/>
      <c r="BG222" s="499"/>
      <c r="BH222" s="499"/>
      <c r="BI222" s="499"/>
      <c r="BJ222" s="499"/>
      <c r="BK222" s="499"/>
      <c r="BL222" s="499"/>
      <c r="BM222" s="499"/>
      <c r="BN222" s="499"/>
      <c r="BO222" s="499"/>
      <c r="BP222" s="499"/>
      <c r="BQ222" s="499"/>
      <c r="BR222" s="499"/>
      <c r="BS222" s="499"/>
      <c r="BT222" s="499"/>
      <c r="BU222" s="499"/>
      <c r="BV222" s="499"/>
      <c r="BW222" s="499"/>
      <c r="BX222" s="499"/>
      <c r="BY222" s="499"/>
      <c r="BZ222" s="499"/>
      <c r="CA222" s="499"/>
      <c r="CB222" s="499"/>
      <c r="CC222" s="499"/>
      <c r="CD222" s="499"/>
      <c r="CE222" s="499"/>
      <c r="CF222" s="499"/>
      <c r="CG222" s="499"/>
      <c r="CH222" s="499"/>
      <c r="CI222" s="499"/>
      <c r="CJ222" s="499"/>
      <c r="CK222" s="499"/>
      <c r="CL222" s="499"/>
      <c r="CM222" s="499"/>
      <c r="CN222" s="499"/>
      <c r="CO222" s="499"/>
      <c r="CP222" s="499"/>
      <c r="CQ222" s="499"/>
      <c r="CR222" s="499"/>
      <c r="CS222" s="499"/>
      <c r="CT222" s="499"/>
      <c r="CU222" s="499"/>
      <c r="CV222" s="499"/>
      <c r="CW222" s="499"/>
      <c r="CX222" s="499"/>
      <c r="CY222" s="499"/>
      <c r="CZ222" s="499"/>
      <c r="DA222" s="499"/>
      <c r="DB222" s="499"/>
      <c r="DC222" s="499"/>
      <c r="DD222" s="499"/>
      <c r="DE222" s="499"/>
      <c r="DF222" s="499"/>
      <c r="DG222" s="499"/>
      <c r="DH222" s="499"/>
      <c r="DI222" s="499"/>
      <c r="DJ222" s="499"/>
      <c r="DK222" s="499"/>
      <c r="DL222" s="499"/>
      <c r="DM222" s="499"/>
      <c r="DN222" s="499"/>
      <c r="DO222" s="499"/>
      <c r="DP222" s="499"/>
      <c r="DQ222" s="499"/>
      <c r="DR222" s="499"/>
      <c r="DS222" s="499"/>
      <c r="DT222" s="499"/>
      <c r="DU222" s="499"/>
      <c r="DV222" s="499"/>
      <c r="DW222" s="499"/>
    </row>
    <row r="223" spans="1:127" ht="13.8" x14ac:dyDescent="0.3">
      <c r="A223" s="493" t="s">
        <v>316</v>
      </c>
      <c r="B223" s="509" t="s">
        <v>411</v>
      </c>
      <c r="C223" s="509" t="s">
        <v>270</v>
      </c>
      <c r="D223" s="509" t="s">
        <v>317</v>
      </c>
      <c r="E223" s="509"/>
      <c r="F223" s="495">
        <f>SUM(F224)</f>
        <v>646</v>
      </c>
      <c r="G223" s="495">
        <f>SUM(G224)</f>
        <v>646</v>
      </c>
    </row>
    <row r="224" spans="1:127" ht="26.4" x14ac:dyDescent="0.25">
      <c r="A224" s="500" t="s">
        <v>318</v>
      </c>
      <c r="B224" s="511" t="s">
        <v>411</v>
      </c>
      <c r="C224" s="511" t="s">
        <v>270</v>
      </c>
      <c r="D224" s="516" t="s">
        <v>319</v>
      </c>
      <c r="E224" s="511"/>
      <c r="F224" s="502">
        <f>SUM(F225)</f>
        <v>646</v>
      </c>
      <c r="G224" s="502">
        <f>SUM(G225)</f>
        <v>646</v>
      </c>
    </row>
    <row r="225" spans="1:127" ht="26.4" x14ac:dyDescent="0.25">
      <c r="A225" s="496" t="s">
        <v>326</v>
      </c>
      <c r="B225" s="516" t="s">
        <v>411</v>
      </c>
      <c r="C225" s="516" t="s">
        <v>270</v>
      </c>
      <c r="D225" s="516" t="s">
        <v>319</v>
      </c>
      <c r="E225" s="516" t="s">
        <v>327</v>
      </c>
      <c r="F225" s="498">
        <v>646</v>
      </c>
      <c r="G225" s="498">
        <v>646</v>
      </c>
      <c r="H225" s="499"/>
      <c r="I225" s="499"/>
      <c r="J225" s="499"/>
      <c r="K225" s="499"/>
      <c r="L225" s="499"/>
      <c r="M225" s="499"/>
      <c r="N225" s="499"/>
      <c r="O225" s="499"/>
      <c r="P225" s="499"/>
      <c r="Q225" s="499"/>
      <c r="R225" s="499"/>
      <c r="S225" s="499"/>
      <c r="T225" s="499"/>
      <c r="U225" s="499"/>
      <c r="V225" s="499"/>
      <c r="W225" s="499"/>
      <c r="X225" s="499"/>
      <c r="Y225" s="499"/>
      <c r="Z225" s="499"/>
      <c r="AA225" s="499"/>
      <c r="AB225" s="499"/>
      <c r="AC225" s="499"/>
      <c r="AD225" s="499"/>
      <c r="AE225" s="499"/>
      <c r="AF225" s="499"/>
      <c r="AG225" s="499"/>
      <c r="AH225" s="499"/>
      <c r="AI225" s="499"/>
      <c r="AJ225" s="499"/>
      <c r="AK225" s="499"/>
      <c r="AL225" s="499"/>
      <c r="AM225" s="499"/>
      <c r="AN225" s="499"/>
      <c r="AO225" s="499"/>
      <c r="AP225" s="499"/>
      <c r="AQ225" s="499"/>
      <c r="AR225" s="499"/>
      <c r="AS225" s="499"/>
      <c r="AT225" s="499"/>
      <c r="AU225" s="499"/>
      <c r="AV225" s="499"/>
      <c r="AW225" s="499"/>
      <c r="AX225" s="499"/>
      <c r="AY225" s="499"/>
      <c r="AZ225" s="499"/>
      <c r="BA225" s="499"/>
      <c r="BB225" s="499"/>
      <c r="BC225" s="499"/>
      <c r="BD225" s="499"/>
      <c r="BE225" s="499"/>
      <c r="BF225" s="499"/>
      <c r="BG225" s="499"/>
      <c r="BH225" s="499"/>
      <c r="BI225" s="499"/>
      <c r="BJ225" s="499"/>
      <c r="BK225" s="499"/>
      <c r="BL225" s="499"/>
      <c r="BM225" s="499"/>
      <c r="BN225" s="499"/>
      <c r="BO225" s="499"/>
      <c r="BP225" s="499"/>
      <c r="BQ225" s="499"/>
      <c r="BR225" s="499"/>
      <c r="BS225" s="499"/>
      <c r="BT225" s="499"/>
      <c r="BU225" s="499"/>
      <c r="BV225" s="499"/>
      <c r="BW225" s="499"/>
      <c r="BX225" s="499"/>
      <c r="BY225" s="499"/>
      <c r="BZ225" s="499"/>
      <c r="CA225" s="499"/>
      <c r="CB225" s="499"/>
      <c r="CC225" s="499"/>
      <c r="CD225" s="499"/>
      <c r="CE225" s="499"/>
      <c r="CF225" s="499"/>
      <c r="CG225" s="499"/>
      <c r="CH225" s="499"/>
      <c r="CI225" s="499"/>
      <c r="CJ225" s="499"/>
      <c r="CK225" s="499"/>
      <c r="CL225" s="499"/>
      <c r="CM225" s="499"/>
      <c r="CN225" s="499"/>
      <c r="CO225" s="499"/>
      <c r="CP225" s="499"/>
      <c r="CQ225" s="499"/>
      <c r="CR225" s="499"/>
      <c r="CS225" s="499"/>
      <c r="CT225" s="499"/>
      <c r="CU225" s="499"/>
      <c r="CV225" s="499"/>
      <c r="CW225" s="499"/>
      <c r="CX225" s="499"/>
      <c r="CY225" s="499"/>
      <c r="CZ225" s="499"/>
      <c r="DA225" s="499"/>
      <c r="DB225" s="499"/>
      <c r="DC225" s="499"/>
      <c r="DD225" s="499"/>
      <c r="DE225" s="499"/>
      <c r="DF225" s="499"/>
      <c r="DG225" s="499"/>
      <c r="DH225" s="499"/>
      <c r="DI225" s="499"/>
      <c r="DJ225" s="499"/>
      <c r="DK225" s="499"/>
      <c r="DL225" s="499"/>
      <c r="DM225" s="499"/>
      <c r="DN225" s="499"/>
      <c r="DO225" s="499"/>
      <c r="DP225" s="499"/>
      <c r="DQ225" s="499"/>
      <c r="DR225" s="499"/>
      <c r="DS225" s="499"/>
      <c r="DT225" s="499"/>
      <c r="DU225" s="499"/>
      <c r="DV225" s="499"/>
    </row>
    <row r="226" spans="1:127" ht="52.8" hidden="1" x14ac:dyDescent="0.25">
      <c r="A226" s="500" t="s">
        <v>687</v>
      </c>
      <c r="B226" s="511" t="s">
        <v>411</v>
      </c>
      <c r="C226" s="511" t="s">
        <v>270</v>
      </c>
      <c r="D226" s="511" t="s">
        <v>727</v>
      </c>
      <c r="E226" s="511"/>
      <c r="F226" s="502">
        <f>SUM(F227)</f>
        <v>0</v>
      </c>
      <c r="G226" s="502">
        <f>SUM(G227)</f>
        <v>1166.67</v>
      </c>
    </row>
    <row r="227" spans="1:127" s="499" customFormat="1" ht="26.4" hidden="1" customHeight="1" x14ac:dyDescent="0.25">
      <c r="A227" s="496" t="s">
        <v>326</v>
      </c>
      <c r="B227" s="516" t="s">
        <v>411</v>
      </c>
      <c r="C227" s="516" t="s">
        <v>270</v>
      </c>
      <c r="D227" s="516" t="s">
        <v>727</v>
      </c>
      <c r="E227" s="516" t="s">
        <v>327</v>
      </c>
      <c r="F227" s="498"/>
      <c r="G227" s="498">
        <v>1166.67</v>
      </c>
    </row>
    <row r="228" spans="1:127" x14ac:dyDescent="0.25">
      <c r="A228" s="519" t="s">
        <v>419</v>
      </c>
      <c r="B228" s="520" t="s">
        <v>411</v>
      </c>
      <c r="C228" s="520" t="s">
        <v>272</v>
      </c>
      <c r="D228" s="520"/>
      <c r="E228" s="520"/>
      <c r="F228" s="492">
        <f>SUM(F229+F259+F261+F266+F268+F264+F232+F234+F240+F238+F247+F272+F244+F270+F236+F250+F257+F254+F242+F252)</f>
        <v>339477.99999999994</v>
      </c>
      <c r="G228" s="492">
        <f>SUM(G229+G259+G261+G266+G268+G264+G232+G234+G240+G238+G247+G272+G244+G270+G236+G250+G257+G254+G242+G252)</f>
        <v>353187.01</v>
      </c>
    </row>
    <row r="229" spans="1:127" ht="13.2" hidden="1" customHeight="1" x14ac:dyDescent="0.25">
      <c r="A229" s="500" t="s">
        <v>210</v>
      </c>
      <c r="B229" s="516" t="s">
        <v>411</v>
      </c>
      <c r="C229" s="516" t="s">
        <v>272</v>
      </c>
      <c r="D229" s="516" t="s">
        <v>532</v>
      </c>
      <c r="E229" s="516"/>
      <c r="F229" s="498">
        <f>F231+F230</f>
        <v>0</v>
      </c>
      <c r="G229" s="498">
        <f>G231+G230</f>
        <v>0</v>
      </c>
    </row>
    <row r="230" spans="1:127" ht="13.2" hidden="1" customHeight="1" x14ac:dyDescent="0.25">
      <c r="A230" s="496" t="s">
        <v>294</v>
      </c>
      <c r="B230" s="516" t="s">
        <v>411</v>
      </c>
      <c r="C230" s="516" t="s">
        <v>272</v>
      </c>
      <c r="D230" s="516" t="s">
        <v>532</v>
      </c>
      <c r="E230" s="516" t="s">
        <v>285</v>
      </c>
      <c r="F230" s="498"/>
      <c r="G230" s="498"/>
    </row>
    <row r="231" spans="1:127" ht="13.2" hidden="1" customHeight="1" x14ac:dyDescent="0.25">
      <c r="A231" s="496" t="s">
        <v>326</v>
      </c>
      <c r="B231" s="516" t="s">
        <v>411</v>
      </c>
      <c r="C231" s="516" t="s">
        <v>272</v>
      </c>
      <c r="D231" s="516" t="s">
        <v>532</v>
      </c>
      <c r="E231" s="516" t="s">
        <v>327</v>
      </c>
      <c r="F231" s="498"/>
      <c r="G231" s="498"/>
    </row>
    <row r="232" spans="1:127" ht="26.4" hidden="1" x14ac:dyDescent="0.25">
      <c r="A232" s="500" t="s">
        <v>417</v>
      </c>
      <c r="B232" s="516" t="s">
        <v>411</v>
      </c>
      <c r="C232" s="516" t="s">
        <v>272</v>
      </c>
      <c r="D232" s="516" t="s">
        <v>781</v>
      </c>
      <c r="E232" s="516"/>
      <c r="F232" s="498">
        <f>F233</f>
        <v>0</v>
      </c>
      <c r="G232" s="498">
        <f>G233</f>
        <v>13770.23</v>
      </c>
      <c r="H232" s="499"/>
      <c r="I232" s="499"/>
      <c r="J232" s="499"/>
      <c r="K232" s="499"/>
      <c r="L232" s="499"/>
      <c r="M232" s="499"/>
      <c r="N232" s="499"/>
      <c r="O232" s="499"/>
      <c r="P232" s="499"/>
      <c r="Q232" s="499"/>
      <c r="R232" s="499"/>
      <c r="S232" s="499"/>
      <c r="T232" s="499"/>
      <c r="U232" s="499"/>
      <c r="V232" s="499"/>
      <c r="W232" s="499"/>
      <c r="X232" s="499"/>
      <c r="Y232" s="499"/>
      <c r="Z232" s="499"/>
      <c r="AA232" s="499"/>
      <c r="AB232" s="499"/>
      <c r="AC232" s="499"/>
      <c r="AD232" s="499"/>
      <c r="AE232" s="499"/>
      <c r="AF232" s="499"/>
      <c r="AG232" s="499"/>
      <c r="AH232" s="499"/>
      <c r="AI232" s="499"/>
      <c r="AJ232" s="499"/>
      <c r="AK232" s="499"/>
      <c r="AL232" s="499"/>
      <c r="AM232" s="499"/>
      <c r="AN232" s="499"/>
      <c r="AO232" s="499"/>
      <c r="AP232" s="499"/>
      <c r="AQ232" s="499"/>
      <c r="AR232" s="499"/>
      <c r="AS232" s="499"/>
      <c r="AT232" s="499"/>
      <c r="AU232" s="499"/>
      <c r="AV232" s="499"/>
      <c r="AW232" s="499"/>
      <c r="AX232" s="499"/>
      <c r="AY232" s="499"/>
      <c r="AZ232" s="499"/>
      <c r="BA232" s="499"/>
      <c r="BB232" s="499"/>
      <c r="BC232" s="499"/>
      <c r="BD232" s="499"/>
      <c r="BE232" s="499"/>
      <c r="BF232" s="499"/>
      <c r="BG232" s="499"/>
      <c r="BH232" s="499"/>
      <c r="BI232" s="499"/>
      <c r="BJ232" s="499"/>
      <c r="BK232" s="499"/>
      <c r="BL232" s="499"/>
      <c r="BM232" s="499"/>
      <c r="BN232" s="499"/>
      <c r="BO232" s="499"/>
      <c r="BP232" s="499"/>
      <c r="BQ232" s="499"/>
      <c r="BR232" s="499"/>
      <c r="BS232" s="499"/>
      <c r="BT232" s="499"/>
      <c r="BU232" s="499"/>
      <c r="BV232" s="499"/>
      <c r="BW232" s="499"/>
      <c r="BX232" s="499"/>
      <c r="BY232" s="499"/>
      <c r="BZ232" s="499"/>
      <c r="CA232" s="499"/>
      <c r="CB232" s="499"/>
      <c r="CC232" s="499"/>
      <c r="CD232" s="499"/>
      <c r="CE232" s="499"/>
      <c r="CF232" s="499"/>
      <c r="CG232" s="499"/>
      <c r="CH232" s="499"/>
      <c r="CI232" s="499"/>
      <c r="CJ232" s="499"/>
      <c r="CK232" s="499"/>
      <c r="CL232" s="499"/>
      <c r="CM232" s="499"/>
      <c r="CN232" s="499"/>
      <c r="CO232" s="499"/>
      <c r="CP232" s="499"/>
      <c r="CQ232" s="499"/>
      <c r="CR232" s="499"/>
      <c r="CS232" s="499"/>
      <c r="CT232" s="499"/>
      <c r="CU232" s="499"/>
      <c r="CV232" s="499"/>
      <c r="CW232" s="499"/>
      <c r="CX232" s="499"/>
      <c r="CY232" s="499"/>
      <c r="CZ232" s="499"/>
      <c r="DA232" s="499"/>
      <c r="DB232" s="499"/>
      <c r="DC232" s="499"/>
      <c r="DD232" s="499"/>
      <c r="DE232" s="499"/>
      <c r="DF232" s="499"/>
      <c r="DG232" s="499"/>
      <c r="DH232" s="499"/>
      <c r="DI232" s="499"/>
      <c r="DJ232" s="499"/>
      <c r="DK232" s="499"/>
      <c r="DL232" s="499"/>
      <c r="DM232" s="499"/>
      <c r="DN232" s="499"/>
      <c r="DO232" s="499"/>
      <c r="DP232" s="499"/>
      <c r="DQ232" s="499"/>
      <c r="DR232" s="499"/>
      <c r="DS232" s="499"/>
      <c r="DT232" s="499"/>
      <c r="DU232" s="499"/>
      <c r="DV232" s="499"/>
      <c r="DW232" s="499"/>
    </row>
    <row r="233" spans="1:127" hidden="1" x14ac:dyDescent="0.25">
      <c r="A233" s="496" t="s">
        <v>294</v>
      </c>
      <c r="B233" s="516" t="s">
        <v>411</v>
      </c>
      <c r="C233" s="516" t="s">
        <v>272</v>
      </c>
      <c r="D233" s="516" t="s">
        <v>781</v>
      </c>
      <c r="E233" s="516" t="s">
        <v>285</v>
      </c>
      <c r="F233" s="498"/>
      <c r="G233" s="498">
        <v>13770.23</v>
      </c>
      <c r="H233" s="499"/>
      <c r="I233" s="499"/>
      <c r="J233" s="499"/>
      <c r="K233" s="499"/>
      <c r="L233" s="499"/>
      <c r="M233" s="499"/>
      <c r="N233" s="499"/>
      <c r="O233" s="499"/>
      <c r="P233" s="499"/>
      <c r="Q233" s="499"/>
      <c r="R233" s="499"/>
      <c r="S233" s="499"/>
      <c r="T233" s="499"/>
      <c r="U233" s="499"/>
      <c r="V233" s="499"/>
      <c r="W233" s="499"/>
      <c r="X233" s="499"/>
      <c r="Y233" s="499"/>
      <c r="Z233" s="499"/>
      <c r="AA233" s="499"/>
      <c r="AB233" s="499"/>
      <c r="AC233" s="499"/>
      <c r="AD233" s="499"/>
      <c r="AE233" s="499"/>
      <c r="AF233" s="499"/>
      <c r="AG233" s="499"/>
      <c r="AH233" s="499"/>
      <c r="AI233" s="499"/>
      <c r="AJ233" s="499"/>
      <c r="AK233" s="499"/>
      <c r="AL233" s="499"/>
      <c r="AM233" s="499"/>
      <c r="AN233" s="499"/>
      <c r="AO233" s="499"/>
      <c r="AP233" s="499"/>
      <c r="AQ233" s="499"/>
      <c r="AR233" s="499"/>
      <c r="AS233" s="499"/>
      <c r="AT233" s="499"/>
      <c r="AU233" s="499"/>
      <c r="AV233" s="499"/>
      <c r="AW233" s="499"/>
      <c r="AX233" s="499"/>
      <c r="AY233" s="499"/>
      <c r="AZ233" s="499"/>
      <c r="BA233" s="499"/>
      <c r="BB233" s="499"/>
      <c r="BC233" s="499"/>
      <c r="BD233" s="499"/>
      <c r="BE233" s="499"/>
      <c r="BF233" s="499"/>
      <c r="BG233" s="499"/>
      <c r="BH233" s="499"/>
      <c r="BI233" s="499"/>
      <c r="BJ233" s="499"/>
      <c r="BK233" s="499"/>
      <c r="BL233" s="499"/>
      <c r="BM233" s="499"/>
      <c r="BN233" s="499"/>
      <c r="BO233" s="499"/>
      <c r="BP233" s="499"/>
      <c r="BQ233" s="499"/>
      <c r="BR233" s="499"/>
      <c r="BS233" s="499"/>
      <c r="BT233" s="499"/>
      <c r="BU233" s="499"/>
      <c r="BV233" s="499"/>
      <c r="BW233" s="499"/>
      <c r="BX233" s="499"/>
      <c r="BY233" s="499"/>
      <c r="BZ233" s="499"/>
      <c r="CA233" s="499"/>
      <c r="CB233" s="499"/>
      <c r="CC233" s="499"/>
      <c r="CD233" s="499"/>
      <c r="CE233" s="499"/>
      <c r="CF233" s="499"/>
      <c r="CG233" s="499"/>
      <c r="CH233" s="499"/>
      <c r="CI233" s="499"/>
      <c r="CJ233" s="499"/>
      <c r="CK233" s="499"/>
      <c r="CL233" s="499"/>
      <c r="CM233" s="499"/>
      <c r="CN233" s="499"/>
      <c r="CO233" s="499"/>
      <c r="CP233" s="499"/>
      <c r="CQ233" s="499"/>
      <c r="CR233" s="499"/>
      <c r="CS233" s="499"/>
      <c r="CT233" s="499"/>
      <c r="CU233" s="499"/>
      <c r="CV233" s="499"/>
      <c r="CW233" s="499"/>
      <c r="CX233" s="499"/>
      <c r="CY233" s="499"/>
      <c r="CZ233" s="499"/>
      <c r="DA233" s="499"/>
      <c r="DB233" s="499"/>
      <c r="DC233" s="499"/>
      <c r="DD233" s="499"/>
      <c r="DE233" s="499"/>
      <c r="DF233" s="499"/>
      <c r="DG233" s="499"/>
      <c r="DH233" s="499"/>
      <c r="DI233" s="499"/>
      <c r="DJ233" s="499"/>
      <c r="DK233" s="499"/>
      <c r="DL233" s="499"/>
      <c r="DM233" s="499"/>
      <c r="DN233" s="499"/>
      <c r="DO233" s="499"/>
      <c r="DP233" s="499"/>
      <c r="DQ233" s="499"/>
      <c r="DR233" s="499"/>
      <c r="DS233" s="499"/>
      <c r="DT233" s="499"/>
      <c r="DU233" s="499"/>
      <c r="DV233" s="499"/>
      <c r="DW233" s="499"/>
    </row>
    <row r="234" spans="1:127" ht="39.6" x14ac:dyDescent="0.25">
      <c r="A234" s="500" t="s">
        <v>421</v>
      </c>
      <c r="B234" s="511" t="s">
        <v>411</v>
      </c>
      <c r="C234" s="511" t="s">
        <v>272</v>
      </c>
      <c r="D234" s="511" t="s">
        <v>538</v>
      </c>
      <c r="E234" s="511"/>
      <c r="F234" s="502">
        <f>SUM(F235)</f>
        <v>1618.84</v>
      </c>
      <c r="G234" s="502">
        <f>SUM(G235)</f>
        <v>1278.17</v>
      </c>
    </row>
    <row r="235" spans="1:127" ht="26.4" x14ac:dyDescent="0.25">
      <c r="A235" s="496" t="s">
        <v>326</v>
      </c>
      <c r="B235" s="516" t="s">
        <v>411</v>
      </c>
      <c r="C235" s="516" t="s">
        <v>272</v>
      </c>
      <c r="D235" s="516" t="s">
        <v>538</v>
      </c>
      <c r="E235" s="516" t="s">
        <v>327</v>
      </c>
      <c r="F235" s="498">
        <v>1618.84</v>
      </c>
      <c r="G235" s="498">
        <v>1278.17</v>
      </c>
      <c r="H235" s="499"/>
      <c r="I235" s="499"/>
      <c r="J235" s="499"/>
      <c r="K235" s="499"/>
      <c r="L235" s="499"/>
      <c r="M235" s="499"/>
      <c r="N235" s="499"/>
      <c r="O235" s="499"/>
      <c r="P235" s="499"/>
      <c r="Q235" s="499"/>
      <c r="R235" s="499"/>
      <c r="S235" s="499"/>
      <c r="T235" s="499"/>
      <c r="U235" s="499"/>
      <c r="V235" s="499"/>
      <c r="W235" s="499"/>
      <c r="X235" s="499"/>
      <c r="Y235" s="499"/>
      <c r="Z235" s="499"/>
      <c r="AA235" s="499"/>
      <c r="AB235" s="499"/>
      <c r="AC235" s="499"/>
      <c r="AD235" s="499"/>
      <c r="AE235" s="499"/>
      <c r="AF235" s="499"/>
      <c r="AG235" s="499"/>
      <c r="AH235" s="499"/>
      <c r="AI235" s="499"/>
      <c r="AJ235" s="499"/>
      <c r="AK235" s="499"/>
      <c r="AL235" s="499"/>
      <c r="AM235" s="499"/>
      <c r="AN235" s="499"/>
      <c r="AO235" s="499"/>
      <c r="AP235" s="499"/>
      <c r="AQ235" s="499"/>
      <c r="AR235" s="499"/>
      <c r="AS235" s="499"/>
      <c r="AT235" s="499"/>
      <c r="AU235" s="499"/>
      <c r="AV235" s="499"/>
      <c r="AW235" s="499"/>
      <c r="AX235" s="499"/>
      <c r="AY235" s="499"/>
      <c r="AZ235" s="499"/>
      <c r="BA235" s="499"/>
      <c r="BB235" s="499"/>
      <c r="BC235" s="499"/>
      <c r="BD235" s="499"/>
      <c r="BE235" s="499"/>
      <c r="BF235" s="499"/>
      <c r="BG235" s="499"/>
      <c r="BH235" s="499"/>
      <c r="BI235" s="499"/>
      <c r="BJ235" s="499"/>
      <c r="BK235" s="499"/>
      <c r="BL235" s="499"/>
      <c r="BM235" s="499"/>
      <c r="BN235" s="499"/>
      <c r="BO235" s="499"/>
      <c r="BP235" s="499"/>
      <c r="BQ235" s="499"/>
      <c r="BR235" s="499"/>
      <c r="BS235" s="499"/>
      <c r="BT235" s="499"/>
      <c r="BU235" s="499"/>
      <c r="BV235" s="499"/>
      <c r="BW235" s="499"/>
      <c r="BX235" s="499"/>
      <c r="BY235" s="499"/>
      <c r="BZ235" s="499"/>
      <c r="CA235" s="499"/>
      <c r="CB235" s="499"/>
      <c r="CC235" s="499"/>
      <c r="CD235" s="499"/>
      <c r="CE235" s="499"/>
      <c r="CF235" s="499"/>
      <c r="CG235" s="499"/>
      <c r="CH235" s="499"/>
      <c r="CI235" s="499"/>
      <c r="CJ235" s="499"/>
      <c r="CK235" s="499"/>
      <c r="CL235" s="499"/>
      <c r="CM235" s="499"/>
      <c r="CN235" s="499"/>
      <c r="CO235" s="499"/>
      <c r="CP235" s="499"/>
      <c r="CQ235" s="499"/>
      <c r="CR235" s="499"/>
      <c r="CS235" s="499"/>
      <c r="CT235" s="499"/>
      <c r="CU235" s="499"/>
      <c r="CV235" s="499"/>
      <c r="CW235" s="499"/>
      <c r="CX235" s="499"/>
      <c r="CY235" s="499"/>
      <c r="CZ235" s="499"/>
      <c r="DA235" s="499"/>
      <c r="DB235" s="499"/>
      <c r="DC235" s="499"/>
      <c r="DD235" s="499"/>
      <c r="DE235" s="499"/>
      <c r="DF235" s="499"/>
      <c r="DG235" s="499"/>
      <c r="DH235" s="499"/>
      <c r="DI235" s="499"/>
      <c r="DJ235" s="499"/>
      <c r="DK235" s="499"/>
      <c r="DL235" s="499"/>
      <c r="DM235" s="499"/>
      <c r="DN235" s="499"/>
      <c r="DO235" s="499"/>
      <c r="DP235" s="499"/>
      <c r="DQ235" s="499"/>
      <c r="DR235" s="499"/>
      <c r="DS235" s="499"/>
      <c r="DT235" s="499"/>
      <c r="DU235" s="499"/>
      <c r="DV235" s="499"/>
      <c r="DW235" s="499"/>
    </row>
    <row r="236" spans="1:127" ht="39.6" x14ac:dyDescent="0.25">
      <c r="A236" s="500" t="s">
        <v>730</v>
      </c>
      <c r="B236" s="511" t="s">
        <v>411</v>
      </c>
      <c r="C236" s="511" t="s">
        <v>272</v>
      </c>
      <c r="D236" s="511" t="s">
        <v>731</v>
      </c>
      <c r="E236" s="511"/>
      <c r="F236" s="502">
        <f>SUM(F237)</f>
        <v>2918.29</v>
      </c>
      <c r="G236" s="502">
        <f>SUM(G237)</f>
        <v>5527.3</v>
      </c>
    </row>
    <row r="237" spans="1:127" ht="26.4" x14ac:dyDescent="0.25">
      <c r="A237" s="496" t="s">
        <v>326</v>
      </c>
      <c r="B237" s="516" t="s">
        <v>411</v>
      </c>
      <c r="C237" s="516" t="s">
        <v>272</v>
      </c>
      <c r="D237" s="511" t="s">
        <v>731</v>
      </c>
      <c r="E237" s="516" t="s">
        <v>327</v>
      </c>
      <c r="F237" s="498">
        <v>2918.29</v>
      </c>
      <c r="G237" s="498">
        <v>5527.3</v>
      </c>
      <c r="H237" s="499"/>
      <c r="I237" s="499"/>
      <c r="J237" s="499"/>
      <c r="K237" s="499"/>
      <c r="L237" s="499"/>
      <c r="M237" s="499"/>
      <c r="N237" s="499"/>
      <c r="O237" s="499"/>
      <c r="P237" s="499"/>
      <c r="Q237" s="499"/>
      <c r="R237" s="499"/>
      <c r="S237" s="499"/>
      <c r="T237" s="499"/>
      <c r="U237" s="499"/>
      <c r="V237" s="499"/>
      <c r="W237" s="499"/>
      <c r="X237" s="499"/>
      <c r="Y237" s="499"/>
      <c r="Z237" s="499"/>
      <c r="AA237" s="499"/>
      <c r="AB237" s="499"/>
      <c r="AC237" s="499"/>
      <c r="AD237" s="499"/>
      <c r="AE237" s="499"/>
      <c r="AF237" s="499"/>
      <c r="AG237" s="499"/>
      <c r="AH237" s="499"/>
      <c r="AI237" s="499"/>
      <c r="AJ237" s="499"/>
      <c r="AK237" s="499"/>
      <c r="AL237" s="499"/>
      <c r="AM237" s="499"/>
      <c r="AN237" s="499"/>
      <c r="AO237" s="499"/>
      <c r="AP237" s="499"/>
      <c r="AQ237" s="499"/>
      <c r="AR237" s="499"/>
      <c r="AS237" s="499"/>
      <c r="AT237" s="499"/>
      <c r="AU237" s="499"/>
      <c r="AV237" s="499"/>
      <c r="AW237" s="499"/>
      <c r="AX237" s="499"/>
      <c r="AY237" s="499"/>
      <c r="AZ237" s="499"/>
      <c r="BA237" s="499"/>
      <c r="BB237" s="499"/>
      <c r="BC237" s="499"/>
      <c r="BD237" s="499"/>
      <c r="BE237" s="499"/>
      <c r="BF237" s="499"/>
      <c r="BG237" s="499"/>
      <c r="BH237" s="499"/>
      <c r="BI237" s="499"/>
      <c r="BJ237" s="499"/>
      <c r="BK237" s="499"/>
      <c r="BL237" s="499"/>
      <c r="BM237" s="499"/>
      <c r="BN237" s="499"/>
      <c r="BO237" s="499"/>
      <c r="BP237" s="499"/>
      <c r="BQ237" s="499"/>
      <c r="BR237" s="499"/>
      <c r="BS237" s="499"/>
      <c r="BT237" s="499"/>
      <c r="BU237" s="499"/>
      <c r="BV237" s="499"/>
      <c r="BW237" s="499"/>
      <c r="BX237" s="499"/>
      <c r="BY237" s="499"/>
      <c r="BZ237" s="499"/>
      <c r="CA237" s="499"/>
      <c r="CB237" s="499"/>
      <c r="CC237" s="499"/>
      <c r="CD237" s="499"/>
      <c r="CE237" s="499"/>
      <c r="CF237" s="499"/>
      <c r="CG237" s="499"/>
      <c r="CH237" s="499"/>
      <c r="CI237" s="499"/>
      <c r="CJ237" s="499"/>
      <c r="CK237" s="499"/>
      <c r="CL237" s="499"/>
      <c r="CM237" s="499"/>
      <c r="CN237" s="499"/>
      <c r="CO237" s="499"/>
      <c r="CP237" s="499"/>
      <c r="CQ237" s="499"/>
      <c r="CR237" s="499"/>
      <c r="CS237" s="499"/>
      <c r="CT237" s="499"/>
      <c r="CU237" s="499"/>
      <c r="CV237" s="499"/>
      <c r="CW237" s="499"/>
      <c r="CX237" s="499"/>
      <c r="CY237" s="499"/>
      <c r="CZ237" s="499"/>
      <c r="DA237" s="499"/>
      <c r="DB237" s="499"/>
      <c r="DC237" s="499"/>
      <c r="DD237" s="499"/>
      <c r="DE237" s="499"/>
      <c r="DF237" s="499"/>
      <c r="DG237" s="499"/>
      <c r="DH237" s="499"/>
      <c r="DI237" s="499"/>
      <c r="DJ237" s="499"/>
      <c r="DK237" s="499"/>
      <c r="DL237" s="499"/>
      <c r="DM237" s="499"/>
      <c r="DN237" s="499"/>
      <c r="DO237" s="499"/>
      <c r="DP237" s="499"/>
      <c r="DQ237" s="499"/>
      <c r="DR237" s="499"/>
      <c r="DS237" s="499"/>
      <c r="DT237" s="499"/>
      <c r="DU237" s="499"/>
      <c r="DV237" s="499"/>
      <c r="DW237" s="499"/>
    </row>
    <row r="238" spans="1:127" ht="26.4" x14ac:dyDescent="0.25">
      <c r="A238" s="500" t="s">
        <v>422</v>
      </c>
      <c r="B238" s="511" t="s">
        <v>411</v>
      </c>
      <c r="C238" s="511" t="s">
        <v>272</v>
      </c>
      <c r="D238" s="511" t="s">
        <v>423</v>
      </c>
      <c r="E238" s="511"/>
      <c r="F238" s="502">
        <f>SUM(F239)</f>
        <v>13592.88</v>
      </c>
      <c r="G238" s="502">
        <f>SUM(G239)</f>
        <v>13280.4</v>
      </c>
    </row>
    <row r="239" spans="1:127" s="499" customFormat="1" ht="26.4" x14ac:dyDescent="0.25">
      <c r="A239" s="496" t="s">
        <v>326</v>
      </c>
      <c r="B239" s="516" t="s">
        <v>411</v>
      </c>
      <c r="C239" s="516" t="s">
        <v>272</v>
      </c>
      <c r="D239" s="516" t="s">
        <v>423</v>
      </c>
      <c r="E239" s="516" t="s">
        <v>327</v>
      </c>
      <c r="F239" s="498">
        <v>13592.88</v>
      </c>
      <c r="G239" s="498">
        <v>13280.4</v>
      </c>
    </row>
    <row r="240" spans="1:127" ht="39.6" x14ac:dyDescent="0.25">
      <c r="A240" s="500" t="s">
        <v>421</v>
      </c>
      <c r="B240" s="511" t="s">
        <v>411</v>
      </c>
      <c r="C240" s="511" t="s">
        <v>272</v>
      </c>
      <c r="D240" s="511" t="s">
        <v>424</v>
      </c>
      <c r="E240" s="511"/>
      <c r="F240" s="502">
        <f>SUM(F241)</f>
        <v>21650.99</v>
      </c>
      <c r="G240" s="502">
        <f>SUM(G241)</f>
        <v>22796.080000000002</v>
      </c>
    </row>
    <row r="241" spans="1:127" ht="13.2" customHeight="1" x14ac:dyDescent="0.25">
      <c r="A241" s="496" t="s">
        <v>326</v>
      </c>
      <c r="B241" s="516" t="s">
        <v>411</v>
      </c>
      <c r="C241" s="516" t="s">
        <v>272</v>
      </c>
      <c r="D241" s="516" t="s">
        <v>424</v>
      </c>
      <c r="E241" s="516" t="s">
        <v>327</v>
      </c>
      <c r="F241" s="498">
        <v>21650.99</v>
      </c>
      <c r="G241" s="498">
        <v>22796.080000000002</v>
      </c>
      <c r="H241" s="499"/>
      <c r="I241" s="499"/>
      <c r="J241" s="499"/>
      <c r="K241" s="499"/>
      <c r="L241" s="499"/>
      <c r="M241" s="499"/>
      <c r="N241" s="499"/>
      <c r="O241" s="499"/>
      <c r="P241" s="499"/>
      <c r="Q241" s="499"/>
      <c r="R241" s="499"/>
      <c r="S241" s="499"/>
      <c r="T241" s="499"/>
      <c r="U241" s="499"/>
      <c r="V241" s="499"/>
      <c r="W241" s="499"/>
      <c r="X241" s="499"/>
      <c r="Y241" s="499"/>
      <c r="Z241" s="499"/>
      <c r="AA241" s="499"/>
      <c r="AB241" s="499"/>
      <c r="AC241" s="499"/>
      <c r="AD241" s="499"/>
      <c r="AE241" s="499"/>
      <c r="AF241" s="499"/>
      <c r="AG241" s="499"/>
      <c r="AH241" s="499"/>
      <c r="AI241" s="499"/>
      <c r="AJ241" s="499"/>
      <c r="AK241" s="499"/>
      <c r="AL241" s="499"/>
      <c r="AM241" s="499"/>
      <c r="AN241" s="499"/>
      <c r="AO241" s="499"/>
      <c r="AP241" s="499"/>
      <c r="AQ241" s="499"/>
      <c r="AR241" s="499"/>
      <c r="AS241" s="499"/>
      <c r="AT241" s="499"/>
      <c r="AU241" s="499"/>
      <c r="AV241" s="499"/>
      <c r="AW241" s="499"/>
      <c r="AX241" s="499"/>
      <c r="AY241" s="499"/>
      <c r="AZ241" s="499"/>
      <c r="BA241" s="499"/>
      <c r="BB241" s="499"/>
      <c r="BC241" s="499"/>
      <c r="BD241" s="499"/>
      <c r="BE241" s="499"/>
      <c r="BF241" s="499"/>
      <c r="BG241" s="499"/>
      <c r="BH241" s="499"/>
      <c r="BI241" s="499"/>
      <c r="BJ241" s="499"/>
      <c r="BK241" s="499"/>
      <c r="BL241" s="499"/>
      <c r="BM241" s="499"/>
      <c r="BN241" s="499"/>
      <c r="BO241" s="499"/>
      <c r="BP241" s="499"/>
      <c r="BQ241" s="499"/>
      <c r="BR241" s="499"/>
      <c r="BS241" s="499"/>
      <c r="BT241" s="499"/>
      <c r="BU241" s="499"/>
      <c r="BV241" s="499"/>
      <c r="BW241" s="499"/>
      <c r="BX241" s="499"/>
      <c r="BY241" s="499"/>
      <c r="BZ241" s="499"/>
      <c r="CA241" s="499"/>
      <c r="CB241" s="499"/>
      <c r="CC241" s="499"/>
      <c r="CD241" s="499"/>
      <c r="CE241" s="499"/>
      <c r="CF241" s="499"/>
      <c r="CG241" s="499"/>
      <c r="CH241" s="499"/>
      <c r="CI241" s="499"/>
      <c r="CJ241" s="499"/>
      <c r="CK241" s="499"/>
      <c r="CL241" s="499"/>
      <c r="CM241" s="499"/>
      <c r="CN241" s="499"/>
      <c r="CO241" s="499"/>
      <c r="CP241" s="499"/>
      <c r="CQ241" s="499"/>
      <c r="CR241" s="499"/>
      <c r="CS241" s="499"/>
      <c r="CT241" s="499"/>
      <c r="CU241" s="499"/>
      <c r="CV241" s="499"/>
      <c r="CW241" s="499"/>
      <c r="CX241" s="499"/>
      <c r="CY241" s="499"/>
      <c r="CZ241" s="499"/>
      <c r="DA241" s="499"/>
      <c r="DB241" s="499"/>
      <c r="DC241" s="499"/>
      <c r="DD241" s="499"/>
      <c r="DE241" s="499"/>
      <c r="DF241" s="499"/>
      <c r="DG241" s="499"/>
      <c r="DH241" s="499"/>
      <c r="DI241" s="499"/>
      <c r="DJ241" s="499"/>
      <c r="DK241" s="499"/>
      <c r="DL241" s="499"/>
      <c r="DM241" s="499"/>
      <c r="DN241" s="499"/>
      <c r="DO241" s="499"/>
      <c r="DP241" s="499"/>
      <c r="DQ241" s="499"/>
      <c r="DR241" s="499"/>
      <c r="DS241" s="499"/>
      <c r="DT241" s="499"/>
      <c r="DU241" s="499"/>
      <c r="DV241" s="499"/>
      <c r="DW241" s="499"/>
    </row>
    <row r="242" spans="1:127" ht="40.200000000000003" customHeight="1" x14ac:dyDescent="0.25">
      <c r="A242" s="500" t="s">
        <v>689</v>
      </c>
      <c r="B242" s="511" t="s">
        <v>411</v>
      </c>
      <c r="C242" s="511" t="s">
        <v>272</v>
      </c>
      <c r="D242" s="511" t="s">
        <v>728</v>
      </c>
      <c r="E242" s="511"/>
      <c r="F242" s="498">
        <f>SUM(F243)</f>
        <v>4804.24</v>
      </c>
      <c r="G242" s="498">
        <f>SUM(G243)</f>
        <v>5604.52</v>
      </c>
      <c r="H242" s="499"/>
      <c r="I242" s="499"/>
      <c r="J242" s="499"/>
      <c r="K242" s="499"/>
      <c r="L242" s="499"/>
      <c r="M242" s="499"/>
      <c r="N242" s="499"/>
      <c r="O242" s="499"/>
      <c r="P242" s="499"/>
      <c r="Q242" s="499"/>
      <c r="R242" s="499"/>
      <c r="S242" s="499"/>
      <c r="T242" s="499"/>
      <c r="U242" s="499"/>
      <c r="V242" s="499"/>
      <c r="W242" s="499"/>
      <c r="X242" s="499"/>
      <c r="Y242" s="499"/>
      <c r="Z242" s="499"/>
      <c r="AA242" s="499"/>
      <c r="AB242" s="499"/>
      <c r="AC242" s="499"/>
      <c r="AD242" s="499"/>
      <c r="AE242" s="499"/>
      <c r="AF242" s="499"/>
      <c r="AG242" s="499"/>
      <c r="AH242" s="499"/>
      <c r="AI242" s="499"/>
      <c r="AJ242" s="499"/>
      <c r="AK242" s="499"/>
      <c r="AL242" s="499"/>
      <c r="AM242" s="499"/>
      <c r="AN242" s="499"/>
      <c r="AO242" s="499"/>
      <c r="AP242" s="499"/>
      <c r="AQ242" s="499"/>
      <c r="AR242" s="499"/>
      <c r="AS242" s="499"/>
      <c r="AT242" s="499"/>
      <c r="AU242" s="499"/>
      <c r="AV242" s="499"/>
      <c r="AW242" s="499"/>
      <c r="AX242" s="499"/>
      <c r="AY242" s="499"/>
      <c r="AZ242" s="499"/>
      <c r="BA242" s="499"/>
      <c r="BB242" s="499"/>
      <c r="BC242" s="499"/>
      <c r="BD242" s="499"/>
      <c r="BE242" s="499"/>
      <c r="BF242" s="499"/>
      <c r="BG242" s="499"/>
      <c r="BH242" s="499"/>
      <c r="BI242" s="499"/>
      <c r="BJ242" s="499"/>
      <c r="BK242" s="499"/>
      <c r="BL242" s="499"/>
      <c r="BM242" s="499"/>
      <c r="BN242" s="499"/>
      <c r="BO242" s="499"/>
      <c r="BP242" s="499"/>
      <c r="BQ242" s="499"/>
      <c r="BR242" s="499"/>
      <c r="BS242" s="499"/>
      <c r="BT242" s="499"/>
      <c r="BU242" s="499"/>
      <c r="BV242" s="499"/>
      <c r="BW242" s="499"/>
      <c r="BX242" s="499"/>
      <c r="BY242" s="499"/>
      <c r="BZ242" s="499"/>
      <c r="CA242" s="499"/>
      <c r="CB242" s="499"/>
      <c r="CC242" s="499"/>
      <c r="CD242" s="499"/>
      <c r="CE242" s="499"/>
      <c r="CF242" s="499"/>
      <c r="CG242" s="499"/>
      <c r="CH242" s="499"/>
      <c r="CI242" s="499"/>
      <c r="CJ242" s="499"/>
      <c r="CK242" s="499"/>
      <c r="CL242" s="499"/>
      <c r="CM242" s="499"/>
      <c r="CN242" s="499"/>
      <c r="CO242" s="499"/>
      <c r="CP242" s="499"/>
      <c r="CQ242" s="499"/>
      <c r="CR242" s="499"/>
      <c r="CS242" s="499"/>
      <c r="CT242" s="499"/>
      <c r="CU242" s="499"/>
      <c r="CV242" s="499"/>
      <c r="CW242" s="499"/>
      <c r="CX242" s="499"/>
      <c r="CY242" s="499"/>
      <c r="CZ242" s="499"/>
      <c r="DA242" s="499"/>
      <c r="DB242" s="499"/>
      <c r="DC242" s="499"/>
      <c r="DD242" s="499"/>
      <c r="DE242" s="499"/>
      <c r="DF242" s="499"/>
      <c r="DG242" s="499"/>
      <c r="DH242" s="499"/>
      <c r="DI242" s="499"/>
      <c r="DJ242" s="499"/>
      <c r="DK242" s="499"/>
      <c r="DL242" s="499"/>
      <c r="DM242" s="499"/>
      <c r="DN242" s="499"/>
      <c r="DO242" s="499"/>
      <c r="DP242" s="499"/>
      <c r="DQ242" s="499"/>
      <c r="DR242" s="499"/>
      <c r="DS242" s="499"/>
      <c r="DT242" s="499"/>
      <c r="DU242" s="499"/>
      <c r="DV242" s="499"/>
      <c r="DW242" s="499"/>
    </row>
    <row r="243" spans="1:127" ht="13.2" customHeight="1" x14ac:dyDescent="0.25">
      <c r="A243" s="496" t="s">
        <v>326</v>
      </c>
      <c r="B243" s="516" t="s">
        <v>411</v>
      </c>
      <c r="C243" s="516" t="s">
        <v>272</v>
      </c>
      <c r="D243" s="516" t="s">
        <v>728</v>
      </c>
      <c r="E243" s="516" t="s">
        <v>327</v>
      </c>
      <c r="F243" s="498">
        <v>4804.24</v>
      </c>
      <c r="G243" s="498">
        <v>5604.52</v>
      </c>
      <c r="H243" s="499"/>
      <c r="I243" s="499"/>
      <c r="J243" s="499"/>
      <c r="K243" s="499"/>
      <c r="L243" s="499"/>
      <c r="M243" s="499"/>
      <c r="N243" s="499"/>
      <c r="O243" s="499"/>
      <c r="P243" s="499"/>
      <c r="Q243" s="499"/>
      <c r="R243" s="499"/>
      <c r="S243" s="499"/>
      <c r="T243" s="499"/>
      <c r="U243" s="499"/>
      <c r="V243" s="499"/>
      <c r="W243" s="499"/>
      <c r="X243" s="499"/>
      <c r="Y243" s="499"/>
      <c r="Z243" s="499"/>
      <c r="AA243" s="499"/>
      <c r="AB243" s="499"/>
      <c r="AC243" s="499"/>
      <c r="AD243" s="499"/>
      <c r="AE243" s="499"/>
      <c r="AF243" s="499"/>
      <c r="AG243" s="499"/>
      <c r="AH243" s="499"/>
      <c r="AI243" s="499"/>
      <c r="AJ243" s="499"/>
      <c r="AK243" s="499"/>
      <c r="AL243" s="499"/>
      <c r="AM243" s="499"/>
      <c r="AN243" s="499"/>
      <c r="AO243" s="499"/>
      <c r="AP243" s="499"/>
      <c r="AQ243" s="499"/>
      <c r="AR243" s="499"/>
      <c r="AS243" s="499"/>
      <c r="AT243" s="499"/>
      <c r="AU243" s="499"/>
      <c r="AV243" s="499"/>
      <c r="AW243" s="499"/>
      <c r="AX243" s="499"/>
      <c r="AY243" s="499"/>
      <c r="AZ243" s="499"/>
      <c r="BA243" s="499"/>
      <c r="BB243" s="499"/>
      <c r="BC243" s="499"/>
      <c r="BD243" s="499"/>
      <c r="BE243" s="499"/>
      <c r="BF243" s="499"/>
      <c r="BG243" s="499"/>
      <c r="BH243" s="499"/>
      <c r="BI243" s="499"/>
      <c r="BJ243" s="499"/>
      <c r="BK243" s="499"/>
      <c r="BL243" s="499"/>
      <c r="BM243" s="499"/>
      <c r="BN243" s="499"/>
      <c r="BO243" s="499"/>
      <c r="BP243" s="499"/>
      <c r="BQ243" s="499"/>
      <c r="BR243" s="499"/>
      <c r="BS243" s="499"/>
      <c r="BT243" s="499"/>
      <c r="BU243" s="499"/>
      <c r="BV243" s="499"/>
      <c r="BW243" s="499"/>
      <c r="BX243" s="499"/>
      <c r="BY243" s="499"/>
      <c r="BZ243" s="499"/>
      <c r="CA243" s="499"/>
      <c r="CB243" s="499"/>
      <c r="CC243" s="499"/>
      <c r="CD243" s="499"/>
      <c r="CE243" s="499"/>
      <c r="CF243" s="499"/>
      <c r="CG243" s="499"/>
      <c r="CH243" s="499"/>
      <c r="CI243" s="499"/>
      <c r="CJ243" s="499"/>
      <c r="CK243" s="499"/>
      <c r="CL243" s="499"/>
      <c r="CM243" s="499"/>
      <c r="CN243" s="499"/>
      <c r="CO243" s="499"/>
      <c r="CP243" s="499"/>
      <c r="CQ243" s="499"/>
      <c r="CR243" s="499"/>
      <c r="CS243" s="499"/>
      <c r="CT243" s="499"/>
      <c r="CU243" s="499"/>
      <c r="CV243" s="499"/>
      <c r="CW243" s="499"/>
      <c r="CX243" s="499"/>
      <c r="CY243" s="499"/>
      <c r="CZ243" s="499"/>
      <c r="DA243" s="499"/>
      <c r="DB243" s="499"/>
      <c r="DC243" s="499"/>
      <c r="DD243" s="499"/>
      <c r="DE243" s="499"/>
      <c r="DF243" s="499"/>
      <c r="DG243" s="499"/>
      <c r="DH243" s="499"/>
      <c r="DI243" s="499"/>
      <c r="DJ243" s="499"/>
      <c r="DK243" s="499"/>
      <c r="DL243" s="499"/>
      <c r="DM243" s="499"/>
      <c r="DN243" s="499"/>
      <c r="DO243" s="499"/>
      <c r="DP243" s="499"/>
      <c r="DQ243" s="499"/>
      <c r="DR243" s="499"/>
      <c r="DS243" s="499"/>
      <c r="DT243" s="499"/>
      <c r="DU243" s="499"/>
      <c r="DV243" s="499"/>
      <c r="DW243" s="499"/>
    </row>
    <row r="244" spans="1:127" ht="43.2" hidden="1" customHeight="1" x14ac:dyDescent="0.25">
      <c r="A244" s="500" t="s">
        <v>707</v>
      </c>
      <c r="B244" s="511" t="s">
        <v>411</v>
      </c>
      <c r="C244" s="511" t="s">
        <v>272</v>
      </c>
      <c r="D244" s="511" t="s">
        <v>782</v>
      </c>
      <c r="E244" s="511"/>
      <c r="F244" s="502">
        <f>SUM(F245+F246)</f>
        <v>0</v>
      </c>
      <c r="G244" s="502">
        <f>SUM(G245+G246)</f>
        <v>5001.8999999999996</v>
      </c>
    </row>
    <row r="245" spans="1:127" hidden="1" x14ac:dyDescent="0.25">
      <c r="A245" s="496" t="s">
        <v>294</v>
      </c>
      <c r="B245" s="516" t="s">
        <v>411</v>
      </c>
      <c r="C245" s="516" t="s">
        <v>272</v>
      </c>
      <c r="D245" s="511" t="s">
        <v>782</v>
      </c>
      <c r="E245" s="516" t="s">
        <v>285</v>
      </c>
      <c r="F245" s="498"/>
      <c r="G245" s="498">
        <v>5001.8999999999996</v>
      </c>
      <c r="H245" s="499"/>
      <c r="I245" s="499"/>
      <c r="J245" s="499"/>
      <c r="K245" s="499"/>
      <c r="L245" s="499"/>
      <c r="M245" s="499"/>
      <c r="N245" s="499"/>
      <c r="O245" s="499"/>
      <c r="P245" s="499"/>
      <c r="Q245" s="499"/>
      <c r="R245" s="499"/>
      <c r="S245" s="499"/>
      <c r="T245" s="499"/>
      <c r="U245" s="499"/>
      <c r="V245" s="499"/>
      <c r="W245" s="499"/>
      <c r="X245" s="499"/>
      <c r="Y245" s="499"/>
      <c r="Z245" s="499"/>
      <c r="AA245" s="499"/>
      <c r="AB245" s="499"/>
      <c r="AC245" s="499"/>
      <c r="AD245" s="499"/>
      <c r="AE245" s="499"/>
      <c r="AF245" s="499"/>
      <c r="AG245" s="499"/>
      <c r="AH245" s="499"/>
      <c r="AI245" s="499"/>
      <c r="AJ245" s="499"/>
      <c r="AK245" s="499"/>
      <c r="AL245" s="499"/>
      <c r="AM245" s="499"/>
      <c r="AN245" s="499"/>
      <c r="AO245" s="499"/>
      <c r="AP245" s="499"/>
      <c r="AQ245" s="499"/>
      <c r="AR245" s="499"/>
      <c r="AS245" s="499"/>
      <c r="AT245" s="499"/>
      <c r="AU245" s="499"/>
      <c r="AV245" s="499"/>
      <c r="AW245" s="499"/>
      <c r="AX245" s="499"/>
      <c r="AY245" s="499"/>
      <c r="AZ245" s="499"/>
      <c r="BA245" s="499"/>
      <c r="BB245" s="499"/>
      <c r="BC245" s="499"/>
      <c r="BD245" s="499"/>
      <c r="BE245" s="499"/>
      <c r="BF245" s="499"/>
      <c r="BG245" s="499"/>
      <c r="BH245" s="499"/>
      <c r="BI245" s="499"/>
      <c r="BJ245" s="499"/>
      <c r="BK245" s="499"/>
      <c r="BL245" s="499"/>
      <c r="BM245" s="499"/>
      <c r="BN245" s="499"/>
      <c r="BO245" s="499"/>
      <c r="BP245" s="499"/>
      <c r="BQ245" s="499"/>
      <c r="BR245" s="499"/>
      <c r="BS245" s="499"/>
      <c r="BT245" s="499"/>
      <c r="BU245" s="499"/>
      <c r="BV245" s="499"/>
      <c r="BW245" s="499"/>
      <c r="BX245" s="499"/>
      <c r="BY245" s="499"/>
      <c r="BZ245" s="499"/>
      <c r="CA245" s="499"/>
      <c r="CB245" s="499"/>
      <c r="CC245" s="499"/>
      <c r="CD245" s="499"/>
      <c r="CE245" s="499"/>
      <c r="CF245" s="499"/>
      <c r="CG245" s="499"/>
      <c r="CH245" s="499"/>
      <c r="CI245" s="499"/>
      <c r="CJ245" s="499"/>
      <c r="CK245" s="499"/>
      <c r="CL245" s="499"/>
      <c r="CM245" s="499"/>
      <c r="CN245" s="499"/>
      <c r="CO245" s="499"/>
      <c r="CP245" s="499"/>
      <c r="CQ245" s="499"/>
      <c r="CR245" s="499"/>
      <c r="CS245" s="499"/>
      <c r="CT245" s="499"/>
      <c r="CU245" s="499"/>
      <c r="CV245" s="499"/>
      <c r="CW245" s="499"/>
      <c r="CX245" s="499"/>
      <c r="CY245" s="499"/>
      <c r="CZ245" s="499"/>
      <c r="DA245" s="499"/>
      <c r="DB245" s="499"/>
      <c r="DC245" s="499"/>
      <c r="DD245" s="499"/>
      <c r="DE245" s="499"/>
      <c r="DF245" s="499"/>
      <c r="DG245" s="499"/>
      <c r="DH245" s="499"/>
      <c r="DI245" s="499"/>
      <c r="DJ245" s="499"/>
      <c r="DK245" s="499"/>
      <c r="DL245" s="499"/>
      <c r="DM245" s="499"/>
      <c r="DN245" s="499"/>
      <c r="DO245" s="499"/>
      <c r="DP245" s="499"/>
      <c r="DQ245" s="499"/>
      <c r="DR245" s="499"/>
      <c r="DS245" s="499"/>
      <c r="DT245" s="499"/>
      <c r="DU245" s="499"/>
      <c r="DV245" s="499"/>
      <c r="DW245" s="499"/>
    </row>
    <row r="246" spans="1:127" ht="26.4" hidden="1" customHeight="1" x14ac:dyDescent="0.25">
      <c r="A246" s="496" t="s">
        <v>326</v>
      </c>
      <c r="B246" s="516" t="s">
        <v>411</v>
      </c>
      <c r="C246" s="516" t="s">
        <v>272</v>
      </c>
      <c r="D246" s="511" t="s">
        <v>708</v>
      </c>
      <c r="E246" s="516" t="s">
        <v>327</v>
      </c>
      <c r="F246" s="498"/>
      <c r="G246" s="498"/>
      <c r="H246" s="499"/>
      <c r="I246" s="499"/>
      <c r="J246" s="499"/>
      <c r="K246" s="499"/>
      <c r="L246" s="499"/>
      <c r="M246" s="499"/>
      <c r="N246" s="499"/>
      <c r="O246" s="499"/>
      <c r="P246" s="499"/>
      <c r="Q246" s="499"/>
      <c r="R246" s="499"/>
      <c r="S246" s="499"/>
      <c r="T246" s="499"/>
      <c r="U246" s="499"/>
      <c r="V246" s="499"/>
      <c r="W246" s="499"/>
      <c r="X246" s="499"/>
      <c r="Y246" s="499"/>
      <c r="Z246" s="499"/>
      <c r="AA246" s="499"/>
      <c r="AB246" s="499"/>
      <c r="AC246" s="499"/>
      <c r="AD246" s="499"/>
      <c r="AE246" s="499"/>
      <c r="AF246" s="499"/>
      <c r="AG246" s="499"/>
      <c r="AH246" s="499"/>
      <c r="AI246" s="499"/>
      <c r="AJ246" s="499"/>
      <c r="AK246" s="499"/>
      <c r="AL246" s="499"/>
      <c r="AM246" s="499"/>
      <c r="AN246" s="499"/>
      <c r="AO246" s="499"/>
      <c r="AP246" s="499"/>
      <c r="AQ246" s="499"/>
      <c r="AR246" s="499"/>
      <c r="AS246" s="499"/>
      <c r="AT246" s="499"/>
      <c r="AU246" s="499"/>
      <c r="AV246" s="499"/>
      <c r="AW246" s="499"/>
      <c r="AX246" s="499"/>
      <c r="AY246" s="499"/>
      <c r="AZ246" s="499"/>
      <c r="BA246" s="499"/>
      <c r="BB246" s="499"/>
      <c r="BC246" s="499"/>
      <c r="BD246" s="499"/>
      <c r="BE246" s="499"/>
      <c r="BF246" s="499"/>
      <c r="BG246" s="499"/>
      <c r="BH246" s="499"/>
      <c r="BI246" s="499"/>
      <c r="BJ246" s="499"/>
      <c r="BK246" s="499"/>
      <c r="BL246" s="499"/>
      <c r="BM246" s="499"/>
      <c r="BN246" s="499"/>
      <c r="BO246" s="499"/>
      <c r="BP246" s="499"/>
      <c r="BQ246" s="499"/>
      <c r="BR246" s="499"/>
      <c r="BS246" s="499"/>
      <c r="BT246" s="499"/>
      <c r="BU246" s="499"/>
      <c r="BV246" s="499"/>
      <c r="BW246" s="499"/>
      <c r="BX246" s="499"/>
      <c r="BY246" s="499"/>
      <c r="BZ246" s="499"/>
      <c r="CA246" s="499"/>
      <c r="CB246" s="499"/>
      <c r="CC246" s="499"/>
      <c r="CD246" s="499"/>
      <c r="CE246" s="499"/>
      <c r="CF246" s="499"/>
      <c r="CG246" s="499"/>
      <c r="CH246" s="499"/>
      <c r="CI246" s="499"/>
      <c r="CJ246" s="499"/>
      <c r="CK246" s="499"/>
      <c r="CL246" s="499"/>
      <c r="CM246" s="499"/>
      <c r="CN246" s="499"/>
      <c r="CO246" s="499"/>
      <c r="CP246" s="499"/>
      <c r="CQ246" s="499"/>
      <c r="CR246" s="499"/>
      <c r="CS246" s="499"/>
      <c r="CT246" s="499"/>
      <c r="CU246" s="499"/>
      <c r="CV246" s="499"/>
      <c r="CW246" s="499"/>
      <c r="CX246" s="499"/>
      <c r="CY246" s="499"/>
      <c r="CZ246" s="499"/>
      <c r="DA246" s="499"/>
      <c r="DB246" s="499"/>
      <c r="DC246" s="499"/>
      <c r="DD246" s="499"/>
      <c r="DE246" s="499"/>
      <c r="DF246" s="499"/>
      <c r="DG246" s="499"/>
      <c r="DH246" s="499"/>
      <c r="DI246" s="499"/>
      <c r="DJ246" s="499"/>
      <c r="DK246" s="499"/>
      <c r="DL246" s="499"/>
      <c r="DM246" s="499"/>
      <c r="DN246" s="499"/>
      <c r="DO246" s="499"/>
      <c r="DP246" s="499"/>
      <c r="DQ246" s="499"/>
      <c r="DR246" s="499"/>
      <c r="DS246" s="499"/>
      <c r="DT246" s="499"/>
      <c r="DU246" s="499"/>
      <c r="DV246" s="499"/>
      <c r="DW246" s="499"/>
    </row>
    <row r="247" spans="1:127" ht="66" hidden="1" customHeight="1" x14ac:dyDescent="0.25">
      <c r="A247" s="500" t="s">
        <v>425</v>
      </c>
      <c r="B247" s="511" t="s">
        <v>411</v>
      </c>
      <c r="C247" s="511" t="s">
        <v>272</v>
      </c>
      <c r="D247" s="511" t="s">
        <v>426</v>
      </c>
      <c r="E247" s="511"/>
      <c r="F247" s="502">
        <f>SUM(F248+F249)</f>
        <v>0</v>
      </c>
      <c r="G247" s="502">
        <f>SUM(G248+G249)</f>
        <v>0</v>
      </c>
    </row>
    <row r="248" spans="1:127" ht="13.2" hidden="1" customHeight="1" x14ac:dyDescent="0.25">
      <c r="A248" s="496" t="s">
        <v>294</v>
      </c>
      <c r="B248" s="516" t="s">
        <v>411</v>
      </c>
      <c r="C248" s="516" t="s">
        <v>272</v>
      </c>
      <c r="D248" s="516" t="s">
        <v>426</v>
      </c>
      <c r="E248" s="516" t="s">
        <v>285</v>
      </c>
      <c r="F248" s="498"/>
      <c r="G248" s="498"/>
      <c r="H248" s="499"/>
      <c r="I248" s="499"/>
      <c r="J248" s="499"/>
      <c r="K248" s="499"/>
      <c r="L248" s="499"/>
      <c r="M248" s="499"/>
      <c r="N248" s="499"/>
      <c r="O248" s="499"/>
      <c r="P248" s="499"/>
      <c r="Q248" s="499"/>
      <c r="R248" s="499"/>
      <c r="S248" s="499"/>
      <c r="T248" s="499"/>
      <c r="U248" s="499"/>
      <c r="V248" s="499"/>
      <c r="W248" s="499"/>
      <c r="X248" s="499"/>
      <c r="Y248" s="499"/>
      <c r="Z248" s="499"/>
      <c r="AA248" s="499"/>
      <c r="AB248" s="499"/>
      <c r="AC248" s="499"/>
      <c r="AD248" s="499"/>
      <c r="AE248" s="499"/>
      <c r="AF248" s="499"/>
      <c r="AG248" s="499"/>
      <c r="AH248" s="499"/>
      <c r="AI248" s="499"/>
      <c r="AJ248" s="499"/>
      <c r="AK248" s="499"/>
      <c r="AL248" s="499"/>
      <c r="AM248" s="499"/>
      <c r="AN248" s="499"/>
      <c r="AO248" s="499"/>
      <c r="AP248" s="499"/>
      <c r="AQ248" s="499"/>
      <c r="AR248" s="499"/>
      <c r="AS248" s="499"/>
      <c r="AT248" s="499"/>
      <c r="AU248" s="499"/>
      <c r="AV248" s="499"/>
      <c r="AW248" s="499"/>
      <c r="AX248" s="499"/>
      <c r="AY248" s="499"/>
      <c r="AZ248" s="499"/>
      <c r="BA248" s="499"/>
      <c r="BB248" s="499"/>
      <c r="BC248" s="499"/>
      <c r="BD248" s="499"/>
      <c r="BE248" s="499"/>
      <c r="BF248" s="499"/>
      <c r="BG248" s="499"/>
      <c r="BH248" s="499"/>
      <c r="BI248" s="499"/>
      <c r="BJ248" s="499"/>
      <c r="BK248" s="499"/>
      <c r="BL248" s="499"/>
      <c r="BM248" s="499"/>
      <c r="BN248" s="499"/>
      <c r="BO248" s="499"/>
      <c r="BP248" s="499"/>
      <c r="BQ248" s="499"/>
      <c r="BR248" s="499"/>
      <c r="BS248" s="499"/>
      <c r="BT248" s="499"/>
      <c r="BU248" s="499"/>
      <c r="BV248" s="499"/>
      <c r="BW248" s="499"/>
      <c r="BX248" s="499"/>
      <c r="BY248" s="499"/>
      <c r="BZ248" s="499"/>
      <c r="CA248" s="499"/>
      <c r="CB248" s="499"/>
      <c r="CC248" s="499"/>
      <c r="CD248" s="499"/>
      <c r="CE248" s="499"/>
      <c r="CF248" s="499"/>
      <c r="CG248" s="499"/>
      <c r="CH248" s="499"/>
      <c r="CI248" s="499"/>
      <c r="CJ248" s="499"/>
      <c r="CK248" s="499"/>
      <c r="CL248" s="499"/>
      <c r="CM248" s="499"/>
      <c r="CN248" s="499"/>
      <c r="CO248" s="499"/>
      <c r="CP248" s="499"/>
      <c r="CQ248" s="499"/>
      <c r="CR248" s="499"/>
      <c r="CS248" s="499"/>
      <c r="CT248" s="499"/>
      <c r="CU248" s="499"/>
      <c r="CV248" s="499"/>
      <c r="CW248" s="499"/>
      <c r="CX248" s="499"/>
      <c r="CY248" s="499"/>
      <c r="CZ248" s="499"/>
      <c r="DA248" s="499"/>
      <c r="DB248" s="499"/>
      <c r="DC248" s="499"/>
      <c r="DD248" s="499"/>
      <c r="DE248" s="499"/>
      <c r="DF248" s="499"/>
      <c r="DG248" s="499"/>
      <c r="DH248" s="499"/>
      <c r="DI248" s="499"/>
      <c r="DJ248" s="499"/>
      <c r="DK248" s="499"/>
      <c r="DL248" s="499"/>
      <c r="DM248" s="499"/>
      <c r="DN248" s="499"/>
      <c r="DO248" s="499"/>
      <c r="DP248" s="499"/>
      <c r="DQ248" s="499"/>
      <c r="DR248" s="499"/>
      <c r="DS248" s="499"/>
      <c r="DT248" s="499"/>
      <c r="DU248" s="499"/>
      <c r="DV248" s="499"/>
      <c r="DW248" s="499"/>
    </row>
    <row r="249" spans="1:127" ht="26.4" hidden="1" customHeight="1" x14ac:dyDescent="0.25">
      <c r="A249" s="496" t="s">
        <v>326</v>
      </c>
      <c r="B249" s="516" t="s">
        <v>411</v>
      </c>
      <c r="C249" s="516" t="s">
        <v>272</v>
      </c>
      <c r="D249" s="516" t="s">
        <v>426</v>
      </c>
      <c r="E249" s="516" t="s">
        <v>327</v>
      </c>
      <c r="F249" s="498"/>
      <c r="G249" s="498"/>
      <c r="H249" s="499"/>
      <c r="I249" s="499"/>
      <c r="J249" s="499"/>
      <c r="K249" s="499"/>
      <c r="L249" s="499"/>
      <c r="M249" s="499"/>
      <c r="N249" s="499"/>
      <c r="O249" s="499"/>
      <c r="P249" s="499"/>
      <c r="Q249" s="499"/>
      <c r="R249" s="499"/>
      <c r="S249" s="499"/>
      <c r="T249" s="499"/>
      <c r="U249" s="499"/>
      <c r="V249" s="499"/>
      <c r="W249" s="499"/>
      <c r="X249" s="499"/>
      <c r="Y249" s="499"/>
      <c r="Z249" s="499"/>
      <c r="AA249" s="499"/>
      <c r="AB249" s="499"/>
      <c r="AC249" s="499"/>
      <c r="AD249" s="499"/>
      <c r="AE249" s="499"/>
      <c r="AF249" s="499"/>
      <c r="AG249" s="499"/>
      <c r="AH249" s="499"/>
      <c r="AI249" s="499"/>
      <c r="AJ249" s="499"/>
      <c r="AK249" s="499"/>
      <c r="AL249" s="499"/>
      <c r="AM249" s="499"/>
      <c r="AN249" s="499"/>
      <c r="AO249" s="499"/>
      <c r="AP249" s="499"/>
      <c r="AQ249" s="499"/>
      <c r="AR249" s="499"/>
      <c r="AS249" s="499"/>
      <c r="AT249" s="499"/>
      <c r="AU249" s="499"/>
      <c r="AV249" s="499"/>
      <c r="AW249" s="499"/>
      <c r="AX249" s="499"/>
      <c r="AY249" s="499"/>
      <c r="AZ249" s="499"/>
      <c r="BA249" s="499"/>
      <c r="BB249" s="499"/>
      <c r="BC249" s="499"/>
      <c r="BD249" s="499"/>
      <c r="BE249" s="499"/>
      <c r="BF249" s="499"/>
      <c r="BG249" s="499"/>
      <c r="BH249" s="499"/>
      <c r="BI249" s="499"/>
      <c r="BJ249" s="499"/>
      <c r="BK249" s="499"/>
      <c r="BL249" s="499"/>
      <c r="BM249" s="499"/>
      <c r="BN249" s="499"/>
      <c r="BO249" s="499"/>
      <c r="BP249" s="499"/>
      <c r="BQ249" s="499"/>
      <c r="BR249" s="499"/>
      <c r="BS249" s="499"/>
      <c r="BT249" s="499"/>
      <c r="BU249" s="499"/>
      <c r="BV249" s="499"/>
      <c r="BW249" s="499"/>
      <c r="BX249" s="499"/>
      <c r="BY249" s="499"/>
      <c r="BZ249" s="499"/>
      <c r="CA249" s="499"/>
      <c r="CB249" s="499"/>
      <c r="CC249" s="499"/>
      <c r="CD249" s="499"/>
      <c r="CE249" s="499"/>
      <c r="CF249" s="499"/>
      <c r="CG249" s="499"/>
      <c r="CH249" s="499"/>
      <c r="CI249" s="499"/>
      <c r="CJ249" s="499"/>
      <c r="CK249" s="499"/>
      <c r="CL249" s="499"/>
      <c r="CM249" s="499"/>
      <c r="CN249" s="499"/>
      <c r="CO249" s="499"/>
      <c r="CP249" s="499"/>
      <c r="CQ249" s="499"/>
      <c r="CR249" s="499"/>
      <c r="CS249" s="499"/>
      <c r="CT249" s="499"/>
      <c r="CU249" s="499"/>
      <c r="CV249" s="499"/>
      <c r="CW249" s="499"/>
      <c r="CX249" s="499"/>
      <c r="CY249" s="499"/>
      <c r="CZ249" s="499"/>
      <c r="DA249" s="499"/>
      <c r="DB249" s="499"/>
      <c r="DC249" s="499"/>
      <c r="DD249" s="499"/>
      <c r="DE249" s="499"/>
      <c r="DF249" s="499"/>
      <c r="DG249" s="499"/>
      <c r="DH249" s="499"/>
      <c r="DI249" s="499"/>
      <c r="DJ249" s="499"/>
      <c r="DK249" s="499"/>
      <c r="DL249" s="499"/>
      <c r="DM249" s="499"/>
      <c r="DN249" s="499"/>
      <c r="DO249" s="499"/>
      <c r="DP249" s="499"/>
      <c r="DQ249" s="499"/>
      <c r="DR249" s="499"/>
      <c r="DS249" s="499"/>
      <c r="DT249" s="499"/>
      <c r="DU249" s="499"/>
      <c r="DV249" s="499"/>
      <c r="DW249" s="499"/>
    </row>
    <row r="250" spans="1:127" ht="39.6" hidden="1" customHeight="1" x14ac:dyDescent="0.25">
      <c r="A250" s="500" t="s">
        <v>709</v>
      </c>
      <c r="B250" s="511" t="s">
        <v>411</v>
      </c>
      <c r="C250" s="511" t="s">
        <v>272</v>
      </c>
      <c r="D250" s="511" t="s">
        <v>710</v>
      </c>
      <c r="E250" s="511"/>
      <c r="F250" s="502">
        <f>SUM(F251)</f>
        <v>0</v>
      </c>
      <c r="G250" s="502">
        <f>SUM(G251)</f>
        <v>0</v>
      </c>
    </row>
    <row r="251" spans="1:127" ht="26.4" hidden="1" customHeight="1" x14ac:dyDescent="0.25">
      <c r="A251" s="496" t="s">
        <v>326</v>
      </c>
      <c r="B251" s="511" t="s">
        <v>411</v>
      </c>
      <c r="C251" s="511" t="s">
        <v>272</v>
      </c>
      <c r="D251" s="511" t="s">
        <v>710</v>
      </c>
      <c r="E251" s="516" t="s">
        <v>327</v>
      </c>
      <c r="F251" s="498"/>
      <c r="G251" s="498"/>
      <c r="H251" s="499"/>
      <c r="I251" s="499"/>
      <c r="J251" s="499"/>
      <c r="K251" s="499"/>
      <c r="L251" s="499"/>
      <c r="M251" s="499"/>
      <c r="N251" s="499"/>
      <c r="O251" s="499"/>
      <c r="P251" s="499"/>
      <c r="Q251" s="499"/>
      <c r="R251" s="499"/>
      <c r="S251" s="499"/>
      <c r="T251" s="499"/>
      <c r="U251" s="499"/>
      <c r="V251" s="499"/>
      <c r="W251" s="499"/>
      <c r="X251" s="499"/>
      <c r="Y251" s="499"/>
      <c r="Z251" s="499"/>
      <c r="AA251" s="499"/>
      <c r="AB251" s="499"/>
      <c r="AC251" s="499"/>
      <c r="AD251" s="499"/>
      <c r="AE251" s="499"/>
      <c r="AF251" s="499"/>
      <c r="AG251" s="499"/>
      <c r="AH251" s="499"/>
      <c r="AI251" s="499"/>
      <c r="AJ251" s="499"/>
      <c r="AK251" s="499"/>
      <c r="AL251" s="499"/>
      <c r="AM251" s="499"/>
      <c r="AN251" s="499"/>
      <c r="AO251" s="499"/>
      <c r="AP251" s="499"/>
      <c r="AQ251" s="499"/>
      <c r="AR251" s="499"/>
      <c r="AS251" s="499"/>
      <c r="AT251" s="499"/>
      <c r="AU251" s="499"/>
      <c r="AV251" s="499"/>
      <c r="AW251" s="499"/>
      <c r="AX251" s="499"/>
      <c r="AY251" s="499"/>
      <c r="AZ251" s="499"/>
      <c r="BA251" s="499"/>
      <c r="BB251" s="499"/>
      <c r="BC251" s="499"/>
      <c r="BD251" s="499"/>
      <c r="BE251" s="499"/>
      <c r="BF251" s="499"/>
      <c r="BG251" s="499"/>
      <c r="BH251" s="499"/>
      <c r="BI251" s="499"/>
      <c r="BJ251" s="499"/>
      <c r="BK251" s="499"/>
      <c r="BL251" s="499"/>
      <c r="BM251" s="499"/>
      <c r="BN251" s="499"/>
      <c r="BO251" s="499"/>
      <c r="BP251" s="499"/>
      <c r="BQ251" s="499"/>
      <c r="BR251" s="499"/>
      <c r="BS251" s="499"/>
      <c r="BT251" s="499"/>
      <c r="BU251" s="499"/>
      <c r="BV251" s="499"/>
      <c r="BW251" s="499"/>
      <c r="BX251" s="499"/>
      <c r="BY251" s="499"/>
      <c r="BZ251" s="499"/>
      <c r="CA251" s="499"/>
      <c r="CB251" s="499"/>
      <c r="CC251" s="499"/>
      <c r="CD251" s="499"/>
      <c r="CE251" s="499"/>
      <c r="CF251" s="499"/>
      <c r="CG251" s="499"/>
      <c r="CH251" s="499"/>
      <c r="CI251" s="499"/>
      <c r="CJ251" s="499"/>
      <c r="CK251" s="499"/>
      <c r="CL251" s="499"/>
      <c r="CM251" s="499"/>
      <c r="CN251" s="499"/>
      <c r="CO251" s="499"/>
      <c r="CP251" s="499"/>
      <c r="CQ251" s="499"/>
      <c r="CR251" s="499"/>
      <c r="CS251" s="499"/>
      <c r="CT251" s="499"/>
      <c r="CU251" s="499"/>
      <c r="CV251" s="499"/>
      <c r="CW251" s="499"/>
      <c r="CX251" s="499"/>
      <c r="CY251" s="499"/>
      <c r="CZ251" s="499"/>
      <c r="DA251" s="499"/>
      <c r="DB251" s="499"/>
      <c r="DC251" s="499"/>
      <c r="DD251" s="499"/>
      <c r="DE251" s="499"/>
      <c r="DF251" s="499"/>
      <c r="DG251" s="499"/>
      <c r="DH251" s="499"/>
      <c r="DI251" s="499"/>
      <c r="DJ251" s="499"/>
      <c r="DK251" s="499"/>
      <c r="DL251" s="499"/>
      <c r="DM251" s="499"/>
      <c r="DN251" s="499"/>
      <c r="DO251" s="499"/>
      <c r="DP251" s="499"/>
      <c r="DQ251" s="499"/>
      <c r="DR251" s="499"/>
      <c r="DS251" s="499"/>
      <c r="DT251" s="499"/>
      <c r="DU251" s="499"/>
      <c r="DV251" s="499"/>
      <c r="DW251" s="499"/>
    </row>
    <row r="252" spans="1:127" ht="26.4" x14ac:dyDescent="0.25">
      <c r="A252" s="500" t="s">
        <v>783</v>
      </c>
      <c r="B252" s="511" t="s">
        <v>411</v>
      </c>
      <c r="C252" s="511" t="s">
        <v>272</v>
      </c>
      <c r="D252" s="511" t="s">
        <v>784</v>
      </c>
      <c r="E252" s="511"/>
      <c r="F252" s="502">
        <f>SUM(F253)</f>
        <v>1486.52</v>
      </c>
      <c r="G252" s="502">
        <f>SUM(G253)</f>
        <v>1719.08</v>
      </c>
    </row>
    <row r="253" spans="1:127" ht="26.4" x14ac:dyDescent="0.25">
      <c r="A253" s="496" t="s">
        <v>326</v>
      </c>
      <c r="B253" s="516" t="s">
        <v>411</v>
      </c>
      <c r="C253" s="516" t="s">
        <v>272</v>
      </c>
      <c r="D253" s="516" t="s">
        <v>784</v>
      </c>
      <c r="E253" s="516" t="s">
        <v>327</v>
      </c>
      <c r="F253" s="498">
        <v>1486.52</v>
      </c>
      <c r="G253" s="498">
        <v>1719.08</v>
      </c>
      <c r="H253" s="499"/>
      <c r="I253" s="499"/>
      <c r="J253" s="499"/>
      <c r="K253" s="499"/>
      <c r="L253" s="499"/>
      <c r="M253" s="499"/>
      <c r="N253" s="499"/>
      <c r="O253" s="499"/>
      <c r="P253" s="499"/>
      <c r="Q253" s="499"/>
      <c r="R253" s="499"/>
      <c r="S253" s="499"/>
      <c r="T253" s="499"/>
      <c r="U253" s="499"/>
      <c r="V253" s="499"/>
      <c r="W253" s="499"/>
      <c r="X253" s="499"/>
      <c r="Y253" s="499"/>
      <c r="Z253" s="499"/>
      <c r="AA253" s="499"/>
      <c r="AB253" s="499"/>
      <c r="AC253" s="499"/>
      <c r="AD253" s="499"/>
      <c r="AE253" s="499"/>
      <c r="AF253" s="499"/>
      <c r="AG253" s="499"/>
      <c r="AH253" s="499"/>
      <c r="AI253" s="499"/>
      <c r="AJ253" s="499"/>
      <c r="AK253" s="499"/>
      <c r="AL253" s="499"/>
      <c r="AM253" s="499"/>
      <c r="AN253" s="499"/>
      <c r="AO253" s="499"/>
      <c r="AP253" s="499"/>
      <c r="AQ253" s="499"/>
      <c r="AR253" s="499"/>
      <c r="AS253" s="499"/>
      <c r="AT253" s="499"/>
      <c r="AU253" s="499"/>
      <c r="AV253" s="499"/>
      <c r="AW253" s="499"/>
      <c r="AX253" s="499"/>
      <c r="AY253" s="499"/>
      <c r="AZ253" s="499"/>
      <c r="BA253" s="499"/>
      <c r="BB253" s="499"/>
      <c r="BC253" s="499"/>
      <c r="BD253" s="499"/>
      <c r="BE253" s="499"/>
      <c r="BF253" s="499"/>
      <c r="BG253" s="499"/>
      <c r="BH253" s="499"/>
      <c r="BI253" s="499"/>
      <c r="BJ253" s="499"/>
      <c r="BK253" s="499"/>
      <c r="BL253" s="499"/>
      <c r="BM253" s="499"/>
      <c r="BN253" s="499"/>
      <c r="BO253" s="499"/>
      <c r="BP253" s="499"/>
      <c r="BQ253" s="499"/>
      <c r="BR253" s="499"/>
      <c r="BS253" s="499"/>
      <c r="BT253" s="499"/>
      <c r="BU253" s="499"/>
      <c r="BV253" s="499"/>
      <c r="BW253" s="499"/>
      <c r="BX253" s="499"/>
      <c r="BY253" s="499"/>
      <c r="BZ253" s="499"/>
      <c r="CA253" s="499"/>
      <c r="CB253" s="499"/>
      <c r="CC253" s="499"/>
      <c r="CD253" s="499"/>
      <c r="CE253" s="499"/>
      <c r="CF253" s="499"/>
      <c r="CG253" s="499"/>
      <c r="CH253" s="499"/>
      <c r="CI253" s="499"/>
      <c r="CJ253" s="499"/>
      <c r="CK253" s="499"/>
      <c r="CL253" s="499"/>
      <c r="CM253" s="499"/>
      <c r="CN253" s="499"/>
      <c r="CO253" s="499"/>
      <c r="CP253" s="499"/>
      <c r="CQ253" s="499"/>
      <c r="CR253" s="499"/>
      <c r="CS253" s="499"/>
      <c r="CT253" s="499"/>
      <c r="CU253" s="499"/>
      <c r="CV253" s="499"/>
      <c r="CW253" s="499"/>
      <c r="CX253" s="499"/>
      <c r="CY253" s="499"/>
      <c r="CZ253" s="499"/>
      <c r="DA253" s="499"/>
      <c r="DB253" s="499"/>
      <c r="DC253" s="499"/>
      <c r="DD253" s="499"/>
      <c r="DE253" s="499"/>
      <c r="DF253" s="499"/>
      <c r="DG253" s="499"/>
      <c r="DH253" s="499"/>
      <c r="DI253" s="499"/>
      <c r="DJ253" s="499"/>
      <c r="DK253" s="499"/>
      <c r="DL253" s="499"/>
      <c r="DM253" s="499"/>
      <c r="DN253" s="499"/>
      <c r="DO253" s="499"/>
      <c r="DP253" s="499"/>
      <c r="DQ253" s="499"/>
      <c r="DR253" s="499"/>
      <c r="DS253" s="499"/>
      <c r="DT253" s="499"/>
      <c r="DU253" s="499"/>
      <c r="DV253" s="499"/>
      <c r="DW253" s="499"/>
    </row>
    <row r="254" spans="1:127" ht="39.6" x14ac:dyDescent="0.25">
      <c r="A254" s="500" t="s">
        <v>688</v>
      </c>
      <c r="B254" s="511" t="s">
        <v>411</v>
      </c>
      <c r="C254" s="511" t="s">
        <v>272</v>
      </c>
      <c r="D254" s="516" t="s">
        <v>785</v>
      </c>
      <c r="E254" s="511"/>
      <c r="F254" s="498">
        <f>SUM(F256+F255)</f>
        <v>3099.55</v>
      </c>
      <c r="G254" s="498">
        <f>SUM(G256+G255)</f>
        <v>4239.22</v>
      </c>
      <c r="H254" s="499"/>
      <c r="I254" s="499"/>
      <c r="J254" s="499"/>
      <c r="K254" s="499"/>
      <c r="L254" s="499"/>
      <c r="M254" s="499"/>
      <c r="N254" s="499"/>
      <c r="O254" s="499"/>
      <c r="P254" s="499"/>
      <c r="Q254" s="499"/>
      <c r="R254" s="499"/>
      <c r="S254" s="499"/>
      <c r="T254" s="499"/>
      <c r="U254" s="499"/>
      <c r="V254" s="499"/>
      <c r="W254" s="499"/>
      <c r="X254" s="499"/>
      <c r="Y254" s="499"/>
      <c r="Z254" s="499"/>
      <c r="AA254" s="499"/>
      <c r="AB254" s="499"/>
      <c r="AC254" s="499"/>
      <c r="AD254" s="499"/>
      <c r="AE254" s="499"/>
      <c r="AF254" s="499"/>
      <c r="AG254" s="499"/>
      <c r="AH254" s="499"/>
      <c r="AI254" s="499"/>
      <c r="AJ254" s="499"/>
      <c r="AK254" s="499"/>
      <c r="AL254" s="499"/>
      <c r="AM254" s="499"/>
      <c r="AN254" s="499"/>
      <c r="AO254" s="499"/>
      <c r="AP254" s="499"/>
      <c r="AQ254" s="499"/>
      <c r="AR254" s="499"/>
      <c r="AS254" s="499"/>
      <c r="AT254" s="499"/>
      <c r="AU254" s="499"/>
      <c r="AV254" s="499"/>
      <c r="AW254" s="499"/>
      <c r="AX254" s="499"/>
      <c r="AY254" s="499"/>
      <c r="AZ254" s="499"/>
      <c r="BA254" s="499"/>
      <c r="BB254" s="499"/>
      <c r="BC254" s="499"/>
      <c r="BD254" s="499"/>
      <c r="BE254" s="499"/>
      <c r="BF254" s="499"/>
      <c r="BG254" s="499"/>
      <c r="BH254" s="499"/>
      <c r="BI254" s="499"/>
      <c r="BJ254" s="499"/>
      <c r="BK254" s="499"/>
      <c r="BL254" s="499"/>
      <c r="BM254" s="499"/>
      <c r="BN254" s="499"/>
      <c r="BO254" s="499"/>
      <c r="BP254" s="499"/>
      <c r="BQ254" s="499"/>
      <c r="BR254" s="499"/>
      <c r="BS254" s="499"/>
      <c r="BT254" s="499"/>
      <c r="BU254" s="499"/>
      <c r="BV254" s="499"/>
      <c r="BW254" s="499"/>
      <c r="BX254" s="499"/>
      <c r="BY254" s="499"/>
      <c r="BZ254" s="499"/>
      <c r="CA254" s="499"/>
      <c r="CB254" s="499"/>
      <c r="CC254" s="499"/>
      <c r="CD254" s="499"/>
      <c r="CE254" s="499"/>
      <c r="CF254" s="499"/>
      <c r="CG254" s="499"/>
      <c r="CH254" s="499"/>
      <c r="CI254" s="499"/>
      <c r="CJ254" s="499"/>
      <c r="CK254" s="499"/>
      <c r="CL254" s="499"/>
      <c r="CM254" s="499"/>
      <c r="CN254" s="499"/>
      <c r="CO254" s="499"/>
      <c r="CP254" s="499"/>
      <c r="CQ254" s="499"/>
      <c r="CR254" s="499"/>
      <c r="CS254" s="499"/>
      <c r="CT254" s="499"/>
      <c r="CU254" s="499"/>
      <c r="CV254" s="499"/>
      <c r="CW254" s="499"/>
      <c r="CX254" s="499"/>
      <c r="CY254" s="499"/>
      <c r="CZ254" s="499"/>
      <c r="DA254" s="499"/>
      <c r="DB254" s="499"/>
      <c r="DC254" s="499"/>
      <c r="DD254" s="499"/>
      <c r="DE254" s="499"/>
      <c r="DF254" s="499"/>
      <c r="DG254" s="499"/>
      <c r="DH254" s="499"/>
      <c r="DI254" s="499"/>
      <c r="DJ254" s="499"/>
      <c r="DK254" s="499"/>
      <c r="DL254" s="499"/>
      <c r="DM254" s="499"/>
      <c r="DN254" s="499"/>
      <c r="DO254" s="499"/>
      <c r="DP254" s="499"/>
      <c r="DQ254" s="499"/>
      <c r="DR254" s="499"/>
      <c r="DS254" s="499"/>
      <c r="DT254" s="499"/>
      <c r="DU254" s="499"/>
      <c r="DV254" s="499"/>
      <c r="DW254" s="499"/>
    </row>
    <row r="255" spans="1:127" hidden="1" x14ac:dyDescent="0.25">
      <c r="A255" s="496" t="s">
        <v>294</v>
      </c>
      <c r="B255" s="511" t="s">
        <v>411</v>
      </c>
      <c r="C255" s="511" t="s">
        <v>272</v>
      </c>
      <c r="D255" s="516" t="s">
        <v>785</v>
      </c>
      <c r="E255" s="511" t="s">
        <v>285</v>
      </c>
      <c r="F255" s="498"/>
      <c r="G255" s="498">
        <v>3547.39</v>
      </c>
      <c r="H255" s="499"/>
      <c r="I255" s="499"/>
      <c r="J255" s="499"/>
      <c r="K255" s="499"/>
      <c r="L255" s="499"/>
      <c r="M255" s="499"/>
      <c r="N255" s="499"/>
      <c r="O255" s="499"/>
      <c r="P255" s="499"/>
      <c r="Q255" s="499"/>
      <c r="R255" s="499"/>
      <c r="S255" s="499"/>
      <c r="T255" s="499"/>
      <c r="U255" s="499"/>
      <c r="V255" s="499"/>
      <c r="W255" s="499"/>
      <c r="X255" s="499"/>
      <c r="Y255" s="499"/>
      <c r="Z255" s="499"/>
      <c r="AA255" s="499"/>
      <c r="AB255" s="499"/>
      <c r="AC255" s="499"/>
      <c r="AD255" s="499"/>
      <c r="AE255" s="499"/>
      <c r="AF255" s="499"/>
      <c r="AG255" s="499"/>
      <c r="AH255" s="499"/>
      <c r="AI255" s="499"/>
      <c r="AJ255" s="499"/>
      <c r="AK255" s="499"/>
      <c r="AL255" s="499"/>
      <c r="AM255" s="499"/>
      <c r="AN255" s="499"/>
      <c r="AO255" s="499"/>
      <c r="AP255" s="499"/>
      <c r="AQ255" s="499"/>
      <c r="AR255" s="499"/>
      <c r="AS255" s="499"/>
      <c r="AT255" s="499"/>
      <c r="AU255" s="499"/>
      <c r="AV255" s="499"/>
      <c r="AW255" s="499"/>
      <c r="AX255" s="499"/>
      <c r="AY255" s="499"/>
      <c r="AZ255" s="499"/>
      <c r="BA255" s="499"/>
      <c r="BB255" s="499"/>
      <c r="BC255" s="499"/>
      <c r="BD255" s="499"/>
      <c r="BE255" s="499"/>
      <c r="BF255" s="499"/>
      <c r="BG255" s="499"/>
      <c r="BH255" s="499"/>
      <c r="BI255" s="499"/>
      <c r="BJ255" s="499"/>
      <c r="BK255" s="499"/>
      <c r="BL255" s="499"/>
      <c r="BM255" s="499"/>
      <c r="BN255" s="499"/>
      <c r="BO255" s="499"/>
      <c r="BP255" s="499"/>
      <c r="BQ255" s="499"/>
      <c r="BR255" s="499"/>
      <c r="BS255" s="499"/>
      <c r="BT255" s="499"/>
      <c r="BU255" s="499"/>
      <c r="BV255" s="499"/>
      <c r="BW255" s="499"/>
      <c r="BX255" s="499"/>
      <c r="BY255" s="499"/>
      <c r="BZ255" s="499"/>
      <c r="CA255" s="499"/>
      <c r="CB255" s="499"/>
      <c r="CC255" s="499"/>
      <c r="CD255" s="499"/>
      <c r="CE255" s="499"/>
      <c r="CF255" s="499"/>
      <c r="CG255" s="499"/>
      <c r="CH255" s="499"/>
      <c r="CI255" s="499"/>
      <c r="CJ255" s="499"/>
      <c r="CK255" s="499"/>
      <c r="CL255" s="499"/>
      <c r="CM255" s="499"/>
      <c r="CN255" s="499"/>
      <c r="CO255" s="499"/>
      <c r="CP255" s="499"/>
      <c r="CQ255" s="499"/>
      <c r="CR255" s="499"/>
      <c r="CS255" s="499"/>
      <c r="CT255" s="499"/>
      <c r="CU255" s="499"/>
      <c r="CV255" s="499"/>
      <c r="CW255" s="499"/>
      <c r="CX255" s="499"/>
      <c r="CY255" s="499"/>
      <c r="CZ255" s="499"/>
      <c r="DA255" s="499"/>
      <c r="DB255" s="499"/>
      <c r="DC255" s="499"/>
      <c r="DD255" s="499"/>
      <c r="DE255" s="499"/>
      <c r="DF255" s="499"/>
      <c r="DG255" s="499"/>
      <c r="DH255" s="499"/>
      <c r="DI255" s="499"/>
      <c r="DJ255" s="499"/>
      <c r="DK255" s="499"/>
      <c r="DL255" s="499"/>
      <c r="DM255" s="499"/>
      <c r="DN255" s="499"/>
      <c r="DO255" s="499"/>
      <c r="DP255" s="499"/>
      <c r="DQ255" s="499"/>
      <c r="DR255" s="499"/>
      <c r="DS255" s="499"/>
      <c r="DT255" s="499"/>
      <c r="DU255" s="499"/>
      <c r="DV255" s="499"/>
      <c r="DW255" s="499"/>
    </row>
    <row r="256" spans="1:127" ht="26.4" x14ac:dyDescent="0.25">
      <c r="A256" s="496" t="s">
        <v>326</v>
      </c>
      <c r="B256" s="516" t="s">
        <v>411</v>
      </c>
      <c r="C256" s="516" t="s">
        <v>272</v>
      </c>
      <c r="D256" s="516" t="s">
        <v>785</v>
      </c>
      <c r="E256" s="516" t="s">
        <v>327</v>
      </c>
      <c r="F256" s="498">
        <v>3099.55</v>
      </c>
      <c r="G256" s="498">
        <v>691.83</v>
      </c>
      <c r="H256" s="499"/>
      <c r="I256" s="499"/>
      <c r="J256" s="499"/>
      <c r="K256" s="499"/>
      <c r="L256" s="499"/>
      <c r="M256" s="499"/>
      <c r="N256" s="499"/>
      <c r="O256" s="499"/>
      <c r="P256" s="499"/>
      <c r="Q256" s="499"/>
      <c r="R256" s="499"/>
      <c r="S256" s="499"/>
      <c r="T256" s="499"/>
      <c r="U256" s="499"/>
      <c r="V256" s="499"/>
      <c r="W256" s="499"/>
      <c r="X256" s="499"/>
      <c r="Y256" s="499"/>
      <c r="Z256" s="499"/>
      <c r="AA256" s="499"/>
      <c r="AB256" s="499"/>
      <c r="AC256" s="499"/>
      <c r="AD256" s="499"/>
      <c r="AE256" s="499"/>
      <c r="AF256" s="499"/>
      <c r="AG256" s="499"/>
      <c r="AH256" s="499"/>
      <c r="AI256" s="499"/>
      <c r="AJ256" s="499"/>
      <c r="AK256" s="499"/>
      <c r="AL256" s="499"/>
      <c r="AM256" s="499"/>
      <c r="AN256" s="499"/>
      <c r="AO256" s="499"/>
      <c r="AP256" s="499"/>
      <c r="AQ256" s="499"/>
      <c r="AR256" s="499"/>
      <c r="AS256" s="499"/>
      <c r="AT256" s="499"/>
      <c r="AU256" s="499"/>
      <c r="AV256" s="499"/>
      <c r="AW256" s="499"/>
      <c r="AX256" s="499"/>
      <c r="AY256" s="499"/>
      <c r="AZ256" s="499"/>
      <c r="BA256" s="499"/>
      <c r="BB256" s="499"/>
      <c r="BC256" s="499"/>
      <c r="BD256" s="499"/>
      <c r="BE256" s="499"/>
      <c r="BF256" s="499"/>
      <c r="BG256" s="499"/>
      <c r="BH256" s="499"/>
      <c r="BI256" s="499"/>
      <c r="BJ256" s="499"/>
      <c r="BK256" s="499"/>
      <c r="BL256" s="499"/>
      <c r="BM256" s="499"/>
      <c r="BN256" s="499"/>
      <c r="BO256" s="499"/>
      <c r="BP256" s="499"/>
      <c r="BQ256" s="499"/>
      <c r="BR256" s="499"/>
      <c r="BS256" s="499"/>
      <c r="BT256" s="499"/>
      <c r="BU256" s="499"/>
      <c r="BV256" s="499"/>
      <c r="BW256" s="499"/>
      <c r="BX256" s="499"/>
      <c r="BY256" s="499"/>
      <c r="BZ256" s="499"/>
      <c r="CA256" s="499"/>
      <c r="CB256" s="499"/>
      <c r="CC256" s="499"/>
      <c r="CD256" s="499"/>
      <c r="CE256" s="499"/>
      <c r="CF256" s="499"/>
      <c r="CG256" s="499"/>
      <c r="CH256" s="499"/>
      <c r="CI256" s="499"/>
      <c r="CJ256" s="499"/>
      <c r="CK256" s="499"/>
      <c r="CL256" s="499"/>
      <c r="CM256" s="499"/>
      <c r="CN256" s="499"/>
      <c r="CO256" s="499"/>
      <c r="CP256" s="499"/>
      <c r="CQ256" s="499"/>
      <c r="CR256" s="499"/>
      <c r="CS256" s="499"/>
      <c r="CT256" s="499"/>
      <c r="CU256" s="499"/>
      <c r="CV256" s="499"/>
      <c r="CW256" s="499"/>
      <c r="CX256" s="499"/>
      <c r="CY256" s="499"/>
      <c r="CZ256" s="499"/>
      <c r="DA256" s="499"/>
      <c r="DB256" s="499"/>
      <c r="DC256" s="499"/>
      <c r="DD256" s="499"/>
      <c r="DE256" s="499"/>
      <c r="DF256" s="499"/>
      <c r="DG256" s="499"/>
      <c r="DH256" s="499"/>
      <c r="DI256" s="499"/>
      <c r="DJ256" s="499"/>
      <c r="DK256" s="499"/>
      <c r="DL256" s="499"/>
      <c r="DM256" s="499"/>
      <c r="DN256" s="499"/>
      <c r="DO256" s="499"/>
      <c r="DP256" s="499"/>
      <c r="DQ256" s="499"/>
      <c r="DR256" s="499"/>
      <c r="DS256" s="499"/>
      <c r="DT256" s="499"/>
      <c r="DU256" s="499"/>
      <c r="DV256" s="499"/>
      <c r="DW256" s="499"/>
    </row>
    <row r="257" spans="1:127" ht="26.4" customHeight="1" x14ac:dyDescent="0.25">
      <c r="A257" s="500" t="s">
        <v>840</v>
      </c>
      <c r="B257" s="511" t="s">
        <v>411</v>
      </c>
      <c r="C257" s="511" t="s">
        <v>272</v>
      </c>
      <c r="D257" s="511" t="s">
        <v>805</v>
      </c>
      <c r="E257" s="511"/>
      <c r="F257" s="502">
        <f>SUM(F258)</f>
        <v>534</v>
      </c>
      <c r="G257" s="502">
        <f>SUM(G258)</f>
        <v>0</v>
      </c>
    </row>
    <row r="258" spans="1:127" ht="26.4" customHeight="1" x14ac:dyDescent="0.25">
      <c r="A258" s="496" t="s">
        <v>326</v>
      </c>
      <c r="B258" s="516" t="s">
        <v>411</v>
      </c>
      <c r="C258" s="516" t="s">
        <v>272</v>
      </c>
      <c r="D258" s="516" t="s">
        <v>805</v>
      </c>
      <c r="E258" s="516" t="s">
        <v>327</v>
      </c>
      <c r="F258" s="498">
        <v>534</v>
      </c>
      <c r="G258" s="498"/>
      <c r="H258" s="499"/>
      <c r="I258" s="499"/>
      <c r="J258" s="499"/>
      <c r="K258" s="499"/>
      <c r="L258" s="499"/>
      <c r="M258" s="499"/>
      <c r="N258" s="499"/>
      <c r="O258" s="499"/>
      <c r="P258" s="499"/>
      <c r="Q258" s="499"/>
      <c r="R258" s="499"/>
      <c r="S258" s="499"/>
      <c r="T258" s="499"/>
      <c r="U258" s="499"/>
      <c r="V258" s="499"/>
      <c r="W258" s="499"/>
      <c r="X258" s="499"/>
      <c r="Y258" s="499"/>
      <c r="Z258" s="499"/>
      <c r="AA258" s="499"/>
      <c r="AB258" s="499"/>
      <c r="AC258" s="499"/>
      <c r="AD258" s="499"/>
      <c r="AE258" s="499"/>
      <c r="AF258" s="499"/>
      <c r="AG258" s="499"/>
      <c r="AH258" s="499"/>
      <c r="AI258" s="499"/>
      <c r="AJ258" s="499"/>
      <c r="AK258" s="499"/>
      <c r="AL258" s="499"/>
      <c r="AM258" s="499"/>
      <c r="AN258" s="499"/>
      <c r="AO258" s="499"/>
      <c r="AP258" s="499"/>
      <c r="AQ258" s="499"/>
      <c r="AR258" s="499"/>
      <c r="AS258" s="499"/>
      <c r="AT258" s="499"/>
      <c r="AU258" s="499"/>
      <c r="AV258" s="499"/>
      <c r="AW258" s="499"/>
      <c r="AX258" s="499"/>
      <c r="AY258" s="499"/>
      <c r="AZ258" s="499"/>
      <c r="BA258" s="499"/>
      <c r="BB258" s="499"/>
      <c r="BC258" s="499"/>
      <c r="BD258" s="499"/>
      <c r="BE258" s="499"/>
      <c r="BF258" s="499"/>
      <c r="BG258" s="499"/>
      <c r="BH258" s="499"/>
      <c r="BI258" s="499"/>
      <c r="BJ258" s="499"/>
      <c r="BK258" s="499"/>
      <c r="BL258" s="499"/>
      <c r="BM258" s="499"/>
      <c r="BN258" s="499"/>
      <c r="BO258" s="499"/>
      <c r="BP258" s="499"/>
      <c r="BQ258" s="499"/>
      <c r="BR258" s="499"/>
      <c r="BS258" s="499"/>
      <c r="BT258" s="499"/>
      <c r="BU258" s="499"/>
      <c r="BV258" s="499"/>
      <c r="BW258" s="499"/>
      <c r="BX258" s="499"/>
      <c r="BY258" s="499"/>
      <c r="BZ258" s="499"/>
      <c r="CA258" s="499"/>
      <c r="CB258" s="499"/>
      <c r="CC258" s="499"/>
      <c r="CD258" s="499"/>
      <c r="CE258" s="499"/>
      <c r="CF258" s="499"/>
      <c r="CG258" s="499"/>
      <c r="CH258" s="499"/>
      <c r="CI258" s="499"/>
      <c r="CJ258" s="499"/>
      <c r="CK258" s="499"/>
      <c r="CL258" s="499"/>
      <c r="CM258" s="499"/>
      <c r="CN258" s="499"/>
      <c r="CO258" s="499"/>
      <c r="CP258" s="499"/>
      <c r="CQ258" s="499"/>
      <c r="CR258" s="499"/>
      <c r="CS258" s="499"/>
      <c r="CT258" s="499"/>
      <c r="CU258" s="499"/>
      <c r="CV258" s="499"/>
      <c r="CW258" s="499"/>
      <c r="CX258" s="499"/>
      <c r="CY258" s="499"/>
      <c r="CZ258" s="499"/>
      <c r="DA258" s="499"/>
      <c r="DB258" s="499"/>
      <c r="DC258" s="499"/>
      <c r="DD258" s="499"/>
      <c r="DE258" s="499"/>
      <c r="DF258" s="499"/>
      <c r="DG258" s="499"/>
      <c r="DH258" s="499"/>
      <c r="DI258" s="499"/>
      <c r="DJ258" s="499"/>
      <c r="DK258" s="499"/>
      <c r="DL258" s="499"/>
      <c r="DM258" s="499"/>
      <c r="DN258" s="499"/>
      <c r="DO258" s="499"/>
      <c r="DP258" s="499"/>
      <c r="DQ258" s="499"/>
      <c r="DR258" s="499"/>
      <c r="DS258" s="499"/>
      <c r="DT258" s="499"/>
      <c r="DU258" s="499"/>
      <c r="DV258" s="499"/>
      <c r="DW258" s="499"/>
    </row>
    <row r="259" spans="1:127" s="499" customFormat="1" ht="26.4" x14ac:dyDescent="0.25">
      <c r="A259" s="517" t="s">
        <v>318</v>
      </c>
      <c r="B259" s="556" t="s">
        <v>411</v>
      </c>
      <c r="C259" s="556" t="s">
        <v>272</v>
      </c>
      <c r="D259" s="511" t="s">
        <v>319</v>
      </c>
      <c r="E259" s="556"/>
      <c r="F259" s="557">
        <f>SUM(F260)</f>
        <v>670.92</v>
      </c>
      <c r="G259" s="557">
        <f>SUM(G260)</f>
        <v>670.92</v>
      </c>
      <c r="H259" s="479"/>
      <c r="I259" s="479"/>
      <c r="J259" s="479"/>
      <c r="K259" s="479"/>
      <c r="L259" s="479"/>
      <c r="M259" s="479"/>
      <c r="N259" s="479"/>
      <c r="O259" s="479"/>
      <c r="P259" s="479"/>
      <c r="Q259" s="479"/>
      <c r="R259" s="479"/>
      <c r="S259" s="479"/>
      <c r="T259" s="479"/>
      <c r="U259" s="479"/>
      <c r="V259" s="479"/>
      <c r="W259" s="479"/>
      <c r="X259" s="479"/>
      <c r="Y259" s="479"/>
      <c r="Z259" s="479"/>
      <c r="AA259" s="479"/>
      <c r="AB259" s="479"/>
      <c r="AC259" s="479"/>
      <c r="AD259" s="479"/>
      <c r="AE259" s="479"/>
      <c r="AF259" s="479"/>
      <c r="AG259" s="479"/>
      <c r="AH259" s="479"/>
      <c r="AI259" s="479"/>
      <c r="AJ259" s="479"/>
      <c r="AK259" s="479"/>
      <c r="AL259" s="479"/>
      <c r="AM259" s="479"/>
      <c r="AN259" s="479"/>
      <c r="AO259" s="479"/>
      <c r="AP259" s="479"/>
      <c r="AQ259" s="479"/>
      <c r="AR259" s="479"/>
      <c r="AS259" s="479"/>
      <c r="AT259" s="479"/>
      <c r="AU259" s="479"/>
      <c r="AV259" s="479"/>
      <c r="AW259" s="479"/>
      <c r="AX259" s="479"/>
      <c r="AY259" s="479"/>
      <c r="AZ259" s="479"/>
      <c r="BA259" s="479"/>
      <c r="BB259" s="479"/>
      <c r="BC259" s="479"/>
      <c r="BD259" s="479"/>
      <c r="BE259" s="479"/>
      <c r="BF259" s="479"/>
      <c r="BG259" s="479"/>
      <c r="BH259" s="479"/>
      <c r="BI259" s="479"/>
      <c r="BJ259" s="479"/>
      <c r="BK259" s="479"/>
      <c r="BL259" s="479"/>
      <c r="BM259" s="479"/>
      <c r="BN259" s="479"/>
      <c r="BO259" s="479"/>
      <c r="BP259" s="479"/>
      <c r="BQ259" s="479"/>
      <c r="BR259" s="479"/>
      <c r="BS259" s="479"/>
      <c r="BT259" s="479"/>
      <c r="BU259" s="479"/>
      <c r="BV259" s="479"/>
      <c r="BW259" s="479"/>
      <c r="BX259" s="479"/>
      <c r="BY259" s="479"/>
      <c r="BZ259" s="479"/>
      <c r="CA259" s="479"/>
      <c r="CB259" s="479"/>
      <c r="CC259" s="479"/>
      <c r="CD259" s="479"/>
      <c r="CE259" s="479"/>
      <c r="CF259" s="479"/>
      <c r="CG259" s="479"/>
      <c r="CH259" s="479"/>
      <c r="CI259" s="479"/>
      <c r="CJ259" s="479"/>
      <c r="CK259" s="479"/>
      <c r="CL259" s="479"/>
      <c r="CM259" s="479"/>
      <c r="CN259" s="479"/>
      <c r="CO259" s="479"/>
      <c r="CP259" s="479"/>
      <c r="CQ259" s="479"/>
      <c r="CR259" s="479"/>
      <c r="CS259" s="479"/>
      <c r="CT259" s="479"/>
      <c r="CU259" s="479"/>
      <c r="CV259" s="479"/>
      <c r="CW259" s="479"/>
      <c r="CX259" s="479"/>
      <c r="CY259" s="479"/>
      <c r="CZ259" s="479"/>
      <c r="DA259" s="479"/>
      <c r="DB259" s="479"/>
      <c r="DC259" s="479"/>
      <c r="DD259" s="479"/>
      <c r="DE259" s="479"/>
      <c r="DF259" s="479"/>
      <c r="DG259" s="479"/>
      <c r="DH259" s="479"/>
      <c r="DI259" s="479"/>
      <c r="DJ259" s="479"/>
      <c r="DK259" s="479"/>
      <c r="DL259" s="479"/>
      <c r="DM259" s="479"/>
      <c r="DN259" s="479"/>
      <c r="DO259" s="479"/>
      <c r="DP259" s="479"/>
      <c r="DQ259" s="479"/>
      <c r="DR259" s="479"/>
      <c r="DS259" s="479"/>
      <c r="DT259" s="479"/>
      <c r="DU259" s="479"/>
      <c r="DV259" s="479"/>
      <c r="DW259" s="479"/>
    </row>
    <row r="260" spans="1:127" ht="26.4" x14ac:dyDescent="0.25">
      <c r="A260" s="496" t="s">
        <v>326</v>
      </c>
      <c r="B260" s="516" t="s">
        <v>411</v>
      </c>
      <c r="C260" s="516" t="s">
        <v>272</v>
      </c>
      <c r="D260" s="516" t="s">
        <v>319</v>
      </c>
      <c r="E260" s="516" t="s">
        <v>327</v>
      </c>
      <c r="F260" s="498">
        <v>670.92</v>
      </c>
      <c r="G260" s="498">
        <v>670.92</v>
      </c>
      <c r="H260" s="499"/>
      <c r="I260" s="499"/>
      <c r="J260" s="499"/>
      <c r="K260" s="499"/>
      <c r="L260" s="499"/>
      <c r="M260" s="499"/>
      <c r="N260" s="499"/>
      <c r="O260" s="499"/>
      <c r="P260" s="499"/>
      <c r="Q260" s="499"/>
      <c r="R260" s="499"/>
      <c r="S260" s="499"/>
      <c r="T260" s="499"/>
      <c r="U260" s="499"/>
      <c r="V260" s="499"/>
      <c r="W260" s="499"/>
      <c r="X260" s="499"/>
      <c r="Y260" s="499"/>
      <c r="Z260" s="499"/>
      <c r="AA260" s="499"/>
      <c r="AB260" s="499"/>
      <c r="AC260" s="499"/>
      <c r="AD260" s="499"/>
      <c r="AE260" s="499"/>
      <c r="AF260" s="499"/>
      <c r="AG260" s="499"/>
      <c r="AH260" s="499"/>
      <c r="AI260" s="499"/>
      <c r="AJ260" s="499"/>
      <c r="AK260" s="499"/>
      <c r="AL260" s="499"/>
      <c r="AM260" s="499"/>
      <c r="AN260" s="499"/>
      <c r="AO260" s="499"/>
      <c r="AP260" s="499"/>
      <c r="AQ260" s="499"/>
      <c r="AR260" s="499"/>
      <c r="AS260" s="499"/>
      <c r="AT260" s="499"/>
      <c r="AU260" s="499"/>
      <c r="AV260" s="499"/>
      <c r="AW260" s="499"/>
      <c r="AX260" s="499"/>
      <c r="AY260" s="499"/>
      <c r="AZ260" s="499"/>
      <c r="BA260" s="499"/>
      <c r="BB260" s="499"/>
      <c r="BC260" s="499"/>
      <c r="BD260" s="499"/>
      <c r="BE260" s="499"/>
      <c r="BF260" s="499"/>
      <c r="BG260" s="499"/>
      <c r="BH260" s="499"/>
      <c r="BI260" s="499"/>
      <c r="BJ260" s="499"/>
      <c r="BK260" s="499"/>
      <c r="BL260" s="499"/>
      <c r="BM260" s="499"/>
      <c r="BN260" s="499"/>
      <c r="BO260" s="499"/>
      <c r="BP260" s="499"/>
      <c r="BQ260" s="499"/>
      <c r="BR260" s="499"/>
      <c r="BS260" s="499"/>
      <c r="BT260" s="499"/>
      <c r="BU260" s="499"/>
      <c r="BV260" s="499"/>
      <c r="BW260" s="499"/>
      <c r="BX260" s="499"/>
      <c r="BY260" s="499"/>
      <c r="BZ260" s="499"/>
      <c r="CA260" s="499"/>
      <c r="CB260" s="499"/>
      <c r="CC260" s="499"/>
      <c r="CD260" s="499"/>
      <c r="CE260" s="499"/>
      <c r="CF260" s="499"/>
      <c r="CG260" s="499"/>
      <c r="CH260" s="499"/>
      <c r="CI260" s="499"/>
      <c r="CJ260" s="499"/>
      <c r="CK260" s="499"/>
      <c r="CL260" s="499"/>
      <c r="CM260" s="499"/>
      <c r="CN260" s="499"/>
      <c r="CO260" s="499"/>
      <c r="CP260" s="499"/>
      <c r="CQ260" s="499"/>
      <c r="CR260" s="499"/>
      <c r="CS260" s="499"/>
      <c r="CT260" s="499"/>
      <c r="CU260" s="499"/>
      <c r="CV260" s="499"/>
      <c r="CW260" s="499"/>
      <c r="CX260" s="499"/>
      <c r="CY260" s="499"/>
      <c r="CZ260" s="499"/>
      <c r="DA260" s="499"/>
      <c r="DB260" s="499"/>
      <c r="DC260" s="499"/>
      <c r="DD260" s="499"/>
      <c r="DE260" s="499"/>
      <c r="DF260" s="499"/>
      <c r="DG260" s="499"/>
      <c r="DH260" s="499"/>
      <c r="DI260" s="499"/>
      <c r="DJ260" s="499"/>
      <c r="DK260" s="499"/>
      <c r="DL260" s="499"/>
      <c r="DM260" s="499"/>
      <c r="DN260" s="499"/>
      <c r="DO260" s="499"/>
      <c r="DP260" s="499"/>
      <c r="DQ260" s="499"/>
      <c r="DR260" s="499"/>
      <c r="DS260" s="499"/>
      <c r="DT260" s="499"/>
      <c r="DU260" s="499"/>
      <c r="DV260" s="499"/>
      <c r="DW260" s="499"/>
    </row>
    <row r="261" spans="1:127" ht="13.2" customHeight="1" x14ac:dyDescent="0.25">
      <c r="A261" s="517" t="s">
        <v>413</v>
      </c>
      <c r="B261" s="511" t="s">
        <v>411</v>
      </c>
      <c r="C261" s="511" t="s">
        <v>272</v>
      </c>
      <c r="D261" s="511" t="s">
        <v>427</v>
      </c>
      <c r="E261" s="511"/>
      <c r="F261" s="502">
        <f>SUM(F263+F262)</f>
        <v>31304.16</v>
      </c>
      <c r="G261" s="502">
        <f>SUM(G263+G262)</f>
        <v>31304.16</v>
      </c>
    </row>
    <row r="262" spans="1:127" ht="26.4" customHeight="1" x14ac:dyDescent="0.25">
      <c r="A262" s="496" t="s">
        <v>294</v>
      </c>
      <c r="B262" s="516" t="s">
        <v>411</v>
      </c>
      <c r="C262" s="516" t="s">
        <v>272</v>
      </c>
      <c r="D262" s="516" t="s">
        <v>427</v>
      </c>
      <c r="E262" s="516" t="s">
        <v>285</v>
      </c>
      <c r="F262" s="498">
        <v>0</v>
      </c>
      <c r="G262" s="498">
        <v>0</v>
      </c>
    </row>
    <row r="263" spans="1:127" ht="26.4" x14ac:dyDescent="0.25">
      <c r="A263" s="496" t="s">
        <v>326</v>
      </c>
      <c r="B263" s="516" t="s">
        <v>411</v>
      </c>
      <c r="C263" s="516" t="s">
        <v>272</v>
      </c>
      <c r="D263" s="516" t="s">
        <v>427</v>
      </c>
      <c r="E263" s="516" t="s">
        <v>327</v>
      </c>
      <c r="F263" s="498">
        <v>31304.16</v>
      </c>
      <c r="G263" s="498">
        <v>31304.16</v>
      </c>
      <c r="H263" s="499"/>
      <c r="I263" s="499"/>
      <c r="J263" s="499"/>
      <c r="K263" s="499"/>
      <c r="L263" s="499"/>
      <c r="M263" s="499"/>
      <c r="N263" s="499"/>
      <c r="O263" s="499"/>
      <c r="P263" s="499"/>
      <c r="Q263" s="499"/>
      <c r="R263" s="499"/>
      <c r="S263" s="499"/>
      <c r="T263" s="499"/>
      <c r="U263" s="499"/>
      <c r="V263" s="499"/>
      <c r="W263" s="499"/>
      <c r="X263" s="499"/>
      <c r="Y263" s="499"/>
      <c r="Z263" s="499"/>
      <c r="AA263" s="499"/>
      <c r="AB263" s="499"/>
      <c r="AC263" s="499"/>
      <c r="AD263" s="499"/>
      <c r="AE263" s="499"/>
      <c r="AF263" s="499"/>
      <c r="AG263" s="499"/>
      <c r="AH263" s="499"/>
      <c r="AI263" s="499"/>
      <c r="AJ263" s="499"/>
      <c r="AK263" s="499"/>
      <c r="AL263" s="499"/>
      <c r="AM263" s="499"/>
      <c r="AN263" s="499"/>
      <c r="AO263" s="499"/>
      <c r="AP263" s="499"/>
      <c r="AQ263" s="499"/>
      <c r="AR263" s="499"/>
      <c r="AS263" s="499"/>
      <c r="AT263" s="499"/>
      <c r="AU263" s="499"/>
      <c r="AV263" s="499"/>
      <c r="AW263" s="499"/>
      <c r="AX263" s="499"/>
      <c r="AY263" s="499"/>
      <c r="AZ263" s="499"/>
      <c r="BA263" s="499"/>
      <c r="BB263" s="499"/>
      <c r="BC263" s="499"/>
      <c r="BD263" s="499"/>
      <c r="BE263" s="499"/>
      <c r="BF263" s="499"/>
      <c r="BG263" s="499"/>
      <c r="BH263" s="499"/>
      <c r="BI263" s="499"/>
      <c r="BJ263" s="499"/>
      <c r="BK263" s="499"/>
      <c r="BL263" s="499"/>
      <c r="BM263" s="499"/>
      <c r="BN263" s="499"/>
      <c r="BO263" s="499"/>
      <c r="BP263" s="499"/>
      <c r="BQ263" s="499"/>
      <c r="BR263" s="499"/>
      <c r="BS263" s="499"/>
      <c r="BT263" s="499"/>
      <c r="BU263" s="499"/>
      <c r="BV263" s="499"/>
      <c r="BW263" s="499"/>
      <c r="BX263" s="499"/>
      <c r="BY263" s="499"/>
      <c r="BZ263" s="499"/>
      <c r="CA263" s="499"/>
      <c r="CB263" s="499"/>
      <c r="CC263" s="499"/>
      <c r="CD263" s="499"/>
      <c r="CE263" s="499"/>
      <c r="CF263" s="499"/>
      <c r="CG263" s="499"/>
      <c r="CH263" s="499"/>
      <c r="CI263" s="499"/>
      <c r="CJ263" s="499"/>
      <c r="CK263" s="499"/>
      <c r="CL263" s="499"/>
      <c r="CM263" s="499"/>
      <c r="CN263" s="499"/>
      <c r="CO263" s="499"/>
      <c r="CP263" s="499"/>
      <c r="CQ263" s="499"/>
      <c r="CR263" s="499"/>
      <c r="CS263" s="499"/>
      <c r="CT263" s="499"/>
      <c r="CU263" s="499"/>
      <c r="CV263" s="499"/>
      <c r="CW263" s="499"/>
      <c r="CX263" s="499"/>
      <c r="CY263" s="499"/>
      <c r="CZ263" s="499"/>
      <c r="DA263" s="499"/>
      <c r="DB263" s="499"/>
      <c r="DC263" s="499"/>
      <c r="DD263" s="499"/>
      <c r="DE263" s="499"/>
      <c r="DF263" s="499"/>
      <c r="DG263" s="499"/>
      <c r="DH263" s="499"/>
      <c r="DI263" s="499"/>
      <c r="DJ263" s="499"/>
      <c r="DK263" s="499"/>
      <c r="DL263" s="499"/>
      <c r="DM263" s="499"/>
      <c r="DN263" s="499"/>
      <c r="DO263" s="499"/>
      <c r="DP263" s="499"/>
      <c r="DQ263" s="499"/>
      <c r="DR263" s="499"/>
      <c r="DS263" s="499"/>
      <c r="DT263" s="499"/>
      <c r="DU263" s="499"/>
      <c r="DV263" s="499"/>
      <c r="DW263" s="499"/>
    </row>
    <row r="264" spans="1:127" ht="26.4" x14ac:dyDescent="0.25">
      <c r="A264" s="500" t="s">
        <v>428</v>
      </c>
      <c r="B264" s="511" t="s">
        <v>411</v>
      </c>
      <c r="C264" s="511" t="s">
        <v>272</v>
      </c>
      <c r="D264" s="511" t="s">
        <v>711</v>
      </c>
      <c r="E264" s="511"/>
      <c r="F264" s="502">
        <f>SUM(F265)</f>
        <v>8294.0499999999993</v>
      </c>
      <c r="G264" s="502">
        <f>SUM(G265)</f>
        <v>9118.17</v>
      </c>
    </row>
    <row r="265" spans="1:127" ht="26.4" x14ac:dyDescent="0.25">
      <c r="A265" s="496" t="s">
        <v>326</v>
      </c>
      <c r="B265" s="516" t="s">
        <v>411</v>
      </c>
      <c r="C265" s="516" t="s">
        <v>272</v>
      </c>
      <c r="D265" s="516" t="s">
        <v>711</v>
      </c>
      <c r="E265" s="516" t="s">
        <v>327</v>
      </c>
      <c r="F265" s="498">
        <v>8294.0499999999993</v>
      </c>
      <c r="G265" s="498">
        <v>9118.17</v>
      </c>
      <c r="H265" s="499"/>
      <c r="I265" s="499"/>
      <c r="J265" s="499"/>
      <c r="K265" s="499"/>
      <c r="L265" s="499"/>
      <c r="M265" s="499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499"/>
      <c r="Y265" s="499"/>
      <c r="Z265" s="499"/>
      <c r="AA265" s="499"/>
      <c r="AB265" s="499"/>
      <c r="AC265" s="499"/>
      <c r="AD265" s="499"/>
      <c r="AE265" s="499"/>
      <c r="AF265" s="499"/>
      <c r="AG265" s="499"/>
      <c r="AH265" s="499"/>
      <c r="AI265" s="499"/>
      <c r="AJ265" s="499"/>
      <c r="AK265" s="499"/>
      <c r="AL265" s="499"/>
      <c r="AM265" s="499"/>
      <c r="AN265" s="499"/>
      <c r="AO265" s="499"/>
      <c r="AP265" s="499"/>
      <c r="AQ265" s="499"/>
      <c r="AR265" s="499"/>
      <c r="AS265" s="499"/>
      <c r="AT265" s="499"/>
      <c r="AU265" s="499"/>
      <c r="AV265" s="499"/>
      <c r="AW265" s="499"/>
      <c r="AX265" s="499"/>
      <c r="AY265" s="499"/>
      <c r="AZ265" s="499"/>
      <c r="BA265" s="499"/>
      <c r="BB265" s="499"/>
      <c r="BC265" s="499"/>
      <c r="BD265" s="499"/>
      <c r="BE265" s="499"/>
      <c r="BF265" s="499"/>
      <c r="BG265" s="499"/>
      <c r="BH265" s="499"/>
      <c r="BI265" s="499"/>
      <c r="BJ265" s="499"/>
      <c r="BK265" s="499"/>
      <c r="BL265" s="499"/>
      <c r="BM265" s="499"/>
      <c r="BN265" s="499"/>
      <c r="BO265" s="499"/>
      <c r="BP265" s="499"/>
      <c r="BQ265" s="499"/>
      <c r="BR265" s="499"/>
      <c r="BS265" s="499"/>
      <c r="BT265" s="499"/>
      <c r="BU265" s="499"/>
      <c r="BV265" s="499"/>
      <c r="BW265" s="499"/>
      <c r="BX265" s="499"/>
      <c r="BY265" s="499"/>
      <c r="BZ265" s="499"/>
      <c r="CA265" s="499"/>
      <c r="CB265" s="499"/>
      <c r="CC265" s="499"/>
      <c r="CD265" s="499"/>
      <c r="CE265" s="499"/>
      <c r="CF265" s="499"/>
      <c r="CG265" s="499"/>
      <c r="CH265" s="499"/>
      <c r="CI265" s="499"/>
      <c r="CJ265" s="499"/>
      <c r="CK265" s="499"/>
      <c r="CL265" s="499"/>
      <c r="CM265" s="499"/>
      <c r="CN265" s="499"/>
      <c r="CO265" s="499"/>
      <c r="CP265" s="499"/>
      <c r="CQ265" s="499"/>
      <c r="CR265" s="499"/>
      <c r="CS265" s="499"/>
      <c r="CT265" s="499"/>
      <c r="CU265" s="499"/>
      <c r="CV265" s="499"/>
      <c r="CW265" s="499"/>
      <c r="CX265" s="499"/>
      <c r="CY265" s="499"/>
      <c r="CZ265" s="499"/>
      <c r="DA265" s="499"/>
      <c r="DB265" s="499"/>
      <c r="DC265" s="499"/>
      <c r="DD265" s="499"/>
      <c r="DE265" s="499"/>
      <c r="DF265" s="499"/>
      <c r="DG265" s="499"/>
      <c r="DH265" s="499"/>
      <c r="DI265" s="499"/>
      <c r="DJ265" s="499"/>
      <c r="DK265" s="499"/>
      <c r="DL265" s="499"/>
      <c r="DM265" s="499"/>
      <c r="DN265" s="499"/>
      <c r="DO265" s="499"/>
      <c r="DP265" s="499"/>
      <c r="DQ265" s="499"/>
      <c r="DR265" s="499"/>
      <c r="DS265" s="499"/>
      <c r="DT265" s="499"/>
      <c r="DU265" s="499"/>
      <c r="DV265" s="499"/>
      <c r="DW265" s="499"/>
    </row>
    <row r="266" spans="1:127" ht="84" customHeight="1" x14ac:dyDescent="0.25">
      <c r="A266" s="500" t="s">
        <v>415</v>
      </c>
      <c r="B266" s="511" t="s">
        <v>411</v>
      </c>
      <c r="C266" s="511" t="s">
        <v>272</v>
      </c>
      <c r="D266" s="511" t="s">
        <v>712</v>
      </c>
      <c r="E266" s="511"/>
      <c r="F266" s="502">
        <f>SUM(F267)</f>
        <v>219366.33</v>
      </c>
      <c r="G266" s="502">
        <f>SUM(G267)</f>
        <v>208839.63</v>
      </c>
    </row>
    <row r="267" spans="1:127" ht="26.4" x14ac:dyDescent="0.25">
      <c r="A267" s="496" t="s">
        <v>326</v>
      </c>
      <c r="B267" s="516" t="s">
        <v>411</v>
      </c>
      <c r="C267" s="516" t="s">
        <v>272</v>
      </c>
      <c r="D267" s="516" t="s">
        <v>712</v>
      </c>
      <c r="E267" s="516" t="s">
        <v>327</v>
      </c>
      <c r="F267" s="498">
        <v>219366.33</v>
      </c>
      <c r="G267" s="498">
        <v>208839.63</v>
      </c>
      <c r="H267" s="499"/>
      <c r="I267" s="499"/>
      <c r="J267" s="499"/>
      <c r="K267" s="499"/>
      <c r="L267" s="499"/>
      <c r="M267" s="499"/>
      <c r="N267" s="499"/>
      <c r="O267" s="499"/>
      <c r="P267" s="499"/>
      <c r="Q267" s="499"/>
      <c r="R267" s="499"/>
      <c r="S267" s="499"/>
      <c r="T267" s="499"/>
      <c r="U267" s="499"/>
      <c r="V267" s="499"/>
      <c r="W267" s="499"/>
      <c r="X267" s="499"/>
      <c r="Y267" s="499"/>
      <c r="Z267" s="499"/>
      <c r="AA267" s="499"/>
      <c r="AB267" s="499"/>
      <c r="AC267" s="499"/>
      <c r="AD267" s="499"/>
      <c r="AE267" s="499"/>
      <c r="AF267" s="499"/>
      <c r="AG267" s="499"/>
      <c r="AH267" s="499"/>
      <c r="AI267" s="499"/>
      <c r="AJ267" s="499"/>
      <c r="AK267" s="499"/>
      <c r="AL267" s="499"/>
      <c r="AM267" s="499"/>
      <c r="AN267" s="499"/>
      <c r="AO267" s="499"/>
      <c r="AP267" s="499"/>
      <c r="AQ267" s="499"/>
      <c r="AR267" s="499"/>
      <c r="AS267" s="499"/>
      <c r="AT267" s="499"/>
      <c r="AU267" s="499"/>
      <c r="AV267" s="499"/>
      <c r="AW267" s="499"/>
      <c r="AX267" s="499"/>
      <c r="AY267" s="499"/>
      <c r="AZ267" s="499"/>
      <c r="BA267" s="499"/>
      <c r="BB267" s="499"/>
      <c r="BC267" s="499"/>
      <c r="BD267" s="499"/>
      <c r="BE267" s="499"/>
      <c r="BF267" s="499"/>
      <c r="BG267" s="499"/>
      <c r="BH267" s="499"/>
      <c r="BI267" s="499"/>
      <c r="BJ267" s="499"/>
      <c r="BK267" s="499"/>
      <c r="BL267" s="499"/>
      <c r="BM267" s="499"/>
      <c r="BN267" s="499"/>
      <c r="BO267" s="499"/>
      <c r="BP267" s="499"/>
      <c r="BQ267" s="499"/>
      <c r="BR267" s="499"/>
      <c r="BS267" s="499"/>
      <c r="BT267" s="499"/>
      <c r="BU267" s="499"/>
      <c r="BV267" s="499"/>
      <c r="BW267" s="499"/>
      <c r="BX267" s="499"/>
      <c r="BY267" s="499"/>
      <c r="BZ267" s="499"/>
      <c r="CA267" s="499"/>
      <c r="CB267" s="499"/>
      <c r="CC267" s="499"/>
      <c r="CD267" s="499"/>
      <c r="CE267" s="499"/>
      <c r="CF267" s="499"/>
      <c r="CG267" s="499"/>
      <c r="CH267" s="499"/>
      <c r="CI267" s="499"/>
      <c r="CJ267" s="499"/>
      <c r="CK267" s="499"/>
      <c r="CL267" s="499"/>
      <c r="CM267" s="499"/>
      <c r="CN267" s="499"/>
      <c r="CO267" s="499"/>
      <c r="CP267" s="499"/>
      <c r="CQ267" s="499"/>
      <c r="CR267" s="499"/>
      <c r="CS267" s="499"/>
      <c r="CT267" s="499"/>
      <c r="CU267" s="499"/>
      <c r="CV267" s="499"/>
      <c r="CW267" s="499"/>
      <c r="CX267" s="499"/>
      <c r="CY267" s="499"/>
      <c r="CZ267" s="499"/>
      <c r="DA267" s="499"/>
      <c r="DB267" s="499"/>
      <c r="DC267" s="499"/>
      <c r="DD267" s="499"/>
      <c r="DE267" s="499"/>
      <c r="DF267" s="499"/>
      <c r="DG267" s="499"/>
      <c r="DH267" s="499"/>
      <c r="DI267" s="499"/>
      <c r="DJ267" s="499"/>
      <c r="DK267" s="499"/>
      <c r="DL267" s="499"/>
      <c r="DM267" s="499"/>
      <c r="DN267" s="499"/>
      <c r="DO267" s="499"/>
      <c r="DP267" s="499"/>
      <c r="DQ267" s="499"/>
      <c r="DR267" s="499"/>
      <c r="DS267" s="499"/>
      <c r="DT267" s="499"/>
      <c r="DU267" s="499"/>
      <c r="DV267" s="499"/>
      <c r="DW267" s="499"/>
    </row>
    <row r="268" spans="1:127" x14ac:dyDescent="0.25">
      <c r="A268" s="517" t="s">
        <v>430</v>
      </c>
      <c r="B268" s="511" t="s">
        <v>411</v>
      </c>
      <c r="C268" s="511" t="s">
        <v>431</v>
      </c>
      <c r="D268" s="501" t="s">
        <v>432</v>
      </c>
      <c r="E268" s="511"/>
      <c r="F268" s="502">
        <f>SUM(F269)</f>
        <v>30037.23</v>
      </c>
      <c r="G268" s="502">
        <f>SUM(G269)</f>
        <v>30037.23</v>
      </c>
    </row>
    <row r="269" spans="1:127" ht="26.4" x14ac:dyDescent="0.25">
      <c r="A269" s="496" t="s">
        <v>326</v>
      </c>
      <c r="B269" s="497" t="s">
        <v>411</v>
      </c>
      <c r="C269" s="497" t="s">
        <v>272</v>
      </c>
      <c r="D269" s="497" t="s">
        <v>432</v>
      </c>
      <c r="E269" s="497" t="s">
        <v>327</v>
      </c>
      <c r="F269" s="498">
        <v>30037.23</v>
      </c>
      <c r="G269" s="498">
        <v>30037.23</v>
      </c>
      <c r="H269" s="499"/>
      <c r="I269" s="499"/>
      <c r="J269" s="499"/>
      <c r="K269" s="499"/>
      <c r="L269" s="499"/>
      <c r="M269" s="499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499"/>
      <c r="Y269" s="499"/>
      <c r="Z269" s="499"/>
      <c r="AA269" s="499"/>
      <c r="AB269" s="499"/>
      <c r="AC269" s="499"/>
      <c r="AD269" s="499"/>
      <c r="AE269" s="499"/>
      <c r="AF269" s="499"/>
      <c r="AG269" s="499"/>
      <c r="AH269" s="499"/>
      <c r="AI269" s="499"/>
      <c r="AJ269" s="499"/>
      <c r="AK269" s="499"/>
      <c r="AL269" s="499"/>
      <c r="AM269" s="499"/>
      <c r="AN269" s="499"/>
      <c r="AO269" s="499"/>
      <c r="AP269" s="499"/>
      <c r="AQ269" s="499"/>
      <c r="AR269" s="499"/>
      <c r="AS269" s="499"/>
      <c r="AT269" s="499"/>
      <c r="AU269" s="499"/>
      <c r="AV269" s="499"/>
      <c r="AW269" s="499"/>
      <c r="AX269" s="499"/>
      <c r="AY269" s="499"/>
      <c r="AZ269" s="499"/>
      <c r="BA269" s="499"/>
      <c r="BB269" s="499"/>
      <c r="BC269" s="499"/>
      <c r="BD269" s="499"/>
      <c r="BE269" s="499"/>
      <c r="BF269" s="499"/>
      <c r="BG269" s="499"/>
      <c r="BH269" s="499"/>
      <c r="BI269" s="499"/>
      <c r="BJ269" s="499"/>
      <c r="BK269" s="499"/>
      <c r="BL269" s="499"/>
      <c r="BM269" s="499"/>
      <c r="BN269" s="499"/>
      <c r="BO269" s="499"/>
      <c r="BP269" s="499"/>
      <c r="BQ269" s="499"/>
      <c r="BR269" s="499"/>
      <c r="BS269" s="499"/>
      <c r="BT269" s="499"/>
      <c r="BU269" s="499"/>
      <c r="BV269" s="499"/>
      <c r="BW269" s="499"/>
      <c r="BX269" s="499"/>
      <c r="BY269" s="499"/>
      <c r="BZ269" s="499"/>
      <c r="CA269" s="499"/>
      <c r="CB269" s="499"/>
      <c r="CC269" s="499"/>
      <c r="CD269" s="499"/>
      <c r="CE269" s="499"/>
      <c r="CF269" s="499"/>
      <c r="CG269" s="499"/>
      <c r="CH269" s="499"/>
      <c r="CI269" s="499"/>
      <c r="CJ269" s="499"/>
      <c r="CK269" s="499"/>
      <c r="CL269" s="499"/>
      <c r="CM269" s="499"/>
      <c r="CN269" s="499"/>
      <c r="CO269" s="499"/>
      <c r="CP269" s="499"/>
      <c r="CQ269" s="499"/>
      <c r="CR269" s="499"/>
      <c r="CS269" s="499"/>
      <c r="CT269" s="499"/>
      <c r="CU269" s="499"/>
      <c r="CV269" s="499"/>
      <c r="CW269" s="499"/>
      <c r="CX269" s="499"/>
      <c r="CY269" s="499"/>
      <c r="CZ269" s="499"/>
      <c r="DA269" s="499"/>
      <c r="DB269" s="499"/>
      <c r="DC269" s="499"/>
      <c r="DD269" s="499"/>
      <c r="DE269" s="499"/>
      <c r="DF269" s="499"/>
      <c r="DG269" s="499"/>
      <c r="DH269" s="499"/>
      <c r="DI269" s="499"/>
      <c r="DJ269" s="499"/>
      <c r="DK269" s="499"/>
      <c r="DL269" s="499"/>
      <c r="DM269" s="499"/>
      <c r="DN269" s="499"/>
      <c r="DO269" s="499"/>
      <c r="DP269" s="499"/>
      <c r="DQ269" s="499"/>
      <c r="DR269" s="499"/>
      <c r="DS269" s="499"/>
      <c r="DT269" s="499"/>
      <c r="DU269" s="499"/>
      <c r="DV269" s="499"/>
      <c r="DW269" s="499"/>
    </row>
    <row r="270" spans="1:127" ht="39.6" customHeight="1" x14ac:dyDescent="0.25">
      <c r="A270" s="500" t="s">
        <v>713</v>
      </c>
      <c r="B270" s="511" t="s">
        <v>411</v>
      </c>
      <c r="C270" s="511" t="s">
        <v>272</v>
      </c>
      <c r="D270" s="516" t="s">
        <v>803</v>
      </c>
      <c r="E270" s="511"/>
      <c r="F270" s="502">
        <f>SUM(F271)</f>
        <v>100</v>
      </c>
      <c r="G270" s="502">
        <f>SUM(G271)</f>
        <v>0</v>
      </c>
    </row>
    <row r="271" spans="1:127" ht="26.4" customHeight="1" x14ac:dyDescent="0.25">
      <c r="A271" s="496" t="s">
        <v>326</v>
      </c>
      <c r="B271" s="516" t="s">
        <v>411</v>
      </c>
      <c r="C271" s="516" t="s">
        <v>272</v>
      </c>
      <c r="D271" s="516" t="s">
        <v>803</v>
      </c>
      <c r="E271" s="516" t="s">
        <v>327</v>
      </c>
      <c r="F271" s="498">
        <v>100</v>
      </c>
      <c r="G271" s="498"/>
      <c r="H271" s="499"/>
      <c r="I271" s="499"/>
      <c r="J271" s="499"/>
      <c r="K271" s="499"/>
      <c r="L271" s="499"/>
      <c r="M271" s="499"/>
      <c r="N271" s="499"/>
      <c r="O271" s="499"/>
      <c r="P271" s="499"/>
      <c r="Q271" s="499"/>
      <c r="R271" s="499"/>
      <c r="S271" s="499"/>
      <c r="T271" s="499"/>
      <c r="U271" s="499"/>
      <c r="V271" s="499"/>
      <c r="W271" s="499"/>
      <c r="X271" s="499"/>
      <c r="Y271" s="499"/>
      <c r="Z271" s="499"/>
      <c r="AA271" s="499"/>
      <c r="AB271" s="499"/>
      <c r="AC271" s="499"/>
      <c r="AD271" s="499"/>
      <c r="AE271" s="499"/>
      <c r="AF271" s="499"/>
      <c r="AG271" s="499"/>
      <c r="AH271" s="499"/>
      <c r="AI271" s="499"/>
      <c r="AJ271" s="499"/>
      <c r="AK271" s="499"/>
      <c r="AL271" s="499"/>
      <c r="AM271" s="499"/>
      <c r="AN271" s="499"/>
      <c r="AO271" s="499"/>
      <c r="AP271" s="499"/>
      <c r="AQ271" s="499"/>
      <c r="AR271" s="499"/>
      <c r="AS271" s="499"/>
      <c r="AT271" s="499"/>
      <c r="AU271" s="499"/>
      <c r="AV271" s="499"/>
      <c r="AW271" s="499"/>
      <c r="AX271" s="499"/>
      <c r="AY271" s="499"/>
      <c r="AZ271" s="499"/>
      <c r="BA271" s="499"/>
      <c r="BB271" s="499"/>
      <c r="BC271" s="499"/>
      <c r="BD271" s="499"/>
      <c r="BE271" s="499"/>
      <c r="BF271" s="499"/>
      <c r="BG271" s="499"/>
      <c r="BH271" s="499"/>
      <c r="BI271" s="499"/>
      <c r="BJ271" s="499"/>
      <c r="BK271" s="499"/>
      <c r="BL271" s="499"/>
      <c r="BM271" s="499"/>
      <c r="BN271" s="499"/>
      <c r="BO271" s="499"/>
      <c r="BP271" s="499"/>
      <c r="BQ271" s="499"/>
      <c r="BR271" s="499"/>
      <c r="BS271" s="499"/>
      <c r="BT271" s="499"/>
      <c r="BU271" s="499"/>
      <c r="BV271" s="499"/>
      <c r="BW271" s="499"/>
      <c r="BX271" s="499"/>
      <c r="BY271" s="499"/>
      <c r="BZ271" s="499"/>
      <c r="CA271" s="499"/>
      <c r="CB271" s="499"/>
      <c r="CC271" s="499"/>
      <c r="CD271" s="499"/>
      <c r="CE271" s="499"/>
      <c r="CF271" s="499"/>
      <c r="CG271" s="499"/>
      <c r="CH271" s="499"/>
      <c r="CI271" s="499"/>
      <c r="CJ271" s="499"/>
      <c r="CK271" s="499"/>
      <c r="CL271" s="499"/>
      <c r="CM271" s="499"/>
      <c r="CN271" s="499"/>
      <c r="CO271" s="499"/>
      <c r="CP271" s="499"/>
      <c r="CQ271" s="499"/>
      <c r="CR271" s="499"/>
      <c r="CS271" s="499"/>
      <c r="CT271" s="499"/>
      <c r="CU271" s="499"/>
      <c r="CV271" s="499"/>
      <c r="CW271" s="499"/>
      <c r="CX271" s="499"/>
      <c r="CY271" s="499"/>
      <c r="CZ271" s="499"/>
      <c r="DA271" s="499"/>
      <c r="DB271" s="499"/>
      <c r="DC271" s="499"/>
      <c r="DD271" s="499"/>
      <c r="DE271" s="499"/>
      <c r="DF271" s="499"/>
      <c r="DG271" s="499"/>
      <c r="DH271" s="499"/>
      <c r="DI271" s="499"/>
      <c r="DJ271" s="499"/>
      <c r="DK271" s="499"/>
      <c r="DL271" s="499"/>
      <c r="DM271" s="499"/>
      <c r="DN271" s="499"/>
      <c r="DO271" s="499"/>
      <c r="DP271" s="499"/>
      <c r="DQ271" s="499"/>
      <c r="DR271" s="499"/>
      <c r="DS271" s="499"/>
      <c r="DT271" s="499"/>
      <c r="DU271" s="499"/>
      <c r="DV271" s="499"/>
      <c r="DW271" s="499"/>
    </row>
    <row r="272" spans="1:127" ht="13.2" customHeight="1" x14ac:dyDescent="0.25">
      <c r="A272" s="500" t="s">
        <v>373</v>
      </c>
      <c r="B272" s="501" t="s">
        <v>411</v>
      </c>
      <c r="C272" s="501" t="s">
        <v>272</v>
      </c>
      <c r="D272" s="511" t="s">
        <v>374</v>
      </c>
      <c r="E272" s="501"/>
      <c r="F272" s="527">
        <f>SUM(F273)</f>
        <v>0</v>
      </c>
      <c r="G272" s="527">
        <f>SUM(G273)</f>
        <v>0</v>
      </c>
    </row>
    <row r="273" spans="1:127" ht="26.4" hidden="1" customHeight="1" x14ac:dyDescent="0.25">
      <c r="A273" s="496" t="s">
        <v>326</v>
      </c>
      <c r="B273" s="497" t="s">
        <v>411</v>
      </c>
      <c r="C273" s="497" t="s">
        <v>272</v>
      </c>
      <c r="D273" s="516" t="s">
        <v>374</v>
      </c>
      <c r="E273" s="497" t="s">
        <v>327</v>
      </c>
      <c r="F273" s="526"/>
      <c r="G273" s="526"/>
      <c r="H273" s="499"/>
      <c r="I273" s="499"/>
      <c r="J273" s="499"/>
      <c r="K273" s="499"/>
      <c r="L273" s="499"/>
      <c r="M273" s="499"/>
      <c r="N273" s="499"/>
      <c r="O273" s="499"/>
      <c r="P273" s="499"/>
      <c r="Q273" s="499"/>
      <c r="R273" s="499"/>
      <c r="S273" s="499"/>
      <c r="T273" s="499"/>
      <c r="U273" s="499"/>
      <c r="V273" s="499"/>
      <c r="W273" s="499"/>
      <c r="X273" s="499"/>
      <c r="Y273" s="499"/>
      <c r="Z273" s="499"/>
      <c r="AA273" s="499"/>
      <c r="AB273" s="499"/>
      <c r="AC273" s="499"/>
      <c r="AD273" s="499"/>
      <c r="AE273" s="499"/>
      <c r="AF273" s="499"/>
      <c r="AG273" s="499"/>
      <c r="AH273" s="499"/>
      <c r="AI273" s="499"/>
      <c r="AJ273" s="499"/>
      <c r="AK273" s="499"/>
      <c r="AL273" s="499"/>
      <c r="AM273" s="499"/>
      <c r="AN273" s="499"/>
      <c r="AO273" s="499"/>
      <c r="AP273" s="499"/>
      <c r="AQ273" s="499"/>
      <c r="AR273" s="499"/>
      <c r="AS273" s="499"/>
      <c r="AT273" s="499"/>
      <c r="AU273" s="499"/>
      <c r="AV273" s="499"/>
      <c r="AW273" s="499"/>
      <c r="AX273" s="499"/>
      <c r="AY273" s="499"/>
      <c r="AZ273" s="499"/>
      <c r="BA273" s="499"/>
      <c r="BB273" s="499"/>
      <c r="BC273" s="499"/>
      <c r="BD273" s="499"/>
      <c r="BE273" s="499"/>
      <c r="BF273" s="499"/>
      <c r="BG273" s="499"/>
      <c r="BH273" s="499"/>
      <c r="BI273" s="499"/>
      <c r="BJ273" s="499"/>
      <c r="BK273" s="499"/>
      <c r="BL273" s="499"/>
      <c r="BM273" s="499"/>
      <c r="BN273" s="499"/>
      <c r="BO273" s="499"/>
      <c r="BP273" s="499"/>
      <c r="BQ273" s="499"/>
      <c r="BR273" s="499"/>
      <c r="BS273" s="499"/>
      <c r="BT273" s="499"/>
      <c r="BU273" s="499"/>
      <c r="BV273" s="499"/>
      <c r="BW273" s="499"/>
      <c r="BX273" s="499"/>
      <c r="BY273" s="499"/>
      <c r="BZ273" s="499"/>
      <c r="CA273" s="499"/>
      <c r="CB273" s="499"/>
      <c r="CC273" s="499"/>
      <c r="CD273" s="499"/>
      <c r="CE273" s="499"/>
      <c r="CF273" s="499"/>
      <c r="CG273" s="499"/>
      <c r="CH273" s="499"/>
      <c r="CI273" s="499"/>
      <c r="CJ273" s="499"/>
      <c r="CK273" s="499"/>
      <c r="CL273" s="499"/>
      <c r="CM273" s="499"/>
      <c r="CN273" s="499"/>
      <c r="CO273" s="499"/>
      <c r="CP273" s="499"/>
      <c r="CQ273" s="499"/>
      <c r="CR273" s="499"/>
      <c r="CS273" s="499"/>
      <c r="CT273" s="499"/>
      <c r="CU273" s="499"/>
      <c r="CV273" s="499"/>
      <c r="CW273" s="499"/>
      <c r="CX273" s="499"/>
      <c r="CY273" s="499"/>
      <c r="CZ273" s="499"/>
      <c r="DA273" s="499"/>
      <c r="DB273" s="499"/>
      <c r="DC273" s="499"/>
      <c r="DD273" s="499"/>
      <c r="DE273" s="499"/>
      <c r="DF273" s="499"/>
      <c r="DG273" s="499"/>
      <c r="DH273" s="499"/>
      <c r="DI273" s="499"/>
      <c r="DJ273" s="499"/>
      <c r="DK273" s="499"/>
      <c r="DL273" s="499"/>
      <c r="DM273" s="499"/>
      <c r="DN273" s="499"/>
      <c r="DO273" s="499"/>
      <c r="DP273" s="499"/>
      <c r="DQ273" s="499"/>
      <c r="DR273" s="499"/>
      <c r="DS273" s="499"/>
      <c r="DT273" s="499"/>
      <c r="DU273" s="499"/>
      <c r="DV273" s="499"/>
      <c r="DW273" s="499"/>
    </row>
    <row r="274" spans="1:127" ht="13.95" customHeight="1" x14ac:dyDescent="0.25">
      <c r="A274" s="519" t="s">
        <v>434</v>
      </c>
      <c r="B274" s="491" t="s">
        <v>411</v>
      </c>
      <c r="C274" s="491" t="s">
        <v>279</v>
      </c>
      <c r="D274" s="520"/>
      <c r="E274" s="491"/>
      <c r="F274" s="555">
        <f>SUM(F275+F277+F279+F284+F286+F288+F282)</f>
        <v>55564.639999999999</v>
      </c>
      <c r="G274" s="555">
        <f>SUM(G275+G277+G279+G284+G286+G288+G282)</f>
        <v>57490.44</v>
      </c>
      <c r="H274" s="506"/>
      <c r="I274" s="506"/>
      <c r="J274" s="506"/>
      <c r="K274" s="506"/>
      <c r="L274" s="506"/>
      <c r="M274" s="506"/>
      <c r="N274" s="506"/>
      <c r="O274" s="506"/>
      <c r="P274" s="506"/>
      <c r="Q274" s="506"/>
      <c r="R274" s="506"/>
      <c r="S274" s="506"/>
      <c r="T274" s="506"/>
      <c r="U274" s="506"/>
      <c r="V274" s="506"/>
      <c r="W274" s="506"/>
      <c r="X274" s="506"/>
      <c r="Y274" s="506"/>
      <c r="Z274" s="506"/>
      <c r="AA274" s="506"/>
      <c r="AB274" s="506"/>
      <c r="AC274" s="506"/>
      <c r="AD274" s="506"/>
      <c r="AE274" s="506"/>
      <c r="AF274" s="506"/>
      <c r="AG274" s="506"/>
      <c r="AH274" s="506"/>
      <c r="AI274" s="506"/>
      <c r="AJ274" s="506"/>
      <c r="AK274" s="506"/>
      <c r="AL274" s="506"/>
      <c r="AM274" s="506"/>
      <c r="AN274" s="506"/>
      <c r="AO274" s="506"/>
      <c r="AP274" s="506"/>
      <c r="AQ274" s="506"/>
      <c r="AR274" s="506"/>
      <c r="AS274" s="506"/>
      <c r="AT274" s="506"/>
      <c r="AU274" s="506"/>
      <c r="AV274" s="506"/>
      <c r="AW274" s="506"/>
      <c r="AX274" s="506"/>
      <c r="AY274" s="506"/>
      <c r="AZ274" s="506"/>
      <c r="BA274" s="506"/>
      <c r="BB274" s="506"/>
      <c r="BC274" s="506"/>
      <c r="BD274" s="506"/>
      <c r="BE274" s="506"/>
      <c r="BF274" s="506"/>
      <c r="BG274" s="506"/>
      <c r="BH274" s="506"/>
      <c r="BI274" s="506"/>
      <c r="BJ274" s="506"/>
      <c r="BK274" s="506"/>
      <c r="BL274" s="506"/>
      <c r="BM274" s="506"/>
      <c r="BN274" s="506"/>
      <c r="BO274" s="506"/>
      <c r="BP274" s="506"/>
      <c r="BQ274" s="506"/>
      <c r="BR274" s="506"/>
      <c r="BS274" s="506"/>
      <c r="BT274" s="506"/>
      <c r="BU274" s="506"/>
      <c r="BV274" s="506"/>
      <c r="BW274" s="506"/>
      <c r="BX274" s="506"/>
      <c r="BY274" s="506"/>
      <c r="BZ274" s="506"/>
      <c r="CA274" s="506"/>
      <c r="CB274" s="506"/>
      <c r="CC274" s="506"/>
      <c r="CD274" s="506"/>
      <c r="CE274" s="506"/>
      <c r="CF274" s="506"/>
      <c r="CG274" s="506"/>
      <c r="CH274" s="506"/>
      <c r="CI274" s="506"/>
      <c r="CJ274" s="506"/>
      <c r="CK274" s="506"/>
      <c r="CL274" s="506"/>
      <c r="CM274" s="506"/>
      <c r="CN274" s="506"/>
      <c r="CO274" s="506"/>
      <c r="CP274" s="506"/>
      <c r="CQ274" s="506"/>
      <c r="CR274" s="506"/>
      <c r="CS274" s="506"/>
      <c r="CT274" s="506"/>
      <c r="CU274" s="506"/>
      <c r="CV274" s="506"/>
      <c r="CW274" s="506"/>
      <c r="CX274" s="506"/>
      <c r="CY274" s="506"/>
      <c r="CZ274" s="506"/>
      <c r="DA274" s="506"/>
      <c r="DB274" s="506"/>
      <c r="DC274" s="506"/>
      <c r="DD274" s="506"/>
      <c r="DE274" s="506"/>
      <c r="DF274" s="506"/>
      <c r="DG274" s="506"/>
      <c r="DH274" s="506"/>
      <c r="DI274" s="506"/>
      <c r="DJ274" s="506"/>
      <c r="DK274" s="506"/>
      <c r="DL274" s="506"/>
      <c r="DM274" s="506"/>
      <c r="DN274" s="506"/>
      <c r="DO274" s="506"/>
      <c r="DP274" s="506"/>
      <c r="DQ274" s="506"/>
      <c r="DR274" s="506"/>
      <c r="DS274" s="506"/>
      <c r="DT274" s="506"/>
      <c r="DU274" s="506"/>
      <c r="DV274" s="506"/>
    </row>
    <row r="275" spans="1:127" ht="69" customHeight="1" x14ac:dyDescent="0.25">
      <c r="A275" s="500" t="s">
        <v>208</v>
      </c>
      <c r="B275" s="501" t="s">
        <v>411</v>
      </c>
      <c r="C275" s="501" t="s">
        <v>279</v>
      </c>
      <c r="D275" s="501" t="s">
        <v>534</v>
      </c>
      <c r="E275" s="491"/>
      <c r="F275" s="527">
        <f>F276</f>
        <v>5897.9</v>
      </c>
      <c r="G275" s="527">
        <f>G276</f>
        <v>6245.6</v>
      </c>
      <c r="H275" s="506"/>
      <c r="I275" s="506"/>
      <c r="J275" s="506"/>
      <c r="K275" s="506"/>
      <c r="L275" s="506"/>
      <c r="M275" s="506"/>
      <c r="N275" s="506"/>
      <c r="O275" s="506"/>
      <c r="P275" s="506"/>
      <c r="Q275" s="506"/>
      <c r="R275" s="506"/>
      <c r="S275" s="506"/>
      <c r="T275" s="506"/>
      <c r="U275" s="506"/>
      <c r="V275" s="506"/>
      <c r="W275" s="506"/>
      <c r="X275" s="506"/>
      <c r="Y275" s="506"/>
      <c r="Z275" s="506"/>
      <c r="AA275" s="506"/>
      <c r="AB275" s="506"/>
      <c r="AC275" s="506"/>
      <c r="AD275" s="506"/>
      <c r="AE275" s="506"/>
      <c r="AF275" s="506"/>
      <c r="AG275" s="506"/>
      <c r="AH275" s="506"/>
      <c r="AI275" s="506"/>
      <c r="AJ275" s="506"/>
      <c r="AK275" s="506"/>
      <c r="AL275" s="506"/>
      <c r="AM275" s="506"/>
      <c r="AN275" s="506"/>
      <c r="AO275" s="506"/>
      <c r="AP275" s="506"/>
      <c r="AQ275" s="506"/>
      <c r="AR275" s="506"/>
      <c r="AS275" s="506"/>
      <c r="AT275" s="506"/>
      <c r="AU275" s="506"/>
      <c r="AV275" s="506"/>
      <c r="AW275" s="506"/>
      <c r="AX275" s="506"/>
      <c r="AY275" s="506"/>
      <c r="AZ275" s="506"/>
      <c r="BA275" s="506"/>
      <c r="BB275" s="506"/>
      <c r="BC275" s="506"/>
      <c r="BD275" s="506"/>
      <c r="BE275" s="506"/>
      <c r="BF275" s="506"/>
      <c r="BG275" s="506"/>
      <c r="BH275" s="506"/>
      <c r="BI275" s="506"/>
      <c r="BJ275" s="506"/>
      <c r="BK275" s="506"/>
      <c r="BL275" s="506"/>
      <c r="BM275" s="506"/>
      <c r="BN275" s="506"/>
      <c r="BO275" s="506"/>
      <c r="BP275" s="506"/>
      <c r="BQ275" s="506"/>
      <c r="BR275" s="506"/>
      <c r="BS275" s="506"/>
      <c r="BT275" s="506"/>
      <c r="BU275" s="506"/>
      <c r="BV275" s="506"/>
      <c r="BW275" s="506"/>
      <c r="BX275" s="506"/>
      <c r="BY275" s="506"/>
      <c r="BZ275" s="506"/>
      <c r="CA275" s="506"/>
      <c r="CB275" s="506"/>
      <c r="CC275" s="506"/>
      <c r="CD275" s="506"/>
      <c r="CE275" s="506"/>
      <c r="CF275" s="506"/>
      <c r="CG275" s="506"/>
      <c r="CH275" s="506"/>
      <c r="CI275" s="506"/>
      <c r="CJ275" s="506"/>
      <c r="CK275" s="506"/>
      <c r="CL275" s="506"/>
      <c r="CM275" s="506"/>
      <c r="CN275" s="506"/>
      <c r="CO275" s="506"/>
      <c r="CP275" s="506"/>
      <c r="CQ275" s="506"/>
      <c r="CR275" s="506"/>
      <c r="CS275" s="506"/>
      <c r="CT275" s="506"/>
      <c r="CU275" s="506"/>
      <c r="CV275" s="506"/>
      <c r="CW275" s="506"/>
      <c r="CX275" s="506"/>
      <c r="CY275" s="506"/>
      <c r="CZ275" s="506"/>
      <c r="DA275" s="506"/>
      <c r="DB275" s="506"/>
      <c r="DC275" s="506"/>
      <c r="DD275" s="506"/>
      <c r="DE275" s="506"/>
      <c r="DF275" s="506"/>
      <c r="DG275" s="506"/>
      <c r="DH275" s="506"/>
      <c r="DI275" s="506"/>
      <c r="DJ275" s="506"/>
      <c r="DK275" s="506"/>
      <c r="DL275" s="506"/>
      <c r="DM275" s="506"/>
      <c r="DN275" s="506"/>
      <c r="DO275" s="506"/>
      <c r="DP275" s="506"/>
      <c r="DQ275" s="506"/>
      <c r="DR275" s="506"/>
      <c r="DS275" s="506"/>
      <c r="DT275" s="506"/>
      <c r="DU275" s="506"/>
      <c r="DV275" s="506"/>
    </row>
    <row r="276" spans="1:127" ht="26.4" x14ac:dyDescent="0.25">
      <c r="A276" s="496" t="s">
        <v>326</v>
      </c>
      <c r="B276" s="501" t="s">
        <v>411</v>
      </c>
      <c r="C276" s="501" t="s">
        <v>279</v>
      </c>
      <c r="D276" s="497" t="s">
        <v>534</v>
      </c>
      <c r="E276" s="497" t="s">
        <v>327</v>
      </c>
      <c r="F276" s="526">
        <v>5897.9</v>
      </c>
      <c r="G276" s="526">
        <v>6245.6</v>
      </c>
      <c r="H276" s="506"/>
      <c r="I276" s="506"/>
      <c r="J276" s="506"/>
      <c r="K276" s="506"/>
      <c r="L276" s="506"/>
      <c r="M276" s="506"/>
      <c r="N276" s="506"/>
      <c r="O276" s="506"/>
      <c r="P276" s="506"/>
      <c r="Q276" s="506"/>
      <c r="R276" s="506"/>
      <c r="S276" s="506"/>
      <c r="T276" s="506"/>
      <c r="U276" s="506"/>
      <c r="V276" s="506"/>
      <c r="W276" s="506"/>
      <c r="X276" s="506"/>
      <c r="Y276" s="506"/>
      <c r="Z276" s="506"/>
      <c r="AA276" s="506"/>
      <c r="AB276" s="506"/>
      <c r="AC276" s="506"/>
      <c r="AD276" s="506"/>
      <c r="AE276" s="506"/>
      <c r="AF276" s="506"/>
      <c r="AG276" s="506"/>
      <c r="AH276" s="506"/>
      <c r="AI276" s="506"/>
      <c r="AJ276" s="506"/>
      <c r="AK276" s="506"/>
      <c r="AL276" s="506"/>
      <c r="AM276" s="506"/>
      <c r="AN276" s="506"/>
      <c r="AO276" s="506"/>
      <c r="AP276" s="506"/>
      <c r="AQ276" s="506"/>
      <c r="AR276" s="506"/>
      <c r="AS276" s="506"/>
      <c r="AT276" s="506"/>
      <c r="AU276" s="506"/>
      <c r="AV276" s="506"/>
      <c r="AW276" s="506"/>
      <c r="AX276" s="506"/>
      <c r="AY276" s="506"/>
      <c r="AZ276" s="506"/>
      <c r="BA276" s="506"/>
      <c r="BB276" s="506"/>
      <c r="BC276" s="506"/>
      <c r="BD276" s="506"/>
      <c r="BE276" s="506"/>
      <c r="BF276" s="506"/>
      <c r="BG276" s="506"/>
      <c r="BH276" s="506"/>
      <c r="BI276" s="506"/>
      <c r="BJ276" s="506"/>
      <c r="BK276" s="506"/>
      <c r="BL276" s="506"/>
      <c r="BM276" s="506"/>
      <c r="BN276" s="506"/>
      <c r="BO276" s="506"/>
      <c r="BP276" s="506"/>
      <c r="BQ276" s="506"/>
      <c r="BR276" s="506"/>
      <c r="BS276" s="506"/>
      <c r="BT276" s="506"/>
      <c r="BU276" s="506"/>
      <c r="BV276" s="506"/>
      <c r="BW276" s="506"/>
      <c r="BX276" s="506"/>
      <c r="BY276" s="506"/>
      <c r="BZ276" s="506"/>
      <c r="CA276" s="506"/>
      <c r="CB276" s="506"/>
      <c r="CC276" s="506"/>
      <c r="CD276" s="506"/>
      <c r="CE276" s="506"/>
      <c r="CF276" s="506"/>
      <c r="CG276" s="506"/>
      <c r="CH276" s="506"/>
      <c r="CI276" s="506"/>
      <c r="CJ276" s="506"/>
      <c r="CK276" s="506"/>
      <c r="CL276" s="506"/>
      <c r="CM276" s="506"/>
      <c r="CN276" s="506"/>
      <c r="CO276" s="506"/>
      <c r="CP276" s="506"/>
      <c r="CQ276" s="506"/>
      <c r="CR276" s="506"/>
      <c r="CS276" s="506"/>
      <c r="CT276" s="506"/>
      <c r="CU276" s="506"/>
      <c r="CV276" s="506"/>
      <c r="CW276" s="506"/>
      <c r="CX276" s="506"/>
      <c r="CY276" s="506"/>
      <c r="CZ276" s="506"/>
      <c r="DA276" s="506"/>
      <c r="DB276" s="506"/>
      <c r="DC276" s="506"/>
      <c r="DD276" s="506"/>
      <c r="DE276" s="506"/>
      <c r="DF276" s="506"/>
      <c r="DG276" s="506"/>
      <c r="DH276" s="506"/>
      <c r="DI276" s="506"/>
      <c r="DJ276" s="506"/>
      <c r="DK276" s="506"/>
      <c r="DL276" s="506"/>
      <c r="DM276" s="506"/>
      <c r="DN276" s="506"/>
      <c r="DO276" s="506"/>
      <c r="DP276" s="506"/>
      <c r="DQ276" s="506"/>
      <c r="DR276" s="506"/>
      <c r="DS276" s="506"/>
      <c r="DT276" s="506"/>
      <c r="DU276" s="506"/>
      <c r="DV276" s="506"/>
    </row>
    <row r="277" spans="1:127" ht="26.4" x14ac:dyDescent="0.25">
      <c r="A277" s="500" t="s">
        <v>209</v>
      </c>
      <c r="B277" s="501" t="s">
        <v>411</v>
      </c>
      <c r="C277" s="501" t="s">
        <v>279</v>
      </c>
      <c r="D277" s="497" t="s">
        <v>804</v>
      </c>
      <c r="E277" s="491"/>
      <c r="F277" s="527">
        <f>F278</f>
        <v>740.74</v>
      </c>
      <c r="G277" s="527">
        <f>G278</f>
        <v>1440</v>
      </c>
      <c r="H277" s="506"/>
      <c r="I277" s="506"/>
      <c r="J277" s="506"/>
      <c r="K277" s="506"/>
      <c r="L277" s="506"/>
      <c r="M277" s="506"/>
      <c r="N277" s="506"/>
      <c r="O277" s="506"/>
      <c r="P277" s="506"/>
      <c r="Q277" s="506"/>
      <c r="R277" s="506"/>
      <c r="S277" s="506"/>
      <c r="T277" s="506"/>
      <c r="U277" s="506"/>
      <c r="V277" s="506"/>
      <c r="W277" s="506"/>
      <c r="X277" s="506"/>
      <c r="Y277" s="506"/>
      <c r="Z277" s="506"/>
      <c r="AA277" s="506"/>
      <c r="AB277" s="506"/>
      <c r="AC277" s="506"/>
      <c r="AD277" s="506"/>
      <c r="AE277" s="506"/>
      <c r="AF277" s="506"/>
      <c r="AG277" s="506"/>
      <c r="AH277" s="506"/>
      <c r="AI277" s="506"/>
      <c r="AJ277" s="506"/>
      <c r="AK277" s="506"/>
      <c r="AL277" s="506"/>
      <c r="AM277" s="506"/>
      <c r="AN277" s="506"/>
      <c r="AO277" s="506"/>
      <c r="AP277" s="506"/>
      <c r="AQ277" s="506"/>
      <c r="AR277" s="506"/>
      <c r="AS277" s="506"/>
      <c r="AT277" s="506"/>
      <c r="AU277" s="506"/>
      <c r="AV277" s="506"/>
      <c r="AW277" s="506"/>
      <c r="AX277" s="506"/>
      <c r="AY277" s="506"/>
      <c r="AZ277" s="506"/>
      <c r="BA277" s="506"/>
      <c r="BB277" s="506"/>
      <c r="BC277" s="506"/>
      <c r="BD277" s="506"/>
      <c r="BE277" s="506"/>
      <c r="BF277" s="506"/>
      <c r="BG277" s="506"/>
      <c r="BH277" s="506"/>
      <c r="BI277" s="506"/>
      <c r="BJ277" s="506"/>
      <c r="BK277" s="506"/>
      <c r="BL277" s="506"/>
      <c r="BM277" s="506"/>
      <c r="BN277" s="506"/>
      <c r="BO277" s="506"/>
      <c r="BP277" s="506"/>
      <c r="BQ277" s="506"/>
      <c r="BR277" s="506"/>
      <c r="BS277" s="506"/>
      <c r="BT277" s="506"/>
      <c r="BU277" s="506"/>
      <c r="BV277" s="506"/>
      <c r="BW277" s="506"/>
      <c r="BX277" s="506"/>
      <c r="BY277" s="506"/>
      <c r="BZ277" s="506"/>
      <c r="CA277" s="506"/>
      <c r="CB277" s="506"/>
      <c r="CC277" s="506"/>
      <c r="CD277" s="506"/>
      <c r="CE277" s="506"/>
      <c r="CF277" s="506"/>
      <c r="CG277" s="506"/>
      <c r="CH277" s="506"/>
      <c r="CI277" s="506"/>
      <c r="CJ277" s="506"/>
      <c r="CK277" s="506"/>
      <c r="CL277" s="506"/>
      <c r="CM277" s="506"/>
      <c r="CN277" s="506"/>
      <c r="CO277" s="506"/>
      <c r="CP277" s="506"/>
      <c r="CQ277" s="506"/>
      <c r="CR277" s="506"/>
      <c r="CS277" s="506"/>
      <c r="CT277" s="506"/>
      <c r="CU277" s="506"/>
      <c r="CV277" s="506"/>
      <c r="CW277" s="506"/>
      <c r="CX277" s="506"/>
      <c r="CY277" s="506"/>
      <c r="CZ277" s="506"/>
      <c r="DA277" s="506"/>
      <c r="DB277" s="506"/>
      <c r="DC277" s="506"/>
      <c r="DD277" s="506"/>
      <c r="DE277" s="506"/>
      <c r="DF277" s="506"/>
      <c r="DG277" s="506"/>
      <c r="DH277" s="506"/>
      <c r="DI277" s="506"/>
      <c r="DJ277" s="506"/>
      <c r="DK277" s="506"/>
      <c r="DL277" s="506"/>
      <c r="DM277" s="506"/>
      <c r="DN277" s="506"/>
      <c r="DO277" s="506"/>
      <c r="DP277" s="506"/>
      <c r="DQ277" s="506"/>
      <c r="DR277" s="506"/>
      <c r="DS277" s="506"/>
      <c r="DT277" s="506"/>
      <c r="DU277" s="506"/>
      <c r="DV277" s="506"/>
    </row>
    <row r="278" spans="1:127" ht="26.4" x14ac:dyDescent="0.25">
      <c r="A278" s="496" t="s">
        <v>326</v>
      </c>
      <c r="B278" s="501" t="s">
        <v>411</v>
      </c>
      <c r="C278" s="501" t="s">
        <v>279</v>
      </c>
      <c r="D278" s="497" t="s">
        <v>804</v>
      </c>
      <c r="E278" s="497" t="s">
        <v>327</v>
      </c>
      <c r="F278" s="526">
        <v>740.74</v>
      </c>
      <c r="G278" s="526">
        <v>1440</v>
      </c>
      <c r="H278" s="506"/>
      <c r="I278" s="506"/>
      <c r="J278" s="506"/>
      <c r="K278" s="506"/>
      <c r="L278" s="506"/>
      <c r="M278" s="506"/>
      <c r="N278" s="506"/>
      <c r="O278" s="506"/>
      <c r="P278" s="506"/>
      <c r="Q278" s="506"/>
      <c r="R278" s="506"/>
      <c r="S278" s="506"/>
      <c r="T278" s="506"/>
      <c r="U278" s="506"/>
      <c r="V278" s="506"/>
      <c r="W278" s="506"/>
      <c r="X278" s="506"/>
      <c r="Y278" s="506"/>
      <c r="Z278" s="506"/>
      <c r="AA278" s="506"/>
      <c r="AB278" s="506"/>
      <c r="AC278" s="506"/>
      <c r="AD278" s="506"/>
      <c r="AE278" s="506"/>
      <c r="AF278" s="506"/>
      <c r="AG278" s="506"/>
      <c r="AH278" s="506"/>
      <c r="AI278" s="506"/>
      <c r="AJ278" s="506"/>
      <c r="AK278" s="506"/>
      <c r="AL278" s="506"/>
      <c r="AM278" s="506"/>
      <c r="AN278" s="506"/>
      <c r="AO278" s="506"/>
      <c r="AP278" s="506"/>
      <c r="AQ278" s="506"/>
      <c r="AR278" s="506"/>
      <c r="AS278" s="506"/>
      <c r="AT278" s="506"/>
      <c r="AU278" s="506"/>
      <c r="AV278" s="506"/>
      <c r="AW278" s="506"/>
      <c r="AX278" s="506"/>
      <c r="AY278" s="506"/>
      <c r="AZ278" s="506"/>
      <c r="BA278" s="506"/>
      <c r="BB278" s="506"/>
      <c r="BC278" s="506"/>
      <c r="BD278" s="506"/>
      <c r="BE278" s="506"/>
      <c r="BF278" s="506"/>
      <c r="BG278" s="506"/>
      <c r="BH278" s="506"/>
      <c r="BI278" s="506"/>
      <c r="BJ278" s="506"/>
      <c r="BK278" s="506"/>
      <c r="BL278" s="506"/>
      <c r="BM278" s="506"/>
      <c r="BN278" s="506"/>
      <c r="BO278" s="506"/>
      <c r="BP278" s="506"/>
      <c r="BQ278" s="506"/>
      <c r="BR278" s="506"/>
      <c r="BS278" s="506"/>
      <c r="BT278" s="506"/>
      <c r="BU278" s="506"/>
      <c r="BV278" s="506"/>
      <c r="BW278" s="506"/>
      <c r="BX278" s="506"/>
      <c r="BY278" s="506"/>
      <c r="BZ278" s="506"/>
      <c r="CA278" s="506"/>
      <c r="CB278" s="506"/>
      <c r="CC278" s="506"/>
      <c r="CD278" s="506"/>
      <c r="CE278" s="506"/>
      <c r="CF278" s="506"/>
      <c r="CG278" s="506"/>
      <c r="CH278" s="506"/>
      <c r="CI278" s="506"/>
      <c r="CJ278" s="506"/>
      <c r="CK278" s="506"/>
      <c r="CL278" s="506"/>
      <c r="CM278" s="506"/>
      <c r="CN278" s="506"/>
      <c r="CO278" s="506"/>
      <c r="CP278" s="506"/>
      <c r="CQ278" s="506"/>
      <c r="CR278" s="506"/>
      <c r="CS278" s="506"/>
      <c r="CT278" s="506"/>
      <c r="CU278" s="506"/>
      <c r="CV278" s="506"/>
      <c r="CW278" s="506"/>
      <c r="CX278" s="506"/>
      <c r="CY278" s="506"/>
      <c r="CZ278" s="506"/>
      <c r="DA278" s="506"/>
      <c r="DB278" s="506"/>
      <c r="DC278" s="506"/>
      <c r="DD278" s="506"/>
      <c r="DE278" s="506"/>
      <c r="DF278" s="506"/>
      <c r="DG278" s="506"/>
      <c r="DH278" s="506"/>
      <c r="DI278" s="506"/>
      <c r="DJ278" s="506"/>
      <c r="DK278" s="506"/>
      <c r="DL278" s="506"/>
      <c r="DM278" s="506"/>
      <c r="DN278" s="506"/>
      <c r="DO278" s="506"/>
      <c r="DP278" s="506"/>
      <c r="DQ278" s="506"/>
      <c r="DR278" s="506"/>
      <c r="DS278" s="506"/>
      <c r="DT278" s="506"/>
      <c r="DU278" s="506"/>
      <c r="DV278" s="506"/>
    </row>
    <row r="279" spans="1:127" ht="13.2" hidden="1" customHeight="1" x14ac:dyDescent="0.25">
      <c r="A279" s="500" t="s">
        <v>536</v>
      </c>
      <c r="B279" s="501" t="s">
        <v>411</v>
      </c>
      <c r="C279" s="501" t="s">
        <v>279</v>
      </c>
      <c r="D279" s="501" t="s">
        <v>537</v>
      </c>
      <c r="E279" s="491"/>
      <c r="F279" s="527">
        <f>F281+F280</f>
        <v>0</v>
      </c>
      <c r="G279" s="527">
        <f>G281+G280</f>
        <v>878.84</v>
      </c>
      <c r="H279" s="506"/>
      <c r="I279" s="506"/>
      <c r="J279" s="506"/>
      <c r="K279" s="506"/>
      <c r="L279" s="506"/>
      <c r="M279" s="506"/>
      <c r="N279" s="506"/>
      <c r="O279" s="506"/>
      <c r="P279" s="506"/>
      <c r="Q279" s="506"/>
      <c r="R279" s="506"/>
      <c r="S279" s="506"/>
      <c r="T279" s="506"/>
      <c r="U279" s="506"/>
      <c r="V279" s="506"/>
      <c r="W279" s="506"/>
      <c r="X279" s="506"/>
      <c r="Y279" s="506"/>
      <c r="Z279" s="506"/>
      <c r="AA279" s="506"/>
      <c r="AB279" s="506"/>
      <c r="AC279" s="506"/>
      <c r="AD279" s="506"/>
      <c r="AE279" s="506"/>
      <c r="AF279" s="506"/>
      <c r="AG279" s="506"/>
      <c r="AH279" s="506"/>
      <c r="AI279" s="506"/>
      <c r="AJ279" s="506"/>
      <c r="AK279" s="506"/>
      <c r="AL279" s="506"/>
      <c r="AM279" s="506"/>
      <c r="AN279" s="506"/>
      <c r="AO279" s="506"/>
      <c r="AP279" s="506"/>
      <c r="AQ279" s="506"/>
      <c r="AR279" s="506"/>
      <c r="AS279" s="506"/>
      <c r="AT279" s="506"/>
      <c r="AU279" s="506"/>
      <c r="AV279" s="506"/>
      <c r="AW279" s="506"/>
      <c r="AX279" s="506"/>
      <c r="AY279" s="506"/>
      <c r="AZ279" s="506"/>
      <c r="BA279" s="506"/>
      <c r="BB279" s="506"/>
      <c r="BC279" s="506"/>
      <c r="BD279" s="506"/>
      <c r="BE279" s="506"/>
      <c r="BF279" s="506"/>
      <c r="BG279" s="506"/>
      <c r="BH279" s="506"/>
      <c r="BI279" s="506"/>
      <c r="BJ279" s="506"/>
      <c r="BK279" s="506"/>
      <c r="BL279" s="506"/>
      <c r="BM279" s="506"/>
      <c r="BN279" s="506"/>
      <c r="BO279" s="506"/>
      <c r="BP279" s="506"/>
      <c r="BQ279" s="506"/>
      <c r="BR279" s="506"/>
      <c r="BS279" s="506"/>
      <c r="BT279" s="506"/>
      <c r="BU279" s="506"/>
      <c r="BV279" s="506"/>
      <c r="BW279" s="506"/>
      <c r="BX279" s="506"/>
      <c r="BY279" s="506"/>
      <c r="BZ279" s="506"/>
      <c r="CA279" s="506"/>
      <c r="CB279" s="506"/>
      <c r="CC279" s="506"/>
      <c r="CD279" s="506"/>
      <c r="CE279" s="506"/>
      <c r="CF279" s="506"/>
      <c r="CG279" s="506"/>
      <c r="CH279" s="506"/>
      <c r="CI279" s="506"/>
      <c r="CJ279" s="506"/>
      <c r="CK279" s="506"/>
      <c r="CL279" s="506"/>
      <c r="CM279" s="506"/>
      <c r="CN279" s="506"/>
      <c r="CO279" s="506"/>
      <c r="CP279" s="506"/>
      <c r="CQ279" s="506"/>
      <c r="CR279" s="506"/>
      <c r="CS279" s="506"/>
      <c r="CT279" s="506"/>
      <c r="CU279" s="506"/>
      <c r="CV279" s="506"/>
      <c r="CW279" s="506"/>
      <c r="CX279" s="506"/>
      <c r="CY279" s="506"/>
      <c r="CZ279" s="506"/>
      <c r="DA279" s="506"/>
      <c r="DB279" s="506"/>
      <c r="DC279" s="506"/>
      <c r="DD279" s="506"/>
      <c r="DE279" s="506"/>
      <c r="DF279" s="506"/>
      <c r="DG279" s="506"/>
      <c r="DH279" s="506"/>
      <c r="DI279" s="506"/>
      <c r="DJ279" s="506"/>
      <c r="DK279" s="506"/>
      <c r="DL279" s="506"/>
      <c r="DM279" s="506"/>
      <c r="DN279" s="506"/>
      <c r="DO279" s="506"/>
      <c r="DP279" s="506"/>
      <c r="DQ279" s="506"/>
      <c r="DR279" s="506"/>
      <c r="DS279" s="506"/>
      <c r="DT279" s="506"/>
      <c r="DU279" s="506"/>
      <c r="DV279" s="506"/>
    </row>
    <row r="280" spans="1:127" ht="13.2" hidden="1" customHeight="1" x14ac:dyDescent="0.25">
      <c r="A280" s="496" t="s">
        <v>294</v>
      </c>
      <c r="B280" s="501" t="s">
        <v>411</v>
      </c>
      <c r="C280" s="501" t="s">
        <v>279</v>
      </c>
      <c r="D280" s="497" t="s">
        <v>786</v>
      </c>
      <c r="E280" s="497" t="s">
        <v>285</v>
      </c>
      <c r="F280" s="527"/>
      <c r="G280" s="527">
        <v>658.85</v>
      </c>
      <c r="H280" s="506"/>
      <c r="I280" s="506"/>
      <c r="J280" s="506"/>
      <c r="K280" s="506"/>
      <c r="L280" s="506"/>
      <c r="M280" s="506"/>
      <c r="N280" s="506"/>
      <c r="O280" s="506"/>
      <c r="P280" s="506"/>
      <c r="Q280" s="506"/>
      <c r="R280" s="506"/>
      <c r="S280" s="506"/>
      <c r="T280" s="506"/>
      <c r="U280" s="506"/>
      <c r="V280" s="506"/>
      <c r="W280" s="506"/>
      <c r="X280" s="506"/>
      <c r="Y280" s="506"/>
      <c r="Z280" s="506"/>
      <c r="AA280" s="506"/>
      <c r="AB280" s="506"/>
      <c r="AC280" s="506"/>
      <c r="AD280" s="506"/>
      <c r="AE280" s="506"/>
      <c r="AF280" s="506"/>
      <c r="AG280" s="506"/>
      <c r="AH280" s="506"/>
      <c r="AI280" s="506"/>
      <c r="AJ280" s="506"/>
      <c r="AK280" s="506"/>
      <c r="AL280" s="506"/>
      <c r="AM280" s="506"/>
      <c r="AN280" s="506"/>
      <c r="AO280" s="506"/>
      <c r="AP280" s="506"/>
      <c r="AQ280" s="506"/>
      <c r="AR280" s="506"/>
      <c r="AS280" s="506"/>
      <c r="AT280" s="506"/>
      <c r="AU280" s="506"/>
      <c r="AV280" s="506"/>
      <c r="AW280" s="506"/>
      <c r="AX280" s="506"/>
      <c r="AY280" s="506"/>
      <c r="AZ280" s="506"/>
      <c r="BA280" s="506"/>
      <c r="BB280" s="506"/>
      <c r="BC280" s="506"/>
      <c r="BD280" s="506"/>
      <c r="BE280" s="506"/>
      <c r="BF280" s="506"/>
      <c r="BG280" s="506"/>
      <c r="BH280" s="506"/>
      <c r="BI280" s="506"/>
      <c r="BJ280" s="506"/>
      <c r="BK280" s="506"/>
      <c r="BL280" s="506"/>
      <c r="BM280" s="506"/>
      <c r="BN280" s="506"/>
      <c r="BO280" s="506"/>
      <c r="BP280" s="506"/>
      <c r="BQ280" s="506"/>
      <c r="BR280" s="506"/>
      <c r="BS280" s="506"/>
      <c r="BT280" s="506"/>
      <c r="BU280" s="506"/>
      <c r="BV280" s="506"/>
      <c r="BW280" s="506"/>
      <c r="BX280" s="506"/>
      <c r="BY280" s="506"/>
      <c r="BZ280" s="506"/>
      <c r="CA280" s="506"/>
      <c r="CB280" s="506"/>
      <c r="CC280" s="506"/>
      <c r="CD280" s="506"/>
      <c r="CE280" s="506"/>
      <c r="CF280" s="506"/>
      <c r="CG280" s="506"/>
      <c r="CH280" s="506"/>
      <c r="CI280" s="506"/>
      <c r="CJ280" s="506"/>
      <c r="CK280" s="506"/>
      <c r="CL280" s="506"/>
      <c r="CM280" s="506"/>
      <c r="CN280" s="506"/>
      <c r="CO280" s="506"/>
      <c r="CP280" s="506"/>
      <c r="CQ280" s="506"/>
      <c r="CR280" s="506"/>
      <c r="CS280" s="506"/>
      <c r="CT280" s="506"/>
      <c r="CU280" s="506"/>
      <c r="CV280" s="506"/>
      <c r="CW280" s="506"/>
      <c r="CX280" s="506"/>
      <c r="CY280" s="506"/>
      <c r="CZ280" s="506"/>
      <c r="DA280" s="506"/>
      <c r="DB280" s="506"/>
      <c r="DC280" s="506"/>
      <c r="DD280" s="506"/>
      <c r="DE280" s="506"/>
      <c r="DF280" s="506"/>
      <c r="DG280" s="506"/>
      <c r="DH280" s="506"/>
      <c r="DI280" s="506"/>
      <c r="DJ280" s="506"/>
      <c r="DK280" s="506"/>
      <c r="DL280" s="506"/>
      <c r="DM280" s="506"/>
      <c r="DN280" s="506"/>
      <c r="DO280" s="506"/>
      <c r="DP280" s="506"/>
      <c r="DQ280" s="506"/>
      <c r="DR280" s="506"/>
      <c r="DS280" s="506"/>
      <c r="DT280" s="506"/>
      <c r="DU280" s="506"/>
      <c r="DV280" s="506"/>
    </row>
    <row r="281" spans="1:127" ht="26.4" hidden="1" x14ac:dyDescent="0.25">
      <c r="A281" s="496" t="s">
        <v>326</v>
      </c>
      <c r="B281" s="501" t="s">
        <v>411</v>
      </c>
      <c r="C281" s="501" t="s">
        <v>279</v>
      </c>
      <c r="D281" s="497" t="s">
        <v>786</v>
      </c>
      <c r="E281" s="497" t="s">
        <v>327</v>
      </c>
      <c r="F281" s="526"/>
      <c r="G281" s="526">
        <v>219.99</v>
      </c>
      <c r="H281" s="506"/>
      <c r="I281" s="506"/>
      <c r="J281" s="506"/>
      <c r="K281" s="506"/>
      <c r="L281" s="506"/>
      <c r="M281" s="506"/>
      <c r="N281" s="506"/>
      <c r="O281" s="506"/>
      <c r="P281" s="506"/>
      <c r="Q281" s="506"/>
      <c r="R281" s="506"/>
      <c r="S281" s="506"/>
      <c r="T281" s="506"/>
      <c r="U281" s="506"/>
      <c r="V281" s="506"/>
      <c r="W281" s="506"/>
      <c r="X281" s="506"/>
      <c r="Y281" s="506"/>
      <c r="Z281" s="506"/>
      <c r="AA281" s="506"/>
      <c r="AB281" s="506"/>
      <c r="AC281" s="506"/>
      <c r="AD281" s="506"/>
      <c r="AE281" s="506"/>
      <c r="AF281" s="506"/>
      <c r="AG281" s="506"/>
      <c r="AH281" s="506"/>
      <c r="AI281" s="506"/>
      <c r="AJ281" s="506"/>
      <c r="AK281" s="506"/>
      <c r="AL281" s="506"/>
      <c r="AM281" s="506"/>
      <c r="AN281" s="506"/>
      <c r="AO281" s="506"/>
      <c r="AP281" s="506"/>
      <c r="AQ281" s="506"/>
      <c r="AR281" s="506"/>
      <c r="AS281" s="506"/>
      <c r="AT281" s="506"/>
      <c r="AU281" s="506"/>
      <c r="AV281" s="506"/>
      <c r="AW281" s="506"/>
      <c r="AX281" s="506"/>
      <c r="AY281" s="506"/>
      <c r="AZ281" s="506"/>
      <c r="BA281" s="506"/>
      <c r="BB281" s="506"/>
      <c r="BC281" s="506"/>
      <c r="BD281" s="506"/>
      <c r="BE281" s="506"/>
      <c r="BF281" s="506"/>
      <c r="BG281" s="506"/>
      <c r="BH281" s="506"/>
      <c r="BI281" s="506"/>
      <c r="BJ281" s="506"/>
      <c r="BK281" s="506"/>
      <c r="BL281" s="506"/>
      <c r="BM281" s="506"/>
      <c r="BN281" s="506"/>
      <c r="BO281" s="506"/>
      <c r="BP281" s="506"/>
      <c r="BQ281" s="506"/>
      <c r="BR281" s="506"/>
      <c r="BS281" s="506"/>
      <c r="BT281" s="506"/>
      <c r="BU281" s="506"/>
      <c r="BV281" s="506"/>
      <c r="BW281" s="506"/>
      <c r="BX281" s="506"/>
      <c r="BY281" s="506"/>
      <c r="BZ281" s="506"/>
      <c r="CA281" s="506"/>
      <c r="CB281" s="506"/>
      <c r="CC281" s="506"/>
      <c r="CD281" s="506"/>
      <c r="CE281" s="506"/>
      <c r="CF281" s="506"/>
      <c r="CG281" s="506"/>
      <c r="CH281" s="506"/>
      <c r="CI281" s="506"/>
      <c r="CJ281" s="506"/>
      <c r="CK281" s="506"/>
      <c r="CL281" s="506"/>
      <c r="CM281" s="506"/>
      <c r="CN281" s="506"/>
      <c r="CO281" s="506"/>
      <c r="CP281" s="506"/>
      <c r="CQ281" s="506"/>
      <c r="CR281" s="506"/>
      <c r="CS281" s="506"/>
      <c r="CT281" s="506"/>
      <c r="CU281" s="506"/>
      <c r="CV281" s="506"/>
      <c r="CW281" s="506"/>
      <c r="CX281" s="506"/>
      <c r="CY281" s="506"/>
      <c r="CZ281" s="506"/>
      <c r="DA281" s="506"/>
      <c r="DB281" s="506"/>
      <c r="DC281" s="506"/>
      <c r="DD281" s="506"/>
      <c r="DE281" s="506"/>
      <c r="DF281" s="506"/>
      <c r="DG281" s="506"/>
      <c r="DH281" s="506"/>
      <c r="DI281" s="506"/>
      <c r="DJ281" s="506"/>
      <c r="DK281" s="506"/>
      <c r="DL281" s="506"/>
      <c r="DM281" s="506"/>
      <c r="DN281" s="506"/>
      <c r="DO281" s="506"/>
      <c r="DP281" s="506"/>
      <c r="DQ281" s="506"/>
      <c r="DR281" s="506"/>
      <c r="DS281" s="506"/>
      <c r="DT281" s="506"/>
      <c r="DU281" s="506"/>
      <c r="DV281" s="506"/>
    </row>
    <row r="282" spans="1:127" ht="26.4" hidden="1" customHeight="1" x14ac:dyDescent="0.25">
      <c r="A282" s="500" t="s">
        <v>705</v>
      </c>
      <c r="B282" s="497" t="s">
        <v>411</v>
      </c>
      <c r="C282" s="497" t="s">
        <v>279</v>
      </c>
      <c r="D282" s="497" t="s">
        <v>706</v>
      </c>
      <c r="E282" s="501"/>
      <c r="F282" s="527">
        <f>SUM(F283)</f>
        <v>0</v>
      </c>
      <c r="G282" s="527">
        <f>SUM(G283)</f>
        <v>0</v>
      </c>
      <c r="H282" s="506"/>
      <c r="I282" s="506"/>
      <c r="J282" s="506"/>
      <c r="K282" s="506"/>
      <c r="L282" s="506"/>
      <c r="M282" s="506"/>
      <c r="N282" s="506"/>
      <c r="O282" s="506"/>
      <c r="P282" s="506"/>
      <c r="Q282" s="506"/>
      <c r="R282" s="506"/>
      <c r="S282" s="506"/>
      <c r="T282" s="506"/>
      <c r="U282" s="506"/>
      <c r="V282" s="506"/>
      <c r="W282" s="506"/>
      <c r="X282" s="506"/>
      <c r="Y282" s="506"/>
      <c r="Z282" s="506"/>
      <c r="AA282" s="506"/>
      <c r="AB282" s="506"/>
      <c r="AC282" s="506"/>
      <c r="AD282" s="506"/>
      <c r="AE282" s="506"/>
      <c r="AF282" s="506"/>
      <c r="AG282" s="506"/>
      <c r="AH282" s="506"/>
      <c r="AI282" s="506"/>
      <c r="AJ282" s="506"/>
      <c r="AK282" s="506"/>
      <c r="AL282" s="506"/>
      <c r="AM282" s="506"/>
      <c r="AN282" s="506"/>
      <c r="AO282" s="506"/>
      <c r="AP282" s="506"/>
      <c r="AQ282" s="506"/>
      <c r="AR282" s="506"/>
      <c r="AS282" s="506"/>
      <c r="AT282" s="506"/>
      <c r="AU282" s="506"/>
      <c r="AV282" s="506"/>
      <c r="AW282" s="506"/>
      <c r="AX282" s="506"/>
      <c r="AY282" s="506"/>
      <c r="AZ282" s="506"/>
      <c r="BA282" s="506"/>
      <c r="BB282" s="506"/>
      <c r="BC282" s="506"/>
      <c r="BD282" s="506"/>
      <c r="BE282" s="506"/>
      <c r="BF282" s="506"/>
      <c r="BG282" s="506"/>
      <c r="BH282" s="506"/>
      <c r="BI282" s="506"/>
      <c r="BJ282" s="506"/>
      <c r="BK282" s="506"/>
      <c r="BL282" s="506"/>
      <c r="BM282" s="506"/>
      <c r="BN282" s="506"/>
      <c r="BO282" s="506"/>
      <c r="BP282" s="506"/>
      <c r="BQ282" s="506"/>
      <c r="BR282" s="506"/>
      <c r="BS282" s="506"/>
      <c r="BT282" s="506"/>
      <c r="BU282" s="506"/>
      <c r="BV282" s="506"/>
      <c r="BW282" s="506"/>
      <c r="BX282" s="506"/>
      <c r="BY282" s="506"/>
      <c r="BZ282" s="506"/>
      <c r="CA282" s="506"/>
      <c r="CB282" s="506"/>
      <c r="CC282" s="506"/>
      <c r="CD282" s="506"/>
      <c r="CE282" s="506"/>
      <c r="CF282" s="506"/>
      <c r="CG282" s="506"/>
      <c r="CH282" s="506"/>
      <c r="CI282" s="506"/>
      <c r="CJ282" s="506"/>
      <c r="CK282" s="506"/>
      <c r="CL282" s="506"/>
      <c r="CM282" s="506"/>
      <c r="CN282" s="506"/>
      <c r="CO282" s="506"/>
      <c r="CP282" s="506"/>
      <c r="CQ282" s="506"/>
      <c r="CR282" s="506"/>
      <c r="CS282" s="506"/>
      <c r="CT282" s="506"/>
      <c r="CU282" s="506"/>
      <c r="CV282" s="506"/>
      <c r="CW282" s="506"/>
      <c r="CX282" s="506"/>
      <c r="CY282" s="506"/>
      <c r="CZ282" s="506"/>
      <c r="DA282" s="506"/>
      <c r="DB282" s="506"/>
      <c r="DC282" s="506"/>
      <c r="DD282" s="506"/>
      <c r="DE282" s="506"/>
      <c r="DF282" s="506"/>
      <c r="DG282" s="506"/>
      <c r="DH282" s="506"/>
      <c r="DI282" s="506"/>
      <c r="DJ282" s="506"/>
      <c r="DK282" s="506"/>
      <c r="DL282" s="506"/>
      <c r="DM282" s="506"/>
      <c r="DN282" s="506"/>
      <c r="DO282" s="506"/>
      <c r="DP282" s="506"/>
      <c r="DQ282" s="506"/>
      <c r="DR282" s="506"/>
      <c r="DS282" s="506"/>
      <c r="DT282" s="506"/>
      <c r="DU282" s="506"/>
      <c r="DV282" s="506"/>
    </row>
    <row r="283" spans="1:127" s="499" customFormat="1" ht="27" hidden="1" customHeight="1" x14ac:dyDescent="0.3">
      <c r="A283" s="496" t="s">
        <v>326</v>
      </c>
      <c r="B283" s="497" t="s">
        <v>411</v>
      </c>
      <c r="C283" s="497" t="s">
        <v>279</v>
      </c>
      <c r="D283" s="497" t="s">
        <v>706</v>
      </c>
      <c r="E283" s="497" t="s">
        <v>327</v>
      </c>
      <c r="F283" s="526"/>
      <c r="G283" s="526"/>
      <c r="H283" s="505"/>
      <c r="I283" s="505"/>
      <c r="J283" s="505"/>
      <c r="K283" s="505"/>
      <c r="L283" s="505"/>
      <c r="M283" s="505"/>
      <c r="N283" s="505"/>
      <c r="O283" s="505"/>
      <c r="P283" s="505"/>
      <c r="Q283" s="505"/>
      <c r="R283" s="505"/>
      <c r="S283" s="505"/>
      <c r="T283" s="505"/>
      <c r="U283" s="505"/>
      <c r="V283" s="505"/>
      <c r="W283" s="505"/>
      <c r="X283" s="505"/>
      <c r="Y283" s="505"/>
      <c r="Z283" s="505"/>
      <c r="AA283" s="505"/>
      <c r="AB283" s="505"/>
      <c r="AC283" s="505"/>
      <c r="AD283" s="505"/>
      <c r="AE283" s="505"/>
      <c r="AF283" s="505"/>
      <c r="AG283" s="505"/>
      <c r="AH283" s="505"/>
      <c r="AI283" s="505"/>
      <c r="AJ283" s="505"/>
      <c r="AK283" s="505"/>
      <c r="AL283" s="505"/>
      <c r="AM283" s="505"/>
      <c r="AN283" s="505"/>
      <c r="AO283" s="505"/>
      <c r="AP283" s="505"/>
      <c r="AQ283" s="505"/>
      <c r="AR283" s="505"/>
      <c r="AS283" s="505"/>
      <c r="AT283" s="505"/>
      <c r="AU283" s="505"/>
      <c r="AV283" s="505"/>
      <c r="AW283" s="505"/>
      <c r="AX283" s="505"/>
      <c r="AY283" s="505"/>
      <c r="AZ283" s="505"/>
      <c r="BA283" s="505"/>
      <c r="BB283" s="505"/>
      <c r="BC283" s="505"/>
      <c r="BD283" s="505"/>
      <c r="BE283" s="505"/>
      <c r="BF283" s="505"/>
      <c r="BG283" s="505"/>
      <c r="BH283" s="505"/>
      <c r="BI283" s="505"/>
      <c r="BJ283" s="505"/>
      <c r="BK283" s="505"/>
      <c r="BL283" s="505"/>
      <c r="BM283" s="505"/>
      <c r="BN283" s="505"/>
      <c r="BO283" s="505"/>
      <c r="BP283" s="505"/>
      <c r="BQ283" s="505"/>
      <c r="BR283" s="505"/>
      <c r="BS283" s="505"/>
      <c r="BT283" s="505"/>
      <c r="BU283" s="505"/>
      <c r="BV283" s="505"/>
      <c r="BW283" s="505"/>
      <c r="BX283" s="505"/>
      <c r="BY283" s="505"/>
      <c r="BZ283" s="505"/>
      <c r="CA283" s="505"/>
      <c r="CB283" s="505"/>
      <c r="CC283" s="505"/>
      <c r="CD283" s="505"/>
      <c r="CE283" s="505"/>
      <c r="CF283" s="505"/>
      <c r="CG283" s="505"/>
      <c r="CH283" s="505"/>
      <c r="CI283" s="505"/>
      <c r="CJ283" s="505"/>
      <c r="CK283" s="505"/>
      <c r="CL283" s="505"/>
      <c r="CM283" s="505"/>
      <c r="CN283" s="505"/>
      <c r="CO283" s="505"/>
      <c r="CP283" s="505"/>
      <c r="CQ283" s="505"/>
      <c r="CR283" s="505"/>
      <c r="CS283" s="505"/>
      <c r="CT283" s="505"/>
      <c r="CU283" s="505"/>
      <c r="CV283" s="505"/>
      <c r="CW283" s="505"/>
      <c r="CX283" s="505"/>
      <c r="CY283" s="505"/>
      <c r="CZ283" s="505"/>
      <c r="DA283" s="505"/>
      <c r="DB283" s="505"/>
      <c r="DC283" s="505"/>
      <c r="DD283" s="505"/>
      <c r="DE283" s="505"/>
      <c r="DF283" s="505"/>
      <c r="DG283" s="505"/>
      <c r="DH283" s="505"/>
      <c r="DI283" s="505"/>
      <c r="DJ283" s="505"/>
      <c r="DK283" s="505"/>
      <c r="DL283" s="505"/>
      <c r="DM283" s="505"/>
      <c r="DN283" s="505"/>
      <c r="DO283" s="505"/>
      <c r="DP283" s="505"/>
      <c r="DQ283" s="505"/>
      <c r="DR283" s="505"/>
      <c r="DS283" s="505"/>
      <c r="DT283" s="505"/>
      <c r="DU283" s="505"/>
      <c r="DV283" s="505"/>
    </row>
    <row r="284" spans="1:127" x14ac:dyDescent="0.25">
      <c r="A284" s="517" t="s">
        <v>413</v>
      </c>
      <c r="B284" s="501" t="s">
        <v>411</v>
      </c>
      <c r="C284" s="501" t="s">
        <v>279</v>
      </c>
      <c r="D284" s="501" t="s">
        <v>435</v>
      </c>
      <c r="E284" s="511"/>
      <c r="F284" s="502">
        <f>SUM(F285)</f>
        <v>48780</v>
      </c>
      <c r="G284" s="502">
        <f>SUM(G285)</f>
        <v>48780</v>
      </c>
    </row>
    <row r="285" spans="1:127" s="499" customFormat="1" ht="26.4" x14ac:dyDescent="0.25">
      <c r="A285" s="496" t="s">
        <v>326</v>
      </c>
      <c r="B285" s="497" t="s">
        <v>411</v>
      </c>
      <c r="C285" s="497" t="s">
        <v>279</v>
      </c>
      <c r="D285" s="497" t="s">
        <v>435</v>
      </c>
      <c r="E285" s="497" t="s">
        <v>327</v>
      </c>
      <c r="F285" s="498">
        <v>48780</v>
      </c>
      <c r="G285" s="498">
        <v>48780</v>
      </c>
    </row>
    <row r="286" spans="1:127" ht="26.4" x14ac:dyDescent="0.25">
      <c r="A286" s="517" t="s">
        <v>318</v>
      </c>
      <c r="B286" s="556" t="s">
        <v>411</v>
      </c>
      <c r="C286" s="556" t="s">
        <v>279</v>
      </c>
      <c r="D286" s="511" t="s">
        <v>319</v>
      </c>
      <c r="E286" s="556"/>
      <c r="F286" s="557">
        <f>SUM(F287)</f>
        <v>146</v>
      </c>
      <c r="G286" s="557">
        <f>SUM(G287)</f>
        <v>146</v>
      </c>
    </row>
    <row r="287" spans="1:127" s="499" customFormat="1" ht="26.4" x14ac:dyDescent="0.25">
      <c r="A287" s="496" t="s">
        <v>326</v>
      </c>
      <c r="B287" s="516" t="s">
        <v>411</v>
      </c>
      <c r="C287" s="516" t="s">
        <v>279</v>
      </c>
      <c r="D287" s="516" t="s">
        <v>319</v>
      </c>
      <c r="E287" s="516" t="s">
        <v>327</v>
      </c>
      <c r="F287" s="498">
        <v>146</v>
      </c>
      <c r="G287" s="498">
        <v>146</v>
      </c>
    </row>
    <row r="288" spans="1:127" s="499" customFormat="1" ht="26.4" hidden="1" customHeight="1" x14ac:dyDescent="0.25">
      <c r="A288" s="500" t="s">
        <v>373</v>
      </c>
      <c r="B288" s="501" t="s">
        <v>411</v>
      </c>
      <c r="C288" s="501" t="s">
        <v>279</v>
      </c>
      <c r="D288" s="511" t="s">
        <v>374</v>
      </c>
      <c r="E288" s="501"/>
      <c r="F288" s="498">
        <f>SUM(F289)</f>
        <v>0</v>
      </c>
      <c r="G288" s="498">
        <f>SUM(G289)</f>
        <v>0</v>
      </c>
    </row>
    <row r="289" spans="1:126" s="499" customFormat="1" ht="13.2" hidden="1" customHeight="1" x14ac:dyDescent="0.25">
      <c r="A289" s="496" t="s">
        <v>326</v>
      </c>
      <c r="B289" s="497" t="s">
        <v>411</v>
      </c>
      <c r="C289" s="497" t="s">
        <v>279</v>
      </c>
      <c r="D289" s="516" t="s">
        <v>374</v>
      </c>
      <c r="E289" s="497" t="s">
        <v>327</v>
      </c>
      <c r="F289" s="498">
        <v>0</v>
      </c>
      <c r="G289" s="498">
        <v>0</v>
      </c>
    </row>
    <row r="290" spans="1:126" ht="16.95" customHeight="1" x14ac:dyDescent="0.25">
      <c r="A290" s="519" t="s">
        <v>436</v>
      </c>
      <c r="B290" s="520" t="s">
        <v>411</v>
      </c>
      <c r="C290" s="520" t="s">
        <v>411</v>
      </c>
      <c r="D290" s="520"/>
      <c r="E290" s="520"/>
      <c r="F290" s="492">
        <f>SUM(F291)</f>
        <v>300</v>
      </c>
      <c r="G290" s="492">
        <f>SUM(G291)</f>
        <v>338.56</v>
      </c>
    </row>
    <row r="291" spans="1:126" ht="13.2" customHeight="1" x14ac:dyDescent="0.3">
      <c r="A291" s="493" t="s">
        <v>437</v>
      </c>
      <c r="B291" s="509" t="s">
        <v>411</v>
      </c>
      <c r="C291" s="509" t="s">
        <v>411</v>
      </c>
      <c r="D291" s="509"/>
      <c r="E291" s="509"/>
      <c r="F291" s="495">
        <f>SUM(F294+F296+F298+F292+F301)</f>
        <v>300</v>
      </c>
      <c r="G291" s="495">
        <f>SUM(G294+G296+G298+G292+G301)</f>
        <v>338.56</v>
      </c>
      <c r="H291" s="558"/>
      <c r="I291" s="558"/>
      <c r="J291" s="558"/>
      <c r="K291" s="558"/>
      <c r="L291" s="558"/>
      <c r="M291" s="558"/>
      <c r="N291" s="558"/>
      <c r="O291" s="558"/>
      <c r="P291" s="558"/>
      <c r="Q291" s="558"/>
      <c r="R291" s="558"/>
      <c r="S291" s="558"/>
      <c r="T291" s="558"/>
      <c r="U291" s="558"/>
      <c r="V291" s="558"/>
      <c r="W291" s="558"/>
      <c r="X291" s="558"/>
      <c r="Y291" s="558"/>
      <c r="Z291" s="558"/>
      <c r="AA291" s="558"/>
      <c r="AB291" s="558"/>
      <c r="AC291" s="558"/>
      <c r="AD291" s="558"/>
      <c r="AE291" s="558"/>
      <c r="AF291" s="558"/>
      <c r="AG291" s="558"/>
      <c r="AH291" s="558"/>
      <c r="AI291" s="558"/>
      <c r="AJ291" s="558"/>
      <c r="AK291" s="558"/>
      <c r="AL291" s="558"/>
      <c r="AM291" s="558"/>
      <c r="AN291" s="558"/>
      <c r="AO291" s="558"/>
      <c r="AP291" s="558"/>
      <c r="AQ291" s="558"/>
      <c r="AR291" s="558"/>
      <c r="AS291" s="558"/>
      <c r="AT291" s="558"/>
      <c r="AU291" s="558"/>
      <c r="AV291" s="558"/>
      <c r="AW291" s="558"/>
      <c r="AX291" s="558"/>
      <c r="AY291" s="558"/>
      <c r="AZ291" s="558"/>
      <c r="BA291" s="558"/>
      <c r="BB291" s="558"/>
      <c r="BC291" s="558"/>
      <c r="BD291" s="558"/>
      <c r="BE291" s="558"/>
      <c r="BF291" s="558"/>
      <c r="BG291" s="558"/>
      <c r="BH291" s="558"/>
      <c r="BI291" s="558"/>
      <c r="BJ291" s="558"/>
      <c r="BK291" s="558"/>
      <c r="BL291" s="558"/>
      <c r="BM291" s="558"/>
      <c r="BN291" s="558"/>
      <c r="BO291" s="558"/>
      <c r="BP291" s="558"/>
      <c r="BQ291" s="558"/>
      <c r="BR291" s="558"/>
      <c r="BS291" s="558"/>
      <c r="BT291" s="558"/>
      <c r="BU291" s="558"/>
      <c r="BV291" s="558"/>
      <c r="BW291" s="558"/>
      <c r="BX291" s="558"/>
      <c r="BY291" s="558"/>
      <c r="BZ291" s="558"/>
      <c r="CA291" s="558"/>
      <c r="CB291" s="558"/>
      <c r="CC291" s="558"/>
      <c r="CD291" s="558"/>
      <c r="CE291" s="558"/>
      <c r="CF291" s="558"/>
      <c r="CG291" s="558"/>
      <c r="CH291" s="558"/>
      <c r="CI291" s="558"/>
      <c r="CJ291" s="558"/>
      <c r="CK291" s="558"/>
      <c r="CL291" s="558"/>
      <c r="CM291" s="558"/>
      <c r="CN291" s="558"/>
      <c r="CO291" s="558"/>
      <c r="CP291" s="558"/>
      <c r="CQ291" s="558"/>
      <c r="CR291" s="558"/>
      <c r="CS291" s="558"/>
      <c r="CT291" s="558"/>
      <c r="CU291" s="558"/>
      <c r="CV291" s="558"/>
      <c r="CW291" s="558"/>
      <c r="CX291" s="558"/>
      <c r="CY291" s="558"/>
      <c r="CZ291" s="558"/>
      <c r="DA291" s="558"/>
      <c r="DB291" s="558"/>
      <c r="DC291" s="558"/>
      <c r="DD291" s="558"/>
      <c r="DE291" s="558"/>
      <c r="DF291" s="558"/>
      <c r="DG291" s="558"/>
      <c r="DH291" s="558"/>
      <c r="DI291" s="558"/>
      <c r="DJ291" s="558"/>
      <c r="DK291" s="558"/>
      <c r="DL291" s="558"/>
      <c r="DM291" s="558"/>
      <c r="DN291" s="558"/>
      <c r="DO291" s="558"/>
      <c r="DP291" s="558"/>
      <c r="DQ291" s="558"/>
      <c r="DR291" s="558"/>
      <c r="DS291" s="558"/>
      <c r="DT291" s="558"/>
      <c r="DU291" s="558"/>
      <c r="DV291" s="558"/>
    </row>
    <row r="292" spans="1:126" ht="26.4" hidden="1" customHeight="1" x14ac:dyDescent="0.25">
      <c r="A292" s="500" t="s">
        <v>438</v>
      </c>
      <c r="B292" s="511" t="s">
        <v>411</v>
      </c>
      <c r="C292" s="511" t="s">
        <v>411</v>
      </c>
      <c r="D292" s="516" t="s">
        <v>725</v>
      </c>
      <c r="E292" s="511"/>
      <c r="F292" s="502">
        <f>SUM(F293)</f>
        <v>0</v>
      </c>
      <c r="G292" s="502">
        <f>SUM(G293)</f>
        <v>0</v>
      </c>
      <c r="H292" s="532"/>
      <c r="I292" s="532"/>
      <c r="J292" s="532"/>
      <c r="K292" s="532"/>
      <c r="L292" s="532"/>
      <c r="M292" s="532"/>
      <c r="N292" s="532"/>
      <c r="O292" s="532"/>
      <c r="P292" s="532"/>
      <c r="Q292" s="532"/>
      <c r="R292" s="532"/>
      <c r="S292" s="532"/>
      <c r="T292" s="532"/>
      <c r="U292" s="532"/>
      <c r="V292" s="532"/>
      <c r="W292" s="532"/>
      <c r="X292" s="532"/>
      <c r="Y292" s="532"/>
      <c r="Z292" s="532"/>
      <c r="AA292" s="532"/>
      <c r="AB292" s="532"/>
      <c r="AC292" s="532"/>
      <c r="AD292" s="532"/>
      <c r="AE292" s="532"/>
      <c r="AF292" s="532"/>
      <c r="AG292" s="532"/>
      <c r="AH292" s="532"/>
      <c r="AI292" s="532"/>
      <c r="AJ292" s="532"/>
      <c r="AK292" s="532"/>
      <c r="AL292" s="532"/>
      <c r="AM292" s="532"/>
      <c r="AN292" s="532"/>
      <c r="AO292" s="532"/>
      <c r="AP292" s="532"/>
      <c r="AQ292" s="532"/>
      <c r="AR292" s="532"/>
      <c r="AS292" s="532"/>
      <c r="AT292" s="532"/>
      <c r="AU292" s="532"/>
      <c r="AV292" s="532"/>
      <c r="AW292" s="532"/>
      <c r="AX292" s="532"/>
      <c r="AY292" s="532"/>
      <c r="AZ292" s="532"/>
      <c r="BA292" s="532"/>
      <c r="BB292" s="532"/>
      <c r="BC292" s="532"/>
      <c r="BD292" s="532"/>
      <c r="BE292" s="532"/>
      <c r="BF292" s="532"/>
      <c r="BG292" s="532"/>
      <c r="BH292" s="532"/>
      <c r="BI292" s="532"/>
      <c r="BJ292" s="532"/>
      <c r="BK292" s="532"/>
      <c r="BL292" s="532"/>
      <c r="BM292" s="532"/>
      <c r="BN292" s="532"/>
      <c r="BO292" s="532"/>
      <c r="BP292" s="532"/>
      <c r="BQ292" s="532"/>
      <c r="BR292" s="532"/>
      <c r="BS292" s="532"/>
      <c r="BT292" s="532"/>
      <c r="BU292" s="532"/>
      <c r="BV292" s="532"/>
      <c r="BW292" s="532"/>
      <c r="BX292" s="532"/>
      <c r="BY292" s="532"/>
      <c r="BZ292" s="532"/>
      <c r="CA292" s="532"/>
      <c r="CB292" s="532"/>
      <c r="CC292" s="532"/>
      <c r="CD292" s="532"/>
      <c r="CE292" s="532"/>
      <c r="CF292" s="532"/>
      <c r="CG292" s="532"/>
      <c r="CH292" s="532"/>
      <c r="CI292" s="532"/>
      <c r="CJ292" s="532"/>
      <c r="CK292" s="532"/>
      <c r="CL292" s="532"/>
      <c r="CM292" s="532"/>
      <c r="CN292" s="532"/>
      <c r="CO292" s="532"/>
      <c r="CP292" s="532"/>
      <c r="CQ292" s="532"/>
      <c r="CR292" s="532"/>
      <c r="CS292" s="532"/>
      <c r="CT292" s="532"/>
      <c r="CU292" s="532"/>
      <c r="CV292" s="532"/>
      <c r="CW292" s="532"/>
      <c r="CX292" s="532"/>
      <c r="CY292" s="532"/>
      <c r="CZ292" s="532"/>
      <c r="DA292" s="532"/>
      <c r="DB292" s="532"/>
      <c r="DC292" s="532"/>
      <c r="DD292" s="532"/>
      <c r="DE292" s="532"/>
      <c r="DF292" s="532"/>
      <c r="DG292" s="532"/>
      <c r="DH292" s="532"/>
      <c r="DI292" s="532"/>
      <c r="DJ292" s="532"/>
      <c r="DK292" s="532"/>
      <c r="DL292" s="532"/>
      <c r="DM292" s="532"/>
      <c r="DN292" s="532"/>
      <c r="DO292" s="532"/>
      <c r="DP292" s="532"/>
      <c r="DQ292" s="532"/>
      <c r="DR292" s="532"/>
      <c r="DS292" s="532"/>
      <c r="DT292" s="532"/>
      <c r="DU292" s="532"/>
      <c r="DV292" s="532"/>
    </row>
    <row r="293" spans="1:126" ht="13.2" hidden="1" customHeight="1" x14ac:dyDescent="0.25">
      <c r="A293" s="496" t="s">
        <v>440</v>
      </c>
      <c r="B293" s="516" t="s">
        <v>411</v>
      </c>
      <c r="C293" s="516" t="s">
        <v>411</v>
      </c>
      <c r="D293" s="516" t="s">
        <v>725</v>
      </c>
      <c r="E293" s="516" t="s">
        <v>441</v>
      </c>
      <c r="F293" s="498">
        <v>0</v>
      </c>
      <c r="G293" s="498">
        <v>0</v>
      </c>
      <c r="H293" s="533"/>
      <c r="I293" s="533"/>
      <c r="J293" s="533"/>
      <c r="K293" s="533"/>
      <c r="L293" s="533"/>
      <c r="M293" s="533"/>
      <c r="N293" s="533"/>
      <c r="O293" s="533"/>
      <c r="P293" s="533"/>
      <c r="Q293" s="533"/>
      <c r="R293" s="533"/>
      <c r="S293" s="533"/>
      <c r="T293" s="533"/>
      <c r="U293" s="533"/>
      <c r="V293" s="533"/>
      <c r="W293" s="533"/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3"/>
      <c r="AU293" s="533"/>
      <c r="AV293" s="533"/>
      <c r="AW293" s="533"/>
      <c r="AX293" s="533"/>
      <c r="AY293" s="533"/>
      <c r="AZ293" s="533"/>
      <c r="BA293" s="533"/>
      <c r="BB293" s="533"/>
      <c r="BC293" s="533"/>
      <c r="BD293" s="533"/>
      <c r="BE293" s="533"/>
      <c r="BF293" s="533"/>
      <c r="BG293" s="533"/>
      <c r="BH293" s="533"/>
      <c r="BI293" s="533"/>
      <c r="BJ293" s="533"/>
      <c r="BK293" s="533"/>
      <c r="BL293" s="533"/>
      <c r="BM293" s="533"/>
      <c r="BN293" s="533"/>
      <c r="BO293" s="533"/>
      <c r="BP293" s="533"/>
      <c r="BQ293" s="533"/>
      <c r="BR293" s="533"/>
      <c r="BS293" s="533"/>
      <c r="BT293" s="533"/>
      <c r="BU293" s="533"/>
      <c r="BV293" s="533"/>
      <c r="BW293" s="533"/>
      <c r="BX293" s="533"/>
      <c r="BY293" s="533"/>
      <c r="BZ293" s="533"/>
      <c r="CA293" s="533"/>
      <c r="CB293" s="533"/>
      <c r="CC293" s="533"/>
      <c r="CD293" s="533"/>
      <c r="CE293" s="533"/>
      <c r="CF293" s="533"/>
      <c r="CG293" s="533"/>
      <c r="CH293" s="533"/>
      <c r="CI293" s="533"/>
      <c r="CJ293" s="533"/>
      <c r="CK293" s="533"/>
      <c r="CL293" s="533"/>
      <c r="CM293" s="533"/>
      <c r="CN293" s="533"/>
      <c r="CO293" s="533"/>
      <c r="CP293" s="533"/>
      <c r="CQ293" s="533"/>
      <c r="CR293" s="533"/>
      <c r="CS293" s="533"/>
      <c r="CT293" s="533"/>
      <c r="CU293" s="533"/>
      <c r="CV293" s="533"/>
      <c r="CW293" s="533"/>
      <c r="CX293" s="533"/>
      <c r="CY293" s="533"/>
      <c r="CZ293" s="533"/>
      <c r="DA293" s="533"/>
      <c r="DB293" s="533"/>
      <c r="DC293" s="533"/>
      <c r="DD293" s="533"/>
      <c r="DE293" s="533"/>
      <c r="DF293" s="533"/>
      <c r="DG293" s="533"/>
      <c r="DH293" s="533"/>
      <c r="DI293" s="533"/>
      <c r="DJ293" s="533"/>
      <c r="DK293" s="533"/>
      <c r="DL293" s="533"/>
      <c r="DM293" s="533"/>
      <c r="DN293" s="533"/>
      <c r="DO293" s="533"/>
      <c r="DP293" s="533"/>
      <c r="DQ293" s="533"/>
      <c r="DR293" s="533"/>
      <c r="DS293" s="533"/>
      <c r="DT293" s="533"/>
      <c r="DU293" s="533"/>
      <c r="DV293" s="533"/>
    </row>
    <row r="294" spans="1:126" ht="26.4" hidden="1" customHeight="1" x14ac:dyDescent="0.25">
      <c r="A294" s="500" t="s">
        <v>442</v>
      </c>
      <c r="B294" s="511" t="s">
        <v>411</v>
      </c>
      <c r="C294" s="511" t="s">
        <v>411</v>
      </c>
      <c r="D294" s="516" t="s">
        <v>714</v>
      </c>
      <c r="E294" s="511"/>
      <c r="F294" s="502">
        <f>SUM(F295)</f>
        <v>0</v>
      </c>
      <c r="G294" s="502">
        <f>SUM(G295)</f>
        <v>0</v>
      </c>
      <c r="H294" s="532"/>
      <c r="I294" s="532"/>
      <c r="J294" s="532"/>
      <c r="K294" s="532"/>
      <c r="L294" s="532"/>
      <c r="M294" s="532"/>
      <c r="N294" s="532"/>
      <c r="O294" s="532"/>
      <c r="P294" s="532"/>
      <c r="Q294" s="532"/>
      <c r="R294" s="532"/>
      <c r="S294" s="532"/>
      <c r="T294" s="532"/>
      <c r="U294" s="532"/>
      <c r="V294" s="532"/>
      <c r="W294" s="532"/>
      <c r="X294" s="532"/>
      <c r="Y294" s="532"/>
      <c r="Z294" s="532"/>
      <c r="AA294" s="532"/>
      <c r="AB294" s="532"/>
      <c r="AC294" s="532"/>
      <c r="AD294" s="532"/>
      <c r="AE294" s="532"/>
      <c r="AF294" s="532"/>
      <c r="AG294" s="532"/>
      <c r="AH294" s="532"/>
      <c r="AI294" s="532"/>
      <c r="AJ294" s="532"/>
      <c r="AK294" s="532"/>
      <c r="AL294" s="532"/>
      <c r="AM294" s="532"/>
      <c r="AN294" s="532"/>
      <c r="AO294" s="532"/>
      <c r="AP294" s="532"/>
      <c r="AQ294" s="532"/>
      <c r="AR294" s="532"/>
      <c r="AS294" s="532"/>
      <c r="AT294" s="532"/>
      <c r="AU294" s="532"/>
      <c r="AV294" s="532"/>
      <c r="AW294" s="532"/>
      <c r="AX294" s="532"/>
      <c r="AY294" s="532"/>
      <c r="AZ294" s="532"/>
      <c r="BA294" s="532"/>
      <c r="BB294" s="532"/>
      <c r="BC294" s="532"/>
      <c r="BD294" s="532"/>
      <c r="BE294" s="532"/>
      <c r="BF294" s="532"/>
      <c r="BG294" s="532"/>
      <c r="BH294" s="532"/>
      <c r="BI294" s="532"/>
      <c r="BJ294" s="532"/>
      <c r="BK294" s="532"/>
      <c r="BL294" s="532"/>
      <c r="BM294" s="532"/>
      <c r="BN294" s="532"/>
      <c r="BO294" s="532"/>
      <c r="BP294" s="532"/>
      <c r="BQ294" s="532"/>
      <c r="BR294" s="532"/>
      <c r="BS294" s="532"/>
      <c r="BT294" s="532"/>
      <c r="BU294" s="532"/>
      <c r="BV294" s="532"/>
      <c r="BW294" s="532"/>
      <c r="BX294" s="532"/>
      <c r="BY294" s="532"/>
      <c r="BZ294" s="532"/>
      <c r="CA294" s="532"/>
      <c r="CB294" s="532"/>
      <c r="CC294" s="532"/>
      <c r="CD294" s="532"/>
      <c r="CE294" s="532"/>
      <c r="CF294" s="532"/>
      <c r="CG294" s="532"/>
      <c r="CH294" s="532"/>
      <c r="CI294" s="532"/>
      <c r="CJ294" s="532"/>
      <c r="CK294" s="532"/>
      <c r="CL294" s="532"/>
      <c r="CM294" s="532"/>
      <c r="CN294" s="532"/>
      <c r="CO294" s="532"/>
      <c r="CP294" s="532"/>
      <c r="CQ294" s="532"/>
      <c r="CR294" s="532"/>
      <c r="CS294" s="532"/>
      <c r="CT294" s="532"/>
      <c r="CU294" s="532"/>
      <c r="CV294" s="532"/>
      <c r="CW294" s="532"/>
      <c r="CX294" s="532"/>
      <c r="CY294" s="532"/>
      <c r="CZ294" s="532"/>
      <c r="DA294" s="532"/>
      <c r="DB294" s="532"/>
      <c r="DC294" s="532"/>
      <c r="DD294" s="532"/>
      <c r="DE294" s="532"/>
      <c r="DF294" s="532"/>
      <c r="DG294" s="532"/>
      <c r="DH294" s="532"/>
      <c r="DI294" s="532"/>
      <c r="DJ294" s="532"/>
      <c r="DK294" s="532"/>
      <c r="DL294" s="532"/>
      <c r="DM294" s="532"/>
      <c r="DN294" s="532"/>
      <c r="DO294" s="532"/>
      <c r="DP294" s="532"/>
      <c r="DQ294" s="532"/>
      <c r="DR294" s="532"/>
      <c r="DS294" s="532"/>
      <c r="DT294" s="532"/>
      <c r="DU294" s="532"/>
      <c r="DV294" s="532"/>
    </row>
    <row r="295" spans="1:126" ht="26.4" hidden="1" customHeight="1" x14ac:dyDescent="0.25">
      <c r="A295" s="496" t="s">
        <v>326</v>
      </c>
      <c r="B295" s="516" t="s">
        <v>411</v>
      </c>
      <c r="C295" s="516" t="s">
        <v>411</v>
      </c>
      <c r="D295" s="516" t="s">
        <v>714</v>
      </c>
      <c r="E295" s="516" t="s">
        <v>327</v>
      </c>
      <c r="F295" s="498">
        <v>0</v>
      </c>
      <c r="G295" s="498">
        <v>0</v>
      </c>
      <c r="H295" s="533"/>
      <c r="I295" s="533"/>
      <c r="J295" s="533"/>
      <c r="K295" s="533"/>
      <c r="L295" s="533"/>
      <c r="M295" s="533"/>
      <c r="N295" s="533"/>
      <c r="O295" s="533"/>
      <c r="P295" s="533"/>
      <c r="Q295" s="533"/>
      <c r="R295" s="533"/>
      <c r="S295" s="533"/>
      <c r="T295" s="533"/>
      <c r="U295" s="533"/>
      <c r="V295" s="533"/>
      <c r="W295" s="533"/>
      <c r="X295" s="533"/>
      <c r="Y295" s="533"/>
      <c r="Z295" s="533"/>
      <c r="AA295" s="533"/>
      <c r="AB295" s="533"/>
      <c r="AC295" s="533"/>
      <c r="AD295" s="533"/>
      <c r="AE295" s="533"/>
      <c r="AF295" s="533"/>
      <c r="AG295" s="533"/>
      <c r="AH295" s="533"/>
      <c r="AI295" s="533"/>
      <c r="AJ295" s="533"/>
      <c r="AK295" s="533"/>
      <c r="AL295" s="533"/>
      <c r="AM295" s="533"/>
      <c r="AN295" s="533"/>
      <c r="AO295" s="533"/>
      <c r="AP295" s="533"/>
      <c r="AQ295" s="533"/>
      <c r="AR295" s="533"/>
      <c r="AS295" s="533"/>
      <c r="AT295" s="533"/>
      <c r="AU295" s="533"/>
      <c r="AV295" s="533"/>
      <c r="AW295" s="533"/>
      <c r="AX295" s="533"/>
      <c r="AY295" s="533"/>
      <c r="AZ295" s="533"/>
      <c r="BA295" s="533"/>
      <c r="BB295" s="533"/>
      <c r="BC295" s="533"/>
      <c r="BD295" s="533"/>
      <c r="BE295" s="533"/>
      <c r="BF295" s="533"/>
      <c r="BG295" s="533"/>
      <c r="BH295" s="533"/>
      <c r="BI295" s="533"/>
      <c r="BJ295" s="533"/>
      <c r="BK295" s="533"/>
      <c r="BL295" s="533"/>
      <c r="BM295" s="533"/>
      <c r="BN295" s="533"/>
      <c r="BO295" s="533"/>
      <c r="BP295" s="533"/>
      <c r="BQ295" s="533"/>
      <c r="BR295" s="533"/>
      <c r="BS295" s="533"/>
      <c r="BT295" s="533"/>
      <c r="BU295" s="533"/>
      <c r="BV295" s="533"/>
      <c r="BW295" s="533"/>
      <c r="BX295" s="533"/>
      <c r="BY295" s="533"/>
      <c r="BZ295" s="533"/>
      <c r="CA295" s="533"/>
      <c r="CB295" s="533"/>
      <c r="CC295" s="533"/>
      <c r="CD295" s="533"/>
      <c r="CE295" s="533"/>
      <c r="CF295" s="533"/>
      <c r="CG295" s="533"/>
      <c r="CH295" s="533"/>
      <c r="CI295" s="533"/>
      <c r="CJ295" s="533"/>
      <c r="CK295" s="533"/>
      <c r="CL295" s="533"/>
      <c r="CM295" s="533"/>
      <c r="CN295" s="533"/>
      <c r="CO295" s="533"/>
      <c r="CP295" s="533"/>
      <c r="CQ295" s="533"/>
      <c r="CR295" s="533"/>
      <c r="CS295" s="533"/>
      <c r="CT295" s="533"/>
      <c r="CU295" s="533"/>
      <c r="CV295" s="533"/>
      <c r="CW295" s="533"/>
      <c r="CX295" s="533"/>
      <c r="CY295" s="533"/>
      <c r="CZ295" s="533"/>
      <c r="DA295" s="533"/>
      <c r="DB295" s="533"/>
      <c r="DC295" s="533"/>
      <c r="DD295" s="533"/>
      <c r="DE295" s="533"/>
      <c r="DF295" s="533"/>
      <c r="DG295" s="533"/>
      <c r="DH295" s="533"/>
      <c r="DI295" s="533"/>
      <c r="DJ295" s="533"/>
      <c r="DK295" s="533"/>
      <c r="DL295" s="533"/>
      <c r="DM295" s="533"/>
      <c r="DN295" s="533"/>
      <c r="DO295" s="533"/>
      <c r="DP295" s="533"/>
      <c r="DQ295" s="533"/>
      <c r="DR295" s="533"/>
      <c r="DS295" s="533"/>
      <c r="DT295" s="533"/>
      <c r="DU295" s="533"/>
      <c r="DV295" s="533"/>
    </row>
    <row r="296" spans="1:126" hidden="1" x14ac:dyDescent="0.25">
      <c r="A296" s="518" t="s">
        <v>430</v>
      </c>
      <c r="B296" s="511" t="s">
        <v>411</v>
      </c>
      <c r="C296" s="511" t="s">
        <v>411</v>
      </c>
      <c r="D296" s="501" t="s">
        <v>444</v>
      </c>
      <c r="E296" s="511"/>
      <c r="F296" s="502">
        <f>SUM(F297)</f>
        <v>0</v>
      </c>
      <c r="G296" s="502">
        <f>SUM(G297)</f>
        <v>38.56</v>
      </c>
      <c r="H296" s="532"/>
      <c r="I296" s="532"/>
      <c r="J296" s="532"/>
      <c r="K296" s="532"/>
      <c r="L296" s="532"/>
      <c r="M296" s="532"/>
      <c r="N296" s="532"/>
      <c r="O296" s="532"/>
      <c r="P296" s="532"/>
      <c r="Q296" s="532"/>
      <c r="R296" s="532"/>
      <c r="S296" s="532"/>
      <c r="T296" s="532"/>
      <c r="U296" s="532"/>
      <c r="V296" s="532"/>
      <c r="W296" s="532"/>
      <c r="X296" s="532"/>
      <c r="Y296" s="532"/>
      <c r="Z296" s="532"/>
      <c r="AA296" s="532"/>
      <c r="AB296" s="532"/>
      <c r="AC296" s="532"/>
      <c r="AD296" s="532"/>
      <c r="AE296" s="532"/>
      <c r="AF296" s="532"/>
      <c r="AG296" s="532"/>
      <c r="AH296" s="532"/>
      <c r="AI296" s="532"/>
      <c r="AJ296" s="532"/>
      <c r="AK296" s="532"/>
      <c r="AL296" s="532"/>
      <c r="AM296" s="532"/>
      <c r="AN296" s="532"/>
      <c r="AO296" s="532"/>
      <c r="AP296" s="532"/>
      <c r="AQ296" s="532"/>
      <c r="AR296" s="532"/>
      <c r="AS296" s="532"/>
      <c r="AT296" s="532"/>
      <c r="AU296" s="532"/>
      <c r="AV296" s="532"/>
      <c r="AW296" s="532"/>
      <c r="AX296" s="532"/>
      <c r="AY296" s="532"/>
      <c r="AZ296" s="532"/>
      <c r="BA296" s="532"/>
      <c r="BB296" s="532"/>
      <c r="BC296" s="532"/>
      <c r="BD296" s="532"/>
      <c r="BE296" s="532"/>
      <c r="BF296" s="532"/>
      <c r="BG296" s="532"/>
      <c r="BH296" s="532"/>
      <c r="BI296" s="532"/>
      <c r="BJ296" s="532"/>
      <c r="BK296" s="532"/>
      <c r="BL296" s="532"/>
      <c r="BM296" s="532"/>
      <c r="BN296" s="532"/>
      <c r="BO296" s="532"/>
      <c r="BP296" s="532"/>
      <c r="BQ296" s="532"/>
      <c r="BR296" s="532"/>
      <c r="BS296" s="532"/>
      <c r="BT296" s="532"/>
      <c r="BU296" s="532"/>
      <c r="BV296" s="532"/>
      <c r="BW296" s="532"/>
      <c r="BX296" s="532"/>
      <c r="BY296" s="532"/>
      <c r="BZ296" s="532"/>
      <c r="CA296" s="532"/>
      <c r="CB296" s="532"/>
      <c r="CC296" s="532"/>
      <c r="CD296" s="532"/>
      <c r="CE296" s="532"/>
      <c r="CF296" s="532"/>
      <c r="CG296" s="532"/>
      <c r="CH296" s="532"/>
      <c r="CI296" s="532"/>
      <c r="CJ296" s="532"/>
      <c r="CK296" s="532"/>
      <c r="CL296" s="532"/>
      <c r="CM296" s="532"/>
      <c r="CN296" s="532"/>
      <c r="CO296" s="532"/>
      <c r="CP296" s="532"/>
      <c r="CQ296" s="532"/>
      <c r="CR296" s="532"/>
      <c r="CS296" s="532"/>
      <c r="CT296" s="532"/>
      <c r="CU296" s="532"/>
      <c r="CV296" s="532"/>
      <c r="CW296" s="532"/>
      <c r="CX296" s="532"/>
      <c r="CY296" s="532"/>
      <c r="CZ296" s="532"/>
      <c r="DA296" s="532"/>
      <c r="DB296" s="532"/>
      <c r="DC296" s="532"/>
      <c r="DD296" s="532"/>
      <c r="DE296" s="532"/>
      <c r="DF296" s="532"/>
      <c r="DG296" s="532"/>
      <c r="DH296" s="532"/>
      <c r="DI296" s="532"/>
      <c r="DJ296" s="532"/>
      <c r="DK296" s="532"/>
      <c r="DL296" s="532"/>
      <c r="DM296" s="532"/>
      <c r="DN296" s="532"/>
      <c r="DO296" s="532"/>
      <c r="DP296" s="532"/>
      <c r="DQ296" s="532"/>
      <c r="DR296" s="532"/>
      <c r="DS296" s="532"/>
      <c r="DT296" s="532"/>
      <c r="DU296" s="532"/>
      <c r="DV296" s="532"/>
    </row>
    <row r="297" spans="1:126" s="499" customFormat="1" ht="26.4" hidden="1" x14ac:dyDescent="0.25">
      <c r="A297" s="496" t="s">
        <v>326</v>
      </c>
      <c r="B297" s="516" t="s">
        <v>411</v>
      </c>
      <c r="C297" s="516" t="s">
        <v>411</v>
      </c>
      <c r="D297" s="497" t="s">
        <v>444</v>
      </c>
      <c r="E297" s="516" t="s">
        <v>327</v>
      </c>
      <c r="F297" s="498"/>
      <c r="G297" s="498">
        <v>38.56</v>
      </c>
      <c r="H297" s="533"/>
      <c r="I297" s="533"/>
      <c r="J297" s="533"/>
      <c r="K297" s="533"/>
      <c r="L297" s="533"/>
      <c r="M297" s="533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  <c r="X297" s="533"/>
      <c r="Y297" s="533"/>
      <c r="Z297" s="533"/>
      <c r="AA297" s="533"/>
      <c r="AB297" s="533"/>
      <c r="AC297" s="533"/>
      <c r="AD297" s="533"/>
      <c r="AE297" s="533"/>
      <c r="AF297" s="533"/>
      <c r="AG297" s="533"/>
      <c r="AH297" s="533"/>
      <c r="AI297" s="533"/>
      <c r="AJ297" s="533"/>
      <c r="AK297" s="533"/>
      <c r="AL297" s="533"/>
      <c r="AM297" s="533"/>
      <c r="AN297" s="533"/>
      <c r="AO297" s="533"/>
      <c r="AP297" s="533"/>
      <c r="AQ297" s="533"/>
      <c r="AR297" s="533"/>
      <c r="AS297" s="533"/>
      <c r="AT297" s="533"/>
      <c r="AU297" s="533"/>
      <c r="AV297" s="533"/>
      <c r="AW297" s="533"/>
      <c r="AX297" s="533"/>
      <c r="AY297" s="533"/>
      <c r="AZ297" s="533"/>
      <c r="BA297" s="533"/>
      <c r="BB297" s="533"/>
      <c r="BC297" s="533"/>
      <c r="BD297" s="533"/>
      <c r="BE297" s="533"/>
      <c r="BF297" s="533"/>
      <c r="BG297" s="533"/>
      <c r="BH297" s="533"/>
      <c r="BI297" s="533"/>
      <c r="BJ297" s="533"/>
      <c r="BK297" s="533"/>
      <c r="BL297" s="533"/>
      <c r="BM297" s="533"/>
      <c r="BN297" s="533"/>
      <c r="BO297" s="533"/>
      <c r="BP297" s="533"/>
      <c r="BQ297" s="533"/>
      <c r="BR297" s="533"/>
      <c r="BS297" s="533"/>
      <c r="BT297" s="533"/>
      <c r="BU297" s="533"/>
      <c r="BV297" s="533"/>
      <c r="BW297" s="533"/>
      <c r="BX297" s="533"/>
      <c r="BY297" s="533"/>
      <c r="BZ297" s="533"/>
      <c r="CA297" s="533"/>
      <c r="CB297" s="533"/>
      <c r="CC297" s="533"/>
      <c r="CD297" s="533"/>
      <c r="CE297" s="533"/>
      <c r="CF297" s="533"/>
      <c r="CG297" s="533"/>
      <c r="CH297" s="533"/>
      <c r="CI297" s="533"/>
      <c r="CJ297" s="533"/>
      <c r="CK297" s="533"/>
      <c r="CL297" s="533"/>
      <c r="CM297" s="533"/>
      <c r="CN297" s="533"/>
      <c r="CO297" s="533"/>
      <c r="CP297" s="533"/>
      <c r="CQ297" s="533"/>
      <c r="CR297" s="533"/>
      <c r="CS297" s="533"/>
      <c r="CT297" s="533"/>
      <c r="CU297" s="533"/>
      <c r="CV297" s="533"/>
      <c r="CW297" s="533"/>
      <c r="CX297" s="533"/>
      <c r="CY297" s="533"/>
      <c r="CZ297" s="533"/>
      <c r="DA297" s="533"/>
      <c r="DB297" s="533"/>
      <c r="DC297" s="533"/>
      <c r="DD297" s="533"/>
      <c r="DE297" s="533"/>
      <c r="DF297" s="533"/>
      <c r="DG297" s="533"/>
      <c r="DH297" s="533"/>
      <c r="DI297" s="533"/>
      <c r="DJ297" s="533"/>
      <c r="DK297" s="533"/>
      <c r="DL297" s="533"/>
      <c r="DM297" s="533"/>
      <c r="DN297" s="533"/>
      <c r="DO297" s="533"/>
      <c r="DP297" s="533"/>
      <c r="DQ297" s="533"/>
      <c r="DR297" s="533"/>
      <c r="DS297" s="533"/>
      <c r="DT297" s="533"/>
      <c r="DU297" s="533"/>
      <c r="DV297" s="533"/>
    </row>
    <row r="298" spans="1:126" x14ac:dyDescent="0.25">
      <c r="A298" s="518" t="s">
        <v>445</v>
      </c>
      <c r="B298" s="511" t="s">
        <v>411</v>
      </c>
      <c r="C298" s="511" t="s">
        <v>411</v>
      </c>
      <c r="D298" s="501" t="s">
        <v>446</v>
      </c>
      <c r="E298" s="501"/>
      <c r="F298" s="527">
        <f>SUM(F299+F300)</f>
        <v>300</v>
      </c>
      <c r="G298" s="527">
        <f>SUM(G299+G300)</f>
        <v>300</v>
      </c>
    </row>
    <row r="299" spans="1:126" x14ac:dyDescent="0.25">
      <c r="A299" s="496" t="s">
        <v>294</v>
      </c>
      <c r="B299" s="516" t="s">
        <v>411</v>
      </c>
      <c r="C299" s="516" t="s">
        <v>411</v>
      </c>
      <c r="D299" s="497" t="s">
        <v>446</v>
      </c>
      <c r="E299" s="516" t="s">
        <v>285</v>
      </c>
      <c r="F299" s="498">
        <v>124</v>
      </c>
      <c r="G299" s="498">
        <v>124</v>
      </c>
      <c r="H299" s="499"/>
      <c r="I299" s="499"/>
      <c r="J299" s="499"/>
      <c r="K299" s="499"/>
      <c r="L299" s="499"/>
      <c r="M299" s="499"/>
      <c r="N299" s="499"/>
      <c r="O299" s="499"/>
      <c r="P299" s="499"/>
      <c r="Q299" s="499"/>
      <c r="R299" s="499"/>
      <c r="S299" s="499"/>
      <c r="T299" s="499"/>
      <c r="U299" s="499"/>
      <c r="V299" s="499"/>
      <c r="W299" s="499"/>
      <c r="X299" s="499"/>
      <c r="Y299" s="499"/>
      <c r="Z299" s="499"/>
      <c r="AA299" s="499"/>
      <c r="AB299" s="499"/>
      <c r="AC299" s="499"/>
      <c r="AD299" s="499"/>
      <c r="AE299" s="499"/>
      <c r="AF299" s="499"/>
      <c r="AG299" s="499"/>
      <c r="AH299" s="499"/>
      <c r="AI299" s="499"/>
      <c r="AJ299" s="499"/>
      <c r="AK299" s="499"/>
      <c r="AL299" s="499"/>
      <c r="AM299" s="499"/>
      <c r="AN299" s="499"/>
      <c r="AO299" s="499"/>
      <c r="AP299" s="499"/>
      <c r="AQ299" s="499"/>
      <c r="AR299" s="499"/>
      <c r="AS299" s="499"/>
      <c r="AT299" s="499"/>
      <c r="AU299" s="499"/>
      <c r="AV299" s="499"/>
      <c r="AW299" s="499"/>
      <c r="AX299" s="499"/>
      <c r="AY299" s="499"/>
      <c r="AZ299" s="499"/>
      <c r="BA299" s="499"/>
      <c r="BB299" s="499"/>
      <c r="BC299" s="499"/>
      <c r="BD299" s="499"/>
      <c r="BE299" s="499"/>
      <c r="BF299" s="499"/>
      <c r="BG299" s="499"/>
      <c r="BH299" s="499"/>
      <c r="BI299" s="499"/>
      <c r="BJ299" s="499"/>
      <c r="BK299" s="499"/>
      <c r="BL299" s="499"/>
      <c r="BM299" s="499"/>
      <c r="BN299" s="499"/>
      <c r="BO299" s="499"/>
      <c r="BP299" s="499"/>
      <c r="BQ299" s="499"/>
      <c r="BR299" s="499"/>
      <c r="BS299" s="499"/>
      <c r="BT299" s="499"/>
      <c r="BU299" s="499"/>
      <c r="BV299" s="499"/>
      <c r="BW299" s="499"/>
      <c r="BX299" s="499"/>
      <c r="BY299" s="499"/>
      <c r="BZ299" s="499"/>
      <c r="CA299" s="499"/>
      <c r="CB299" s="499"/>
      <c r="CC299" s="499"/>
      <c r="CD299" s="499"/>
      <c r="CE299" s="499"/>
      <c r="CF299" s="499"/>
      <c r="CG299" s="499"/>
      <c r="CH299" s="499"/>
      <c r="CI299" s="499"/>
      <c r="CJ299" s="499"/>
      <c r="CK299" s="499"/>
      <c r="CL299" s="499"/>
      <c r="CM299" s="499"/>
      <c r="CN299" s="499"/>
      <c r="CO299" s="499"/>
      <c r="CP299" s="499"/>
      <c r="CQ299" s="499"/>
      <c r="CR299" s="499"/>
      <c r="CS299" s="499"/>
      <c r="CT299" s="499"/>
      <c r="CU299" s="499"/>
      <c r="CV299" s="499"/>
      <c r="CW299" s="499"/>
      <c r="CX299" s="499"/>
      <c r="CY299" s="499"/>
      <c r="CZ299" s="499"/>
      <c r="DA299" s="499"/>
      <c r="DB299" s="499"/>
      <c r="DC299" s="499"/>
      <c r="DD299" s="499"/>
      <c r="DE299" s="499"/>
      <c r="DF299" s="499"/>
      <c r="DG299" s="499"/>
      <c r="DH299" s="499"/>
      <c r="DI299" s="499"/>
      <c r="DJ299" s="499"/>
      <c r="DK299" s="499"/>
      <c r="DL299" s="499"/>
      <c r="DM299" s="499"/>
      <c r="DN299" s="499"/>
      <c r="DO299" s="499"/>
      <c r="DP299" s="499"/>
      <c r="DQ299" s="499"/>
      <c r="DR299" s="499"/>
      <c r="DS299" s="499"/>
      <c r="DT299" s="499"/>
      <c r="DU299" s="499"/>
      <c r="DV299" s="499"/>
    </row>
    <row r="300" spans="1:126" ht="26.4" x14ac:dyDescent="0.25">
      <c r="A300" s="496" t="s">
        <v>326</v>
      </c>
      <c r="B300" s="516" t="s">
        <v>411</v>
      </c>
      <c r="C300" s="516" t="s">
        <v>411</v>
      </c>
      <c r="D300" s="497" t="s">
        <v>446</v>
      </c>
      <c r="E300" s="516" t="s">
        <v>327</v>
      </c>
      <c r="F300" s="498">
        <v>176</v>
      </c>
      <c r="G300" s="498">
        <v>176</v>
      </c>
      <c r="H300" s="499"/>
      <c r="I300" s="499"/>
      <c r="J300" s="499"/>
      <c r="K300" s="499"/>
      <c r="L300" s="499"/>
      <c r="M300" s="499"/>
      <c r="N300" s="499"/>
      <c r="O300" s="499"/>
      <c r="P300" s="499"/>
      <c r="Q300" s="499"/>
      <c r="R300" s="499"/>
      <c r="S300" s="499"/>
      <c r="T300" s="499"/>
      <c r="U300" s="499"/>
      <c r="V300" s="499"/>
      <c r="W300" s="499"/>
      <c r="X300" s="499"/>
      <c r="Y300" s="499"/>
      <c r="Z300" s="499"/>
      <c r="AA300" s="499"/>
      <c r="AB300" s="499"/>
      <c r="AC300" s="499"/>
      <c r="AD300" s="499"/>
      <c r="AE300" s="499"/>
      <c r="AF300" s="499"/>
      <c r="AG300" s="499"/>
      <c r="AH300" s="499"/>
      <c r="AI300" s="499"/>
      <c r="AJ300" s="499"/>
      <c r="AK300" s="499"/>
      <c r="AL300" s="499"/>
      <c r="AM300" s="499"/>
      <c r="AN300" s="499"/>
      <c r="AO300" s="499"/>
      <c r="AP300" s="499"/>
      <c r="AQ300" s="499"/>
      <c r="AR300" s="499"/>
      <c r="AS300" s="499"/>
      <c r="AT300" s="499"/>
      <c r="AU300" s="499"/>
      <c r="AV300" s="499"/>
      <c r="AW300" s="499"/>
      <c r="AX300" s="499"/>
      <c r="AY300" s="499"/>
      <c r="AZ300" s="499"/>
      <c r="BA300" s="499"/>
      <c r="BB300" s="499"/>
      <c r="BC300" s="499"/>
      <c r="BD300" s="499"/>
      <c r="BE300" s="499"/>
      <c r="BF300" s="499"/>
      <c r="BG300" s="499"/>
      <c r="BH300" s="499"/>
      <c r="BI300" s="499"/>
      <c r="BJ300" s="499"/>
      <c r="BK300" s="499"/>
      <c r="BL300" s="499"/>
      <c r="BM300" s="499"/>
      <c r="BN300" s="499"/>
      <c r="BO300" s="499"/>
      <c r="BP300" s="499"/>
      <c r="BQ300" s="499"/>
      <c r="BR300" s="499"/>
      <c r="BS300" s="499"/>
      <c r="BT300" s="499"/>
      <c r="BU300" s="499"/>
      <c r="BV300" s="499"/>
      <c r="BW300" s="499"/>
      <c r="BX300" s="499"/>
      <c r="BY300" s="499"/>
      <c r="BZ300" s="499"/>
      <c r="CA300" s="499"/>
      <c r="CB300" s="499"/>
      <c r="CC300" s="499"/>
      <c r="CD300" s="499"/>
      <c r="CE300" s="499"/>
      <c r="CF300" s="499"/>
      <c r="CG300" s="499"/>
      <c r="CH300" s="499"/>
      <c r="CI300" s="499"/>
      <c r="CJ300" s="499"/>
      <c r="CK300" s="499"/>
      <c r="CL300" s="499"/>
      <c r="CM300" s="499"/>
      <c r="CN300" s="499"/>
      <c r="CO300" s="499"/>
      <c r="CP300" s="499"/>
      <c r="CQ300" s="499"/>
      <c r="CR300" s="499"/>
      <c r="CS300" s="499"/>
      <c r="CT300" s="499"/>
      <c r="CU300" s="499"/>
      <c r="CV300" s="499"/>
      <c r="CW300" s="499"/>
      <c r="CX300" s="499"/>
      <c r="CY300" s="499"/>
      <c r="CZ300" s="499"/>
      <c r="DA300" s="499"/>
      <c r="DB300" s="499"/>
      <c r="DC300" s="499"/>
      <c r="DD300" s="499"/>
      <c r="DE300" s="499"/>
      <c r="DF300" s="499"/>
      <c r="DG300" s="499"/>
      <c r="DH300" s="499"/>
      <c r="DI300" s="499"/>
      <c r="DJ300" s="499"/>
      <c r="DK300" s="499"/>
      <c r="DL300" s="499"/>
      <c r="DM300" s="499"/>
      <c r="DN300" s="499"/>
      <c r="DO300" s="499"/>
      <c r="DP300" s="499"/>
      <c r="DQ300" s="499"/>
      <c r="DR300" s="499"/>
      <c r="DS300" s="499"/>
      <c r="DT300" s="499"/>
      <c r="DU300" s="499"/>
      <c r="DV300" s="499"/>
    </row>
    <row r="301" spans="1:126" ht="13.8" hidden="1" customHeight="1" x14ac:dyDescent="0.3">
      <c r="A301" s="519" t="s">
        <v>373</v>
      </c>
      <c r="B301" s="509" t="s">
        <v>411</v>
      </c>
      <c r="C301" s="509" t="s">
        <v>411</v>
      </c>
      <c r="D301" s="494"/>
      <c r="E301" s="509"/>
      <c r="F301" s="495">
        <f>SUM(F302)</f>
        <v>0</v>
      </c>
      <c r="G301" s="495">
        <f>SUM(G302)</f>
        <v>0</v>
      </c>
      <c r="H301" s="499"/>
      <c r="I301" s="499"/>
      <c r="J301" s="499"/>
      <c r="K301" s="499"/>
      <c r="L301" s="499"/>
      <c r="M301" s="499"/>
      <c r="N301" s="499"/>
      <c r="O301" s="499"/>
      <c r="P301" s="499"/>
      <c r="Q301" s="499"/>
      <c r="R301" s="499"/>
      <c r="S301" s="499"/>
      <c r="T301" s="499"/>
      <c r="U301" s="499"/>
      <c r="V301" s="499"/>
      <c r="W301" s="499"/>
      <c r="X301" s="499"/>
      <c r="Y301" s="499"/>
      <c r="Z301" s="499"/>
      <c r="AA301" s="499"/>
      <c r="AB301" s="499"/>
      <c r="AC301" s="499"/>
      <c r="AD301" s="499"/>
      <c r="AE301" s="499"/>
      <c r="AF301" s="499"/>
      <c r="AG301" s="499"/>
      <c r="AH301" s="499"/>
      <c r="AI301" s="499"/>
      <c r="AJ301" s="499"/>
      <c r="AK301" s="499"/>
      <c r="AL301" s="499"/>
      <c r="AM301" s="499"/>
      <c r="AN301" s="499"/>
      <c r="AO301" s="499"/>
      <c r="AP301" s="499"/>
      <c r="AQ301" s="499"/>
      <c r="AR301" s="499"/>
      <c r="AS301" s="499"/>
      <c r="AT301" s="499"/>
      <c r="AU301" s="499"/>
      <c r="AV301" s="499"/>
      <c r="AW301" s="499"/>
      <c r="AX301" s="499"/>
      <c r="AY301" s="499"/>
      <c r="AZ301" s="499"/>
      <c r="BA301" s="499"/>
      <c r="BB301" s="499"/>
      <c r="BC301" s="499"/>
      <c r="BD301" s="499"/>
      <c r="BE301" s="499"/>
      <c r="BF301" s="499"/>
      <c r="BG301" s="499"/>
      <c r="BH301" s="499"/>
      <c r="BI301" s="499"/>
      <c r="BJ301" s="499"/>
      <c r="BK301" s="499"/>
      <c r="BL301" s="499"/>
      <c r="BM301" s="499"/>
      <c r="BN301" s="499"/>
      <c r="BO301" s="499"/>
      <c r="BP301" s="499"/>
      <c r="BQ301" s="499"/>
      <c r="BR301" s="499"/>
      <c r="BS301" s="499"/>
      <c r="BT301" s="499"/>
      <c r="BU301" s="499"/>
      <c r="BV301" s="499"/>
      <c r="BW301" s="499"/>
      <c r="BX301" s="499"/>
      <c r="BY301" s="499"/>
      <c r="BZ301" s="499"/>
      <c r="CA301" s="499"/>
      <c r="CB301" s="499"/>
      <c r="CC301" s="499"/>
      <c r="CD301" s="499"/>
      <c r="CE301" s="499"/>
      <c r="CF301" s="499"/>
      <c r="CG301" s="499"/>
      <c r="CH301" s="499"/>
      <c r="CI301" s="499"/>
      <c r="CJ301" s="499"/>
      <c r="CK301" s="499"/>
      <c r="CL301" s="499"/>
      <c r="CM301" s="499"/>
      <c r="CN301" s="499"/>
      <c r="CO301" s="499"/>
      <c r="CP301" s="499"/>
      <c r="CQ301" s="499"/>
      <c r="CR301" s="499"/>
      <c r="CS301" s="499"/>
      <c r="CT301" s="499"/>
      <c r="CU301" s="499"/>
      <c r="CV301" s="499"/>
      <c r="CW301" s="499"/>
      <c r="CX301" s="499"/>
      <c r="CY301" s="499"/>
      <c r="CZ301" s="499"/>
      <c r="DA301" s="499"/>
      <c r="DB301" s="499"/>
      <c r="DC301" s="499"/>
      <c r="DD301" s="499"/>
      <c r="DE301" s="499"/>
      <c r="DF301" s="499"/>
      <c r="DG301" s="499"/>
      <c r="DH301" s="499"/>
      <c r="DI301" s="499"/>
      <c r="DJ301" s="499"/>
      <c r="DK301" s="499"/>
      <c r="DL301" s="499"/>
      <c r="DM301" s="499"/>
      <c r="DN301" s="499"/>
      <c r="DO301" s="499"/>
      <c r="DP301" s="499"/>
      <c r="DQ301" s="499"/>
      <c r="DR301" s="499"/>
      <c r="DS301" s="499"/>
      <c r="DT301" s="499"/>
      <c r="DU301" s="499"/>
      <c r="DV301" s="499"/>
    </row>
    <row r="302" spans="1:126" ht="26.4" hidden="1" customHeight="1" x14ac:dyDescent="0.25">
      <c r="A302" s="496" t="s">
        <v>326</v>
      </c>
      <c r="B302" s="516" t="s">
        <v>411</v>
      </c>
      <c r="C302" s="516" t="s">
        <v>411</v>
      </c>
      <c r="D302" s="497" t="s">
        <v>374</v>
      </c>
      <c r="E302" s="516" t="s">
        <v>327</v>
      </c>
      <c r="F302" s="498">
        <v>0</v>
      </c>
      <c r="G302" s="498">
        <v>0</v>
      </c>
      <c r="H302" s="499"/>
      <c r="I302" s="499"/>
      <c r="J302" s="499"/>
      <c r="K302" s="499"/>
      <c r="L302" s="499"/>
      <c r="M302" s="499"/>
      <c r="N302" s="499"/>
      <c r="O302" s="499"/>
      <c r="P302" s="499"/>
      <c r="Q302" s="499"/>
      <c r="R302" s="499"/>
      <c r="S302" s="499"/>
      <c r="T302" s="499"/>
      <c r="U302" s="499"/>
      <c r="V302" s="499"/>
      <c r="W302" s="499"/>
      <c r="X302" s="499"/>
      <c r="Y302" s="499"/>
      <c r="Z302" s="499"/>
      <c r="AA302" s="499"/>
      <c r="AB302" s="499"/>
      <c r="AC302" s="499"/>
      <c r="AD302" s="499"/>
      <c r="AE302" s="499"/>
      <c r="AF302" s="499"/>
      <c r="AG302" s="499"/>
      <c r="AH302" s="499"/>
      <c r="AI302" s="499"/>
      <c r="AJ302" s="499"/>
      <c r="AK302" s="499"/>
      <c r="AL302" s="499"/>
      <c r="AM302" s="499"/>
      <c r="AN302" s="499"/>
      <c r="AO302" s="499"/>
      <c r="AP302" s="499"/>
      <c r="AQ302" s="499"/>
      <c r="AR302" s="499"/>
      <c r="AS302" s="499"/>
      <c r="AT302" s="499"/>
      <c r="AU302" s="499"/>
      <c r="AV302" s="499"/>
      <c r="AW302" s="499"/>
      <c r="AX302" s="499"/>
      <c r="AY302" s="499"/>
      <c r="AZ302" s="499"/>
      <c r="BA302" s="499"/>
      <c r="BB302" s="499"/>
      <c r="BC302" s="499"/>
      <c r="BD302" s="499"/>
      <c r="BE302" s="499"/>
      <c r="BF302" s="499"/>
      <c r="BG302" s="499"/>
      <c r="BH302" s="499"/>
      <c r="BI302" s="499"/>
      <c r="BJ302" s="499"/>
      <c r="BK302" s="499"/>
      <c r="BL302" s="499"/>
      <c r="BM302" s="499"/>
      <c r="BN302" s="499"/>
      <c r="BO302" s="499"/>
      <c r="BP302" s="499"/>
      <c r="BQ302" s="499"/>
      <c r="BR302" s="499"/>
      <c r="BS302" s="499"/>
      <c r="BT302" s="499"/>
      <c r="BU302" s="499"/>
      <c r="BV302" s="499"/>
      <c r="BW302" s="499"/>
      <c r="BX302" s="499"/>
      <c r="BY302" s="499"/>
      <c r="BZ302" s="499"/>
      <c r="CA302" s="499"/>
      <c r="CB302" s="499"/>
      <c r="CC302" s="499"/>
      <c r="CD302" s="499"/>
      <c r="CE302" s="499"/>
      <c r="CF302" s="499"/>
      <c r="CG302" s="499"/>
      <c r="CH302" s="499"/>
      <c r="CI302" s="499"/>
      <c r="CJ302" s="499"/>
      <c r="CK302" s="499"/>
      <c r="CL302" s="499"/>
      <c r="CM302" s="499"/>
      <c r="CN302" s="499"/>
      <c r="CO302" s="499"/>
      <c r="CP302" s="499"/>
      <c r="CQ302" s="499"/>
      <c r="CR302" s="499"/>
      <c r="CS302" s="499"/>
      <c r="CT302" s="499"/>
      <c r="CU302" s="499"/>
      <c r="CV302" s="499"/>
      <c r="CW302" s="499"/>
      <c r="CX302" s="499"/>
      <c r="CY302" s="499"/>
      <c r="CZ302" s="499"/>
      <c r="DA302" s="499"/>
      <c r="DB302" s="499"/>
      <c r="DC302" s="499"/>
      <c r="DD302" s="499"/>
      <c r="DE302" s="499"/>
      <c r="DF302" s="499"/>
      <c r="DG302" s="499"/>
      <c r="DH302" s="499"/>
      <c r="DI302" s="499"/>
      <c r="DJ302" s="499"/>
      <c r="DK302" s="499"/>
      <c r="DL302" s="499"/>
      <c r="DM302" s="499"/>
      <c r="DN302" s="499"/>
      <c r="DO302" s="499"/>
      <c r="DP302" s="499"/>
      <c r="DQ302" s="499"/>
      <c r="DR302" s="499"/>
      <c r="DS302" s="499"/>
      <c r="DT302" s="499"/>
      <c r="DU302" s="499"/>
      <c r="DV302" s="499"/>
    </row>
    <row r="303" spans="1:126" x14ac:dyDescent="0.25">
      <c r="A303" s="519" t="s">
        <v>447</v>
      </c>
      <c r="B303" s="520" t="s">
        <v>411</v>
      </c>
      <c r="C303" s="520" t="s">
        <v>350</v>
      </c>
      <c r="D303" s="520"/>
      <c r="E303" s="520"/>
      <c r="F303" s="492">
        <f>SUM(F310+F304+F306+F308)</f>
        <v>8151.5</v>
      </c>
      <c r="G303" s="492">
        <f>SUM(G310+G304+G306+G308)</f>
        <v>11539.24</v>
      </c>
    </row>
    <row r="304" spans="1:126" ht="26.4" hidden="1" x14ac:dyDescent="0.25">
      <c r="A304" s="500" t="s">
        <v>438</v>
      </c>
      <c r="B304" s="511" t="s">
        <v>411</v>
      </c>
      <c r="C304" s="511" t="s">
        <v>350</v>
      </c>
      <c r="D304" s="516" t="s">
        <v>725</v>
      </c>
      <c r="E304" s="511"/>
      <c r="F304" s="502">
        <f>SUM(F305)</f>
        <v>0</v>
      </c>
      <c r="G304" s="502">
        <f>SUM(G305)</f>
        <v>1914.85</v>
      </c>
      <c r="H304" s="532"/>
      <c r="I304" s="532"/>
      <c r="J304" s="532"/>
      <c r="K304" s="532"/>
      <c r="L304" s="532"/>
      <c r="M304" s="532"/>
      <c r="N304" s="532"/>
      <c r="O304" s="532"/>
      <c r="P304" s="532"/>
      <c r="Q304" s="532"/>
      <c r="R304" s="532"/>
      <c r="S304" s="532"/>
      <c r="T304" s="532"/>
      <c r="U304" s="532"/>
      <c r="V304" s="532"/>
      <c r="W304" s="532"/>
      <c r="X304" s="532"/>
      <c r="Y304" s="532"/>
      <c r="Z304" s="532"/>
      <c r="AA304" s="532"/>
      <c r="AB304" s="532"/>
      <c r="AC304" s="532"/>
      <c r="AD304" s="532"/>
      <c r="AE304" s="532"/>
      <c r="AF304" s="532"/>
      <c r="AG304" s="532"/>
      <c r="AH304" s="532"/>
      <c r="AI304" s="532"/>
      <c r="AJ304" s="532"/>
      <c r="AK304" s="532"/>
      <c r="AL304" s="532"/>
      <c r="AM304" s="532"/>
      <c r="AN304" s="532"/>
      <c r="AO304" s="532"/>
      <c r="AP304" s="532"/>
      <c r="AQ304" s="532"/>
      <c r="AR304" s="532"/>
      <c r="AS304" s="532"/>
      <c r="AT304" s="532"/>
      <c r="AU304" s="532"/>
      <c r="AV304" s="532"/>
      <c r="AW304" s="532"/>
      <c r="AX304" s="532"/>
      <c r="AY304" s="532"/>
      <c r="AZ304" s="532"/>
      <c r="BA304" s="532"/>
      <c r="BB304" s="532"/>
      <c r="BC304" s="532"/>
      <c r="BD304" s="532"/>
      <c r="BE304" s="532"/>
      <c r="BF304" s="532"/>
      <c r="BG304" s="532"/>
      <c r="BH304" s="532"/>
      <c r="BI304" s="532"/>
      <c r="BJ304" s="532"/>
      <c r="BK304" s="532"/>
      <c r="BL304" s="532"/>
      <c r="BM304" s="532"/>
      <c r="BN304" s="532"/>
      <c r="BO304" s="532"/>
      <c r="BP304" s="532"/>
      <c r="BQ304" s="532"/>
      <c r="BR304" s="532"/>
      <c r="BS304" s="532"/>
      <c r="BT304" s="532"/>
      <c r="BU304" s="532"/>
      <c r="BV304" s="532"/>
      <c r="BW304" s="532"/>
      <c r="BX304" s="532"/>
      <c r="BY304" s="532"/>
      <c r="BZ304" s="532"/>
      <c r="CA304" s="532"/>
      <c r="CB304" s="532"/>
      <c r="CC304" s="532"/>
      <c r="CD304" s="532"/>
      <c r="CE304" s="532"/>
      <c r="CF304" s="532"/>
      <c r="CG304" s="532"/>
      <c r="CH304" s="532"/>
      <c r="CI304" s="532"/>
      <c r="CJ304" s="532"/>
      <c r="CK304" s="532"/>
      <c r="CL304" s="532"/>
      <c r="CM304" s="532"/>
      <c r="CN304" s="532"/>
      <c r="CO304" s="532"/>
      <c r="CP304" s="532"/>
      <c r="CQ304" s="532"/>
      <c r="CR304" s="532"/>
      <c r="CS304" s="532"/>
      <c r="CT304" s="532"/>
      <c r="CU304" s="532"/>
      <c r="CV304" s="532"/>
      <c r="CW304" s="532"/>
      <c r="CX304" s="532"/>
      <c r="CY304" s="532"/>
      <c r="CZ304" s="532"/>
      <c r="DA304" s="532"/>
      <c r="DB304" s="532"/>
      <c r="DC304" s="532"/>
      <c r="DD304" s="532"/>
      <c r="DE304" s="532"/>
      <c r="DF304" s="532"/>
      <c r="DG304" s="532"/>
      <c r="DH304" s="532"/>
      <c r="DI304" s="532"/>
      <c r="DJ304" s="532"/>
      <c r="DK304" s="532"/>
      <c r="DL304" s="532"/>
      <c r="DM304" s="532"/>
      <c r="DN304" s="532"/>
      <c r="DO304" s="532"/>
      <c r="DP304" s="532"/>
      <c r="DQ304" s="532"/>
      <c r="DR304" s="532"/>
      <c r="DS304" s="532"/>
      <c r="DT304" s="532"/>
      <c r="DU304" s="532"/>
      <c r="DV304" s="532"/>
    </row>
    <row r="305" spans="1:127" hidden="1" x14ac:dyDescent="0.25">
      <c r="A305" s="496" t="s">
        <v>440</v>
      </c>
      <c r="B305" s="516" t="s">
        <v>411</v>
      </c>
      <c r="C305" s="516" t="s">
        <v>350</v>
      </c>
      <c r="D305" s="516" t="s">
        <v>725</v>
      </c>
      <c r="E305" s="516" t="s">
        <v>441</v>
      </c>
      <c r="F305" s="498"/>
      <c r="G305" s="498">
        <v>1914.85</v>
      </c>
      <c r="H305" s="533"/>
      <c r="I305" s="533"/>
      <c r="J305" s="533"/>
      <c r="K305" s="533"/>
      <c r="L305" s="533"/>
      <c r="M305" s="533"/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  <c r="X305" s="533"/>
      <c r="Y305" s="533"/>
      <c r="Z305" s="533"/>
      <c r="AA305" s="533"/>
      <c r="AB305" s="533"/>
      <c r="AC305" s="533"/>
      <c r="AD305" s="533"/>
      <c r="AE305" s="533"/>
      <c r="AF305" s="533"/>
      <c r="AG305" s="533"/>
      <c r="AH305" s="533"/>
      <c r="AI305" s="533"/>
      <c r="AJ305" s="533"/>
      <c r="AK305" s="533"/>
      <c r="AL305" s="533"/>
      <c r="AM305" s="533"/>
      <c r="AN305" s="533"/>
      <c r="AO305" s="533"/>
      <c r="AP305" s="533"/>
      <c r="AQ305" s="533"/>
      <c r="AR305" s="533"/>
      <c r="AS305" s="533"/>
      <c r="AT305" s="533"/>
      <c r="AU305" s="533"/>
      <c r="AV305" s="533"/>
      <c r="AW305" s="533"/>
      <c r="AX305" s="533"/>
      <c r="AY305" s="533"/>
      <c r="AZ305" s="533"/>
      <c r="BA305" s="533"/>
      <c r="BB305" s="533"/>
      <c r="BC305" s="533"/>
      <c r="BD305" s="533"/>
      <c r="BE305" s="533"/>
      <c r="BF305" s="533"/>
      <c r="BG305" s="533"/>
      <c r="BH305" s="533"/>
      <c r="BI305" s="533"/>
      <c r="BJ305" s="533"/>
      <c r="BK305" s="533"/>
      <c r="BL305" s="533"/>
      <c r="BM305" s="533"/>
      <c r="BN305" s="533"/>
      <c r="BO305" s="533"/>
      <c r="BP305" s="533"/>
      <c r="BQ305" s="533"/>
      <c r="BR305" s="533"/>
      <c r="BS305" s="533"/>
      <c r="BT305" s="533"/>
      <c r="BU305" s="533"/>
      <c r="BV305" s="533"/>
      <c r="BW305" s="533"/>
      <c r="BX305" s="533"/>
      <c r="BY305" s="533"/>
      <c r="BZ305" s="533"/>
      <c r="CA305" s="533"/>
      <c r="CB305" s="533"/>
      <c r="CC305" s="533"/>
      <c r="CD305" s="533"/>
      <c r="CE305" s="533"/>
      <c r="CF305" s="533"/>
      <c r="CG305" s="533"/>
      <c r="CH305" s="533"/>
      <c r="CI305" s="533"/>
      <c r="CJ305" s="533"/>
      <c r="CK305" s="533"/>
      <c r="CL305" s="533"/>
      <c r="CM305" s="533"/>
      <c r="CN305" s="533"/>
      <c r="CO305" s="533"/>
      <c r="CP305" s="533"/>
      <c r="CQ305" s="533"/>
      <c r="CR305" s="533"/>
      <c r="CS305" s="533"/>
      <c r="CT305" s="533"/>
      <c r="CU305" s="533"/>
      <c r="CV305" s="533"/>
      <c r="CW305" s="533"/>
      <c r="CX305" s="533"/>
      <c r="CY305" s="533"/>
      <c r="CZ305" s="533"/>
      <c r="DA305" s="533"/>
      <c r="DB305" s="533"/>
      <c r="DC305" s="533"/>
      <c r="DD305" s="533"/>
      <c r="DE305" s="533"/>
      <c r="DF305" s="533"/>
      <c r="DG305" s="533"/>
      <c r="DH305" s="533"/>
      <c r="DI305" s="533"/>
      <c r="DJ305" s="533"/>
      <c r="DK305" s="533"/>
      <c r="DL305" s="533"/>
      <c r="DM305" s="533"/>
      <c r="DN305" s="533"/>
      <c r="DO305" s="533"/>
      <c r="DP305" s="533"/>
      <c r="DQ305" s="533"/>
      <c r="DR305" s="533"/>
      <c r="DS305" s="533"/>
      <c r="DT305" s="533"/>
      <c r="DU305" s="533"/>
      <c r="DV305" s="533"/>
    </row>
    <row r="306" spans="1:127" ht="26.4" x14ac:dyDescent="0.25">
      <c r="A306" s="500" t="s">
        <v>442</v>
      </c>
      <c r="B306" s="511" t="s">
        <v>411</v>
      </c>
      <c r="C306" s="511" t="s">
        <v>350</v>
      </c>
      <c r="D306" s="516" t="s">
        <v>714</v>
      </c>
      <c r="E306" s="511"/>
      <c r="F306" s="502">
        <f>SUM(F307)</f>
        <v>7151.5</v>
      </c>
      <c r="G306" s="502">
        <f>SUM(G307)</f>
        <v>6632.95</v>
      </c>
      <c r="H306" s="532"/>
      <c r="I306" s="532"/>
      <c r="J306" s="532"/>
      <c r="K306" s="532"/>
      <c r="L306" s="532"/>
      <c r="M306" s="532"/>
      <c r="N306" s="532"/>
      <c r="O306" s="532"/>
      <c r="P306" s="532"/>
      <c r="Q306" s="532"/>
      <c r="R306" s="532"/>
      <c r="S306" s="532"/>
      <c r="T306" s="532"/>
      <c r="U306" s="532"/>
      <c r="V306" s="532"/>
      <c r="W306" s="532"/>
      <c r="X306" s="532"/>
      <c r="Y306" s="532"/>
      <c r="Z306" s="532"/>
      <c r="AA306" s="532"/>
      <c r="AB306" s="532"/>
      <c r="AC306" s="532"/>
      <c r="AD306" s="532"/>
      <c r="AE306" s="532"/>
      <c r="AF306" s="532"/>
      <c r="AG306" s="532"/>
      <c r="AH306" s="532"/>
      <c r="AI306" s="532"/>
      <c r="AJ306" s="532"/>
      <c r="AK306" s="532"/>
      <c r="AL306" s="532"/>
      <c r="AM306" s="532"/>
      <c r="AN306" s="532"/>
      <c r="AO306" s="532"/>
      <c r="AP306" s="532"/>
      <c r="AQ306" s="532"/>
      <c r="AR306" s="532"/>
      <c r="AS306" s="532"/>
      <c r="AT306" s="532"/>
      <c r="AU306" s="532"/>
      <c r="AV306" s="532"/>
      <c r="AW306" s="532"/>
      <c r="AX306" s="532"/>
      <c r="AY306" s="532"/>
      <c r="AZ306" s="532"/>
      <c r="BA306" s="532"/>
      <c r="BB306" s="532"/>
      <c r="BC306" s="532"/>
      <c r="BD306" s="532"/>
      <c r="BE306" s="532"/>
      <c r="BF306" s="532"/>
      <c r="BG306" s="532"/>
      <c r="BH306" s="532"/>
      <c r="BI306" s="532"/>
      <c r="BJ306" s="532"/>
      <c r="BK306" s="532"/>
      <c r="BL306" s="532"/>
      <c r="BM306" s="532"/>
      <c r="BN306" s="532"/>
      <c r="BO306" s="532"/>
      <c r="BP306" s="532"/>
      <c r="BQ306" s="532"/>
      <c r="BR306" s="532"/>
      <c r="BS306" s="532"/>
      <c r="BT306" s="532"/>
      <c r="BU306" s="532"/>
      <c r="BV306" s="532"/>
      <c r="BW306" s="532"/>
      <c r="BX306" s="532"/>
      <c r="BY306" s="532"/>
      <c r="BZ306" s="532"/>
      <c r="CA306" s="532"/>
      <c r="CB306" s="532"/>
      <c r="CC306" s="532"/>
      <c r="CD306" s="532"/>
      <c r="CE306" s="532"/>
      <c r="CF306" s="532"/>
      <c r="CG306" s="532"/>
      <c r="CH306" s="532"/>
      <c r="CI306" s="532"/>
      <c r="CJ306" s="532"/>
      <c r="CK306" s="532"/>
      <c r="CL306" s="532"/>
      <c r="CM306" s="532"/>
      <c r="CN306" s="532"/>
      <c r="CO306" s="532"/>
      <c r="CP306" s="532"/>
      <c r="CQ306" s="532"/>
      <c r="CR306" s="532"/>
      <c r="CS306" s="532"/>
      <c r="CT306" s="532"/>
      <c r="CU306" s="532"/>
      <c r="CV306" s="532"/>
      <c r="CW306" s="532"/>
      <c r="CX306" s="532"/>
      <c r="CY306" s="532"/>
      <c r="CZ306" s="532"/>
      <c r="DA306" s="532"/>
      <c r="DB306" s="532"/>
      <c r="DC306" s="532"/>
      <c r="DD306" s="532"/>
      <c r="DE306" s="532"/>
      <c r="DF306" s="532"/>
      <c r="DG306" s="532"/>
      <c r="DH306" s="532"/>
      <c r="DI306" s="532"/>
      <c r="DJ306" s="532"/>
      <c r="DK306" s="532"/>
      <c r="DL306" s="532"/>
      <c r="DM306" s="532"/>
      <c r="DN306" s="532"/>
      <c r="DO306" s="532"/>
      <c r="DP306" s="532"/>
      <c r="DQ306" s="532"/>
      <c r="DR306" s="532"/>
      <c r="DS306" s="532"/>
      <c r="DT306" s="532"/>
      <c r="DU306" s="532"/>
      <c r="DV306" s="532"/>
    </row>
    <row r="307" spans="1:127" ht="26.4" x14ac:dyDescent="0.25">
      <c r="A307" s="496" t="s">
        <v>326</v>
      </c>
      <c r="B307" s="516" t="s">
        <v>411</v>
      </c>
      <c r="C307" s="516" t="s">
        <v>350</v>
      </c>
      <c r="D307" s="516" t="s">
        <v>714</v>
      </c>
      <c r="E307" s="516" t="s">
        <v>327</v>
      </c>
      <c r="F307" s="498">
        <v>7151.5</v>
      </c>
      <c r="G307" s="498">
        <v>6632.95</v>
      </c>
      <c r="H307" s="533"/>
      <c r="I307" s="533"/>
      <c r="J307" s="533"/>
      <c r="K307" s="533"/>
      <c r="L307" s="533"/>
      <c r="M307" s="533"/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  <c r="X307" s="533"/>
      <c r="Y307" s="533"/>
      <c r="Z307" s="533"/>
      <c r="AA307" s="533"/>
      <c r="AB307" s="533"/>
      <c r="AC307" s="533"/>
      <c r="AD307" s="533"/>
      <c r="AE307" s="533"/>
      <c r="AF307" s="533"/>
      <c r="AG307" s="533"/>
      <c r="AH307" s="533"/>
      <c r="AI307" s="533"/>
      <c r="AJ307" s="533"/>
      <c r="AK307" s="533"/>
      <c r="AL307" s="533"/>
      <c r="AM307" s="533"/>
      <c r="AN307" s="533"/>
      <c r="AO307" s="533"/>
      <c r="AP307" s="533"/>
      <c r="AQ307" s="533"/>
      <c r="AR307" s="533"/>
      <c r="AS307" s="533"/>
      <c r="AT307" s="533"/>
      <c r="AU307" s="533"/>
      <c r="AV307" s="533"/>
      <c r="AW307" s="533"/>
      <c r="AX307" s="533"/>
      <c r="AY307" s="533"/>
      <c r="AZ307" s="533"/>
      <c r="BA307" s="533"/>
      <c r="BB307" s="533"/>
      <c r="BC307" s="533"/>
      <c r="BD307" s="533"/>
      <c r="BE307" s="533"/>
      <c r="BF307" s="533"/>
      <c r="BG307" s="533"/>
      <c r="BH307" s="533"/>
      <c r="BI307" s="533"/>
      <c r="BJ307" s="533"/>
      <c r="BK307" s="533"/>
      <c r="BL307" s="533"/>
      <c r="BM307" s="533"/>
      <c r="BN307" s="533"/>
      <c r="BO307" s="533"/>
      <c r="BP307" s="533"/>
      <c r="BQ307" s="533"/>
      <c r="BR307" s="533"/>
      <c r="BS307" s="533"/>
      <c r="BT307" s="533"/>
      <c r="BU307" s="533"/>
      <c r="BV307" s="533"/>
      <c r="BW307" s="533"/>
      <c r="BX307" s="533"/>
      <c r="BY307" s="533"/>
      <c r="BZ307" s="533"/>
      <c r="CA307" s="533"/>
      <c r="CB307" s="533"/>
      <c r="CC307" s="533"/>
      <c r="CD307" s="533"/>
      <c r="CE307" s="533"/>
      <c r="CF307" s="533"/>
      <c r="CG307" s="533"/>
      <c r="CH307" s="533"/>
      <c r="CI307" s="533"/>
      <c r="CJ307" s="533"/>
      <c r="CK307" s="533"/>
      <c r="CL307" s="533"/>
      <c r="CM307" s="533"/>
      <c r="CN307" s="533"/>
      <c r="CO307" s="533"/>
      <c r="CP307" s="533"/>
      <c r="CQ307" s="533"/>
      <c r="CR307" s="533"/>
      <c r="CS307" s="533"/>
      <c r="CT307" s="533"/>
      <c r="CU307" s="533"/>
      <c r="CV307" s="533"/>
      <c r="CW307" s="533"/>
      <c r="CX307" s="533"/>
      <c r="CY307" s="533"/>
      <c r="CZ307" s="533"/>
      <c r="DA307" s="533"/>
      <c r="DB307" s="533"/>
      <c r="DC307" s="533"/>
      <c r="DD307" s="533"/>
      <c r="DE307" s="533"/>
      <c r="DF307" s="533"/>
      <c r="DG307" s="533"/>
      <c r="DH307" s="533"/>
      <c r="DI307" s="533"/>
      <c r="DJ307" s="533"/>
      <c r="DK307" s="533"/>
      <c r="DL307" s="533"/>
      <c r="DM307" s="533"/>
      <c r="DN307" s="533"/>
      <c r="DO307" s="533"/>
      <c r="DP307" s="533"/>
      <c r="DQ307" s="533"/>
      <c r="DR307" s="533"/>
      <c r="DS307" s="533"/>
      <c r="DT307" s="533"/>
      <c r="DU307" s="533"/>
      <c r="DV307" s="533"/>
    </row>
    <row r="308" spans="1:127" ht="52.8" hidden="1" x14ac:dyDescent="0.25">
      <c r="A308" s="500" t="s">
        <v>787</v>
      </c>
      <c r="B308" s="511" t="s">
        <v>411</v>
      </c>
      <c r="C308" s="511" t="s">
        <v>350</v>
      </c>
      <c r="D308" s="511" t="s">
        <v>788</v>
      </c>
      <c r="E308" s="511"/>
      <c r="F308" s="502">
        <f>SUM(F309)</f>
        <v>0</v>
      </c>
      <c r="G308" s="502">
        <f>SUM(G309)</f>
        <v>1680</v>
      </c>
    </row>
    <row r="309" spans="1:127" s="499" customFormat="1" hidden="1" x14ac:dyDescent="0.25">
      <c r="A309" s="496" t="s">
        <v>440</v>
      </c>
      <c r="B309" s="516" t="s">
        <v>411</v>
      </c>
      <c r="C309" s="516" t="s">
        <v>350</v>
      </c>
      <c r="D309" s="516" t="s">
        <v>788</v>
      </c>
      <c r="E309" s="516" t="s">
        <v>441</v>
      </c>
      <c r="F309" s="498"/>
      <c r="G309" s="498">
        <v>1680</v>
      </c>
    </row>
    <row r="310" spans="1:127" ht="13.8" x14ac:dyDescent="0.3">
      <c r="A310" s="493" t="s">
        <v>316</v>
      </c>
      <c r="B310" s="509" t="s">
        <v>411</v>
      </c>
      <c r="C310" s="509" t="s">
        <v>350</v>
      </c>
      <c r="D310" s="494" t="s">
        <v>317</v>
      </c>
      <c r="E310" s="494"/>
      <c r="F310" s="495">
        <f>SUM(F311)</f>
        <v>1000</v>
      </c>
      <c r="G310" s="495">
        <f>SUM(G311)</f>
        <v>1311.44</v>
      </c>
      <c r="H310" s="505"/>
      <c r="I310" s="505"/>
      <c r="J310" s="505"/>
      <c r="K310" s="505"/>
      <c r="L310" s="505"/>
      <c r="M310" s="505"/>
      <c r="N310" s="505"/>
      <c r="O310" s="505"/>
      <c r="P310" s="505"/>
      <c r="Q310" s="505"/>
      <c r="R310" s="505"/>
      <c r="S310" s="505"/>
      <c r="T310" s="505"/>
      <c r="U310" s="505"/>
      <c r="V310" s="505"/>
      <c r="W310" s="505"/>
      <c r="X310" s="505"/>
      <c r="Y310" s="505"/>
      <c r="Z310" s="505"/>
      <c r="AA310" s="505"/>
      <c r="AB310" s="505"/>
      <c r="AC310" s="505"/>
      <c r="AD310" s="505"/>
      <c r="AE310" s="505"/>
      <c r="AF310" s="505"/>
      <c r="AG310" s="505"/>
      <c r="AH310" s="505"/>
      <c r="AI310" s="505"/>
      <c r="AJ310" s="505"/>
      <c r="AK310" s="505"/>
      <c r="AL310" s="505"/>
      <c r="AM310" s="505"/>
      <c r="AN310" s="505"/>
      <c r="AO310" s="505"/>
      <c r="AP310" s="505"/>
      <c r="AQ310" s="505"/>
      <c r="AR310" s="505"/>
      <c r="AS310" s="505"/>
      <c r="AT310" s="505"/>
      <c r="AU310" s="505"/>
      <c r="AV310" s="505"/>
      <c r="AW310" s="505"/>
      <c r="AX310" s="505"/>
      <c r="AY310" s="505"/>
      <c r="AZ310" s="505"/>
      <c r="BA310" s="505"/>
      <c r="BB310" s="505"/>
      <c r="BC310" s="505"/>
      <c r="BD310" s="505"/>
      <c r="BE310" s="505"/>
      <c r="BF310" s="505"/>
      <c r="BG310" s="505"/>
      <c r="BH310" s="505"/>
      <c r="BI310" s="505"/>
      <c r="BJ310" s="505"/>
      <c r="BK310" s="505"/>
      <c r="BL310" s="505"/>
      <c r="BM310" s="505"/>
      <c r="BN310" s="505"/>
      <c r="BO310" s="505"/>
      <c r="BP310" s="505"/>
      <c r="BQ310" s="505"/>
      <c r="BR310" s="505"/>
      <c r="BS310" s="505"/>
      <c r="BT310" s="505"/>
      <c r="BU310" s="505"/>
      <c r="BV310" s="505"/>
      <c r="BW310" s="505"/>
      <c r="BX310" s="505"/>
      <c r="BY310" s="505"/>
      <c r="BZ310" s="505"/>
      <c r="CA310" s="505"/>
      <c r="CB310" s="505"/>
      <c r="CC310" s="505"/>
      <c r="CD310" s="505"/>
      <c r="CE310" s="505"/>
      <c r="CF310" s="505"/>
      <c r="CG310" s="505"/>
      <c r="CH310" s="505"/>
      <c r="CI310" s="505"/>
      <c r="CJ310" s="505"/>
      <c r="CK310" s="505"/>
      <c r="CL310" s="505"/>
      <c r="CM310" s="505"/>
      <c r="CN310" s="505"/>
      <c r="CO310" s="505"/>
      <c r="CP310" s="505"/>
      <c r="CQ310" s="505"/>
      <c r="CR310" s="505"/>
      <c r="CS310" s="505"/>
      <c r="CT310" s="505"/>
      <c r="CU310" s="505"/>
      <c r="CV310" s="505"/>
      <c r="CW310" s="505"/>
      <c r="CX310" s="505"/>
      <c r="CY310" s="505"/>
      <c r="CZ310" s="505"/>
      <c r="DA310" s="505"/>
      <c r="DB310" s="505"/>
      <c r="DC310" s="505"/>
      <c r="DD310" s="505"/>
      <c r="DE310" s="505"/>
      <c r="DF310" s="505"/>
      <c r="DG310" s="505"/>
      <c r="DH310" s="505"/>
      <c r="DI310" s="505"/>
      <c r="DJ310" s="505"/>
      <c r="DK310" s="505"/>
      <c r="DL310" s="505"/>
      <c r="DM310" s="505"/>
      <c r="DN310" s="505"/>
      <c r="DO310" s="505"/>
      <c r="DP310" s="505"/>
      <c r="DQ310" s="505"/>
      <c r="DR310" s="505"/>
      <c r="DS310" s="505"/>
      <c r="DT310" s="505"/>
      <c r="DU310" s="505"/>
      <c r="DV310" s="505"/>
    </row>
    <row r="311" spans="1:127" x14ac:dyDescent="0.25">
      <c r="A311" s="518" t="s">
        <v>413</v>
      </c>
      <c r="B311" s="511" t="s">
        <v>411</v>
      </c>
      <c r="C311" s="511" t="s">
        <v>350</v>
      </c>
      <c r="D311" s="511" t="s">
        <v>444</v>
      </c>
      <c r="E311" s="511"/>
      <c r="F311" s="502">
        <f>F313</f>
        <v>1000</v>
      </c>
      <c r="G311" s="502">
        <f>G313</f>
        <v>1311.44</v>
      </c>
    </row>
    <row r="312" spans="1:127" ht="13.2" hidden="1" customHeight="1" x14ac:dyDescent="0.25">
      <c r="A312" s="496" t="s">
        <v>294</v>
      </c>
      <c r="B312" s="516" t="s">
        <v>411</v>
      </c>
      <c r="C312" s="516" t="s">
        <v>350</v>
      </c>
      <c r="D312" s="516" t="s">
        <v>444</v>
      </c>
      <c r="E312" s="511" t="s">
        <v>285</v>
      </c>
      <c r="F312" s="502">
        <v>0</v>
      </c>
      <c r="G312" s="502">
        <v>0</v>
      </c>
    </row>
    <row r="313" spans="1:127" ht="28.95" customHeight="1" x14ac:dyDescent="0.25">
      <c r="A313" s="496" t="s">
        <v>326</v>
      </c>
      <c r="B313" s="516" t="s">
        <v>411</v>
      </c>
      <c r="C313" s="516" t="s">
        <v>350</v>
      </c>
      <c r="D313" s="516" t="s">
        <v>444</v>
      </c>
      <c r="E313" s="516" t="s">
        <v>327</v>
      </c>
      <c r="F313" s="498">
        <v>1000</v>
      </c>
      <c r="G313" s="498">
        <v>1311.44</v>
      </c>
      <c r="H313" s="499"/>
      <c r="I313" s="499"/>
      <c r="J313" s="499"/>
      <c r="K313" s="499"/>
      <c r="L313" s="499"/>
      <c r="M313" s="499"/>
      <c r="N313" s="499"/>
      <c r="O313" s="499"/>
      <c r="P313" s="499"/>
      <c r="Q313" s="499"/>
      <c r="R313" s="499"/>
      <c r="S313" s="499"/>
      <c r="T313" s="499"/>
      <c r="U313" s="499"/>
      <c r="V313" s="499"/>
      <c r="W313" s="499"/>
      <c r="X313" s="499"/>
      <c r="Y313" s="499"/>
      <c r="Z313" s="499"/>
      <c r="AA313" s="499"/>
      <c r="AB313" s="499"/>
      <c r="AC313" s="499"/>
      <c r="AD313" s="499"/>
      <c r="AE313" s="499"/>
      <c r="AF313" s="499"/>
      <c r="AG313" s="499"/>
      <c r="AH313" s="499"/>
      <c r="AI313" s="499"/>
      <c r="AJ313" s="499"/>
      <c r="AK313" s="499"/>
      <c r="AL313" s="499"/>
      <c r="AM313" s="499"/>
      <c r="AN313" s="499"/>
      <c r="AO313" s="499"/>
      <c r="AP313" s="499"/>
      <c r="AQ313" s="499"/>
      <c r="AR313" s="499"/>
      <c r="AS313" s="499"/>
      <c r="AT313" s="499"/>
      <c r="AU313" s="499"/>
      <c r="AV313" s="499"/>
      <c r="AW313" s="499"/>
      <c r="AX313" s="499"/>
      <c r="AY313" s="499"/>
      <c r="AZ313" s="499"/>
      <c r="BA313" s="499"/>
      <c r="BB313" s="499"/>
      <c r="BC313" s="499"/>
      <c r="BD313" s="499"/>
      <c r="BE313" s="499"/>
      <c r="BF313" s="499"/>
      <c r="BG313" s="499"/>
      <c r="BH313" s="499"/>
      <c r="BI313" s="499"/>
      <c r="BJ313" s="499"/>
      <c r="BK313" s="499"/>
      <c r="BL313" s="499"/>
      <c r="BM313" s="499"/>
      <c r="BN313" s="499"/>
      <c r="BO313" s="499"/>
      <c r="BP313" s="499"/>
      <c r="BQ313" s="499"/>
      <c r="BR313" s="499"/>
      <c r="BS313" s="499"/>
      <c r="BT313" s="499"/>
      <c r="BU313" s="499"/>
      <c r="BV313" s="499"/>
      <c r="BW313" s="499"/>
      <c r="BX313" s="499"/>
      <c r="BY313" s="499"/>
      <c r="BZ313" s="499"/>
      <c r="CA313" s="499"/>
      <c r="CB313" s="499"/>
      <c r="CC313" s="499"/>
      <c r="CD313" s="499"/>
      <c r="CE313" s="499"/>
      <c r="CF313" s="499"/>
      <c r="CG313" s="499"/>
      <c r="CH313" s="499"/>
      <c r="CI313" s="499"/>
      <c r="CJ313" s="499"/>
      <c r="CK313" s="499"/>
      <c r="CL313" s="499"/>
      <c r="CM313" s="499"/>
      <c r="CN313" s="499"/>
      <c r="CO313" s="499"/>
      <c r="CP313" s="499"/>
      <c r="CQ313" s="499"/>
      <c r="CR313" s="499"/>
      <c r="CS313" s="499"/>
      <c r="CT313" s="499"/>
      <c r="CU313" s="499"/>
      <c r="CV313" s="499"/>
      <c r="CW313" s="499"/>
      <c r="CX313" s="499"/>
      <c r="CY313" s="499"/>
      <c r="CZ313" s="499"/>
      <c r="DA313" s="499"/>
      <c r="DB313" s="499"/>
      <c r="DC313" s="499"/>
      <c r="DD313" s="499"/>
      <c r="DE313" s="499"/>
      <c r="DF313" s="499"/>
      <c r="DG313" s="499"/>
      <c r="DH313" s="499"/>
      <c r="DI313" s="499"/>
      <c r="DJ313" s="499"/>
      <c r="DK313" s="499"/>
      <c r="DL313" s="499"/>
      <c r="DM313" s="499"/>
      <c r="DN313" s="499"/>
      <c r="DO313" s="499"/>
      <c r="DP313" s="499"/>
      <c r="DQ313" s="499"/>
      <c r="DR313" s="499"/>
      <c r="DS313" s="499"/>
      <c r="DT313" s="499"/>
      <c r="DU313" s="499"/>
      <c r="DV313" s="499"/>
      <c r="DW313" s="499"/>
    </row>
    <row r="314" spans="1:127" ht="13.2" customHeight="1" x14ac:dyDescent="0.3">
      <c r="A314" s="487" t="s">
        <v>448</v>
      </c>
      <c r="B314" s="521" t="s">
        <v>345</v>
      </c>
      <c r="C314" s="521"/>
      <c r="D314" s="521"/>
      <c r="E314" s="521"/>
      <c r="F314" s="522">
        <f>SUM(F315+F337)</f>
        <v>112593.95</v>
      </c>
      <c r="G314" s="522">
        <f>SUM(G315+G337)</f>
        <v>44951.829999999994</v>
      </c>
    </row>
    <row r="315" spans="1:127" ht="18.600000000000001" customHeight="1" x14ac:dyDescent="0.25">
      <c r="A315" s="490" t="s">
        <v>449</v>
      </c>
      <c r="B315" s="488" t="s">
        <v>345</v>
      </c>
      <c r="C315" s="488" t="s">
        <v>270</v>
      </c>
      <c r="D315" s="488"/>
      <c r="E315" s="488"/>
      <c r="F315" s="489">
        <f>SUM(F320+F329+F322+F327+F325+F318+F316)</f>
        <v>108998.95</v>
      </c>
      <c r="G315" s="489">
        <f>SUM(G320+G329+G322+G327+G325+G318+G316)</f>
        <v>40356.829999999994</v>
      </c>
    </row>
    <row r="316" spans="1:127" ht="26.4" hidden="1" x14ac:dyDescent="0.25">
      <c r="A316" s="519" t="s">
        <v>715</v>
      </c>
      <c r="B316" s="520" t="s">
        <v>345</v>
      </c>
      <c r="C316" s="520" t="s">
        <v>270</v>
      </c>
      <c r="D316" s="520" t="s">
        <v>716</v>
      </c>
      <c r="E316" s="520"/>
      <c r="F316" s="492">
        <f>SUM(F317)</f>
        <v>0</v>
      </c>
      <c r="G316" s="492">
        <f>SUM(G317)</f>
        <v>39.89</v>
      </c>
    </row>
    <row r="317" spans="1:127" s="499" customFormat="1" ht="33.6" hidden="1" customHeight="1" x14ac:dyDescent="0.25">
      <c r="A317" s="496" t="s">
        <v>326</v>
      </c>
      <c r="B317" s="516" t="s">
        <v>345</v>
      </c>
      <c r="C317" s="516" t="s">
        <v>270</v>
      </c>
      <c r="D317" s="516" t="s">
        <v>716</v>
      </c>
      <c r="E317" s="516" t="s">
        <v>327</v>
      </c>
      <c r="F317" s="498"/>
      <c r="G317" s="498">
        <v>39.89</v>
      </c>
    </row>
    <row r="318" spans="1:127" ht="13.2" hidden="1" customHeight="1" x14ac:dyDescent="0.25">
      <c r="A318" s="519" t="s">
        <v>717</v>
      </c>
      <c r="B318" s="520" t="s">
        <v>345</v>
      </c>
      <c r="C318" s="520" t="s">
        <v>270</v>
      </c>
      <c r="D318" s="520" t="s">
        <v>718</v>
      </c>
      <c r="E318" s="520"/>
      <c r="F318" s="492">
        <f>SUM(F319)</f>
        <v>0</v>
      </c>
      <c r="G318" s="492">
        <f>SUM(G319)</f>
        <v>0</v>
      </c>
    </row>
    <row r="319" spans="1:127" ht="26.4" hidden="1" customHeight="1" x14ac:dyDescent="0.25">
      <c r="A319" s="496" t="s">
        <v>326</v>
      </c>
      <c r="B319" s="516" t="s">
        <v>345</v>
      </c>
      <c r="C319" s="516" t="s">
        <v>270</v>
      </c>
      <c r="D319" s="516" t="s">
        <v>718</v>
      </c>
      <c r="E319" s="516" t="s">
        <v>327</v>
      </c>
      <c r="F319" s="498"/>
      <c r="G319" s="498"/>
    </row>
    <row r="320" spans="1:127" s="506" customFormat="1" x14ac:dyDescent="0.25">
      <c r="A320" s="519" t="s">
        <v>450</v>
      </c>
      <c r="B320" s="520" t="s">
        <v>345</v>
      </c>
      <c r="C320" s="520" t="s">
        <v>270</v>
      </c>
      <c r="D320" s="520" t="s">
        <v>533</v>
      </c>
      <c r="E320" s="520"/>
      <c r="F320" s="492">
        <f>SUM(F321)</f>
        <v>322.89</v>
      </c>
      <c r="G320" s="492">
        <f>SUM(G321)</f>
        <v>361.88</v>
      </c>
    </row>
    <row r="321" spans="1:126" s="499" customFormat="1" ht="26.4" x14ac:dyDescent="0.25">
      <c r="A321" s="496" t="s">
        <v>326</v>
      </c>
      <c r="B321" s="516" t="s">
        <v>345</v>
      </c>
      <c r="C321" s="516" t="s">
        <v>270</v>
      </c>
      <c r="D321" s="516" t="s">
        <v>533</v>
      </c>
      <c r="E321" s="516" t="s">
        <v>327</v>
      </c>
      <c r="F321" s="498">
        <v>322.89</v>
      </c>
      <c r="G321" s="498">
        <v>361.88</v>
      </c>
    </row>
    <row r="322" spans="1:126" ht="28.2" customHeight="1" x14ac:dyDescent="0.25">
      <c r="A322" s="518" t="s">
        <v>791</v>
      </c>
      <c r="B322" s="511" t="s">
        <v>345</v>
      </c>
      <c r="C322" s="511" t="s">
        <v>270</v>
      </c>
      <c r="D322" s="516" t="s">
        <v>792</v>
      </c>
      <c r="E322" s="511"/>
      <c r="F322" s="502">
        <f>SUM(F323)</f>
        <v>68992</v>
      </c>
      <c r="G322" s="502">
        <f>SUM(G323)</f>
        <v>0</v>
      </c>
    </row>
    <row r="323" spans="1:126" s="499" customFormat="1" ht="26.4" customHeight="1" x14ac:dyDescent="0.25">
      <c r="A323" s="496" t="s">
        <v>324</v>
      </c>
      <c r="B323" s="516" t="s">
        <v>345</v>
      </c>
      <c r="C323" s="516" t="s">
        <v>270</v>
      </c>
      <c r="D323" s="516" t="s">
        <v>792</v>
      </c>
      <c r="E323" s="516" t="s">
        <v>325</v>
      </c>
      <c r="F323" s="498">
        <v>68992</v>
      </c>
      <c r="G323" s="498"/>
    </row>
    <row r="324" spans="1:126" ht="26.4" hidden="1" customHeight="1" x14ac:dyDescent="0.25">
      <c r="A324" s="496" t="s">
        <v>324</v>
      </c>
      <c r="B324" s="516" t="s">
        <v>345</v>
      </c>
      <c r="C324" s="516" t="s">
        <v>270</v>
      </c>
      <c r="D324" s="516" t="s">
        <v>323</v>
      </c>
      <c r="E324" s="516" t="s">
        <v>325</v>
      </c>
      <c r="F324" s="498">
        <v>0</v>
      </c>
      <c r="G324" s="498">
        <v>0</v>
      </c>
    </row>
    <row r="325" spans="1:126" ht="26.4" hidden="1" customHeight="1" x14ac:dyDescent="0.25">
      <c r="A325" s="518" t="s">
        <v>321</v>
      </c>
      <c r="B325" s="516" t="s">
        <v>345</v>
      </c>
      <c r="C325" s="516" t="s">
        <v>270</v>
      </c>
      <c r="D325" s="516" t="s">
        <v>331</v>
      </c>
      <c r="E325" s="516"/>
      <c r="F325" s="498">
        <f>SUM(F326)</f>
        <v>0</v>
      </c>
      <c r="G325" s="498">
        <f>SUM(G326)</f>
        <v>0</v>
      </c>
    </row>
    <row r="326" spans="1:126" ht="26.4" hidden="1" customHeight="1" x14ac:dyDescent="0.25">
      <c r="A326" s="496" t="s">
        <v>324</v>
      </c>
      <c r="B326" s="516" t="s">
        <v>345</v>
      </c>
      <c r="C326" s="516" t="s">
        <v>270</v>
      </c>
      <c r="D326" s="516" t="s">
        <v>331</v>
      </c>
      <c r="E326" s="516" t="s">
        <v>325</v>
      </c>
      <c r="F326" s="498">
        <v>0</v>
      </c>
      <c r="G326" s="498">
        <v>0</v>
      </c>
    </row>
    <row r="327" spans="1:126" ht="21.6" hidden="1" customHeight="1" x14ac:dyDescent="0.25">
      <c r="A327" s="517" t="s">
        <v>318</v>
      </c>
      <c r="B327" s="511" t="s">
        <v>345</v>
      </c>
      <c r="C327" s="511" t="s">
        <v>270</v>
      </c>
      <c r="D327" s="511" t="s">
        <v>319</v>
      </c>
      <c r="E327" s="511"/>
      <c r="F327" s="502">
        <f>SUM(F328)</f>
        <v>0</v>
      </c>
      <c r="G327" s="502">
        <f>SUM(G328)</f>
        <v>271</v>
      </c>
    </row>
    <row r="328" spans="1:126" s="499" customFormat="1" ht="26.4" hidden="1" x14ac:dyDescent="0.25">
      <c r="A328" s="496" t="s">
        <v>326</v>
      </c>
      <c r="B328" s="516" t="s">
        <v>345</v>
      </c>
      <c r="C328" s="516" t="s">
        <v>270</v>
      </c>
      <c r="D328" s="516" t="s">
        <v>319</v>
      </c>
      <c r="E328" s="516" t="s">
        <v>327</v>
      </c>
      <c r="F328" s="498"/>
      <c r="G328" s="498">
        <v>271</v>
      </c>
    </row>
    <row r="329" spans="1:126" s="169" customFormat="1" ht="26.4" x14ac:dyDescent="0.25">
      <c r="A329" s="166" t="s">
        <v>451</v>
      </c>
      <c r="B329" s="167" t="s">
        <v>452</v>
      </c>
      <c r="C329" s="167" t="s">
        <v>270</v>
      </c>
      <c r="D329" s="520" t="s">
        <v>453</v>
      </c>
      <c r="E329" s="167"/>
      <c r="F329" s="492">
        <f>SUM(F330+F332+F334)</f>
        <v>39684.06</v>
      </c>
      <c r="G329" s="492">
        <f>SUM(G330+G332+G334)</f>
        <v>39684.06</v>
      </c>
    </row>
    <row r="330" spans="1:126" x14ac:dyDescent="0.25">
      <c r="A330" s="519" t="s">
        <v>454</v>
      </c>
      <c r="B330" s="520" t="s">
        <v>345</v>
      </c>
      <c r="C330" s="520" t="s">
        <v>270</v>
      </c>
      <c r="D330" s="520" t="s">
        <v>455</v>
      </c>
      <c r="E330" s="520"/>
      <c r="F330" s="492">
        <f>SUM(F331)</f>
        <v>18500</v>
      </c>
      <c r="G330" s="492">
        <f>SUM(G331)</f>
        <v>18500</v>
      </c>
    </row>
    <row r="331" spans="1:126" ht="26.4" x14ac:dyDescent="0.25">
      <c r="A331" s="496" t="s">
        <v>326</v>
      </c>
      <c r="B331" s="516" t="s">
        <v>345</v>
      </c>
      <c r="C331" s="516" t="s">
        <v>270</v>
      </c>
      <c r="D331" s="516" t="s">
        <v>455</v>
      </c>
      <c r="E331" s="516" t="s">
        <v>327</v>
      </c>
      <c r="F331" s="498">
        <v>18500</v>
      </c>
      <c r="G331" s="498">
        <v>18500</v>
      </c>
      <c r="H331" s="499"/>
      <c r="I331" s="499"/>
      <c r="J331" s="499"/>
      <c r="K331" s="499"/>
      <c r="L331" s="499"/>
      <c r="M331" s="499"/>
      <c r="N331" s="499"/>
      <c r="O331" s="499"/>
      <c r="P331" s="499"/>
      <c r="Q331" s="499"/>
      <c r="R331" s="499"/>
      <c r="S331" s="499"/>
      <c r="T331" s="499"/>
      <c r="U331" s="499"/>
      <c r="V331" s="499"/>
      <c r="W331" s="499"/>
      <c r="X331" s="499"/>
      <c r="Y331" s="499"/>
      <c r="Z331" s="499"/>
      <c r="AA331" s="499"/>
      <c r="AB331" s="499"/>
      <c r="AC331" s="499"/>
      <c r="AD331" s="499"/>
      <c r="AE331" s="499"/>
      <c r="AF331" s="499"/>
      <c r="AG331" s="499"/>
      <c r="AH331" s="499"/>
      <c r="AI331" s="499"/>
      <c r="AJ331" s="499"/>
      <c r="AK331" s="499"/>
      <c r="AL331" s="499"/>
      <c r="AM331" s="499"/>
      <c r="AN331" s="499"/>
      <c r="AO331" s="499"/>
      <c r="AP331" s="499"/>
      <c r="AQ331" s="499"/>
      <c r="AR331" s="499"/>
      <c r="AS331" s="499"/>
      <c r="AT331" s="499"/>
      <c r="AU331" s="499"/>
      <c r="AV331" s="499"/>
      <c r="AW331" s="499"/>
      <c r="AX331" s="499"/>
      <c r="AY331" s="499"/>
      <c r="AZ331" s="499"/>
      <c r="BA331" s="499"/>
      <c r="BB331" s="499"/>
      <c r="BC331" s="499"/>
      <c r="BD331" s="499"/>
      <c r="BE331" s="499"/>
      <c r="BF331" s="499"/>
      <c r="BG331" s="499"/>
      <c r="BH331" s="499"/>
      <c r="BI331" s="499"/>
      <c r="BJ331" s="499"/>
      <c r="BK331" s="499"/>
      <c r="BL331" s="499"/>
      <c r="BM331" s="499"/>
      <c r="BN331" s="499"/>
      <c r="BO331" s="499"/>
      <c r="BP331" s="499"/>
      <c r="BQ331" s="499"/>
      <c r="BR331" s="499"/>
      <c r="BS331" s="499"/>
      <c r="BT331" s="499"/>
      <c r="BU331" s="499"/>
      <c r="BV331" s="499"/>
      <c r="BW331" s="499"/>
      <c r="BX331" s="499"/>
      <c r="BY331" s="499"/>
      <c r="BZ331" s="499"/>
      <c r="CA331" s="499"/>
      <c r="CB331" s="499"/>
      <c r="CC331" s="499"/>
      <c r="CD331" s="499"/>
      <c r="CE331" s="499"/>
      <c r="CF331" s="499"/>
      <c r="CG331" s="499"/>
      <c r="CH331" s="499"/>
      <c r="CI331" s="499"/>
      <c r="CJ331" s="499"/>
      <c r="CK331" s="499"/>
      <c r="CL331" s="499"/>
      <c r="CM331" s="499"/>
      <c r="CN331" s="499"/>
      <c r="CO331" s="499"/>
      <c r="CP331" s="499"/>
      <c r="CQ331" s="499"/>
      <c r="CR331" s="499"/>
      <c r="CS331" s="499"/>
      <c r="CT331" s="499"/>
      <c r="CU331" s="499"/>
      <c r="CV331" s="499"/>
      <c r="CW331" s="499"/>
      <c r="CX331" s="499"/>
      <c r="CY331" s="499"/>
      <c r="CZ331" s="499"/>
      <c r="DA331" s="499"/>
      <c r="DB331" s="499"/>
      <c r="DC331" s="499"/>
      <c r="DD331" s="499"/>
      <c r="DE331" s="499"/>
      <c r="DF331" s="499"/>
      <c r="DG331" s="499"/>
      <c r="DH331" s="499"/>
      <c r="DI331" s="499"/>
      <c r="DJ331" s="499"/>
      <c r="DK331" s="499"/>
      <c r="DL331" s="499"/>
      <c r="DM331" s="499"/>
      <c r="DN331" s="499"/>
      <c r="DO331" s="499"/>
      <c r="DP331" s="499"/>
      <c r="DQ331" s="499"/>
      <c r="DR331" s="499"/>
      <c r="DS331" s="499"/>
      <c r="DT331" s="499"/>
      <c r="DU331" s="499"/>
      <c r="DV331" s="499"/>
    </row>
    <row r="332" spans="1:126" x14ac:dyDescent="0.25">
      <c r="A332" s="519" t="s">
        <v>456</v>
      </c>
      <c r="B332" s="520" t="s">
        <v>345</v>
      </c>
      <c r="C332" s="520" t="s">
        <v>270</v>
      </c>
      <c r="D332" s="520" t="s">
        <v>457</v>
      </c>
      <c r="E332" s="520"/>
      <c r="F332" s="492">
        <f>SUM(F333)</f>
        <v>3800</v>
      </c>
      <c r="G332" s="492">
        <f>SUM(G333)</f>
        <v>3800</v>
      </c>
    </row>
    <row r="333" spans="1:126" ht="26.4" x14ac:dyDescent="0.25">
      <c r="A333" s="496" t="s">
        <v>326</v>
      </c>
      <c r="B333" s="516" t="s">
        <v>345</v>
      </c>
      <c r="C333" s="516" t="s">
        <v>270</v>
      </c>
      <c r="D333" s="516" t="s">
        <v>457</v>
      </c>
      <c r="E333" s="516" t="s">
        <v>327</v>
      </c>
      <c r="F333" s="498">
        <v>3800</v>
      </c>
      <c r="G333" s="498">
        <v>3800</v>
      </c>
      <c r="H333" s="499"/>
      <c r="I333" s="499"/>
      <c r="J333" s="499"/>
      <c r="K333" s="499"/>
      <c r="L333" s="499"/>
      <c r="M333" s="499"/>
      <c r="N333" s="499"/>
      <c r="O333" s="499"/>
      <c r="P333" s="499"/>
      <c r="Q333" s="499"/>
      <c r="R333" s="499"/>
      <c r="S333" s="499"/>
      <c r="T333" s="499"/>
      <c r="U333" s="499"/>
      <c r="V333" s="499"/>
      <c r="W333" s="499"/>
      <c r="X333" s="499"/>
      <c r="Y333" s="499"/>
      <c r="Z333" s="499"/>
      <c r="AA333" s="499"/>
      <c r="AB333" s="499"/>
      <c r="AC333" s="499"/>
      <c r="AD333" s="499"/>
      <c r="AE333" s="499"/>
      <c r="AF333" s="499"/>
      <c r="AG333" s="499"/>
      <c r="AH333" s="499"/>
      <c r="AI333" s="499"/>
      <c r="AJ333" s="499"/>
      <c r="AK333" s="499"/>
      <c r="AL333" s="499"/>
      <c r="AM333" s="499"/>
      <c r="AN333" s="499"/>
      <c r="AO333" s="499"/>
      <c r="AP333" s="499"/>
      <c r="AQ333" s="499"/>
      <c r="AR333" s="499"/>
      <c r="AS333" s="499"/>
      <c r="AT333" s="499"/>
      <c r="AU333" s="499"/>
      <c r="AV333" s="499"/>
      <c r="AW333" s="499"/>
      <c r="AX333" s="499"/>
      <c r="AY333" s="499"/>
      <c r="AZ333" s="499"/>
      <c r="BA333" s="499"/>
      <c r="BB333" s="499"/>
      <c r="BC333" s="499"/>
      <c r="BD333" s="499"/>
      <c r="BE333" s="499"/>
      <c r="BF333" s="499"/>
      <c r="BG333" s="499"/>
      <c r="BH333" s="499"/>
      <c r="BI333" s="499"/>
      <c r="BJ333" s="499"/>
      <c r="BK333" s="499"/>
      <c r="BL333" s="499"/>
      <c r="BM333" s="499"/>
      <c r="BN333" s="499"/>
      <c r="BO333" s="499"/>
      <c r="BP333" s="499"/>
      <c r="BQ333" s="499"/>
      <c r="BR333" s="499"/>
      <c r="BS333" s="499"/>
      <c r="BT333" s="499"/>
      <c r="BU333" s="499"/>
      <c r="BV333" s="499"/>
      <c r="BW333" s="499"/>
      <c r="BX333" s="499"/>
      <c r="BY333" s="499"/>
      <c r="BZ333" s="499"/>
      <c r="CA333" s="499"/>
      <c r="CB333" s="499"/>
      <c r="CC333" s="499"/>
      <c r="CD333" s="499"/>
      <c r="CE333" s="499"/>
      <c r="CF333" s="499"/>
      <c r="CG333" s="499"/>
      <c r="CH333" s="499"/>
      <c r="CI333" s="499"/>
      <c r="CJ333" s="499"/>
      <c r="CK333" s="499"/>
      <c r="CL333" s="499"/>
      <c r="CM333" s="499"/>
      <c r="CN333" s="499"/>
      <c r="CO333" s="499"/>
      <c r="CP333" s="499"/>
      <c r="CQ333" s="499"/>
      <c r="CR333" s="499"/>
      <c r="CS333" s="499"/>
      <c r="CT333" s="499"/>
      <c r="CU333" s="499"/>
      <c r="CV333" s="499"/>
      <c r="CW333" s="499"/>
      <c r="CX333" s="499"/>
      <c r="CY333" s="499"/>
      <c r="CZ333" s="499"/>
      <c r="DA333" s="499"/>
      <c r="DB333" s="499"/>
      <c r="DC333" s="499"/>
      <c r="DD333" s="499"/>
      <c r="DE333" s="499"/>
      <c r="DF333" s="499"/>
      <c r="DG333" s="499"/>
      <c r="DH333" s="499"/>
      <c r="DI333" s="499"/>
      <c r="DJ333" s="499"/>
      <c r="DK333" s="499"/>
      <c r="DL333" s="499"/>
      <c r="DM333" s="499"/>
      <c r="DN333" s="499"/>
      <c r="DO333" s="499"/>
      <c r="DP333" s="499"/>
      <c r="DQ333" s="499"/>
      <c r="DR333" s="499"/>
      <c r="DS333" s="499"/>
      <c r="DT333" s="499"/>
      <c r="DU333" s="499"/>
      <c r="DV333" s="499"/>
    </row>
    <row r="334" spans="1:126" x14ac:dyDescent="0.25">
      <c r="A334" s="519" t="s">
        <v>458</v>
      </c>
      <c r="B334" s="520" t="s">
        <v>345</v>
      </c>
      <c r="C334" s="520" t="s">
        <v>270</v>
      </c>
      <c r="D334" s="511" t="s">
        <v>459</v>
      </c>
      <c r="E334" s="520"/>
      <c r="F334" s="492">
        <f>SUM(F335)</f>
        <v>17384.060000000001</v>
      </c>
      <c r="G334" s="492">
        <f>SUM(G335)</f>
        <v>17384.060000000001</v>
      </c>
    </row>
    <row r="335" spans="1:126" ht="26.4" x14ac:dyDescent="0.25">
      <c r="A335" s="496" t="s">
        <v>326</v>
      </c>
      <c r="B335" s="516" t="s">
        <v>345</v>
      </c>
      <c r="C335" s="516" t="s">
        <v>270</v>
      </c>
      <c r="D335" s="516" t="s">
        <v>459</v>
      </c>
      <c r="E335" s="516" t="s">
        <v>327</v>
      </c>
      <c r="F335" s="498">
        <v>17384.060000000001</v>
      </c>
      <c r="G335" s="498">
        <v>17384.060000000001</v>
      </c>
      <c r="H335" s="499"/>
      <c r="I335" s="499"/>
      <c r="J335" s="499"/>
      <c r="K335" s="499"/>
      <c r="L335" s="499"/>
      <c r="M335" s="499"/>
      <c r="N335" s="499"/>
      <c r="O335" s="499"/>
      <c r="P335" s="499"/>
      <c r="Q335" s="499"/>
      <c r="R335" s="499"/>
      <c r="S335" s="499"/>
      <c r="T335" s="499"/>
      <c r="U335" s="499"/>
      <c r="V335" s="499"/>
      <c r="W335" s="499"/>
      <c r="X335" s="499"/>
      <c r="Y335" s="499"/>
      <c r="Z335" s="499"/>
      <c r="AA335" s="499"/>
      <c r="AB335" s="499"/>
      <c r="AC335" s="499"/>
      <c r="AD335" s="499"/>
      <c r="AE335" s="499"/>
      <c r="AF335" s="499"/>
      <c r="AG335" s="499"/>
      <c r="AH335" s="499"/>
      <c r="AI335" s="499"/>
      <c r="AJ335" s="499"/>
      <c r="AK335" s="499"/>
      <c r="AL335" s="499"/>
      <c r="AM335" s="499"/>
      <c r="AN335" s="499"/>
      <c r="AO335" s="499"/>
      <c r="AP335" s="499"/>
      <c r="AQ335" s="499"/>
      <c r="AR335" s="499"/>
      <c r="AS335" s="499"/>
      <c r="AT335" s="499"/>
      <c r="AU335" s="499"/>
      <c r="AV335" s="499"/>
      <c r="AW335" s="499"/>
      <c r="AX335" s="499"/>
      <c r="AY335" s="499"/>
      <c r="AZ335" s="499"/>
      <c r="BA335" s="499"/>
      <c r="BB335" s="499"/>
      <c r="BC335" s="499"/>
      <c r="BD335" s="499"/>
      <c r="BE335" s="499"/>
      <c r="BF335" s="499"/>
      <c r="BG335" s="499"/>
      <c r="BH335" s="499"/>
      <c r="BI335" s="499"/>
      <c r="BJ335" s="499"/>
      <c r="BK335" s="499"/>
      <c r="BL335" s="499"/>
      <c r="BM335" s="499"/>
      <c r="BN335" s="499"/>
      <c r="BO335" s="499"/>
      <c r="BP335" s="499"/>
      <c r="BQ335" s="499"/>
      <c r="BR335" s="499"/>
      <c r="BS335" s="499"/>
      <c r="BT335" s="499"/>
      <c r="BU335" s="499"/>
      <c r="BV335" s="499"/>
      <c r="BW335" s="499"/>
      <c r="BX335" s="499"/>
      <c r="BY335" s="499"/>
      <c r="BZ335" s="499"/>
      <c r="CA335" s="499"/>
      <c r="CB335" s="499"/>
      <c r="CC335" s="499"/>
      <c r="CD335" s="499"/>
      <c r="CE335" s="499"/>
      <c r="CF335" s="499"/>
      <c r="CG335" s="499"/>
      <c r="CH335" s="499"/>
      <c r="CI335" s="499"/>
      <c r="CJ335" s="499"/>
      <c r="CK335" s="499"/>
      <c r="CL335" s="499"/>
      <c r="CM335" s="499"/>
      <c r="CN335" s="499"/>
      <c r="CO335" s="499"/>
      <c r="CP335" s="499"/>
      <c r="CQ335" s="499"/>
      <c r="CR335" s="499"/>
      <c r="CS335" s="499"/>
      <c r="CT335" s="499"/>
      <c r="CU335" s="499"/>
      <c r="CV335" s="499"/>
      <c r="CW335" s="499"/>
      <c r="CX335" s="499"/>
      <c r="CY335" s="499"/>
      <c r="CZ335" s="499"/>
      <c r="DA335" s="499"/>
      <c r="DB335" s="499"/>
      <c r="DC335" s="499"/>
      <c r="DD335" s="499"/>
      <c r="DE335" s="499"/>
      <c r="DF335" s="499"/>
      <c r="DG335" s="499"/>
      <c r="DH335" s="499"/>
      <c r="DI335" s="499"/>
      <c r="DJ335" s="499"/>
      <c r="DK335" s="499"/>
      <c r="DL335" s="499"/>
      <c r="DM335" s="499"/>
      <c r="DN335" s="499"/>
      <c r="DO335" s="499"/>
      <c r="DP335" s="499"/>
      <c r="DQ335" s="499"/>
      <c r="DR335" s="499"/>
      <c r="DS335" s="499"/>
      <c r="DT335" s="499"/>
      <c r="DU335" s="499"/>
      <c r="DV335" s="499"/>
    </row>
    <row r="336" spans="1:126" x14ac:dyDescent="0.25">
      <c r="A336" s="559" t="s">
        <v>460</v>
      </c>
      <c r="B336" s="520" t="s">
        <v>345</v>
      </c>
      <c r="C336" s="520" t="s">
        <v>289</v>
      </c>
      <c r="D336" s="520"/>
      <c r="E336" s="520"/>
      <c r="F336" s="492">
        <f>SUM(F337)</f>
        <v>3595</v>
      </c>
      <c r="G336" s="492">
        <f>SUM(G337)</f>
        <v>4595</v>
      </c>
      <c r="H336" s="506"/>
      <c r="I336" s="506"/>
      <c r="J336" s="506"/>
      <c r="K336" s="506"/>
      <c r="L336" s="506"/>
      <c r="M336" s="506"/>
      <c r="N336" s="506"/>
      <c r="O336" s="506"/>
      <c r="P336" s="506"/>
      <c r="Q336" s="506"/>
      <c r="R336" s="506"/>
      <c r="S336" s="506"/>
      <c r="T336" s="506"/>
      <c r="U336" s="506"/>
      <c r="V336" s="506"/>
      <c r="W336" s="506"/>
      <c r="X336" s="506"/>
      <c r="Y336" s="506"/>
      <c r="Z336" s="506"/>
      <c r="AA336" s="506"/>
      <c r="AB336" s="506"/>
      <c r="AC336" s="506"/>
      <c r="AD336" s="506"/>
      <c r="AE336" s="506"/>
      <c r="AF336" s="506"/>
      <c r="AG336" s="506"/>
      <c r="AH336" s="506"/>
      <c r="AI336" s="506"/>
      <c r="AJ336" s="506"/>
      <c r="AK336" s="506"/>
      <c r="AL336" s="506"/>
      <c r="AM336" s="506"/>
      <c r="AN336" s="506"/>
      <c r="AO336" s="506"/>
      <c r="AP336" s="506"/>
      <c r="AQ336" s="506"/>
      <c r="AR336" s="506"/>
      <c r="AS336" s="506"/>
      <c r="AT336" s="506"/>
      <c r="AU336" s="506"/>
      <c r="AV336" s="506"/>
      <c r="AW336" s="506"/>
      <c r="AX336" s="506"/>
      <c r="AY336" s="506"/>
      <c r="AZ336" s="506"/>
      <c r="BA336" s="506"/>
      <c r="BB336" s="506"/>
      <c r="BC336" s="506"/>
      <c r="BD336" s="506"/>
      <c r="BE336" s="506"/>
      <c r="BF336" s="506"/>
      <c r="BG336" s="506"/>
      <c r="BH336" s="506"/>
      <c r="BI336" s="506"/>
      <c r="BJ336" s="506"/>
      <c r="BK336" s="506"/>
      <c r="BL336" s="506"/>
      <c r="BM336" s="506"/>
      <c r="BN336" s="506"/>
      <c r="BO336" s="506"/>
      <c r="BP336" s="506"/>
      <c r="BQ336" s="506"/>
      <c r="BR336" s="506"/>
      <c r="BS336" s="506"/>
      <c r="BT336" s="506"/>
      <c r="BU336" s="506"/>
      <c r="BV336" s="506"/>
      <c r="BW336" s="506"/>
      <c r="BX336" s="506"/>
      <c r="BY336" s="506"/>
      <c r="BZ336" s="506"/>
      <c r="CA336" s="506"/>
      <c r="CB336" s="506"/>
      <c r="CC336" s="506"/>
      <c r="CD336" s="506"/>
      <c r="CE336" s="506"/>
      <c r="CF336" s="506"/>
      <c r="CG336" s="506"/>
      <c r="CH336" s="506"/>
      <c r="CI336" s="506"/>
      <c r="CJ336" s="506"/>
      <c r="CK336" s="506"/>
      <c r="CL336" s="506"/>
      <c r="CM336" s="506"/>
      <c r="CN336" s="506"/>
      <c r="CO336" s="506"/>
      <c r="CP336" s="506"/>
      <c r="CQ336" s="506"/>
      <c r="CR336" s="506"/>
      <c r="CS336" s="506"/>
      <c r="CT336" s="506"/>
      <c r="CU336" s="506"/>
      <c r="CV336" s="506"/>
      <c r="CW336" s="506"/>
      <c r="CX336" s="506"/>
      <c r="CY336" s="506"/>
      <c r="CZ336" s="506"/>
      <c r="DA336" s="506"/>
      <c r="DB336" s="506"/>
      <c r="DC336" s="506"/>
      <c r="DD336" s="506"/>
      <c r="DE336" s="506"/>
      <c r="DF336" s="506"/>
      <c r="DG336" s="506"/>
      <c r="DH336" s="506"/>
      <c r="DI336" s="506"/>
      <c r="DJ336" s="506"/>
      <c r="DK336" s="506"/>
      <c r="DL336" s="506"/>
      <c r="DM336" s="506"/>
      <c r="DN336" s="506"/>
      <c r="DO336" s="506"/>
      <c r="DP336" s="506"/>
      <c r="DQ336" s="506"/>
      <c r="DR336" s="506"/>
      <c r="DS336" s="506"/>
      <c r="DT336" s="506"/>
      <c r="DU336" s="506"/>
      <c r="DV336" s="506"/>
    </row>
    <row r="337" spans="1:7" x14ac:dyDescent="0.25">
      <c r="A337" s="519" t="s">
        <v>316</v>
      </c>
      <c r="B337" s="520" t="s">
        <v>345</v>
      </c>
      <c r="C337" s="520" t="s">
        <v>289</v>
      </c>
      <c r="D337" s="520" t="s">
        <v>317</v>
      </c>
      <c r="E337" s="520"/>
      <c r="F337" s="492">
        <f>SUM(F338)</f>
        <v>3595</v>
      </c>
      <c r="G337" s="492">
        <f>SUM(G338)</f>
        <v>4595</v>
      </c>
    </row>
    <row r="338" spans="1:7" ht="26.4" x14ac:dyDescent="0.25">
      <c r="A338" s="500" t="s">
        <v>461</v>
      </c>
      <c r="B338" s="511" t="s">
        <v>345</v>
      </c>
      <c r="C338" s="511" t="s">
        <v>289</v>
      </c>
      <c r="D338" s="511" t="s">
        <v>453</v>
      </c>
      <c r="E338" s="511"/>
      <c r="F338" s="502">
        <f>SUM(F339+F341+F345+F342+F343+F347+F344+F340+F346)</f>
        <v>3595</v>
      </c>
      <c r="G338" s="502">
        <f>SUM(G339+G341+G345+G342+G343+G347+G344+G340+G346)</f>
        <v>4595</v>
      </c>
    </row>
    <row r="339" spans="1:7" s="499" customFormat="1" x14ac:dyDescent="0.25">
      <c r="A339" s="496" t="s">
        <v>294</v>
      </c>
      <c r="B339" s="516" t="s">
        <v>345</v>
      </c>
      <c r="C339" s="516" t="s">
        <v>289</v>
      </c>
      <c r="D339" s="516" t="s">
        <v>453</v>
      </c>
      <c r="E339" s="516" t="s">
        <v>285</v>
      </c>
      <c r="F339" s="498">
        <v>1572.11</v>
      </c>
      <c r="G339" s="498">
        <v>1572.11</v>
      </c>
    </row>
    <row r="340" spans="1:7" s="499" customFormat="1" ht="26.4" x14ac:dyDescent="0.25">
      <c r="A340" s="496" t="s">
        <v>326</v>
      </c>
      <c r="B340" s="516" t="s">
        <v>345</v>
      </c>
      <c r="C340" s="516" t="s">
        <v>289</v>
      </c>
      <c r="D340" s="516" t="s">
        <v>453</v>
      </c>
      <c r="E340" s="516" t="s">
        <v>327</v>
      </c>
      <c r="F340" s="498">
        <v>2022.89</v>
      </c>
      <c r="G340" s="498">
        <v>3022.89</v>
      </c>
    </row>
    <row r="341" spans="1:7" s="499" customFormat="1" ht="13.2" hidden="1" customHeight="1" x14ac:dyDescent="0.25">
      <c r="A341" s="496" t="s">
        <v>294</v>
      </c>
      <c r="B341" s="516" t="s">
        <v>345</v>
      </c>
      <c r="C341" s="516" t="s">
        <v>289</v>
      </c>
      <c r="D341" s="516" t="s">
        <v>462</v>
      </c>
      <c r="E341" s="516" t="s">
        <v>285</v>
      </c>
      <c r="F341" s="498">
        <v>0</v>
      </c>
      <c r="G341" s="498">
        <v>0</v>
      </c>
    </row>
    <row r="342" spans="1:7" s="499" customFormat="1" ht="39.6" hidden="1" customHeight="1" x14ac:dyDescent="0.25">
      <c r="A342" s="496" t="s">
        <v>276</v>
      </c>
      <c r="B342" s="516" t="s">
        <v>345</v>
      </c>
      <c r="C342" s="516" t="s">
        <v>289</v>
      </c>
      <c r="D342" s="516" t="s">
        <v>463</v>
      </c>
      <c r="E342" s="516" t="s">
        <v>277</v>
      </c>
      <c r="F342" s="498">
        <v>0</v>
      </c>
      <c r="G342" s="498">
        <v>0</v>
      </c>
    </row>
    <row r="343" spans="1:7" s="499" customFormat="1" ht="13.2" hidden="1" customHeight="1" x14ac:dyDescent="0.25">
      <c r="A343" s="496" t="s">
        <v>294</v>
      </c>
      <c r="B343" s="516" t="s">
        <v>345</v>
      </c>
      <c r="C343" s="516" t="s">
        <v>289</v>
      </c>
      <c r="D343" s="516" t="s">
        <v>463</v>
      </c>
      <c r="E343" s="516" t="s">
        <v>285</v>
      </c>
      <c r="F343" s="498">
        <v>0</v>
      </c>
      <c r="G343" s="498">
        <v>0</v>
      </c>
    </row>
    <row r="344" spans="1:7" s="499" customFormat="1" ht="39.6" hidden="1" customHeight="1" x14ac:dyDescent="0.25">
      <c r="A344" s="496" t="s">
        <v>276</v>
      </c>
      <c r="B344" s="516" t="s">
        <v>345</v>
      </c>
      <c r="C344" s="516" t="s">
        <v>289</v>
      </c>
      <c r="D344" s="516" t="s">
        <v>464</v>
      </c>
      <c r="E344" s="516" t="s">
        <v>277</v>
      </c>
      <c r="F344" s="498">
        <v>0</v>
      </c>
      <c r="G344" s="498">
        <v>0</v>
      </c>
    </row>
    <row r="345" spans="1:7" s="499" customFormat="1" ht="13.2" hidden="1" customHeight="1" x14ac:dyDescent="0.25">
      <c r="A345" s="496" t="s">
        <v>294</v>
      </c>
      <c r="B345" s="516" t="s">
        <v>345</v>
      </c>
      <c r="C345" s="516" t="s">
        <v>289</v>
      </c>
      <c r="D345" s="516" t="s">
        <v>464</v>
      </c>
      <c r="E345" s="516" t="s">
        <v>285</v>
      </c>
      <c r="F345" s="498"/>
      <c r="G345" s="498"/>
    </row>
    <row r="346" spans="1:7" s="499" customFormat="1" ht="39.6" hidden="1" customHeight="1" x14ac:dyDescent="0.25">
      <c r="A346" s="496" t="s">
        <v>276</v>
      </c>
      <c r="B346" s="516" t="s">
        <v>345</v>
      </c>
      <c r="C346" s="516" t="s">
        <v>289</v>
      </c>
      <c r="D346" s="516" t="s">
        <v>465</v>
      </c>
      <c r="E346" s="516" t="s">
        <v>277</v>
      </c>
      <c r="F346" s="498">
        <v>0</v>
      </c>
      <c r="G346" s="498">
        <v>0</v>
      </c>
    </row>
    <row r="347" spans="1:7" s="499" customFormat="1" ht="13.2" hidden="1" customHeight="1" x14ac:dyDescent="0.25">
      <c r="A347" s="496" t="s">
        <v>294</v>
      </c>
      <c r="B347" s="516" t="s">
        <v>345</v>
      </c>
      <c r="C347" s="516" t="s">
        <v>289</v>
      </c>
      <c r="D347" s="516" t="s">
        <v>465</v>
      </c>
      <c r="E347" s="516" t="s">
        <v>285</v>
      </c>
      <c r="F347" s="498"/>
      <c r="G347" s="498"/>
    </row>
    <row r="348" spans="1:7" ht="15.6" x14ac:dyDescent="0.3">
      <c r="A348" s="487" t="s">
        <v>466</v>
      </c>
      <c r="B348" s="521" t="s">
        <v>467</v>
      </c>
      <c r="C348" s="521"/>
      <c r="D348" s="521"/>
      <c r="E348" s="521"/>
      <c r="F348" s="522">
        <f>SUM(F349+F354+F358+F380+F392)</f>
        <v>33341.96</v>
      </c>
      <c r="G348" s="522">
        <f>SUM(G349+G354+G358+G380+G392)</f>
        <v>51678.479999999996</v>
      </c>
    </row>
    <row r="349" spans="1:7" ht="21.6" customHeight="1" x14ac:dyDescent="0.25">
      <c r="A349" s="490" t="s">
        <v>468</v>
      </c>
      <c r="B349" s="488" t="s">
        <v>467</v>
      </c>
      <c r="C349" s="488" t="s">
        <v>270</v>
      </c>
      <c r="D349" s="491" t="s">
        <v>469</v>
      </c>
      <c r="E349" s="488"/>
      <c r="F349" s="489">
        <f>SUM(F350)</f>
        <v>2000</v>
      </c>
      <c r="G349" s="489">
        <f>SUM(G350)</f>
        <v>2000</v>
      </c>
    </row>
    <row r="350" spans="1:7" ht="26.4" x14ac:dyDescent="0.25">
      <c r="A350" s="519" t="s">
        <v>470</v>
      </c>
      <c r="B350" s="520" t="s">
        <v>467</v>
      </c>
      <c r="C350" s="520" t="s">
        <v>270</v>
      </c>
      <c r="D350" s="491" t="s">
        <v>469</v>
      </c>
      <c r="E350" s="520"/>
      <c r="F350" s="492">
        <f>SUM(F351)</f>
        <v>2000</v>
      </c>
      <c r="G350" s="492">
        <f>SUM(G351)</f>
        <v>2000</v>
      </c>
    </row>
    <row r="351" spans="1:7" ht="26.4" x14ac:dyDescent="0.25">
      <c r="A351" s="158" t="s">
        <v>471</v>
      </c>
      <c r="B351" s="511" t="s">
        <v>467</v>
      </c>
      <c r="C351" s="511" t="s">
        <v>270</v>
      </c>
      <c r="D351" s="501" t="s">
        <v>469</v>
      </c>
      <c r="E351" s="511"/>
      <c r="F351" s="502">
        <f>SUM(F353+F352)</f>
        <v>2000</v>
      </c>
      <c r="G351" s="502">
        <f>SUM(G353+G352)</f>
        <v>2000</v>
      </c>
    </row>
    <row r="352" spans="1:7" s="499" customFormat="1" x14ac:dyDescent="0.25">
      <c r="A352" s="496" t="s">
        <v>294</v>
      </c>
      <c r="B352" s="516" t="s">
        <v>467</v>
      </c>
      <c r="C352" s="516" t="s">
        <v>270</v>
      </c>
      <c r="D352" s="497" t="s">
        <v>469</v>
      </c>
      <c r="E352" s="516" t="s">
        <v>285</v>
      </c>
      <c r="F352" s="498">
        <v>10</v>
      </c>
      <c r="G352" s="498">
        <v>10</v>
      </c>
    </row>
    <row r="353" spans="1:7" s="499" customFormat="1" x14ac:dyDescent="0.25">
      <c r="A353" s="496" t="s">
        <v>440</v>
      </c>
      <c r="B353" s="497" t="s">
        <v>467</v>
      </c>
      <c r="C353" s="497" t="s">
        <v>270</v>
      </c>
      <c r="D353" s="497" t="s">
        <v>469</v>
      </c>
      <c r="E353" s="497" t="s">
        <v>441</v>
      </c>
      <c r="F353" s="498">
        <v>1990</v>
      </c>
      <c r="G353" s="498">
        <v>1990</v>
      </c>
    </row>
    <row r="354" spans="1:7" ht="13.8" x14ac:dyDescent="0.25">
      <c r="A354" s="490" t="s">
        <v>472</v>
      </c>
      <c r="B354" s="507" t="s">
        <v>467</v>
      </c>
      <c r="C354" s="507" t="s">
        <v>272</v>
      </c>
      <c r="D354" s="507"/>
      <c r="E354" s="507"/>
      <c r="F354" s="489">
        <f t="shared" ref="F354:G356" si="2">SUM(F355)</f>
        <v>11617.99</v>
      </c>
      <c r="G354" s="489">
        <f t="shared" si="2"/>
        <v>10685.84</v>
      </c>
    </row>
    <row r="355" spans="1:7" ht="13.8" x14ac:dyDescent="0.3">
      <c r="A355" s="493" t="s">
        <v>473</v>
      </c>
      <c r="B355" s="494" t="s">
        <v>467</v>
      </c>
      <c r="C355" s="494" t="s">
        <v>272</v>
      </c>
      <c r="D355" s="494" t="s">
        <v>797</v>
      </c>
      <c r="E355" s="494"/>
      <c r="F355" s="495">
        <f t="shared" si="2"/>
        <v>11617.99</v>
      </c>
      <c r="G355" s="495">
        <f t="shared" si="2"/>
        <v>10685.84</v>
      </c>
    </row>
    <row r="356" spans="1:7" x14ac:dyDescent="0.25">
      <c r="A356" s="500" t="s">
        <v>475</v>
      </c>
      <c r="B356" s="501" t="s">
        <v>467</v>
      </c>
      <c r="C356" s="501" t="s">
        <v>272</v>
      </c>
      <c r="D356" s="501" t="s">
        <v>797</v>
      </c>
      <c r="E356" s="501"/>
      <c r="F356" s="502">
        <f t="shared" si="2"/>
        <v>11617.99</v>
      </c>
      <c r="G356" s="502">
        <f t="shared" si="2"/>
        <v>10685.84</v>
      </c>
    </row>
    <row r="357" spans="1:7" ht="26.4" x14ac:dyDescent="0.25">
      <c r="A357" s="496" t="s">
        <v>326</v>
      </c>
      <c r="B357" s="497" t="s">
        <v>467</v>
      </c>
      <c r="C357" s="497" t="s">
        <v>272</v>
      </c>
      <c r="D357" s="497" t="s">
        <v>797</v>
      </c>
      <c r="E357" s="497" t="s">
        <v>327</v>
      </c>
      <c r="F357" s="498">
        <v>11617.99</v>
      </c>
      <c r="G357" s="498">
        <v>10685.84</v>
      </c>
    </row>
    <row r="358" spans="1:7" ht="13.8" x14ac:dyDescent="0.25">
      <c r="A358" s="560" t="s">
        <v>476</v>
      </c>
      <c r="B358" s="507" t="s">
        <v>467</v>
      </c>
      <c r="C358" s="507" t="s">
        <v>279</v>
      </c>
      <c r="D358" s="507"/>
      <c r="E358" s="507"/>
      <c r="F358" s="508">
        <f>SUM(F359)</f>
        <v>1520</v>
      </c>
      <c r="G358" s="508">
        <f>SUM(G359)</f>
        <v>1936</v>
      </c>
    </row>
    <row r="359" spans="1:7" x14ac:dyDescent="0.25">
      <c r="A359" s="559" t="s">
        <v>477</v>
      </c>
      <c r="B359" s="491" t="s">
        <v>467</v>
      </c>
      <c r="C359" s="491" t="s">
        <v>279</v>
      </c>
      <c r="D359" s="491"/>
      <c r="E359" s="491"/>
      <c r="F359" s="555">
        <f>SUM(F360+F377)</f>
        <v>1520</v>
      </c>
      <c r="G359" s="555">
        <f>SUM(G360+G377)</f>
        <v>1936</v>
      </c>
    </row>
    <row r="360" spans="1:7" ht="26.4" x14ac:dyDescent="0.25">
      <c r="A360" s="519" t="s">
        <v>470</v>
      </c>
      <c r="B360" s="491" t="s">
        <v>467</v>
      </c>
      <c r="C360" s="491" t="s">
        <v>279</v>
      </c>
      <c r="D360" s="491" t="s">
        <v>478</v>
      </c>
      <c r="E360" s="491"/>
      <c r="F360" s="555">
        <f>SUM(F361)</f>
        <v>1120</v>
      </c>
      <c r="G360" s="555">
        <f>SUM(G361)</f>
        <v>1120</v>
      </c>
    </row>
    <row r="361" spans="1:7" x14ac:dyDescent="0.25">
      <c r="A361" s="500" t="s">
        <v>440</v>
      </c>
      <c r="B361" s="501" t="s">
        <v>467</v>
      </c>
      <c r="C361" s="501" t="s">
        <v>279</v>
      </c>
      <c r="D361" s="501" t="s">
        <v>478</v>
      </c>
      <c r="E361" s="501"/>
      <c r="F361" s="527">
        <f>SUM(F365+F368+F362+F371+F374)</f>
        <v>1120</v>
      </c>
      <c r="G361" s="527">
        <f>SUM(G365+G368+G362+G371+G374)</f>
        <v>1120</v>
      </c>
    </row>
    <row r="362" spans="1:7" ht="39.6" x14ac:dyDescent="0.25">
      <c r="A362" s="518" t="s">
        <v>479</v>
      </c>
      <c r="B362" s="501" t="s">
        <v>467</v>
      </c>
      <c r="C362" s="501" t="s">
        <v>279</v>
      </c>
      <c r="D362" s="501" t="s">
        <v>480</v>
      </c>
      <c r="E362" s="501"/>
      <c r="F362" s="527">
        <f>SUM(F364+F363)</f>
        <v>120</v>
      </c>
      <c r="G362" s="527">
        <f>SUM(G364+G363)</f>
        <v>120</v>
      </c>
    </row>
    <row r="363" spans="1:7" s="499" customFormat="1" x14ac:dyDescent="0.25">
      <c r="A363" s="496" t="s">
        <v>294</v>
      </c>
      <c r="B363" s="497" t="s">
        <v>467</v>
      </c>
      <c r="C363" s="497" t="s">
        <v>279</v>
      </c>
      <c r="D363" s="497" t="s">
        <v>480</v>
      </c>
      <c r="E363" s="497" t="s">
        <v>285</v>
      </c>
      <c r="F363" s="526">
        <v>1</v>
      </c>
      <c r="G363" s="526">
        <v>1</v>
      </c>
    </row>
    <row r="364" spans="1:7" s="499" customFormat="1" x14ac:dyDescent="0.25">
      <c r="A364" s="496" t="s">
        <v>440</v>
      </c>
      <c r="B364" s="497" t="s">
        <v>467</v>
      </c>
      <c r="C364" s="497" t="s">
        <v>279</v>
      </c>
      <c r="D364" s="497" t="s">
        <v>480</v>
      </c>
      <c r="E364" s="497" t="s">
        <v>441</v>
      </c>
      <c r="F364" s="526">
        <v>119</v>
      </c>
      <c r="G364" s="526">
        <v>119</v>
      </c>
    </row>
    <row r="365" spans="1:7" ht="39.6" x14ac:dyDescent="0.25">
      <c r="A365" s="518" t="s">
        <v>481</v>
      </c>
      <c r="B365" s="501" t="s">
        <v>467</v>
      </c>
      <c r="C365" s="501" t="s">
        <v>279</v>
      </c>
      <c r="D365" s="501" t="s">
        <v>482</v>
      </c>
      <c r="E365" s="501"/>
      <c r="F365" s="527">
        <f>SUM(F367+F366)</f>
        <v>563</v>
      </c>
      <c r="G365" s="527">
        <f>SUM(G367+G366)</f>
        <v>563</v>
      </c>
    </row>
    <row r="366" spans="1:7" s="499" customFormat="1" x14ac:dyDescent="0.25">
      <c r="A366" s="496" t="s">
        <v>294</v>
      </c>
      <c r="B366" s="497" t="s">
        <v>467</v>
      </c>
      <c r="C366" s="497" t="s">
        <v>279</v>
      </c>
      <c r="D366" s="497" t="s">
        <v>482</v>
      </c>
      <c r="E366" s="497" t="s">
        <v>285</v>
      </c>
      <c r="F366" s="526">
        <v>1</v>
      </c>
      <c r="G366" s="526">
        <v>1</v>
      </c>
    </row>
    <row r="367" spans="1:7" s="499" customFormat="1" x14ac:dyDescent="0.25">
      <c r="A367" s="496" t="s">
        <v>440</v>
      </c>
      <c r="B367" s="497" t="s">
        <v>467</v>
      </c>
      <c r="C367" s="497" t="s">
        <v>279</v>
      </c>
      <c r="D367" s="497" t="s">
        <v>482</v>
      </c>
      <c r="E367" s="497" t="s">
        <v>441</v>
      </c>
      <c r="F367" s="526">
        <v>562</v>
      </c>
      <c r="G367" s="526">
        <v>562</v>
      </c>
    </row>
    <row r="368" spans="1:7" ht="39.6" x14ac:dyDescent="0.25">
      <c r="A368" s="518" t="s">
        <v>483</v>
      </c>
      <c r="B368" s="501" t="s">
        <v>467</v>
      </c>
      <c r="C368" s="501" t="s">
        <v>279</v>
      </c>
      <c r="D368" s="501" t="s">
        <v>484</v>
      </c>
      <c r="E368" s="501"/>
      <c r="F368" s="527">
        <f>SUM(F370+F369)</f>
        <v>337</v>
      </c>
      <c r="G368" s="527">
        <f>SUM(G370+G369)</f>
        <v>337</v>
      </c>
    </row>
    <row r="369" spans="1:126" s="499" customFormat="1" x14ac:dyDescent="0.25">
      <c r="A369" s="496" t="s">
        <v>294</v>
      </c>
      <c r="B369" s="497" t="s">
        <v>467</v>
      </c>
      <c r="C369" s="497" t="s">
        <v>279</v>
      </c>
      <c r="D369" s="497" t="s">
        <v>484</v>
      </c>
      <c r="E369" s="497" t="s">
        <v>285</v>
      </c>
      <c r="F369" s="526">
        <v>1</v>
      </c>
      <c r="G369" s="526">
        <v>1</v>
      </c>
    </row>
    <row r="370" spans="1:126" s="499" customFormat="1" x14ac:dyDescent="0.25">
      <c r="A370" s="496" t="s">
        <v>440</v>
      </c>
      <c r="B370" s="497" t="s">
        <v>467</v>
      </c>
      <c r="C370" s="497" t="s">
        <v>279</v>
      </c>
      <c r="D370" s="497" t="s">
        <v>484</v>
      </c>
      <c r="E370" s="497" t="s">
        <v>441</v>
      </c>
      <c r="F370" s="526">
        <v>336</v>
      </c>
      <c r="G370" s="526">
        <v>336</v>
      </c>
    </row>
    <row r="371" spans="1:126" ht="39.6" x14ac:dyDescent="0.25">
      <c r="A371" s="561" t="s">
        <v>485</v>
      </c>
      <c r="B371" s="497" t="s">
        <v>467</v>
      </c>
      <c r="C371" s="497" t="s">
        <v>279</v>
      </c>
      <c r="D371" s="497" t="s">
        <v>486</v>
      </c>
      <c r="E371" s="497"/>
      <c r="F371" s="527">
        <f>SUM(F372:F373)</f>
        <v>50</v>
      </c>
      <c r="G371" s="527">
        <f>SUM(G372:G373)</f>
        <v>50</v>
      </c>
    </row>
    <row r="372" spans="1:126" x14ac:dyDescent="0.25">
      <c r="A372" s="500" t="s">
        <v>294</v>
      </c>
      <c r="B372" s="501" t="s">
        <v>467</v>
      </c>
      <c r="C372" s="501" t="s">
        <v>279</v>
      </c>
      <c r="D372" s="501" t="s">
        <v>486</v>
      </c>
      <c r="E372" s="501" t="s">
        <v>285</v>
      </c>
      <c r="F372" s="527">
        <v>1</v>
      </c>
      <c r="G372" s="527">
        <v>1</v>
      </c>
    </row>
    <row r="373" spans="1:126" ht="13.2" customHeight="1" x14ac:dyDescent="0.25">
      <c r="A373" s="500" t="s">
        <v>440</v>
      </c>
      <c r="B373" s="501" t="s">
        <v>467</v>
      </c>
      <c r="C373" s="501" t="s">
        <v>279</v>
      </c>
      <c r="D373" s="501" t="s">
        <v>486</v>
      </c>
      <c r="E373" s="501" t="s">
        <v>441</v>
      </c>
      <c r="F373" s="527">
        <v>49</v>
      </c>
      <c r="G373" s="527">
        <v>49</v>
      </c>
    </row>
    <row r="374" spans="1:126" ht="52.8" x14ac:dyDescent="0.25">
      <c r="A374" s="159" t="s">
        <v>487</v>
      </c>
      <c r="B374" s="497" t="s">
        <v>467</v>
      </c>
      <c r="C374" s="497" t="s">
        <v>279</v>
      </c>
      <c r="D374" s="497" t="s">
        <v>488</v>
      </c>
      <c r="E374" s="497"/>
      <c r="F374" s="526">
        <f>SUM(F375:F376)</f>
        <v>50</v>
      </c>
      <c r="G374" s="526">
        <f>SUM(G375:G376)</f>
        <v>50</v>
      </c>
    </row>
    <row r="375" spans="1:126" x14ac:dyDescent="0.25">
      <c r="A375" s="500" t="s">
        <v>294</v>
      </c>
      <c r="B375" s="501" t="s">
        <v>467</v>
      </c>
      <c r="C375" s="501" t="s">
        <v>279</v>
      </c>
      <c r="D375" s="501" t="s">
        <v>488</v>
      </c>
      <c r="E375" s="501" t="s">
        <v>285</v>
      </c>
      <c r="F375" s="527">
        <v>1</v>
      </c>
      <c r="G375" s="527">
        <v>1</v>
      </c>
    </row>
    <row r="376" spans="1:126" x14ac:dyDescent="0.25">
      <c r="A376" s="500" t="s">
        <v>440</v>
      </c>
      <c r="B376" s="501" t="s">
        <v>467</v>
      </c>
      <c r="C376" s="501" t="s">
        <v>279</v>
      </c>
      <c r="D376" s="501" t="s">
        <v>488</v>
      </c>
      <c r="E376" s="501" t="s">
        <v>441</v>
      </c>
      <c r="F376" s="527">
        <v>49</v>
      </c>
      <c r="G376" s="527">
        <v>49</v>
      </c>
    </row>
    <row r="377" spans="1:126" ht="13.8" x14ac:dyDescent="0.3">
      <c r="A377" s="493" t="s">
        <v>316</v>
      </c>
      <c r="B377" s="494" t="s">
        <v>467</v>
      </c>
      <c r="C377" s="494" t="s">
        <v>279</v>
      </c>
      <c r="D377" s="494" t="s">
        <v>317</v>
      </c>
      <c r="E377" s="494"/>
      <c r="F377" s="531">
        <f>SUM(F378)</f>
        <v>400</v>
      </c>
      <c r="G377" s="531">
        <f>SUM(G378)</f>
        <v>816</v>
      </c>
    </row>
    <row r="378" spans="1:126" ht="52.8" x14ac:dyDescent="0.25">
      <c r="A378" s="221" t="s">
        <v>489</v>
      </c>
      <c r="B378" s="511" t="s">
        <v>467</v>
      </c>
      <c r="C378" s="511" t="s">
        <v>279</v>
      </c>
      <c r="D378" s="511" t="s">
        <v>490</v>
      </c>
      <c r="E378" s="511"/>
      <c r="F378" s="502">
        <f>SUM(F379)</f>
        <v>400</v>
      </c>
      <c r="G378" s="502">
        <f>SUM(G379)</f>
        <v>816</v>
      </c>
    </row>
    <row r="379" spans="1:126" x14ac:dyDescent="0.25">
      <c r="A379" s="496" t="s">
        <v>294</v>
      </c>
      <c r="B379" s="516" t="s">
        <v>467</v>
      </c>
      <c r="C379" s="516" t="s">
        <v>279</v>
      </c>
      <c r="D379" s="516" t="s">
        <v>490</v>
      </c>
      <c r="E379" s="516" t="s">
        <v>285</v>
      </c>
      <c r="F379" s="498">
        <v>400</v>
      </c>
      <c r="G379" s="498">
        <v>816</v>
      </c>
      <c r="H379" s="499"/>
      <c r="I379" s="499"/>
      <c r="J379" s="499"/>
      <c r="K379" s="499"/>
      <c r="L379" s="499"/>
      <c r="M379" s="499"/>
      <c r="N379" s="499"/>
      <c r="O379" s="499"/>
      <c r="P379" s="499"/>
      <c r="Q379" s="499"/>
      <c r="R379" s="499"/>
      <c r="S379" s="499"/>
      <c r="T379" s="499"/>
      <c r="U379" s="499"/>
      <c r="V379" s="499"/>
      <c r="W379" s="499"/>
      <c r="X379" s="499"/>
      <c r="Y379" s="499"/>
      <c r="Z379" s="499"/>
      <c r="AA379" s="499"/>
      <c r="AB379" s="499"/>
      <c r="AC379" s="499"/>
      <c r="AD379" s="499"/>
      <c r="AE379" s="499"/>
      <c r="AF379" s="499"/>
      <c r="AG379" s="499"/>
      <c r="AH379" s="499"/>
      <c r="AI379" s="499"/>
      <c r="AJ379" s="499"/>
      <c r="AK379" s="499"/>
      <c r="AL379" s="499"/>
      <c r="AM379" s="499"/>
      <c r="AN379" s="499"/>
      <c r="AO379" s="499"/>
      <c r="AP379" s="499"/>
      <c r="AQ379" s="499"/>
      <c r="AR379" s="499"/>
      <c r="AS379" s="499"/>
      <c r="AT379" s="499"/>
      <c r="AU379" s="499"/>
      <c r="AV379" s="499"/>
      <c r="AW379" s="499"/>
      <c r="AX379" s="499"/>
      <c r="AY379" s="499"/>
      <c r="AZ379" s="499"/>
      <c r="BA379" s="499"/>
      <c r="BB379" s="499"/>
      <c r="BC379" s="499"/>
      <c r="BD379" s="499"/>
      <c r="BE379" s="499"/>
      <c r="BF379" s="499"/>
      <c r="BG379" s="499"/>
      <c r="BH379" s="499"/>
      <c r="BI379" s="499"/>
      <c r="BJ379" s="499"/>
      <c r="BK379" s="499"/>
      <c r="BL379" s="499"/>
      <c r="BM379" s="499"/>
      <c r="BN379" s="499"/>
      <c r="BO379" s="499"/>
      <c r="BP379" s="499"/>
      <c r="BQ379" s="499"/>
      <c r="BR379" s="499"/>
      <c r="BS379" s="499"/>
      <c r="BT379" s="499"/>
      <c r="BU379" s="499"/>
      <c r="BV379" s="499"/>
      <c r="BW379" s="499"/>
      <c r="BX379" s="499"/>
      <c r="BY379" s="499"/>
      <c r="BZ379" s="499"/>
      <c r="CA379" s="499"/>
      <c r="CB379" s="499"/>
      <c r="CC379" s="499"/>
      <c r="CD379" s="499"/>
      <c r="CE379" s="499"/>
      <c r="CF379" s="499"/>
      <c r="CG379" s="499"/>
      <c r="CH379" s="499"/>
      <c r="CI379" s="499"/>
      <c r="CJ379" s="499"/>
      <c r="CK379" s="499"/>
      <c r="CL379" s="499"/>
      <c r="CM379" s="499"/>
      <c r="CN379" s="499"/>
      <c r="CO379" s="499"/>
      <c r="CP379" s="499"/>
      <c r="CQ379" s="499"/>
      <c r="CR379" s="499"/>
      <c r="CS379" s="499"/>
      <c r="CT379" s="499"/>
      <c r="CU379" s="499"/>
      <c r="CV379" s="499"/>
      <c r="CW379" s="499"/>
      <c r="CX379" s="499"/>
      <c r="CY379" s="499"/>
      <c r="CZ379" s="499"/>
      <c r="DA379" s="499"/>
      <c r="DB379" s="499"/>
      <c r="DC379" s="499"/>
      <c r="DD379" s="499"/>
      <c r="DE379" s="499"/>
      <c r="DF379" s="499"/>
      <c r="DG379" s="499"/>
      <c r="DH379" s="499"/>
      <c r="DI379" s="499"/>
      <c r="DJ379" s="499"/>
      <c r="DK379" s="499"/>
      <c r="DL379" s="499"/>
      <c r="DM379" s="499"/>
      <c r="DN379" s="499"/>
      <c r="DO379" s="499"/>
      <c r="DP379" s="499"/>
      <c r="DQ379" s="499"/>
      <c r="DR379" s="499"/>
      <c r="DS379" s="499"/>
      <c r="DT379" s="499"/>
      <c r="DU379" s="499"/>
      <c r="DV379" s="499"/>
    </row>
    <row r="380" spans="1:126" ht="13.8" x14ac:dyDescent="0.25">
      <c r="A380" s="560" t="s">
        <v>491</v>
      </c>
      <c r="B380" s="507" t="s">
        <v>467</v>
      </c>
      <c r="C380" s="507" t="s">
        <v>289</v>
      </c>
      <c r="D380" s="507"/>
      <c r="E380" s="507"/>
      <c r="F380" s="508">
        <f>SUM(F381)</f>
        <v>6879</v>
      </c>
      <c r="G380" s="508">
        <f>SUM(G381)</f>
        <v>26456.27</v>
      </c>
    </row>
    <row r="381" spans="1:126" ht="13.8" x14ac:dyDescent="0.25">
      <c r="A381" s="560" t="s">
        <v>492</v>
      </c>
      <c r="B381" s="507" t="s">
        <v>467</v>
      </c>
      <c r="C381" s="507" t="s">
        <v>289</v>
      </c>
      <c r="D381" s="507"/>
      <c r="E381" s="507"/>
      <c r="F381" s="508">
        <f>SUM(F382+F389)</f>
        <v>6879</v>
      </c>
      <c r="G381" s="508">
        <f>SUM(G382+G389)</f>
        <v>26456.27</v>
      </c>
    </row>
    <row r="382" spans="1:126" ht="13.8" hidden="1" x14ac:dyDescent="0.3">
      <c r="A382" s="562" t="s">
        <v>493</v>
      </c>
      <c r="B382" s="494" t="s">
        <v>467</v>
      </c>
      <c r="C382" s="494" t="s">
        <v>289</v>
      </c>
      <c r="D382" s="494"/>
      <c r="E382" s="494"/>
      <c r="F382" s="531">
        <f>SUM(F383+F385+F387)</f>
        <v>0</v>
      </c>
      <c r="G382" s="531">
        <f>SUM(G383+G385+G387)</f>
        <v>19410.72</v>
      </c>
      <c r="H382" s="506"/>
      <c r="I382" s="506"/>
      <c r="J382" s="506"/>
      <c r="K382" s="506"/>
      <c r="L382" s="506"/>
      <c r="M382" s="506"/>
      <c r="N382" s="506"/>
      <c r="O382" s="506"/>
      <c r="P382" s="506"/>
      <c r="Q382" s="506"/>
      <c r="R382" s="506"/>
      <c r="S382" s="506"/>
      <c r="T382" s="506"/>
      <c r="U382" s="506"/>
      <c r="V382" s="506"/>
      <c r="W382" s="506"/>
      <c r="X382" s="506"/>
      <c r="Y382" s="506"/>
      <c r="Z382" s="506"/>
      <c r="AA382" s="506"/>
      <c r="AB382" s="506"/>
      <c r="AC382" s="506"/>
      <c r="AD382" s="506"/>
      <c r="AE382" s="506"/>
      <c r="AF382" s="506"/>
      <c r="AG382" s="506"/>
      <c r="AH382" s="506"/>
      <c r="AI382" s="506"/>
      <c r="AJ382" s="506"/>
      <c r="AK382" s="506"/>
      <c r="AL382" s="506"/>
      <c r="AM382" s="506"/>
      <c r="AN382" s="506"/>
      <c r="AO382" s="506"/>
      <c r="AP382" s="506"/>
      <c r="AQ382" s="506"/>
      <c r="AR382" s="506"/>
      <c r="AS382" s="506"/>
      <c r="AT382" s="506"/>
      <c r="AU382" s="506"/>
      <c r="AV382" s="506"/>
      <c r="AW382" s="506"/>
      <c r="AX382" s="506"/>
      <c r="AY382" s="506"/>
      <c r="AZ382" s="506"/>
      <c r="BA382" s="506"/>
      <c r="BB382" s="506"/>
      <c r="BC382" s="506"/>
      <c r="BD382" s="506"/>
      <c r="BE382" s="506"/>
      <c r="BF382" s="506"/>
      <c r="BG382" s="506"/>
      <c r="BH382" s="506"/>
      <c r="BI382" s="506"/>
      <c r="BJ382" s="506"/>
      <c r="BK382" s="506"/>
      <c r="BL382" s="506"/>
      <c r="BM382" s="506"/>
      <c r="BN382" s="506"/>
      <c r="BO382" s="506"/>
      <c r="BP382" s="506"/>
      <c r="BQ382" s="506"/>
      <c r="BR382" s="506"/>
      <c r="BS382" s="506"/>
      <c r="BT382" s="506"/>
      <c r="BU382" s="506"/>
      <c r="BV382" s="506"/>
      <c r="BW382" s="506"/>
      <c r="BX382" s="506"/>
      <c r="BY382" s="506"/>
      <c r="BZ382" s="506"/>
      <c r="CA382" s="506"/>
      <c r="CB382" s="506"/>
      <c r="CC382" s="506"/>
      <c r="CD382" s="506"/>
      <c r="CE382" s="506"/>
      <c r="CF382" s="506"/>
      <c r="CG382" s="506"/>
      <c r="CH382" s="506"/>
      <c r="CI382" s="506"/>
      <c r="CJ382" s="506"/>
      <c r="CK382" s="506"/>
      <c r="CL382" s="506"/>
      <c r="CM382" s="506"/>
      <c r="CN382" s="506"/>
      <c r="CO382" s="506"/>
      <c r="CP382" s="506"/>
      <c r="CQ382" s="506"/>
      <c r="CR382" s="506"/>
      <c r="CS382" s="506"/>
      <c r="CT382" s="506"/>
      <c r="CU382" s="506"/>
      <c r="CV382" s="506"/>
      <c r="CW382" s="506"/>
      <c r="CX382" s="506"/>
      <c r="CY382" s="506"/>
      <c r="CZ382" s="506"/>
      <c r="DA382" s="506"/>
      <c r="DB382" s="506"/>
      <c r="DC382" s="506"/>
      <c r="DD382" s="506"/>
      <c r="DE382" s="506"/>
      <c r="DF382" s="506"/>
      <c r="DG382" s="506"/>
      <c r="DH382" s="506"/>
      <c r="DI382" s="506"/>
      <c r="DJ382" s="506"/>
      <c r="DK382" s="506"/>
      <c r="DL382" s="506"/>
      <c r="DM382" s="506"/>
      <c r="DN382" s="506"/>
      <c r="DO382" s="506"/>
      <c r="DP382" s="506"/>
      <c r="DQ382" s="506"/>
      <c r="DR382" s="506"/>
      <c r="DS382" s="506"/>
      <c r="DT382" s="506"/>
      <c r="DU382" s="506"/>
      <c r="DV382" s="506"/>
    </row>
    <row r="383" spans="1:126" ht="13.2" hidden="1" customHeight="1" x14ac:dyDescent="0.25">
      <c r="A383" s="561" t="s">
        <v>494</v>
      </c>
      <c r="B383" s="497" t="s">
        <v>467</v>
      </c>
      <c r="C383" s="497" t="s">
        <v>289</v>
      </c>
      <c r="D383" s="497" t="s">
        <v>719</v>
      </c>
      <c r="E383" s="497"/>
      <c r="F383" s="526">
        <f>SUM(F384)</f>
        <v>0</v>
      </c>
      <c r="G383" s="526">
        <f>SUM(G384)</f>
        <v>6100</v>
      </c>
      <c r="H383" s="499"/>
      <c r="I383" s="499"/>
      <c r="J383" s="499"/>
      <c r="K383" s="499"/>
      <c r="L383" s="499"/>
      <c r="M383" s="499"/>
      <c r="N383" s="499"/>
      <c r="O383" s="499"/>
      <c r="P383" s="499"/>
      <c r="Q383" s="499"/>
      <c r="R383" s="499"/>
      <c r="S383" s="499"/>
      <c r="T383" s="499"/>
      <c r="U383" s="499"/>
      <c r="V383" s="499"/>
      <c r="W383" s="499"/>
      <c r="X383" s="499"/>
      <c r="Y383" s="499"/>
      <c r="Z383" s="499"/>
      <c r="AA383" s="499"/>
      <c r="AB383" s="499"/>
      <c r="AC383" s="499"/>
      <c r="AD383" s="499"/>
      <c r="AE383" s="499"/>
      <c r="AF383" s="499"/>
      <c r="AG383" s="499"/>
      <c r="AH383" s="499"/>
      <c r="AI383" s="499"/>
      <c r="AJ383" s="499"/>
      <c r="AK383" s="499"/>
      <c r="AL383" s="499"/>
      <c r="AM383" s="499"/>
      <c r="AN383" s="499"/>
      <c r="AO383" s="499"/>
      <c r="AP383" s="499"/>
      <c r="AQ383" s="499"/>
      <c r="AR383" s="499"/>
      <c r="AS383" s="499"/>
      <c r="AT383" s="499"/>
      <c r="AU383" s="499"/>
      <c r="AV383" s="499"/>
      <c r="AW383" s="499"/>
      <c r="AX383" s="499"/>
      <c r="AY383" s="499"/>
      <c r="AZ383" s="499"/>
      <c r="BA383" s="499"/>
      <c r="BB383" s="499"/>
      <c r="BC383" s="499"/>
      <c r="BD383" s="499"/>
      <c r="BE383" s="499"/>
      <c r="BF383" s="499"/>
      <c r="BG383" s="499"/>
      <c r="BH383" s="499"/>
      <c r="BI383" s="499"/>
      <c r="BJ383" s="499"/>
      <c r="BK383" s="499"/>
      <c r="BL383" s="499"/>
      <c r="BM383" s="499"/>
      <c r="BN383" s="499"/>
      <c r="BO383" s="499"/>
      <c r="BP383" s="499"/>
      <c r="BQ383" s="499"/>
      <c r="BR383" s="499"/>
      <c r="BS383" s="499"/>
      <c r="BT383" s="499"/>
      <c r="BU383" s="499"/>
      <c r="BV383" s="499"/>
      <c r="BW383" s="499"/>
      <c r="BX383" s="499"/>
      <c r="BY383" s="499"/>
      <c r="BZ383" s="499"/>
      <c r="CA383" s="499"/>
      <c r="CB383" s="499"/>
      <c r="CC383" s="499"/>
      <c r="CD383" s="499"/>
      <c r="CE383" s="499"/>
      <c r="CF383" s="499"/>
      <c r="CG383" s="499"/>
      <c r="CH383" s="499"/>
      <c r="CI383" s="499"/>
      <c r="CJ383" s="499"/>
      <c r="CK383" s="499"/>
      <c r="CL383" s="499"/>
      <c r="CM383" s="499"/>
      <c r="CN383" s="499"/>
      <c r="CO383" s="499"/>
      <c r="CP383" s="499"/>
      <c r="CQ383" s="499"/>
      <c r="CR383" s="499"/>
      <c r="CS383" s="499"/>
      <c r="CT383" s="499"/>
      <c r="CU383" s="499"/>
      <c r="CV383" s="499"/>
      <c r="CW383" s="499"/>
      <c r="CX383" s="499"/>
      <c r="CY383" s="499"/>
      <c r="CZ383" s="499"/>
      <c r="DA383" s="499"/>
      <c r="DB383" s="499"/>
      <c r="DC383" s="499"/>
      <c r="DD383" s="499"/>
      <c r="DE383" s="499"/>
      <c r="DF383" s="499"/>
      <c r="DG383" s="499"/>
      <c r="DH383" s="499"/>
      <c r="DI383" s="499"/>
      <c r="DJ383" s="499"/>
      <c r="DK383" s="499"/>
      <c r="DL383" s="499"/>
      <c r="DM383" s="499"/>
      <c r="DN383" s="499"/>
      <c r="DO383" s="499"/>
      <c r="DP383" s="499"/>
      <c r="DQ383" s="499"/>
      <c r="DR383" s="499"/>
      <c r="DS383" s="499"/>
      <c r="DT383" s="499"/>
      <c r="DU383" s="499"/>
      <c r="DV383" s="499"/>
    </row>
    <row r="384" spans="1:126" ht="13.2" hidden="1" customHeight="1" x14ac:dyDescent="0.25">
      <c r="A384" s="500" t="s">
        <v>440</v>
      </c>
      <c r="B384" s="501" t="s">
        <v>467</v>
      </c>
      <c r="C384" s="501" t="s">
        <v>289</v>
      </c>
      <c r="D384" s="501" t="s">
        <v>719</v>
      </c>
      <c r="E384" s="497" t="s">
        <v>441</v>
      </c>
      <c r="F384" s="526"/>
      <c r="G384" s="526">
        <v>6100</v>
      </c>
    </row>
    <row r="385" spans="1:127" hidden="1" x14ac:dyDescent="0.25">
      <c r="A385" s="561" t="s">
        <v>496</v>
      </c>
      <c r="B385" s="497" t="s">
        <v>467</v>
      </c>
      <c r="C385" s="497" t="s">
        <v>289</v>
      </c>
      <c r="D385" s="497" t="s">
        <v>720</v>
      </c>
      <c r="E385" s="497"/>
      <c r="F385" s="526">
        <f>SUM(F386)</f>
        <v>0</v>
      </c>
      <c r="G385" s="526">
        <f>SUM(G386)</f>
        <v>4410.72</v>
      </c>
      <c r="H385" s="499"/>
      <c r="I385" s="499"/>
      <c r="J385" s="499"/>
      <c r="K385" s="499"/>
      <c r="L385" s="499"/>
      <c r="M385" s="499"/>
      <c r="N385" s="499"/>
      <c r="O385" s="499"/>
      <c r="P385" s="499"/>
      <c r="Q385" s="499"/>
      <c r="R385" s="499"/>
      <c r="S385" s="499"/>
      <c r="T385" s="499"/>
      <c r="U385" s="499"/>
      <c r="V385" s="499"/>
      <c r="W385" s="499"/>
      <c r="X385" s="499"/>
      <c r="Y385" s="499"/>
      <c r="Z385" s="499"/>
      <c r="AA385" s="499"/>
      <c r="AB385" s="499"/>
      <c r="AC385" s="499"/>
      <c r="AD385" s="499"/>
      <c r="AE385" s="499"/>
      <c r="AF385" s="499"/>
      <c r="AG385" s="499"/>
      <c r="AH385" s="499"/>
      <c r="AI385" s="499"/>
      <c r="AJ385" s="499"/>
      <c r="AK385" s="499"/>
      <c r="AL385" s="499"/>
      <c r="AM385" s="499"/>
      <c r="AN385" s="499"/>
      <c r="AO385" s="499"/>
      <c r="AP385" s="499"/>
      <c r="AQ385" s="499"/>
      <c r="AR385" s="499"/>
      <c r="AS385" s="499"/>
      <c r="AT385" s="499"/>
      <c r="AU385" s="499"/>
      <c r="AV385" s="499"/>
      <c r="AW385" s="499"/>
      <c r="AX385" s="499"/>
      <c r="AY385" s="499"/>
      <c r="AZ385" s="499"/>
      <c r="BA385" s="499"/>
      <c r="BB385" s="499"/>
      <c r="BC385" s="499"/>
      <c r="BD385" s="499"/>
      <c r="BE385" s="499"/>
      <c r="BF385" s="499"/>
      <c r="BG385" s="499"/>
      <c r="BH385" s="499"/>
      <c r="BI385" s="499"/>
      <c r="BJ385" s="499"/>
      <c r="BK385" s="499"/>
      <c r="BL385" s="499"/>
      <c r="BM385" s="499"/>
      <c r="BN385" s="499"/>
      <c r="BO385" s="499"/>
      <c r="BP385" s="499"/>
      <c r="BQ385" s="499"/>
      <c r="BR385" s="499"/>
      <c r="BS385" s="499"/>
      <c r="BT385" s="499"/>
      <c r="BU385" s="499"/>
      <c r="BV385" s="499"/>
      <c r="BW385" s="499"/>
      <c r="BX385" s="499"/>
      <c r="BY385" s="499"/>
      <c r="BZ385" s="499"/>
      <c r="CA385" s="499"/>
      <c r="CB385" s="499"/>
      <c r="CC385" s="499"/>
      <c r="CD385" s="499"/>
      <c r="CE385" s="499"/>
      <c r="CF385" s="499"/>
      <c r="CG385" s="499"/>
      <c r="CH385" s="499"/>
      <c r="CI385" s="499"/>
      <c r="CJ385" s="499"/>
      <c r="CK385" s="499"/>
      <c r="CL385" s="499"/>
      <c r="CM385" s="499"/>
      <c r="CN385" s="499"/>
      <c r="CO385" s="499"/>
      <c r="CP385" s="499"/>
      <c r="CQ385" s="499"/>
      <c r="CR385" s="499"/>
      <c r="CS385" s="499"/>
      <c r="CT385" s="499"/>
      <c r="CU385" s="499"/>
      <c r="CV385" s="499"/>
      <c r="CW385" s="499"/>
      <c r="CX385" s="499"/>
      <c r="CY385" s="499"/>
      <c r="CZ385" s="499"/>
      <c r="DA385" s="499"/>
      <c r="DB385" s="499"/>
      <c r="DC385" s="499"/>
      <c r="DD385" s="499"/>
      <c r="DE385" s="499"/>
      <c r="DF385" s="499"/>
      <c r="DG385" s="499"/>
      <c r="DH385" s="499"/>
      <c r="DI385" s="499"/>
      <c r="DJ385" s="499"/>
      <c r="DK385" s="499"/>
      <c r="DL385" s="499"/>
      <c r="DM385" s="499"/>
      <c r="DN385" s="499"/>
      <c r="DO385" s="499"/>
      <c r="DP385" s="499"/>
      <c r="DQ385" s="499"/>
      <c r="DR385" s="499"/>
      <c r="DS385" s="499"/>
      <c r="DT385" s="499"/>
      <c r="DU385" s="499"/>
      <c r="DV385" s="499"/>
    </row>
    <row r="386" spans="1:127" ht="13.2" hidden="1" customHeight="1" x14ac:dyDescent="0.25">
      <c r="A386" s="496" t="s">
        <v>440</v>
      </c>
      <c r="B386" s="497" t="s">
        <v>467</v>
      </c>
      <c r="C386" s="497" t="s">
        <v>289</v>
      </c>
      <c r="D386" s="501" t="s">
        <v>720</v>
      </c>
      <c r="E386" s="497" t="s">
        <v>441</v>
      </c>
      <c r="F386" s="526"/>
      <c r="G386" s="526">
        <v>4410.72</v>
      </c>
      <c r="H386" s="499"/>
      <c r="I386" s="499"/>
      <c r="J386" s="499"/>
      <c r="K386" s="499"/>
      <c r="L386" s="499"/>
      <c r="M386" s="499"/>
      <c r="N386" s="499"/>
      <c r="O386" s="499"/>
      <c r="P386" s="499"/>
      <c r="Q386" s="499"/>
      <c r="R386" s="499"/>
      <c r="S386" s="499"/>
      <c r="T386" s="499"/>
      <c r="U386" s="499"/>
      <c r="V386" s="499"/>
      <c r="W386" s="499"/>
      <c r="X386" s="499"/>
      <c r="Y386" s="499"/>
      <c r="Z386" s="499"/>
      <c r="AA386" s="499"/>
      <c r="AB386" s="499"/>
      <c r="AC386" s="499"/>
      <c r="AD386" s="499"/>
      <c r="AE386" s="499"/>
      <c r="AF386" s="499"/>
      <c r="AG386" s="499"/>
      <c r="AH386" s="499"/>
      <c r="AI386" s="499"/>
      <c r="AJ386" s="499"/>
      <c r="AK386" s="499"/>
      <c r="AL386" s="499"/>
      <c r="AM386" s="499"/>
      <c r="AN386" s="499"/>
      <c r="AO386" s="499"/>
      <c r="AP386" s="499"/>
      <c r="AQ386" s="499"/>
      <c r="AR386" s="499"/>
      <c r="AS386" s="499"/>
      <c r="AT386" s="499"/>
      <c r="AU386" s="499"/>
      <c r="AV386" s="499"/>
      <c r="AW386" s="499"/>
      <c r="AX386" s="499"/>
      <c r="AY386" s="499"/>
      <c r="AZ386" s="499"/>
      <c r="BA386" s="499"/>
      <c r="BB386" s="499"/>
      <c r="BC386" s="499"/>
      <c r="BD386" s="499"/>
      <c r="BE386" s="499"/>
      <c r="BF386" s="499"/>
      <c r="BG386" s="499"/>
      <c r="BH386" s="499"/>
      <c r="BI386" s="499"/>
      <c r="BJ386" s="499"/>
      <c r="BK386" s="499"/>
      <c r="BL386" s="499"/>
      <c r="BM386" s="499"/>
      <c r="BN386" s="499"/>
      <c r="BO386" s="499"/>
      <c r="BP386" s="499"/>
      <c r="BQ386" s="499"/>
      <c r="BR386" s="499"/>
      <c r="BS386" s="499"/>
      <c r="BT386" s="499"/>
      <c r="BU386" s="499"/>
      <c r="BV386" s="499"/>
      <c r="BW386" s="499"/>
      <c r="BX386" s="499"/>
      <c r="BY386" s="499"/>
      <c r="BZ386" s="499"/>
      <c r="CA386" s="499"/>
      <c r="CB386" s="499"/>
      <c r="CC386" s="499"/>
      <c r="CD386" s="499"/>
      <c r="CE386" s="499"/>
      <c r="CF386" s="499"/>
      <c r="CG386" s="499"/>
      <c r="CH386" s="499"/>
      <c r="CI386" s="499"/>
      <c r="CJ386" s="499"/>
      <c r="CK386" s="499"/>
      <c r="CL386" s="499"/>
      <c r="CM386" s="499"/>
      <c r="CN386" s="499"/>
      <c r="CO386" s="499"/>
      <c r="CP386" s="499"/>
      <c r="CQ386" s="499"/>
      <c r="CR386" s="499"/>
      <c r="CS386" s="499"/>
      <c r="CT386" s="499"/>
      <c r="CU386" s="499"/>
      <c r="CV386" s="499"/>
      <c r="CW386" s="499"/>
      <c r="CX386" s="499"/>
      <c r="CY386" s="499"/>
      <c r="CZ386" s="499"/>
      <c r="DA386" s="499"/>
      <c r="DB386" s="499"/>
      <c r="DC386" s="499"/>
      <c r="DD386" s="499"/>
      <c r="DE386" s="499"/>
      <c r="DF386" s="499"/>
      <c r="DG386" s="499"/>
      <c r="DH386" s="499"/>
      <c r="DI386" s="499"/>
      <c r="DJ386" s="499"/>
      <c r="DK386" s="499"/>
      <c r="DL386" s="499"/>
      <c r="DM386" s="499"/>
      <c r="DN386" s="499"/>
      <c r="DO386" s="499"/>
      <c r="DP386" s="499"/>
      <c r="DQ386" s="499"/>
      <c r="DR386" s="499"/>
      <c r="DS386" s="499"/>
      <c r="DT386" s="499"/>
      <c r="DU386" s="499"/>
      <c r="DV386" s="499"/>
    </row>
    <row r="387" spans="1:127" ht="19.5" hidden="1" customHeight="1" x14ac:dyDescent="0.25">
      <c r="A387" s="561" t="s">
        <v>494</v>
      </c>
      <c r="B387" s="497" t="s">
        <v>467</v>
      </c>
      <c r="C387" s="497" t="s">
        <v>289</v>
      </c>
      <c r="D387" s="497" t="s">
        <v>721</v>
      </c>
      <c r="E387" s="497"/>
      <c r="F387" s="526">
        <f>SUM(F388)</f>
        <v>0</v>
      </c>
      <c r="G387" s="526">
        <f>SUM(G388)</f>
        <v>8900</v>
      </c>
      <c r="H387" s="499"/>
      <c r="I387" s="499"/>
      <c r="J387" s="499"/>
      <c r="K387" s="499"/>
      <c r="L387" s="499"/>
      <c r="M387" s="499"/>
      <c r="N387" s="499"/>
      <c r="O387" s="499"/>
      <c r="P387" s="499"/>
      <c r="Q387" s="499"/>
      <c r="R387" s="499"/>
      <c r="S387" s="499"/>
      <c r="T387" s="499"/>
      <c r="U387" s="499"/>
      <c r="V387" s="499"/>
      <c r="W387" s="499"/>
      <c r="X387" s="499"/>
      <c r="Y387" s="499"/>
      <c r="Z387" s="499"/>
      <c r="AA387" s="499"/>
      <c r="AB387" s="499"/>
      <c r="AC387" s="499"/>
      <c r="AD387" s="499"/>
      <c r="AE387" s="499"/>
      <c r="AF387" s="499"/>
      <c r="AG387" s="499"/>
      <c r="AH387" s="499"/>
      <c r="AI387" s="499"/>
      <c r="AJ387" s="499"/>
      <c r="AK387" s="499"/>
      <c r="AL387" s="499"/>
      <c r="AM387" s="499"/>
      <c r="AN387" s="499"/>
      <c r="AO387" s="499"/>
      <c r="AP387" s="499"/>
      <c r="AQ387" s="499"/>
      <c r="AR387" s="499"/>
      <c r="AS387" s="499"/>
      <c r="AT387" s="499"/>
      <c r="AU387" s="499"/>
      <c r="AV387" s="499"/>
      <c r="AW387" s="499"/>
      <c r="AX387" s="499"/>
      <c r="AY387" s="499"/>
      <c r="AZ387" s="499"/>
      <c r="BA387" s="499"/>
      <c r="BB387" s="499"/>
      <c r="BC387" s="499"/>
      <c r="BD387" s="499"/>
      <c r="BE387" s="499"/>
      <c r="BF387" s="499"/>
      <c r="BG387" s="499"/>
      <c r="BH387" s="499"/>
      <c r="BI387" s="499"/>
      <c r="BJ387" s="499"/>
      <c r="BK387" s="499"/>
      <c r="BL387" s="499"/>
      <c r="BM387" s="499"/>
      <c r="BN387" s="499"/>
      <c r="BO387" s="499"/>
      <c r="BP387" s="499"/>
      <c r="BQ387" s="499"/>
      <c r="BR387" s="499"/>
      <c r="BS387" s="499"/>
      <c r="BT387" s="499"/>
      <c r="BU387" s="499"/>
      <c r="BV387" s="499"/>
      <c r="BW387" s="499"/>
      <c r="BX387" s="499"/>
      <c r="BY387" s="499"/>
      <c r="BZ387" s="499"/>
      <c r="CA387" s="499"/>
      <c r="CB387" s="499"/>
      <c r="CC387" s="499"/>
      <c r="CD387" s="499"/>
      <c r="CE387" s="499"/>
      <c r="CF387" s="499"/>
      <c r="CG387" s="499"/>
      <c r="CH387" s="499"/>
      <c r="CI387" s="499"/>
      <c r="CJ387" s="499"/>
      <c r="CK387" s="499"/>
      <c r="CL387" s="499"/>
      <c r="CM387" s="499"/>
      <c r="CN387" s="499"/>
      <c r="CO387" s="499"/>
      <c r="CP387" s="499"/>
      <c r="CQ387" s="499"/>
      <c r="CR387" s="499"/>
      <c r="CS387" s="499"/>
      <c r="CT387" s="499"/>
      <c r="CU387" s="499"/>
      <c r="CV387" s="499"/>
      <c r="CW387" s="499"/>
      <c r="CX387" s="499"/>
      <c r="CY387" s="499"/>
      <c r="CZ387" s="499"/>
      <c r="DA387" s="499"/>
      <c r="DB387" s="499"/>
      <c r="DC387" s="499"/>
      <c r="DD387" s="499"/>
      <c r="DE387" s="499"/>
      <c r="DF387" s="499"/>
      <c r="DG387" s="499"/>
      <c r="DH387" s="499"/>
      <c r="DI387" s="499"/>
      <c r="DJ387" s="499"/>
      <c r="DK387" s="499"/>
      <c r="DL387" s="499"/>
      <c r="DM387" s="499"/>
      <c r="DN387" s="499"/>
      <c r="DO387" s="499"/>
      <c r="DP387" s="499"/>
      <c r="DQ387" s="499"/>
      <c r="DR387" s="499"/>
      <c r="DS387" s="499"/>
      <c r="DT387" s="499"/>
      <c r="DU387" s="499"/>
      <c r="DV387" s="499"/>
    </row>
    <row r="388" spans="1:127" hidden="1" x14ac:dyDescent="0.25">
      <c r="A388" s="496" t="s">
        <v>440</v>
      </c>
      <c r="B388" s="497" t="s">
        <v>467</v>
      </c>
      <c r="C388" s="497" t="s">
        <v>289</v>
      </c>
      <c r="D388" s="497" t="s">
        <v>721</v>
      </c>
      <c r="E388" s="497" t="s">
        <v>441</v>
      </c>
      <c r="F388" s="526"/>
      <c r="G388" s="526">
        <v>8900</v>
      </c>
    </row>
    <row r="389" spans="1:127" ht="52.8" x14ac:dyDescent="0.25">
      <c r="A389" s="517" t="s">
        <v>499</v>
      </c>
      <c r="B389" s="501" t="s">
        <v>467</v>
      </c>
      <c r="C389" s="501" t="s">
        <v>289</v>
      </c>
      <c r="D389" s="501"/>
      <c r="E389" s="501"/>
      <c r="F389" s="527">
        <f>SUM(F391+F390)</f>
        <v>6879</v>
      </c>
      <c r="G389" s="527">
        <f>SUM(G391+G390)</f>
        <v>7045.55</v>
      </c>
      <c r="H389" s="532"/>
      <c r="I389" s="532"/>
      <c r="J389" s="532"/>
      <c r="K389" s="532"/>
      <c r="L389" s="532"/>
      <c r="M389" s="532"/>
      <c r="N389" s="532"/>
      <c r="O389" s="532"/>
      <c r="P389" s="532"/>
      <c r="Q389" s="532"/>
      <c r="R389" s="532"/>
      <c r="S389" s="532"/>
      <c r="T389" s="532"/>
      <c r="U389" s="532"/>
      <c r="V389" s="532"/>
      <c r="W389" s="532"/>
      <c r="X389" s="532"/>
      <c r="Y389" s="532"/>
      <c r="Z389" s="532"/>
      <c r="AA389" s="532"/>
      <c r="AB389" s="532"/>
      <c r="AC389" s="532"/>
      <c r="AD389" s="532"/>
      <c r="AE389" s="532"/>
      <c r="AF389" s="532"/>
      <c r="AG389" s="532"/>
      <c r="AH389" s="532"/>
      <c r="AI389" s="532"/>
      <c r="AJ389" s="532"/>
      <c r="AK389" s="532"/>
      <c r="AL389" s="532"/>
      <c r="AM389" s="532"/>
      <c r="AN389" s="532"/>
      <c r="AO389" s="532"/>
      <c r="AP389" s="532"/>
      <c r="AQ389" s="532"/>
      <c r="AR389" s="532"/>
      <c r="AS389" s="532"/>
      <c r="AT389" s="532"/>
      <c r="AU389" s="532"/>
      <c r="AV389" s="532"/>
      <c r="AW389" s="532"/>
      <c r="AX389" s="532"/>
      <c r="AY389" s="532"/>
      <c r="AZ389" s="532"/>
      <c r="BA389" s="532"/>
      <c r="BB389" s="532"/>
      <c r="BC389" s="532"/>
      <c r="BD389" s="532"/>
      <c r="BE389" s="532"/>
      <c r="BF389" s="532"/>
      <c r="BG389" s="532"/>
      <c r="BH389" s="532"/>
      <c r="BI389" s="532"/>
      <c r="BJ389" s="532"/>
      <c r="BK389" s="532"/>
      <c r="BL389" s="532"/>
      <c r="BM389" s="532"/>
      <c r="BN389" s="532"/>
      <c r="BO389" s="532"/>
      <c r="BP389" s="532"/>
      <c r="BQ389" s="532"/>
      <c r="BR389" s="532"/>
      <c r="BS389" s="532"/>
      <c r="BT389" s="532"/>
      <c r="BU389" s="532"/>
      <c r="BV389" s="532"/>
      <c r="BW389" s="532"/>
      <c r="BX389" s="532"/>
      <c r="BY389" s="532"/>
      <c r="BZ389" s="532"/>
      <c r="CA389" s="532"/>
      <c r="CB389" s="532"/>
      <c r="CC389" s="532"/>
      <c r="CD389" s="532"/>
      <c r="CE389" s="532"/>
      <c r="CF389" s="532"/>
      <c r="CG389" s="532"/>
      <c r="CH389" s="532"/>
      <c r="CI389" s="532"/>
      <c r="CJ389" s="532"/>
      <c r="CK389" s="532"/>
      <c r="CL389" s="532"/>
      <c r="CM389" s="532"/>
      <c r="CN389" s="532"/>
      <c r="CO389" s="532"/>
      <c r="CP389" s="532"/>
      <c r="CQ389" s="532"/>
      <c r="CR389" s="532"/>
      <c r="CS389" s="532"/>
      <c r="CT389" s="532"/>
      <c r="CU389" s="532"/>
      <c r="CV389" s="532"/>
      <c r="CW389" s="532"/>
      <c r="CX389" s="532"/>
      <c r="CY389" s="532"/>
      <c r="CZ389" s="532"/>
      <c r="DA389" s="532"/>
      <c r="DB389" s="532"/>
      <c r="DC389" s="532"/>
      <c r="DD389" s="532"/>
      <c r="DE389" s="532"/>
      <c r="DF389" s="532"/>
      <c r="DG389" s="532"/>
      <c r="DH389" s="532"/>
      <c r="DI389" s="532"/>
      <c r="DJ389" s="532"/>
      <c r="DK389" s="532"/>
      <c r="DL389" s="532"/>
      <c r="DM389" s="532"/>
      <c r="DN389" s="532"/>
      <c r="DO389" s="532"/>
      <c r="DP389" s="532"/>
      <c r="DQ389" s="532"/>
      <c r="DR389" s="532"/>
      <c r="DS389" s="532"/>
      <c r="DT389" s="532"/>
      <c r="DU389" s="532"/>
      <c r="DV389" s="532"/>
    </row>
    <row r="390" spans="1:127" x14ac:dyDescent="0.25">
      <c r="A390" s="496" t="s">
        <v>440</v>
      </c>
      <c r="B390" s="497" t="s">
        <v>467</v>
      </c>
      <c r="C390" s="497" t="s">
        <v>289</v>
      </c>
      <c r="D390" s="497" t="s">
        <v>729</v>
      </c>
      <c r="E390" s="497" t="s">
        <v>441</v>
      </c>
      <c r="F390" s="527">
        <v>75</v>
      </c>
      <c r="G390" s="527">
        <v>45</v>
      </c>
      <c r="H390" s="532"/>
      <c r="I390" s="532"/>
      <c r="J390" s="532"/>
      <c r="K390" s="532"/>
      <c r="L390" s="532"/>
      <c r="M390" s="532"/>
      <c r="N390" s="532"/>
      <c r="O390" s="532"/>
      <c r="P390" s="532"/>
      <c r="Q390" s="532"/>
      <c r="R390" s="532"/>
      <c r="S390" s="532"/>
      <c r="T390" s="532"/>
      <c r="U390" s="532"/>
      <c r="V390" s="532"/>
      <c r="W390" s="532"/>
      <c r="X390" s="532"/>
      <c r="Y390" s="532"/>
      <c r="Z390" s="532"/>
      <c r="AA390" s="532"/>
      <c r="AB390" s="532"/>
      <c r="AC390" s="532"/>
      <c r="AD390" s="532"/>
      <c r="AE390" s="532"/>
      <c r="AF390" s="532"/>
      <c r="AG390" s="532"/>
      <c r="AH390" s="532"/>
      <c r="AI390" s="532"/>
      <c r="AJ390" s="532"/>
      <c r="AK390" s="532"/>
      <c r="AL390" s="532"/>
      <c r="AM390" s="532"/>
      <c r="AN390" s="532"/>
      <c r="AO390" s="532"/>
      <c r="AP390" s="532"/>
      <c r="AQ390" s="532"/>
      <c r="AR390" s="532"/>
      <c r="AS390" s="532"/>
      <c r="AT390" s="532"/>
      <c r="AU390" s="532"/>
      <c r="AV390" s="532"/>
      <c r="AW390" s="532"/>
      <c r="AX390" s="532"/>
      <c r="AY390" s="532"/>
      <c r="AZ390" s="532"/>
      <c r="BA390" s="532"/>
      <c r="BB390" s="532"/>
      <c r="BC390" s="532"/>
      <c r="BD390" s="532"/>
      <c r="BE390" s="532"/>
      <c r="BF390" s="532"/>
      <c r="BG390" s="532"/>
      <c r="BH390" s="532"/>
      <c r="BI390" s="532"/>
      <c r="BJ390" s="532"/>
      <c r="BK390" s="532"/>
      <c r="BL390" s="532"/>
      <c r="BM390" s="532"/>
      <c r="BN390" s="532"/>
      <c r="BO390" s="532"/>
      <c r="BP390" s="532"/>
      <c r="BQ390" s="532"/>
      <c r="BR390" s="532"/>
      <c r="BS390" s="532"/>
      <c r="BT390" s="532"/>
      <c r="BU390" s="532"/>
      <c r="BV390" s="532"/>
      <c r="BW390" s="532"/>
      <c r="BX390" s="532"/>
      <c r="BY390" s="532"/>
      <c r="BZ390" s="532"/>
      <c r="CA390" s="532"/>
      <c r="CB390" s="532"/>
      <c r="CC390" s="532"/>
      <c r="CD390" s="532"/>
      <c r="CE390" s="532"/>
      <c r="CF390" s="532"/>
      <c r="CG390" s="532"/>
      <c r="CH390" s="532"/>
      <c r="CI390" s="532"/>
      <c r="CJ390" s="532"/>
      <c r="CK390" s="532"/>
      <c r="CL390" s="532"/>
      <c r="CM390" s="532"/>
      <c r="CN390" s="532"/>
      <c r="CO390" s="532"/>
      <c r="CP390" s="532"/>
      <c r="CQ390" s="532"/>
      <c r="CR390" s="532"/>
      <c r="CS390" s="532"/>
      <c r="CT390" s="532"/>
      <c r="CU390" s="532"/>
      <c r="CV390" s="532"/>
      <c r="CW390" s="532"/>
      <c r="CX390" s="532"/>
      <c r="CY390" s="532"/>
      <c r="CZ390" s="532"/>
      <c r="DA390" s="532"/>
      <c r="DB390" s="532"/>
      <c r="DC390" s="532"/>
      <c r="DD390" s="532"/>
      <c r="DE390" s="532"/>
      <c r="DF390" s="532"/>
      <c r="DG390" s="532"/>
      <c r="DH390" s="532"/>
      <c r="DI390" s="532"/>
      <c r="DJ390" s="532"/>
      <c r="DK390" s="532"/>
      <c r="DL390" s="532"/>
      <c r="DM390" s="532"/>
      <c r="DN390" s="532"/>
      <c r="DO390" s="532"/>
      <c r="DP390" s="532"/>
      <c r="DQ390" s="532"/>
      <c r="DR390" s="532"/>
      <c r="DS390" s="532"/>
      <c r="DT390" s="532"/>
      <c r="DU390" s="532"/>
      <c r="DV390" s="532"/>
    </row>
    <row r="391" spans="1:127" x14ac:dyDescent="0.25">
      <c r="A391" s="496" t="s">
        <v>440</v>
      </c>
      <c r="B391" s="497" t="s">
        <v>467</v>
      </c>
      <c r="C391" s="497" t="s">
        <v>289</v>
      </c>
      <c r="D391" s="497" t="s">
        <v>500</v>
      </c>
      <c r="E391" s="497" t="s">
        <v>441</v>
      </c>
      <c r="F391" s="526">
        <v>6804</v>
      </c>
      <c r="G391" s="526">
        <v>7000.55</v>
      </c>
      <c r="H391" s="533"/>
      <c r="I391" s="533"/>
      <c r="J391" s="533"/>
      <c r="K391" s="533"/>
      <c r="L391" s="533"/>
      <c r="M391" s="533"/>
      <c r="N391" s="533"/>
      <c r="O391" s="533"/>
      <c r="P391" s="533"/>
      <c r="Q391" s="533"/>
      <c r="R391" s="533"/>
      <c r="S391" s="533"/>
      <c r="T391" s="533"/>
      <c r="U391" s="533"/>
      <c r="V391" s="533"/>
      <c r="W391" s="533"/>
      <c r="X391" s="533"/>
      <c r="Y391" s="533"/>
      <c r="Z391" s="533"/>
      <c r="AA391" s="533"/>
      <c r="AB391" s="533"/>
      <c r="AC391" s="533"/>
      <c r="AD391" s="533"/>
      <c r="AE391" s="533"/>
      <c r="AF391" s="533"/>
      <c r="AG391" s="533"/>
      <c r="AH391" s="533"/>
      <c r="AI391" s="533"/>
      <c r="AJ391" s="533"/>
      <c r="AK391" s="533"/>
      <c r="AL391" s="533"/>
      <c r="AM391" s="533"/>
      <c r="AN391" s="533"/>
      <c r="AO391" s="533"/>
      <c r="AP391" s="533"/>
      <c r="AQ391" s="533"/>
      <c r="AR391" s="533"/>
      <c r="AS391" s="533"/>
      <c r="AT391" s="533"/>
      <c r="AU391" s="533"/>
      <c r="AV391" s="533"/>
      <c r="AW391" s="533"/>
      <c r="AX391" s="533"/>
      <c r="AY391" s="533"/>
      <c r="AZ391" s="533"/>
      <c r="BA391" s="533"/>
      <c r="BB391" s="533"/>
      <c r="BC391" s="533"/>
      <c r="BD391" s="533"/>
      <c r="BE391" s="533"/>
      <c r="BF391" s="533"/>
      <c r="BG391" s="533"/>
      <c r="BH391" s="533"/>
      <c r="BI391" s="533"/>
      <c r="BJ391" s="533"/>
      <c r="BK391" s="533"/>
      <c r="BL391" s="533"/>
      <c r="BM391" s="533"/>
      <c r="BN391" s="533"/>
      <c r="BO391" s="533"/>
      <c r="BP391" s="533"/>
      <c r="BQ391" s="533"/>
      <c r="BR391" s="533"/>
      <c r="BS391" s="533"/>
      <c r="BT391" s="533"/>
      <c r="BU391" s="533"/>
      <c r="BV391" s="533"/>
      <c r="BW391" s="533"/>
      <c r="BX391" s="533"/>
      <c r="BY391" s="533"/>
      <c r="BZ391" s="533"/>
      <c r="CA391" s="533"/>
      <c r="CB391" s="533"/>
      <c r="CC391" s="533"/>
      <c r="CD391" s="533"/>
      <c r="CE391" s="533"/>
      <c r="CF391" s="533"/>
      <c r="CG391" s="533"/>
      <c r="CH391" s="533"/>
      <c r="CI391" s="533"/>
      <c r="CJ391" s="533"/>
      <c r="CK391" s="533"/>
      <c r="CL391" s="533"/>
      <c r="CM391" s="533"/>
      <c r="CN391" s="533"/>
      <c r="CO391" s="533"/>
      <c r="CP391" s="533"/>
      <c r="CQ391" s="533"/>
      <c r="CR391" s="533"/>
      <c r="CS391" s="533"/>
      <c r="CT391" s="533"/>
      <c r="CU391" s="533"/>
      <c r="CV391" s="533"/>
      <c r="CW391" s="533"/>
      <c r="CX391" s="533"/>
      <c r="CY391" s="533"/>
      <c r="CZ391" s="533"/>
      <c r="DA391" s="533"/>
      <c r="DB391" s="533"/>
      <c r="DC391" s="533"/>
      <c r="DD391" s="533"/>
      <c r="DE391" s="533"/>
      <c r="DF391" s="533"/>
      <c r="DG391" s="533"/>
      <c r="DH391" s="533"/>
      <c r="DI391" s="533"/>
      <c r="DJ391" s="533"/>
      <c r="DK391" s="533"/>
      <c r="DL391" s="533"/>
      <c r="DM391" s="533"/>
      <c r="DN391" s="533"/>
      <c r="DO391" s="533"/>
      <c r="DP391" s="533"/>
      <c r="DQ391" s="533"/>
      <c r="DR391" s="533"/>
      <c r="DS391" s="533"/>
      <c r="DT391" s="533"/>
      <c r="DU391" s="533"/>
      <c r="DV391" s="533"/>
    </row>
    <row r="392" spans="1:127" ht="13.2" customHeight="1" x14ac:dyDescent="0.25">
      <c r="A392" s="490" t="s">
        <v>501</v>
      </c>
      <c r="B392" s="488" t="s">
        <v>467</v>
      </c>
      <c r="C392" s="488" t="s">
        <v>405</v>
      </c>
      <c r="D392" s="488"/>
      <c r="E392" s="488"/>
      <c r="F392" s="489">
        <f>SUM(F393)</f>
        <v>11324.97</v>
      </c>
      <c r="G392" s="489">
        <f>SUM(G393)</f>
        <v>10600.369999999999</v>
      </c>
      <c r="H392" s="563"/>
      <c r="I392" s="563"/>
      <c r="J392" s="563"/>
      <c r="K392" s="563"/>
      <c r="L392" s="563"/>
      <c r="M392" s="563"/>
      <c r="N392" s="563"/>
      <c r="O392" s="563"/>
      <c r="P392" s="563"/>
      <c r="Q392" s="563"/>
      <c r="R392" s="563"/>
      <c r="S392" s="563"/>
      <c r="T392" s="563"/>
      <c r="U392" s="563"/>
      <c r="V392" s="563"/>
      <c r="W392" s="563"/>
      <c r="X392" s="563"/>
      <c r="Y392" s="563"/>
      <c r="Z392" s="563"/>
      <c r="AA392" s="563"/>
      <c r="AB392" s="563"/>
      <c r="AC392" s="563"/>
      <c r="AD392" s="563"/>
      <c r="AE392" s="563"/>
      <c r="AF392" s="563"/>
      <c r="AG392" s="563"/>
      <c r="AH392" s="563"/>
      <c r="AI392" s="563"/>
      <c r="AJ392" s="563"/>
      <c r="AK392" s="563"/>
      <c r="AL392" s="563"/>
      <c r="AM392" s="563"/>
      <c r="AN392" s="563"/>
      <c r="AO392" s="563"/>
      <c r="AP392" s="563"/>
      <c r="AQ392" s="563"/>
      <c r="AR392" s="563"/>
      <c r="AS392" s="563"/>
      <c r="AT392" s="563"/>
      <c r="AU392" s="563"/>
      <c r="AV392" s="563"/>
      <c r="AW392" s="563"/>
      <c r="AX392" s="563"/>
      <c r="AY392" s="563"/>
      <c r="AZ392" s="563"/>
      <c r="BA392" s="563"/>
      <c r="BB392" s="563"/>
      <c r="BC392" s="563"/>
      <c r="BD392" s="563"/>
      <c r="BE392" s="563"/>
      <c r="BF392" s="563"/>
      <c r="BG392" s="563"/>
      <c r="BH392" s="563"/>
      <c r="BI392" s="563"/>
      <c r="BJ392" s="563"/>
      <c r="BK392" s="563"/>
      <c r="BL392" s="563"/>
      <c r="BM392" s="563"/>
      <c r="BN392" s="563"/>
      <c r="BO392" s="563"/>
      <c r="BP392" s="563"/>
      <c r="BQ392" s="563"/>
      <c r="BR392" s="563"/>
      <c r="BS392" s="563"/>
      <c r="BT392" s="563"/>
      <c r="BU392" s="563"/>
      <c r="BV392" s="563"/>
      <c r="BW392" s="563"/>
      <c r="BX392" s="563"/>
      <c r="BY392" s="563"/>
      <c r="BZ392" s="563"/>
      <c r="CA392" s="563"/>
      <c r="CB392" s="563"/>
      <c r="CC392" s="563"/>
      <c r="CD392" s="563"/>
      <c r="CE392" s="563"/>
      <c r="CF392" s="563"/>
      <c r="CG392" s="563"/>
      <c r="CH392" s="563"/>
      <c r="CI392" s="563"/>
      <c r="CJ392" s="563"/>
      <c r="CK392" s="563"/>
      <c r="CL392" s="563"/>
      <c r="CM392" s="563"/>
      <c r="CN392" s="563"/>
      <c r="CO392" s="563"/>
      <c r="CP392" s="563"/>
      <c r="CQ392" s="563"/>
      <c r="CR392" s="563"/>
      <c r="CS392" s="563"/>
      <c r="CT392" s="563"/>
      <c r="CU392" s="563"/>
      <c r="CV392" s="563"/>
      <c r="CW392" s="563"/>
      <c r="CX392" s="563"/>
      <c r="CY392" s="563"/>
      <c r="CZ392" s="563"/>
      <c r="DA392" s="563"/>
      <c r="DB392" s="563"/>
      <c r="DC392" s="563"/>
      <c r="DD392" s="563"/>
      <c r="DE392" s="563"/>
      <c r="DF392" s="563"/>
      <c r="DG392" s="563"/>
      <c r="DH392" s="563"/>
      <c r="DI392" s="563"/>
      <c r="DJ392" s="563"/>
      <c r="DK392" s="563"/>
      <c r="DL392" s="563"/>
      <c r="DM392" s="563"/>
      <c r="DN392" s="563"/>
      <c r="DO392" s="563"/>
      <c r="DP392" s="563"/>
      <c r="DQ392" s="563"/>
      <c r="DR392" s="563"/>
      <c r="DS392" s="563"/>
      <c r="DT392" s="563"/>
      <c r="DU392" s="563"/>
      <c r="DV392" s="563"/>
      <c r="DW392" s="563"/>
    </row>
    <row r="393" spans="1:127" ht="26.4" customHeight="1" x14ac:dyDescent="0.25">
      <c r="A393" s="519" t="s">
        <v>307</v>
      </c>
      <c r="B393" s="520" t="s">
        <v>467</v>
      </c>
      <c r="C393" s="520" t="s">
        <v>405</v>
      </c>
      <c r="D393" s="520"/>
      <c r="E393" s="520"/>
      <c r="F393" s="492">
        <f>SUM(F394+F404+F397)</f>
        <v>11324.97</v>
      </c>
      <c r="G393" s="492">
        <f>SUM(G394+G404+G397)</f>
        <v>10600.369999999999</v>
      </c>
    </row>
    <row r="394" spans="1:127" x14ac:dyDescent="0.25">
      <c r="A394" s="500" t="s">
        <v>283</v>
      </c>
      <c r="B394" s="511" t="s">
        <v>467</v>
      </c>
      <c r="C394" s="511" t="s">
        <v>405</v>
      </c>
      <c r="D394" s="511"/>
      <c r="E394" s="511"/>
      <c r="F394" s="502">
        <f>SUM(F400+F395)</f>
        <v>4732.6799999999994</v>
      </c>
      <c r="G394" s="502">
        <f>SUM(G400+G395)</f>
        <v>4546.37</v>
      </c>
    </row>
    <row r="395" spans="1:127" ht="26.4" x14ac:dyDescent="0.25">
      <c r="A395" s="496" t="s">
        <v>502</v>
      </c>
      <c r="B395" s="516" t="s">
        <v>467</v>
      </c>
      <c r="C395" s="516" t="s">
        <v>405</v>
      </c>
      <c r="D395" s="516" t="s">
        <v>503</v>
      </c>
      <c r="E395" s="516"/>
      <c r="F395" s="498">
        <f>SUM(F396)</f>
        <v>350</v>
      </c>
      <c r="G395" s="498">
        <f>SUM(G396)</f>
        <v>350</v>
      </c>
      <c r="H395" s="499"/>
      <c r="I395" s="499"/>
      <c r="J395" s="499"/>
      <c r="K395" s="499"/>
      <c r="L395" s="499"/>
      <c r="M395" s="499"/>
      <c r="N395" s="499"/>
      <c r="O395" s="499"/>
      <c r="P395" s="499"/>
      <c r="Q395" s="499"/>
      <c r="R395" s="499"/>
      <c r="S395" s="499"/>
      <c r="T395" s="499"/>
      <c r="U395" s="499"/>
      <c r="V395" s="499"/>
      <c r="W395" s="499"/>
      <c r="X395" s="499"/>
      <c r="Y395" s="499"/>
      <c r="Z395" s="499"/>
      <c r="AA395" s="499"/>
      <c r="AB395" s="499"/>
      <c r="AC395" s="499"/>
      <c r="AD395" s="499"/>
      <c r="AE395" s="499"/>
      <c r="AF395" s="499"/>
      <c r="AG395" s="499"/>
      <c r="AH395" s="499"/>
      <c r="AI395" s="499"/>
      <c r="AJ395" s="499"/>
      <c r="AK395" s="499"/>
      <c r="AL395" s="499"/>
      <c r="AM395" s="499"/>
      <c r="AN395" s="499"/>
      <c r="AO395" s="499"/>
      <c r="AP395" s="499"/>
      <c r="AQ395" s="499"/>
      <c r="AR395" s="499"/>
      <c r="AS395" s="499"/>
      <c r="AT395" s="499"/>
      <c r="AU395" s="499"/>
      <c r="AV395" s="499"/>
      <c r="AW395" s="499"/>
      <c r="AX395" s="499"/>
      <c r="AY395" s="499"/>
      <c r="AZ395" s="499"/>
      <c r="BA395" s="499"/>
      <c r="BB395" s="499"/>
      <c r="BC395" s="499"/>
      <c r="BD395" s="499"/>
      <c r="BE395" s="499"/>
      <c r="BF395" s="499"/>
      <c r="BG395" s="499"/>
      <c r="BH395" s="499"/>
      <c r="BI395" s="499"/>
      <c r="BJ395" s="499"/>
      <c r="BK395" s="499"/>
      <c r="BL395" s="499"/>
      <c r="BM395" s="499"/>
      <c r="BN395" s="499"/>
      <c r="BO395" s="499"/>
      <c r="BP395" s="499"/>
      <c r="BQ395" s="499"/>
      <c r="BR395" s="499"/>
      <c r="BS395" s="499"/>
      <c r="BT395" s="499"/>
      <c r="BU395" s="499"/>
      <c r="BV395" s="499"/>
      <c r="BW395" s="499"/>
      <c r="BX395" s="499"/>
      <c r="BY395" s="499"/>
      <c r="BZ395" s="499"/>
      <c r="CA395" s="499"/>
      <c r="CB395" s="499"/>
      <c r="CC395" s="499"/>
      <c r="CD395" s="499"/>
      <c r="CE395" s="499"/>
      <c r="CF395" s="499"/>
      <c r="CG395" s="499"/>
      <c r="CH395" s="499"/>
      <c r="CI395" s="499"/>
      <c r="CJ395" s="499"/>
      <c r="CK395" s="499"/>
      <c r="CL395" s="499"/>
      <c r="CM395" s="499"/>
      <c r="CN395" s="499"/>
      <c r="CO395" s="499"/>
      <c r="CP395" s="499"/>
      <c r="CQ395" s="499"/>
      <c r="CR395" s="499"/>
      <c r="CS395" s="499"/>
      <c r="CT395" s="499"/>
      <c r="CU395" s="499"/>
      <c r="CV395" s="499"/>
      <c r="CW395" s="499"/>
      <c r="CX395" s="499"/>
      <c r="CY395" s="499"/>
      <c r="CZ395" s="499"/>
      <c r="DA395" s="499"/>
      <c r="DB395" s="499"/>
      <c r="DC395" s="499"/>
      <c r="DD395" s="499"/>
      <c r="DE395" s="499"/>
      <c r="DF395" s="499"/>
      <c r="DG395" s="499"/>
      <c r="DH395" s="499"/>
      <c r="DI395" s="499"/>
      <c r="DJ395" s="499"/>
      <c r="DK395" s="499"/>
      <c r="DL395" s="499"/>
      <c r="DM395" s="499"/>
      <c r="DN395" s="499"/>
      <c r="DO395" s="499"/>
      <c r="DP395" s="499"/>
      <c r="DQ395" s="499"/>
      <c r="DR395" s="499"/>
      <c r="DS395" s="499"/>
      <c r="DT395" s="499"/>
      <c r="DU395" s="499"/>
      <c r="DV395" s="499"/>
    </row>
    <row r="396" spans="1:127" x14ac:dyDescent="0.25">
      <c r="A396" s="500" t="s">
        <v>294</v>
      </c>
      <c r="B396" s="511" t="s">
        <v>467</v>
      </c>
      <c r="C396" s="511" t="s">
        <v>405</v>
      </c>
      <c r="D396" s="511" t="s">
        <v>503</v>
      </c>
      <c r="E396" s="501" t="s">
        <v>285</v>
      </c>
      <c r="F396" s="502">
        <v>350</v>
      </c>
      <c r="G396" s="502">
        <v>350</v>
      </c>
    </row>
    <row r="397" spans="1:127" ht="39.6" x14ac:dyDescent="0.25">
      <c r="A397" s="496" t="s">
        <v>504</v>
      </c>
      <c r="B397" s="516" t="s">
        <v>467</v>
      </c>
      <c r="C397" s="516" t="s">
        <v>405</v>
      </c>
      <c r="D397" s="516" t="s">
        <v>794</v>
      </c>
      <c r="E397" s="516"/>
      <c r="F397" s="498">
        <f>SUM(F398+F399)</f>
        <v>3621.06</v>
      </c>
      <c r="G397" s="498">
        <f>SUM(G398+G399)</f>
        <v>3413.97</v>
      </c>
    </row>
    <row r="398" spans="1:127" ht="39.6" x14ac:dyDescent="0.25">
      <c r="A398" s="500" t="s">
        <v>276</v>
      </c>
      <c r="B398" s="501" t="s">
        <v>467</v>
      </c>
      <c r="C398" s="501" t="s">
        <v>405</v>
      </c>
      <c r="D398" s="511" t="s">
        <v>794</v>
      </c>
      <c r="E398" s="501" t="s">
        <v>277</v>
      </c>
      <c r="F398" s="502">
        <v>3482.12</v>
      </c>
      <c r="G398" s="502">
        <v>3327.75</v>
      </c>
    </row>
    <row r="399" spans="1:127" x14ac:dyDescent="0.25">
      <c r="A399" s="500" t="s">
        <v>294</v>
      </c>
      <c r="B399" s="501" t="s">
        <v>467</v>
      </c>
      <c r="C399" s="501" t="s">
        <v>405</v>
      </c>
      <c r="D399" s="511" t="s">
        <v>794</v>
      </c>
      <c r="E399" s="501" t="s">
        <v>285</v>
      </c>
      <c r="F399" s="502">
        <v>138.94</v>
      </c>
      <c r="G399" s="502">
        <v>86.22</v>
      </c>
    </row>
    <row r="400" spans="1:127" ht="26.4" x14ac:dyDescent="0.25">
      <c r="A400" s="496" t="s">
        <v>506</v>
      </c>
      <c r="B400" s="516" t="s">
        <v>467</v>
      </c>
      <c r="C400" s="516" t="s">
        <v>405</v>
      </c>
      <c r="D400" s="516" t="s">
        <v>796</v>
      </c>
      <c r="E400" s="516"/>
      <c r="F400" s="498">
        <f>SUM(F401+F402+F403)</f>
        <v>4382.6799999999994</v>
      </c>
      <c r="G400" s="498">
        <f>SUM(G401+G402+G403)</f>
        <v>4196.37</v>
      </c>
    </row>
    <row r="401" spans="1:126" ht="39.6" x14ac:dyDescent="0.25">
      <c r="A401" s="500" t="s">
        <v>276</v>
      </c>
      <c r="B401" s="511" t="s">
        <v>467</v>
      </c>
      <c r="C401" s="511" t="s">
        <v>405</v>
      </c>
      <c r="D401" s="511" t="s">
        <v>796</v>
      </c>
      <c r="E401" s="501" t="s">
        <v>277</v>
      </c>
      <c r="F401" s="502">
        <v>4176.3999999999996</v>
      </c>
      <c r="G401" s="502">
        <v>3596.37</v>
      </c>
    </row>
    <row r="402" spans="1:126" x14ac:dyDescent="0.25">
      <c r="A402" s="500" t="s">
        <v>294</v>
      </c>
      <c r="B402" s="511" t="s">
        <v>467</v>
      </c>
      <c r="C402" s="511" t="s">
        <v>405</v>
      </c>
      <c r="D402" s="511" t="s">
        <v>796</v>
      </c>
      <c r="E402" s="501" t="s">
        <v>285</v>
      </c>
      <c r="F402" s="502">
        <v>206.28</v>
      </c>
      <c r="G402" s="502">
        <v>600</v>
      </c>
    </row>
    <row r="403" spans="1:126" ht="13.2" hidden="1" customHeight="1" x14ac:dyDescent="0.25">
      <c r="A403" s="496" t="s">
        <v>286</v>
      </c>
      <c r="B403" s="516" t="s">
        <v>467</v>
      </c>
      <c r="C403" s="516" t="s">
        <v>405</v>
      </c>
      <c r="D403" s="516" t="s">
        <v>507</v>
      </c>
      <c r="E403" s="497" t="s">
        <v>287</v>
      </c>
      <c r="F403" s="498"/>
      <c r="G403" s="498"/>
    </row>
    <row r="404" spans="1:126" ht="26.4" x14ac:dyDescent="0.25">
      <c r="A404" s="496" t="s">
        <v>508</v>
      </c>
      <c r="B404" s="516" t="s">
        <v>467</v>
      </c>
      <c r="C404" s="516" t="s">
        <v>405</v>
      </c>
      <c r="D404" s="516" t="s">
        <v>795</v>
      </c>
      <c r="E404" s="516"/>
      <c r="F404" s="498">
        <f>SUM(F405+F406)</f>
        <v>2971.23</v>
      </c>
      <c r="G404" s="498">
        <f>SUM(G405+G406)</f>
        <v>2640.03</v>
      </c>
      <c r="H404" s="499"/>
      <c r="I404" s="499"/>
      <c r="J404" s="499"/>
      <c r="K404" s="499"/>
      <c r="L404" s="499"/>
      <c r="M404" s="499"/>
      <c r="N404" s="499"/>
      <c r="O404" s="499"/>
      <c r="P404" s="499"/>
      <c r="Q404" s="499"/>
      <c r="R404" s="499"/>
      <c r="S404" s="499"/>
      <c r="T404" s="499"/>
      <c r="U404" s="499"/>
      <c r="V404" s="499"/>
      <c r="W404" s="499"/>
      <c r="X404" s="499"/>
      <c r="Y404" s="499"/>
      <c r="Z404" s="499"/>
      <c r="AA404" s="499"/>
      <c r="AB404" s="499"/>
      <c r="AC404" s="499"/>
      <c r="AD404" s="499"/>
      <c r="AE404" s="499"/>
      <c r="AF404" s="499"/>
      <c r="AG404" s="499"/>
      <c r="AH404" s="499"/>
      <c r="AI404" s="499"/>
      <c r="AJ404" s="499"/>
      <c r="AK404" s="499"/>
      <c r="AL404" s="499"/>
      <c r="AM404" s="499"/>
      <c r="AN404" s="499"/>
      <c r="AO404" s="499"/>
      <c r="AP404" s="499"/>
      <c r="AQ404" s="499"/>
      <c r="AR404" s="499"/>
      <c r="AS404" s="499"/>
      <c r="AT404" s="499"/>
      <c r="AU404" s="499"/>
      <c r="AV404" s="499"/>
      <c r="AW404" s="499"/>
      <c r="AX404" s="499"/>
      <c r="AY404" s="499"/>
      <c r="AZ404" s="499"/>
      <c r="BA404" s="499"/>
      <c r="BB404" s="499"/>
      <c r="BC404" s="499"/>
      <c r="BD404" s="499"/>
      <c r="BE404" s="499"/>
      <c r="BF404" s="499"/>
      <c r="BG404" s="499"/>
      <c r="BH404" s="499"/>
      <c r="BI404" s="499"/>
      <c r="BJ404" s="499"/>
      <c r="BK404" s="499"/>
      <c r="BL404" s="499"/>
      <c r="BM404" s="499"/>
      <c r="BN404" s="499"/>
      <c r="BO404" s="499"/>
      <c r="BP404" s="499"/>
      <c r="BQ404" s="499"/>
      <c r="BR404" s="499"/>
      <c r="BS404" s="499"/>
      <c r="BT404" s="499"/>
      <c r="BU404" s="499"/>
      <c r="BV404" s="499"/>
      <c r="BW404" s="499"/>
      <c r="BX404" s="499"/>
      <c r="BY404" s="499"/>
      <c r="BZ404" s="499"/>
      <c r="CA404" s="499"/>
      <c r="CB404" s="499"/>
      <c r="CC404" s="499"/>
      <c r="CD404" s="499"/>
      <c r="CE404" s="499"/>
      <c r="CF404" s="499"/>
      <c r="CG404" s="499"/>
      <c r="CH404" s="499"/>
      <c r="CI404" s="499"/>
      <c r="CJ404" s="499"/>
      <c r="CK404" s="499"/>
      <c r="CL404" s="499"/>
      <c r="CM404" s="499"/>
      <c r="CN404" s="499"/>
      <c r="CO404" s="499"/>
      <c r="CP404" s="499"/>
      <c r="CQ404" s="499"/>
      <c r="CR404" s="499"/>
      <c r="CS404" s="499"/>
      <c r="CT404" s="499"/>
      <c r="CU404" s="499"/>
      <c r="CV404" s="499"/>
      <c r="CW404" s="499"/>
      <c r="CX404" s="499"/>
      <c r="CY404" s="499"/>
      <c r="CZ404" s="499"/>
      <c r="DA404" s="499"/>
      <c r="DB404" s="499"/>
      <c r="DC404" s="499"/>
      <c r="DD404" s="499"/>
      <c r="DE404" s="499"/>
      <c r="DF404" s="499"/>
      <c r="DG404" s="499"/>
      <c r="DH404" s="499"/>
      <c r="DI404" s="499"/>
      <c r="DJ404" s="499"/>
      <c r="DK404" s="499"/>
      <c r="DL404" s="499"/>
      <c r="DM404" s="499"/>
      <c r="DN404" s="499"/>
      <c r="DO404" s="499"/>
      <c r="DP404" s="499"/>
      <c r="DQ404" s="499"/>
      <c r="DR404" s="499"/>
      <c r="DS404" s="499"/>
      <c r="DT404" s="499"/>
      <c r="DU404" s="499"/>
      <c r="DV404" s="499"/>
    </row>
    <row r="405" spans="1:126" ht="39.6" x14ac:dyDescent="0.25">
      <c r="A405" s="500" t="s">
        <v>276</v>
      </c>
      <c r="B405" s="511" t="s">
        <v>467</v>
      </c>
      <c r="C405" s="511" t="s">
        <v>405</v>
      </c>
      <c r="D405" s="511" t="s">
        <v>795</v>
      </c>
      <c r="E405" s="501" t="s">
        <v>277</v>
      </c>
      <c r="F405" s="502">
        <v>2819.2</v>
      </c>
      <c r="G405" s="502">
        <v>2250.0300000000002</v>
      </c>
    </row>
    <row r="406" spans="1:126" x14ac:dyDescent="0.25">
      <c r="A406" s="500" t="s">
        <v>294</v>
      </c>
      <c r="B406" s="511" t="s">
        <v>467</v>
      </c>
      <c r="C406" s="511" t="s">
        <v>405</v>
      </c>
      <c r="D406" s="511" t="s">
        <v>795</v>
      </c>
      <c r="E406" s="501" t="s">
        <v>285</v>
      </c>
      <c r="F406" s="502">
        <v>152.03</v>
      </c>
      <c r="G406" s="502">
        <v>390</v>
      </c>
    </row>
    <row r="407" spans="1:126" ht="15.6" x14ac:dyDescent="0.3">
      <c r="A407" s="487" t="s">
        <v>510</v>
      </c>
      <c r="B407" s="521" t="s">
        <v>300</v>
      </c>
      <c r="C407" s="521"/>
      <c r="D407" s="521"/>
      <c r="E407" s="521"/>
      <c r="F407" s="522">
        <f>SUM(F408+F418+F411)</f>
        <v>55316.08</v>
      </c>
      <c r="G407" s="522">
        <f>SUM(G408+G418+G411)</f>
        <v>58552.38</v>
      </c>
    </row>
    <row r="408" spans="1:126" ht="14.4" x14ac:dyDescent="0.3">
      <c r="A408" s="528" t="s">
        <v>511</v>
      </c>
      <c r="B408" s="529" t="s">
        <v>300</v>
      </c>
      <c r="C408" s="529" t="s">
        <v>270</v>
      </c>
      <c r="D408" s="529"/>
      <c r="E408" s="529"/>
      <c r="F408" s="530">
        <f>SUM(F409)</f>
        <v>5850</v>
      </c>
      <c r="G408" s="530">
        <f>SUM(G409)</f>
        <v>5850</v>
      </c>
      <c r="H408" s="515"/>
      <c r="I408" s="515"/>
      <c r="J408" s="515"/>
      <c r="K408" s="515"/>
      <c r="L408" s="515"/>
      <c r="M408" s="515"/>
      <c r="N408" s="515"/>
      <c r="O408" s="515"/>
      <c r="P408" s="515"/>
      <c r="Q408" s="515"/>
      <c r="R408" s="515"/>
      <c r="S408" s="515"/>
      <c r="T408" s="515"/>
      <c r="U408" s="515"/>
      <c r="V408" s="515"/>
      <c r="W408" s="515"/>
      <c r="X408" s="515"/>
      <c r="Y408" s="515"/>
      <c r="Z408" s="515"/>
      <c r="AA408" s="515"/>
      <c r="AB408" s="515"/>
      <c r="AC408" s="515"/>
      <c r="AD408" s="515"/>
      <c r="AE408" s="515"/>
      <c r="AF408" s="515"/>
      <c r="AG408" s="515"/>
      <c r="AH408" s="515"/>
      <c r="AI408" s="515"/>
      <c r="AJ408" s="515"/>
      <c r="AK408" s="515"/>
      <c r="AL408" s="515"/>
      <c r="AM408" s="515"/>
      <c r="AN408" s="515"/>
      <c r="AO408" s="515"/>
      <c r="AP408" s="515"/>
      <c r="AQ408" s="515"/>
      <c r="AR408" s="515"/>
      <c r="AS408" s="515"/>
      <c r="AT408" s="515"/>
      <c r="AU408" s="515"/>
      <c r="AV408" s="515"/>
      <c r="AW408" s="515"/>
      <c r="AX408" s="515"/>
      <c r="AY408" s="515"/>
      <c r="AZ408" s="515"/>
      <c r="BA408" s="515"/>
      <c r="BB408" s="515"/>
      <c r="BC408" s="515"/>
      <c r="BD408" s="515"/>
      <c r="BE408" s="515"/>
      <c r="BF408" s="515"/>
      <c r="BG408" s="515"/>
      <c r="BH408" s="515"/>
      <c r="BI408" s="515"/>
      <c r="BJ408" s="515"/>
      <c r="BK408" s="515"/>
      <c r="BL408" s="515"/>
      <c r="BM408" s="515"/>
      <c r="BN408" s="515"/>
      <c r="BO408" s="515"/>
      <c r="BP408" s="515"/>
      <c r="BQ408" s="515"/>
      <c r="BR408" s="515"/>
      <c r="BS408" s="515"/>
      <c r="BT408" s="515"/>
      <c r="BU408" s="515"/>
      <c r="BV408" s="515"/>
      <c r="BW408" s="515"/>
      <c r="BX408" s="515"/>
      <c r="BY408" s="515"/>
      <c r="BZ408" s="515"/>
      <c r="CA408" s="515"/>
      <c r="CB408" s="515"/>
      <c r="CC408" s="515"/>
      <c r="CD408" s="515"/>
      <c r="CE408" s="515"/>
      <c r="CF408" s="515"/>
      <c r="CG408" s="515"/>
      <c r="CH408" s="515"/>
      <c r="CI408" s="515"/>
      <c r="CJ408" s="515"/>
      <c r="CK408" s="515"/>
      <c r="CL408" s="515"/>
      <c r="CM408" s="515"/>
      <c r="CN408" s="515"/>
      <c r="CO408" s="515"/>
      <c r="CP408" s="515"/>
      <c r="CQ408" s="515"/>
      <c r="CR408" s="515"/>
      <c r="CS408" s="515"/>
      <c r="CT408" s="515"/>
      <c r="CU408" s="515"/>
      <c r="CV408" s="515"/>
      <c r="CW408" s="515"/>
      <c r="CX408" s="515"/>
      <c r="CY408" s="515"/>
      <c r="CZ408" s="515"/>
      <c r="DA408" s="515"/>
      <c r="DB408" s="515"/>
      <c r="DC408" s="515"/>
      <c r="DD408" s="515"/>
      <c r="DE408" s="515"/>
      <c r="DF408" s="515"/>
      <c r="DG408" s="515"/>
      <c r="DH408" s="515"/>
      <c r="DI408" s="515"/>
      <c r="DJ408" s="515"/>
      <c r="DK408" s="515"/>
      <c r="DL408" s="515"/>
      <c r="DM408" s="515"/>
      <c r="DN408" s="515"/>
      <c r="DO408" s="515"/>
      <c r="DP408" s="515"/>
      <c r="DQ408" s="515"/>
      <c r="DR408" s="515"/>
      <c r="DS408" s="515"/>
      <c r="DT408" s="515"/>
      <c r="DU408" s="515"/>
      <c r="DV408" s="515"/>
    </row>
    <row r="409" spans="1:126" ht="26.4" x14ac:dyDescent="0.25">
      <c r="A409" s="500" t="s">
        <v>512</v>
      </c>
      <c r="B409" s="511" t="s">
        <v>300</v>
      </c>
      <c r="C409" s="511" t="s">
        <v>270</v>
      </c>
      <c r="D409" s="511" t="s">
        <v>513</v>
      </c>
      <c r="E409" s="511"/>
      <c r="F409" s="502">
        <f>SUM(F410)</f>
        <v>5850</v>
      </c>
      <c r="G409" s="502">
        <f>SUM(G410)</f>
        <v>5850</v>
      </c>
    </row>
    <row r="410" spans="1:126" ht="26.4" x14ac:dyDescent="0.25">
      <c r="A410" s="496" t="s">
        <v>326</v>
      </c>
      <c r="B410" s="516" t="s">
        <v>300</v>
      </c>
      <c r="C410" s="516" t="s">
        <v>270</v>
      </c>
      <c r="D410" s="516" t="s">
        <v>513</v>
      </c>
      <c r="E410" s="516" t="s">
        <v>327</v>
      </c>
      <c r="F410" s="498">
        <v>5850</v>
      </c>
      <c r="G410" s="498">
        <v>5850</v>
      </c>
      <c r="H410" s="499"/>
      <c r="I410" s="499"/>
      <c r="J410" s="499"/>
      <c r="K410" s="499"/>
      <c r="L410" s="499"/>
      <c r="M410" s="499"/>
      <c r="N410" s="499"/>
      <c r="O410" s="499"/>
      <c r="P410" s="499"/>
      <c r="Q410" s="499"/>
      <c r="R410" s="499"/>
      <c r="S410" s="499"/>
      <c r="T410" s="499"/>
      <c r="U410" s="499"/>
      <c r="V410" s="499"/>
      <c r="W410" s="499"/>
      <c r="X410" s="499"/>
      <c r="Y410" s="499"/>
      <c r="Z410" s="499"/>
      <c r="AA410" s="499"/>
      <c r="AB410" s="499"/>
      <c r="AC410" s="499"/>
      <c r="AD410" s="499"/>
      <c r="AE410" s="499"/>
      <c r="AF410" s="499"/>
      <c r="AG410" s="499"/>
      <c r="AH410" s="499"/>
      <c r="AI410" s="499"/>
      <c r="AJ410" s="499"/>
      <c r="AK410" s="499"/>
      <c r="AL410" s="499"/>
      <c r="AM410" s="499"/>
      <c r="AN410" s="499"/>
      <c r="AO410" s="499"/>
      <c r="AP410" s="499"/>
      <c r="AQ410" s="499"/>
      <c r="AR410" s="499"/>
      <c r="AS410" s="499"/>
      <c r="AT410" s="499"/>
      <c r="AU410" s="499"/>
      <c r="AV410" s="499"/>
      <c r="AW410" s="499"/>
      <c r="AX410" s="499"/>
      <c r="AY410" s="499"/>
      <c r="AZ410" s="499"/>
      <c r="BA410" s="499"/>
      <c r="BB410" s="499"/>
      <c r="BC410" s="499"/>
      <c r="BD410" s="499"/>
      <c r="BE410" s="499"/>
      <c r="BF410" s="499"/>
      <c r="BG410" s="499"/>
      <c r="BH410" s="499"/>
      <c r="BI410" s="499"/>
      <c r="BJ410" s="499"/>
      <c r="BK410" s="499"/>
      <c r="BL410" s="499"/>
      <c r="BM410" s="499"/>
      <c r="BN410" s="499"/>
      <c r="BO410" s="499"/>
      <c r="BP410" s="499"/>
      <c r="BQ410" s="499"/>
      <c r="BR410" s="499"/>
      <c r="BS410" s="499"/>
      <c r="BT410" s="499"/>
      <c r="BU410" s="499"/>
      <c r="BV410" s="499"/>
      <c r="BW410" s="499"/>
      <c r="BX410" s="499"/>
      <c r="BY410" s="499"/>
      <c r="BZ410" s="499"/>
      <c r="CA410" s="499"/>
      <c r="CB410" s="499"/>
      <c r="CC410" s="499"/>
      <c r="CD410" s="499"/>
      <c r="CE410" s="499"/>
      <c r="CF410" s="499"/>
      <c r="CG410" s="499"/>
      <c r="CH410" s="499"/>
      <c r="CI410" s="499"/>
      <c r="CJ410" s="499"/>
      <c r="CK410" s="499"/>
      <c r="CL410" s="499"/>
      <c r="CM410" s="499"/>
      <c r="CN410" s="499"/>
      <c r="CO410" s="499"/>
      <c r="CP410" s="499"/>
      <c r="CQ410" s="499"/>
      <c r="CR410" s="499"/>
      <c r="CS410" s="499"/>
      <c r="CT410" s="499"/>
      <c r="CU410" s="499"/>
      <c r="CV410" s="499"/>
      <c r="CW410" s="499"/>
      <c r="CX410" s="499"/>
      <c r="CY410" s="499"/>
      <c r="CZ410" s="499"/>
      <c r="DA410" s="499"/>
      <c r="DB410" s="499"/>
      <c r="DC410" s="499"/>
      <c r="DD410" s="499"/>
      <c r="DE410" s="499"/>
      <c r="DF410" s="499"/>
      <c r="DG410" s="499"/>
      <c r="DH410" s="499"/>
      <c r="DI410" s="499"/>
      <c r="DJ410" s="499"/>
      <c r="DK410" s="499"/>
      <c r="DL410" s="499"/>
      <c r="DM410" s="499"/>
      <c r="DN410" s="499"/>
      <c r="DO410" s="499"/>
      <c r="DP410" s="499"/>
      <c r="DQ410" s="499"/>
      <c r="DR410" s="499"/>
      <c r="DS410" s="499"/>
      <c r="DT410" s="499"/>
      <c r="DU410" s="499"/>
      <c r="DV410" s="499"/>
    </row>
    <row r="411" spans="1:126" ht="13.8" x14ac:dyDescent="0.25">
      <c r="A411" s="490" t="s">
        <v>514</v>
      </c>
      <c r="B411" s="488" t="s">
        <v>300</v>
      </c>
      <c r="C411" s="488" t="s">
        <v>272</v>
      </c>
      <c r="D411" s="488"/>
      <c r="E411" s="488"/>
      <c r="F411" s="498">
        <f>SUM(F412)</f>
        <v>47816.08</v>
      </c>
      <c r="G411" s="498">
        <f>SUM(G412)</f>
        <v>51052.38</v>
      </c>
      <c r="H411" s="499"/>
      <c r="I411" s="499"/>
      <c r="J411" s="499"/>
      <c r="K411" s="499"/>
      <c r="L411" s="499"/>
      <c r="M411" s="499"/>
      <c r="N411" s="499"/>
      <c r="O411" s="499"/>
      <c r="P411" s="499"/>
      <c r="Q411" s="499"/>
      <c r="R411" s="499"/>
      <c r="S411" s="499"/>
      <c r="T411" s="499"/>
      <c r="U411" s="499"/>
      <c r="V411" s="499"/>
      <c r="W411" s="499"/>
      <c r="X411" s="499"/>
      <c r="Y411" s="499"/>
      <c r="Z411" s="499"/>
      <c r="AA411" s="499"/>
      <c r="AB411" s="499"/>
      <c r="AC411" s="499"/>
      <c r="AD411" s="499"/>
      <c r="AE411" s="499"/>
      <c r="AF411" s="499"/>
      <c r="AG411" s="499"/>
      <c r="AH411" s="499"/>
      <c r="AI411" s="499"/>
      <c r="AJ411" s="499"/>
      <c r="AK411" s="499"/>
      <c r="AL411" s="499"/>
      <c r="AM411" s="499"/>
      <c r="AN411" s="499"/>
      <c r="AO411" s="499"/>
      <c r="AP411" s="499"/>
      <c r="AQ411" s="499"/>
      <c r="AR411" s="499"/>
      <c r="AS411" s="499"/>
      <c r="AT411" s="499"/>
      <c r="AU411" s="499"/>
      <c r="AV411" s="499"/>
      <c r="AW411" s="499"/>
      <c r="AX411" s="499"/>
      <c r="AY411" s="499"/>
      <c r="AZ411" s="499"/>
      <c r="BA411" s="499"/>
      <c r="BB411" s="499"/>
      <c r="BC411" s="499"/>
      <c r="BD411" s="499"/>
      <c r="BE411" s="499"/>
      <c r="BF411" s="499"/>
      <c r="BG411" s="499"/>
      <c r="BH411" s="499"/>
      <c r="BI411" s="499"/>
      <c r="BJ411" s="499"/>
      <c r="BK411" s="499"/>
      <c r="BL411" s="499"/>
      <c r="BM411" s="499"/>
      <c r="BN411" s="499"/>
      <c r="BO411" s="499"/>
      <c r="BP411" s="499"/>
      <c r="BQ411" s="499"/>
      <c r="BR411" s="499"/>
      <c r="BS411" s="499"/>
      <c r="BT411" s="499"/>
      <c r="BU411" s="499"/>
      <c r="BV411" s="499"/>
      <c r="BW411" s="499"/>
      <c r="BX411" s="499"/>
      <c r="BY411" s="499"/>
      <c r="BZ411" s="499"/>
      <c r="CA411" s="499"/>
      <c r="CB411" s="499"/>
      <c r="CC411" s="499"/>
      <c r="CD411" s="499"/>
      <c r="CE411" s="499"/>
      <c r="CF411" s="499"/>
      <c r="CG411" s="499"/>
      <c r="CH411" s="499"/>
      <c r="CI411" s="499"/>
      <c r="CJ411" s="499"/>
      <c r="CK411" s="499"/>
      <c r="CL411" s="499"/>
      <c r="CM411" s="499"/>
      <c r="CN411" s="499"/>
      <c r="CO411" s="499"/>
      <c r="CP411" s="499"/>
      <c r="CQ411" s="499"/>
      <c r="CR411" s="499"/>
      <c r="CS411" s="499"/>
      <c r="CT411" s="499"/>
      <c r="CU411" s="499"/>
      <c r="CV411" s="499"/>
      <c r="CW411" s="499"/>
      <c r="CX411" s="499"/>
      <c r="CY411" s="499"/>
      <c r="CZ411" s="499"/>
      <c r="DA411" s="499"/>
      <c r="DB411" s="499"/>
      <c r="DC411" s="499"/>
      <c r="DD411" s="499"/>
      <c r="DE411" s="499"/>
      <c r="DF411" s="499"/>
      <c r="DG411" s="499"/>
      <c r="DH411" s="499"/>
      <c r="DI411" s="499"/>
      <c r="DJ411" s="499"/>
      <c r="DK411" s="499"/>
      <c r="DL411" s="499"/>
      <c r="DM411" s="499"/>
      <c r="DN411" s="499"/>
      <c r="DO411" s="499"/>
      <c r="DP411" s="499"/>
      <c r="DQ411" s="499"/>
      <c r="DR411" s="499"/>
      <c r="DS411" s="499"/>
      <c r="DT411" s="499"/>
      <c r="DU411" s="499"/>
      <c r="DV411" s="499"/>
    </row>
    <row r="412" spans="1:126" ht="26.4" x14ac:dyDescent="0.25">
      <c r="A412" s="500" t="s">
        <v>517</v>
      </c>
      <c r="B412" s="511" t="s">
        <v>300</v>
      </c>
      <c r="C412" s="511" t="s">
        <v>272</v>
      </c>
      <c r="D412" s="511"/>
      <c r="E412" s="511"/>
      <c r="F412" s="498">
        <f>SUM(F413+F414+F416+F415+F417)</f>
        <v>47816.08</v>
      </c>
      <c r="G412" s="498">
        <f>SUM(G413+G414+G416+G415+G417)</f>
        <v>51052.38</v>
      </c>
      <c r="H412" s="499"/>
      <c r="I412" s="499"/>
      <c r="J412" s="499"/>
      <c r="K412" s="499"/>
      <c r="L412" s="499"/>
      <c r="M412" s="499"/>
      <c r="N412" s="499"/>
      <c r="O412" s="499"/>
      <c r="P412" s="499"/>
      <c r="Q412" s="499"/>
      <c r="R412" s="499"/>
      <c r="S412" s="499"/>
      <c r="T412" s="499"/>
      <c r="U412" s="499"/>
      <c r="V412" s="499"/>
      <c r="W412" s="499"/>
      <c r="X412" s="499"/>
      <c r="Y412" s="499"/>
      <c r="Z412" s="499"/>
      <c r="AA412" s="499"/>
      <c r="AB412" s="499"/>
      <c r="AC412" s="499"/>
      <c r="AD412" s="499"/>
      <c r="AE412" s="499"/>
      <c r="AF412" s="499"/>
      <c r="AG412" s="499"/>
      <c r="AH412" s="499"/>
      <c r="AI412" s="499"/>
      <c r="AJ412" s="499"/>
      <c r="AK412" s="499"/>
      <c r="AL412" s="499"/>
      <c r="AM412" s="499"/>
      <c r="AN412" s="499"/>
      <c r="AO412" s="499"/>
      <c r="AP412" s="499"/>
      <c r="AQ412" s="499"/>
      <c r="AR412" s="499"/>
      <c r="AS412" s="499"/>
      <c r="AT412" s="499"/>
      <c r="AU412" s="499"/>
      <c r="AV412" s="499"/>
      <c r="AW412" s="499"/>
      <c r="AX412" s="499"/>
      <c r="AY412" s="499"/>
      <c r="AZ412" s="499"/>
      <c r="BA412" s="499"/>
      <c r="BB412" s="499"/>
      <c r="BC412" s="499"/>
      <c r="BD412" s="499"/>
      <c r="BE412" s="499"/>
      <c r="BF412" s="499"/>
      <c r="BG412" s="499"/>
      <c r="BH412" s="499"/>
      <c r="BI412" s="499"/>
      <c r="BJ412" s="499"/>
      <c r="BK412" s="499"/>
      <c r="BL412" s="499"/>
      <c r="BM412" s="499"/>
      <c r="BN412" s="499"/>
      <c r="BO412" s="499"/>
      <c r="BP412" s="499"/>
      <c r="BQ412" s="499"/>
      <c r="BR412" s="499"/>
      <c r="BS412" s="499"/>
      <c r="BT412" s="499"/>
      <c r="BU412" s="499"/>
      <c r="BV412" s="499"/>
      <c r="BW412" s="499"/>
      <c r="BX412" s="499"/>
      <c r="BY412" s="499"/>
      <c r="BZ412" s="499"/>
      <c r="CA412" s="499"/>
      <c r="CB412" s="499"/>
      <c r="CC412" s="499"/>
      <c r="CD412" s="499"/>
      <c r="CE412" s="499"/>
      <c r="CF412" s="499"/>
      <c r="CG412" s="499"/>
      <c r="CH412" s="499"/>
      <c r="CI412" s="499"/>
      <c r="CJ412" s="499"/>
      <c r="CK412" s="499"/>
      <c r="CL412" s="499"/>
      <c r="CM412" s="499"/>
      <c r="CN412" s="499"/>
      <c r="CO412" s="499"/>
      <c r="CP412" s="499"/>
      <c r="CQ412" s="499"/>
      <c r="CR412" s="499"/>
      <c r="CS412" s="499"/>
      <c r="CT412" s="499"/>
      <c r="CU412" s="499"/>
      <c r="CV412" s="499"/>
      <c r="CW412" s="499"/>
      <c r="CX412" s="499"/>
      <c r="CY412" s="499"/>
      <c r="CZ412" s="499"/>
      <c r="DA412" s="499"/>
      <c r="DB412" s="499"/>
      <c r="DC412" s="499"/>
      <c r="DD412" s="499"/>
      <c r="DE412" s="499"/>
      <c r="DF412" s="499"/>
      <c r="DG412" s="499"/>
      <c r="DH412" s="499"/>
      <c r="DI412" s="499"/>
      <c r="DJ412" s="499"/>
      <c r="DK412" s="499"/>
      <c r="DL412" s="499"/>
      <c r="DM412" s="499"/>
      <c r="DN412" s="499"/>
      <c r="DO412" s="499"/>
      <c r="DP412" s="499"/>
      <c r="DQ412" s="499"/>
      <c r="DR412" s="499"/>
      <c r="DS412" s="499"/>
      <c r="DT412" s="499"/>
      <c r="DU412" s="499"/>
      <c r="DV412" s="499"/>
    </row>
    <row r="413" spans="1:126" ht="13.2" hidden="1" customHeight="1" x14ac:dyDescent="0.25">
      <c r="A413" s="496" t="s">
        <v>294</v>
      </c>
      <c r="B413" s="516" t="s">
        <v>300</v>
      </c>
      <c r="C413" s="516" t="s">
        <v>272</v>
      </c>
      <c r="D413" s="516" t="s">
        <v>513</v>
      </c>
      <c r="E413" s="516" t="s">
        <v>285</v>
      </c>
      <c r="F413" s="498">
        <v>0</v>
      </c>
      <c r="G413" s="498">
        <v>0</v>
      </c>
      <c r="H413" s="499"/>
      <c r="I413" s="499"/>
      <c r="J413" s="499"/>
      <c r="K413" s="499"/>
      <c r="L413" s="499"/>
      <c r="M413" s="499"/>
      <c r="N413" s="499"/>
      <c r="O413" s="499"/>
      <c r="P413" s="499"/>
      <c r="Q413" s="499"/>
      <c r="R413" s="499"/>
      <c r="S413" s="499"/>
      <c r="T413" s="499"/>
      <c r="U413" s="499"/>
      <c r="V413" s="499"/>
      <c r="W413" s="499"/>
      <c r="X413" s="499"/>
      <c r="Y413" s="499"/>
      <c r="Z413" s="499"/>
      <c r="AA413" s="499"/>
      <c r="AB413" s="499"/>
      <c r="AC413" s="499"/>
      <c r="AD413" s="499"/>
      <c r="AE413" s="499"/>
      <c r="AF413" s="499"/>
      <c r="AG413" s="499"/>
      <c r="AH413" s="499"/>
      <c r="AI413" s="499"/>
      <c r="AJ413" s="499"/>
      <c r="AK413" s="499"/>
      <c r="AL413" s="499"/>
      <c r="AM413" s="499"/>
      <c r="AN413" s="499"/>
      <c r="AO413" s="499"/>
      <c r="AP413" s="499"/>
      <c r="AQ413" s="499"/>
      <c r="AR413" s="499"/>
      <c r="AS413" s="499"/>
      <c r="AT413" s="499"/>
      <c r="AU413" s="499"/>
      <c r="AV413" s="499"/>
      <c r="AW413" s="499"/>
      <c r="AX413" s="499"/>
      <c r="AY413" s="499"/>
      <c r="AZ413" s="499"/>
      <c r="BA413" s="499"/>
      <c r="BB413" s="499"/>
      <c r="BC413" s="499"/>
      <c r="BD413" s="499"/>
      <c r="BE413" s="499"/>
      <c r="BF413" s="499"/>
      <c r="BG413" s="499"/>
      <c r="BH413" s="499"/>
      <c r="BI413" s="499"/>
      <c r="BJ413" s="499"/>
      <c r="BK413" s="499"/>
      <c r="BL413" s="499"/>
      <c r="BM413" s="499"/>
      <c r="BN413" s="499"/>
      <c r="BO413" s="499"/>
      <c r="BP413" s="499"/>
      <c r="BQ413" s="499"/>
      <c r="BR413" s="499"/>
      <c r="BS413" s="499"/>
      <c r="BT413" s="499"/>
      <c r="BU413" s="499"/>
      <c r="BV413" s="499"/>
      <c r="BW413" s="499"/>
      <c r="BX413" s="499"/>
      <c r="BY413" s="499"/>
      <c r="BZ413" s="499"/>
      <c r="CA413" s="499"/>
      <c r="CB413" s="499"/>
      <c r="CC413" s="499"/>
      <c r="CD413" s="499"/>
      <c r="CE413" s="499"/>
      <c r="CF413" s="499"/>
      <c r="CG413" s="499"/>
      <c r="CH413" s="499"/>
      <c r="CI413" s="499"/>
      <c r="CJ413" s="499"/>
      <c r="CK413" s="499"/>
      <c r="CL413" s="499"/>
      <c r="CM413" s="499"/>
      <c r="CN413" s="499"/>
      <c r="CO413" s="499"/>
      <c r="CP413" s="499"/>
      <c r="CQ413" s="499"/>
      <c r="CR413" s="499"/>
      <c r="CS413" s="499"/>
      <c r="CT413" s="499"/>
      <c r="CU413" s="499"/>
      <c r="CV413" s="499"/>
      <c r="CW413" s="499"/>
      <c r="CX413" s="499"/>
      <c r="CY413" s="499"/>
      <c r="CZ413" s="499"/>
      <c r="DA413" s="499"/>
      <c r="DB413" s="499"/>
      <c r="DC413" s="499"/>
      <c r="DD413" s="499"/>
      <c r="DE413" s="499"/>
      <c r="DF413" s="499"/>
      <c r="DG413" s="499"/>
      <c r="DH413" s="499"/>
      <c r="DI413" s="499"/>
      <c r="DJ413" s="499"/>
      <c r="DK413" s="499"/>
      <c r="DL413" s="499"/>
      <c r="DM413" s="499"/>
      <c r="DN413" s="499"/>
      <c r="DO413" s="499"/>
      <c r="DP413" s="499"/>
      <c r="DQ413" s="499"/>
      <c r="DR413" s="499"/>
      <c r="DS413" s="499"/>
      <c r="DT413" s="499"/>
      <c r="DU413" s="499"/>
      <c r="DV413" s="499"/>
    </row>
    <row r="414" spans="1:126" ht="26.4" hidden="1" customHeight="1" x14ac:dyDescent="0.25">
      <c r="A414" s="496" t="s">
        <v>324</v>
      </c>
      <c r="B414" s="516" t="s">
        <v>300</v>
      </c>
      <c r="C414" s="516" t="s">
        <v>272</v>
      </c>
      <c r="D414" s="516" t="s">
        <v>513</v>
      </c>
      <c r="E414" s="516" t="s">
        <v>325</v>
      </c>
      <c r="F414" s="498">
        <v>0</v>
      </c>
      <c r="G414" s="498">
        <v>0</v>
      </c>
      <c r="H414" s="499"/>
      <c r="I414" s="499"/>
      <c r="J414" s="499"/>
      <c r="K414" s="499"/>
      <c r="L414" s="499"/>
      <c r="M414" s="499"/>
      <c r="N414" s="499"/>
      <c r="O414" s="499"/>
      <c r="P414" s="499"/>
      <c r="Q414" s="499"/>
      <c r="R414" s="499"/>
      <c r="S414" s="499"/>
      <c r="T414" s="499"/>
      <c r="U414" s="499"/>
      <c r="V414" s="499"/>
      <c r="W414" s="499"/>
      <c r="X414" s="499"/>
      <c r="Y414" s="499"/>
      <c r="Z414" s="499"/>
      <c r="AA414" s="499"/>
      <c r="AB414" s="499"/>
      <c r="AC414" s="499"/>
      <c r="AD414" s="499"/>
      <c r="AE414" s="499"/>
      <c r="AF414" s="499"/>
      <c r="AG414" s="499"/>
      <c r="AH414" s="499"/>
      <c r="AI414" s="499"/>
      <c r="AJ414" s="499"/>
      <c r="AK414" s="499"/>
      <c r="AL414" s="499"/>
      <c r="AM414" s="499"/>
      <c r="AN414" s="499"/>
      <c r="AO414" s="499"/>
      <c r="AP414" s="499"/>
      <c r="AQ414" s="499"/>
      <c r="AR414" s="499"/>
      <c r="AS414" s="499"/>
      <c r="AT414" s="499"/>
      <c r="AU414" s="499"/>
      <c r="AV414" s="499"/>
      <c r="AW414" s="499"/>
      <c r="AX414" s="499"/>
      <c r="AY414" s="499"/>
      <c r="AZ414" s="499"/>
      <c r="BA414" s="499"/>
      <c r="BB414" s="499"/>
      <c r="BC414" s="499"/>
      <c r="BD414" s="499"/>
      <c r="BE414" s="499"/>
      <c r="BF414" s="499"/>
      <c r="BG414" s="499"/>
      <c r="BH414" s="499"/>
      <c r="BI414" s="499"/>
      <c r="BJ414" s="499"/>
      <c r="BK414" s="499"/>
      <c r="BL414" s="499"/>
      <c r="BM414" s="499"/>
      <c r="BN414" s="499"/>
      <c r="BO414" s="499"/>
      <c r="BP414" s="499"/>
      <c r="BQ414" s="499"/>
      <c r="BR414" s="499"/>
      <c r="BS414" s="499"/>
      <c r="BT414" s="499"/>
      <c r="BU414" s="499"/>
      <c r="BV414" s="499"/>
      <c r="BW414" s="499"/>
      <c r="BX414" s="499"/>
      <c r="BY414" s="499"/>
      <c r="BZ414" s="499"/>
      <c r="CA414" s="499"/>
      <c r="CB414" s="499"/>
      <c r="CC414" s="499"/>
      <c r="CD414" s="499"/>
      <c r="CE414" s="499"/>
      <c r="CF414" s="499"/>
      <c r="CG414" s="499"/>
      <c r="CH414" s="499"/>
      <c r="CI414" s="499"/>
      <c r="CJ414" s="499"/>
      <c r="CK414" s="499"/>
      <c r="CL414" s="499"/>
      <c r="CM414" s="499"/>
      <c r="CN414" s="499"/>
      <c r="CO414" s="499"/>
      <c r="CP414" s="499"/>
      <c r="CQ414" s="499"/>
      <c r="CR414" s="499"/>
      <c r="CS414" s="499"/>
      <c r="CT414" s="499"/>
      <c r="CU414" s="499"/>
      <c r="CV414" s="499"/>
      <c r="CW414" s="499"/>
      <c r="CX414" s="499"/>
      <c r="CY414" s="499"/>
      <c r="CZ414" s="499"/>
      <c r="DA414" s="499"/>
      <c r="DB414" s="499"/>
      <c r="DC414" s="499"/>
      <c r="DD414" s="499"/>
      <c r="DE414" s="499"/>
      <c r="DF414" s="499"/>
      <c r="DG414" s="499"/>
      <c r="DH414" s="499"/>
      <c r="DI414" s="499"/>
      <c r="DJ414" s="499"/>
      <c r="DK414" s="499"/>
      <c r="DL414" s="499"/>
      <c r="DM414" s="499"/>
      <c r="DN414" s="499"/>
      <c r="DO414" s="499"/>
      <c r="DP414" s="499"/>
      <c r="DQ414" s="499"/>
      <c r="DR414" s="499"/>
      <c r="DS414" s="499"/>
      <c r="DT414" s="499"/>
      <c r="DU414" s="499"/>
      <c r="DV414" s="499"/>
    </row>
    <row r="415" spans="1:126" ht="26.4" x14ac:dyDescent="0.25">
      <c r="A415" s="496" t="s">
        <v>326</v>
      </c>
      <c r="B415" s="516" t="s">
        <v>300</v>
      </c>
      <c r="C415" s="516" t="s">
        <v>272</v>
      </c>
      <c r="D415" s="516" t="s">
        <v>513</v>
      </c>
      <c r="E415" s="516" t="s">
        <v>325</v>
      </c>
      <c r="F415" s="498">
        <v>47816.08</v>
      </c>
      <c r="G415" s="498">
        <v>51052.38</v>
      </c>
      <c r="H415" s="499"/>
      <c r="I415" s="499"/>
      <c r="J415" s="499"/>
      <c r="K415" s="499"/>
      <c r="L415" s="499"/>
      <c r="M415" s="499"/>
      <c r="N415" s="499"/>
      <c r="O415" s="499"/>
      <c r="P415" s="499"/>
      <c r="Q415" s="499"/>
      <c r="R415" s="499"/>
      <c r="S415" s="499"/>
      <c r="T415" s="499"/>
      <c r="U415" s="499"/>
      <c r="V415" s="499"/>
      <c r="W415" s="499"/>
      <c r="X415" s="499"/>
      <c r="Y415" s="499"/>
      <c r="Z415" s="499"/>
      <c r="AA415" s="499"/>
      <c r="AB415" s="499"/>
      <c r="AC415" s="499"/>
      <c r="AD415" s="499"/>
      <c r="AE415" s="499"/>
      <c r="AF415" s="499"/>
      <c r="AG415" s="499"/>
      <c r="AH415" s="499"/>
      <c r="AI415" s="499"/>
      <c r="AJ415" s="499"/>
      <c r="AK415" s="499"/>
      <c r="AL415" s="499"/>
      <c r="AM415" s="499"/>
      <c r="AN415" s="499"/>
      <c r="AO415" s="499"/>
      <c r="AP415" s="499"/>
      <c r="AQ415" s="499"/>
      <c r="AR415" s="499"/>
      <c r="AS415" s="499"/>
      <c r="AT415" s="499"/>
      <c r="AU415" s="499"/>
      <c r="AV415" s="499"/>
      <c r="AW415" s="499"/>
      <c r="AX415" s="499"/>
      <c r="AY415" s="499"/>
      <c r="AZ415" s="499"/>
      <c r="BA415" s="499"/>
      <c r="BB415" s="499"/>
      <c r="BC415" s="499"/>
      <c r="BD415" s="499"/>
      <c r="BE415" s="499"/>
      <c r="BF415" s="499"/>
      <c r="BG415" s="499"/>
      <c r="BH415" s="499"/>
      <c r="BI415" s="499"/>
      <c r="BJ415" s="499"/>
      <c r="BK415" s="499"/>
      <c r="BL415" s="499"/>
      <c r="BM415" s="499"/>
      <c r="BN415" s="499"/>
      <c r="BO415" s="499"/>
      <c r="BP415" s="499"/>
      <c r="BQ415" s="499"/>
      <c r="BR415" s="499"/>
      <c r="BS415" s="499"/>
      <c r="BT415" s="499"/>
      <c r="BU415" s="499"/>
      <c r="BV415" s="499"/>
      <c r="BW415" s="499"/>
      <c r="BX415" s="499"/>
      <c r="BY415" s="499"/>
      <c r="BZ415" s="499"/>
      <c r="CA415" s="499"/>
      <c r="CB415" s="499"/>
      <c r="CC415" s="499"/>
      <c r="CD415" s="499"/>
      <c r="CE415" s="499"/>
      <c r="CF415" s="499"/>
      <c r="CG415" s="499"/>
      <c r="CH415" s="499"/>
      <c r="CI415" s="499"/>
      <c r="CJ415" s="499"/>
      <c r="CK415" s="499"/>
      <c r="CL415" s="499"/>
      <c r="CM415" s="499"/>
      <c r="CN415" s="499"/>
      <c r="CO415" s="499"/>
      <c r="CP415" s="499"/>
      <c r="CQ415" s="499"/>
      <c r="CR415" s="499"/>
      <c r="CS415" s="499"/>
      <c r="CT415" s="499"/>
      <c r="CU415" s="499"/>
      <c r="CV415" s="499"/>
      <c r="CW415" s="499"/>
      <c r="CX415" s="499"/>
      <c r="CY415" s="499"/>
      <c r="CZ415" s="499"/>
      <c r="DA415" s="499"/>
      <c r="DB415" s="499"/>
      <c r="DC415" s="499"/>
      <c r="DD415" s="499"/>
      <c r="DE415" s="499"/>
      <c r="DF415" s="499"/>
      <c r="DG415" s="499"/>
      <c r="DH415" s="499"/>
      <c r="DI415" s="499"/>
      <c r="DJ415" s="499"/>
      <c r="DK415" s="499"/>
      <c r="DL415" s="499"/>
      <c r="DM415" s="499"/>
      <c r="DN415" s="499"/>
      <c r="DO415" s="499"/>
      <c r="DP415" s="499"/>
      <c r="DQ415" s="499"/>
      <c r="DR415" s="499"/>
      <c r="DS415" s="499"/>
      <c r="DT415" s="499"/>
      <c r="DU415" s="499"/>
      <c r="DV415" s="499"/>
    </row>
    <row r="416" spans="1:126" ht="13.2" hidden="1" customHeight="1" x14ac:dyDescent="0.25">
      <c r="A416" s="496" t="s">
        <v>294</v>
      </c>
      <c r="B416" s="516" t="s">
        <v>300</v>
      </c>
      <c r="C416" s="516" t="s">
        <v>272</v>
      </c>
      <c r="D416" s="516" t="s">
        <v>515</v>
      </c>
      <c r="E416" s="516" t="s">
        <v>285</v>
      </c>
      <c r="F416" s="498">
        <v>0</v>
      </c>
      <c r="G416" s="498">
        <v>0</v>
      </c>
      <c r="H416" s="499"/>
      <c r="I416" s="499"/>
      <c r="J416" s="499"/>
      <c r="K416" s="499"/>
      <c r="L416" s="499"/>
      <c r="M416" s="499"/>
      <c r="N416" s="499"/>
      <c r="O416" s="499"/>
      <c r="P416" s="499"/>
      <c r="Q416" s="499"/>
      <c r="R416" s="499"/>
      <c r="S416" s="499"/>
      <c r="T416" s="499"/>
      <c r="U416" s="499"/>
      <c r="V416" s="499"/>
      <c r="W416" s="499"/>
      <c r="X416" s="499"/>
      <c r="Y416" s="499"/>
      <c r="Z416" s="499"/>
      <c r="AA416" s="499"/>
      <c r="AB416" s="499"/>
      <c r="AC416" s="499"/>
      <c r="AD416" s="499"/>
      <c r="AE416" s="499"/>
      <c r="AF416" s="499"/>
      <c r="AG416" s="499"/>
      <c r="AH416" s="499"/>
      <c r="AI416" s="499"/>
      <c r="AJ416" s="499"/>
      <c r="AK416" s="499"/>
      <c r="AL416" s="499"/>
      <c r="AM416" s="499"/>
      <c r="AN416" s="499"/>
      <c r="AO416" s="499"/>
      <c r="AP416" s="499"/>
      <c r="AQ416" s="499"/>
      <c r="AR416" s="499"/>
      <c r="AS416" s="499"/>
      <c r="AT416" s="499"/>
      <c r="AU416" s="499"/>
      <c r="AV416" s="499"/>
      <c r="AW416" s="499"/>
      <c r="AX416" s="499"/>
      <c r="AY416" s="499"/>
      <c r="AZ416" s="499"/>
      <c r="BA416" s="499"/>
      <c r="BB416" s="499"/>
      <c r="BC416" s="499"/>
      <c r="BD416" s="499"/>
      <c r="BE416" s="499"/>
      <c r="BF416" s="499"/>
      <c r="BG416" s="499"/>
      <c r="BH416" s="499"/>
      <c r="BI416" s="499"/>
      <c r="BJ416" s="499"/>
      <c r="BK416" s="499"/>
      <c r="BL416" s="499"/>
      <c r="BM416" s="499"/>
      <c r="BN416" s="499"/>
      <c r="BO416" s="499"/>
      <c r="BP416" s="499"/>
      <c r="BQ416" s="499"/>
      <c r="BR416" s="499"/>
      <c r="BS416" s="499"/>
      <c r="BT416" s="499"/>
      <c r="BU416" s="499"/>
      <c r="BV416" s="499"/>
      <c r="BW416" s="499"/>
      <c r="BX416" s="499"/>
      <c r="BY416" s="499"/>
      <c r="BZ416" s="499"/>
      <c r="CA416" s="499"/>
      <c r="CB416" s="499"/>
      <c r="CC416" s="499"/>
      <c r="CD416" s="499"/>
      <c r="CE416" s="499"/>
      <c r="CF416" s="499"/>
      <c r="CG416" s="499"/>
      <c r="CH416" s="499"/>
      <c r="CI416" s="499"/>
      <c r="CJ416" s="499"/>
      <c r="CK416" s="499"/>
      <c r="CL416" s="499"/>
      <c r="CM416" s="499"/>
      <c r="CN416" s="499"/>
      <c r="CO416" s="499"/>
      <c r="CP416" s="499"/>
      <c r="CQ416" s="499"/>
      <c r="CR416" s="499"/>
      <c r="CS416" s="499"/>
      <c r="CT416" s="499"/>
      <c r="CU416" s="499"/>
      <c r="CV416" s="499"/>
      <c r="CW416" s="499"/>
      <c r="CX416" s="499"/>
      <c r="CY416" s="499"/>
      <c r="CZ416" s="499"/>
      <c r="DA416" s="499"/>
      <c r="DB416" s="499"/>
      <c r="DC416" s="499"/>
      <c r="DD416" s="499"/>
      <c r="DE416" s="499"/>
      <c r="DF416" s="499"/>
      <c r="DG416" s="499"/>
      <c r="DH416" s="499"/>
      <c r="DI416" s="499"/>
      <c r="DJ416" s="499"/>
      <c r="DK416" s="499"/>
      <c r="DL416" s="499"/>
      <c r="DM416" s="499"/>
      <c r="DN416" s="499"/>
      <c r="DO416" s="499"/>
      <c r="DP416" s="499"/>
      <c r="DQ416" s="499"/>
      <c r="DR416" s="499"/>
      <c r="DS416" s="499"/>
      <c r="DT416" s="499"/>
      <c r="DU416" s="499"/>
      <c r="DV416" s="499"/>
    </row>
    <row r="417" spans="1:126" ht="26.4" hidden="1" customHeight="1" x14ac:dyDescent="0.25">
      <c r="A417" s="496" t="s">
        <v>324</v>
      </c>
      <c r="B417" s="516" t="s">
        <v>300</v>
      </c>
      <c r="C417" s="516" t="s">
        <v>272</v>
      </c>
      <c r="D417" s="516" t="s">
        <v>531</v>
      </c>
      <c r="E417" s="516" t="s">
        <v>325</v>
      </c>
      <c r="F417" s="498"/>
      <c r="G417" s="498"/>
      <c r="H417" s="499"/>
      <c r="I417" s="499"/>
      <c r="J417" s="499"/>
      <c r="K417" s="499"/>
      <c r="L417" s="499"/>
      <c r="M417" s="499"/>
      <c r="N417" s="499"/>
      <c r="O417" s="499"/>
      <c r="P417" s="499"/>
      <c r="Q417" s="499"/>
      <c r="R417" s="499"/>
      <c r="S417" s="499"/>
      <c r="T417" s="499"/>
      <c r="U417" s="499"/>
      <c r="V417" s="499"/>
      <c r="W417" s="499"/>
      <c r="X417" s="499"/>
      <c r="Y417" s="499"/>
      <c r="Z417" s="499"/>
      <c r="AA417" s="499"/>
      <c r="AB417" s="499"/>
      <c r="AC417" s="499"/>
      <c r="AD417" s="499"/>
      <c r="AE417" s="499"/>
      <c r="AF417" s="499"/>
      <c r="AG417" s="499"/>
      <c r="AH417" s="499"/>
      <c r="AI417" s="499"/>
      <c r="AJ417" s="499"/>
      <c r="AK417" s="499"/>
      <c r="AL417" s="499"/>
      <c r="AM417" s="499"/>
      <c r="AN417" s="499"/>
      <c r="AO417" s="499"/>
      <c r="AP417" s="499"/>
      <c r="AQ417" s="499"/>
      <c r="AR417" s="499"/>
      <c r="AS417" s="499"/>
      <c r="AT417" s="499"/>
      <c r="AU417" s="499"/>
      <c r="AV417" s="499"/>
      <c r="AW417" s="499"/>
      <c r="AX417" s="499"/>
      <c r="AY417" s="499"/>
      <c r="AZ417" s="499"/>
      <c r="BA417" s="499"/>
      <c r="BB417" s="499"/>
      <c r="BC417" s="499"/>
      <c r="BD417" s="499"/>
      <c r="BE417" s="499"/>
      <c r="BF417" s="499"/>
      <c r="BG417" s="499"/>
      <c r="BH417" s="499"/>
      <c r="BI417" s="499"/>
      <c r="BJ417" s="499"/>
      <c r="BK417" s="499"/>
      <c r="BL417" s="499"/>
      <c r="BM417" s="499"/>
      <c r="BN417" s="499"/>
      <c r="BO417" s="499"/>
      <c r="BP417" s="499"/>
      <c r="BQ417" s="499"/>
      <c r="BR417" s="499"/>
      <c r="BS417" s="499"/>
      <c r="BT417" s="499"/>
      <c r="BU417" s="499"/>
      <c r="BV417" s="499"/>
      <c r="BW417" s="499"/>
      <c r="BX417" s="499"/>
      <c r="BY417" s="499"/>
      <c r="BZ417" s="499"/>
      <c r="CA417" s="499"/>
      <c r="CB417" s="499"/>
      <c r="CC417" s="499"/>
      <c r="CD417" s="499"/>
      <c r="CE417" s="499"/>
      <c r="CF417" s="499"/>
      <c r="CG417" s="499"/>
      <c r="CH417" s="499"/>
      <c r="CI417" s="499"/>
      <c r="CJ417" s="499"/>
      <c r="CK417" s="499"/>
      <c r="CL417" s="499"/>
      <c r="CM417" s="499"/>
      <c r="CN417" s="499"/>
      <c r="CO417" s="499"/>
      <c r="CP417" s="499"/>
      <c r="CQ417" s="499"/>
      <c r="CR417" s="499"/>
      <c r="CS417" s="499"/>
      <c r="CT417" s="499"/>
      <c r="CU417" s="499"/>
      <c r="CV417" s="499"/>
      <c r="CW417" s="499"/>
      <c r="CX417" s="499"/>
      <c r="CY417" s="499"/>
      <c r="CZ417" s="499"/>
      <c r="DA417" s="499"/>
      <c r="DB417" s="499"/>
      <c r="DC417" s="499"/>
      <c r="DD417" s="499"/>
      <c r="DE417" s="499"/>
      <c r="DF417" s="499"/>
      <c r="DG417" s="499"/>
      <c r="DH417" s="499"/>
      <c r="DI417" s="499"/>
      <c r="DJ417" s="499"/>
      <c r="DK417" s="499"/>
      <c r="DL417" s="499"/>
      <c r="DM417" s="499"/>
      <c r="DN417" s="499"/>
      <c r="DO417" s="499"/>
      <c r="DP417" s="499"/>
      <c r="DQ417" s="499"/>
      <c r="DR417" s="499"/>
      <c r="DS417" s="499"/>
      <c r="DT417" s="499"/>
      <c r="DU417" s="499"/>
      <c r="DV417" s="499"/>
    </row>
    <row r="418" spans="1:126" ht="14.4" x14ac:dyDescent="0.3">
      <c r="A418" s="528" t="s">
        <v>516</v>
      </c>
      <c r="B418" s="529" t="s">
        <v>300</v>
      </c>
      <c r="C418" s="529" t="s">
        <v>296</v>
      </c>
      <c r="D418" s="529"/>
      <c r="E418" s="529"/>
      <c r="F418" s="530">
        <f>SUM(F419+F421)</f>
        <v>1650</v>
      </c>
      <c r="G418" s="530">
        <f>SUM(G419+G421)</f>
        <v>1650</v>
      </c>
      <c r="H418" s="515"/>
      <c r="I418" s="515"/>
      <c r="J418" s="515"/>
      <c r="K418" s="515"/>
      <c r="L418" s="515"/>
      <c r="M418" s="515"/>
      <c r="N418" s="515"/>
      <c r="O418" s="515"/>
      <c r="P418" s="515"/>
      <c r="Q418" s="515"/>
      <c r="R418" s="515"/>
      <c r="S418" s="515"/>
      <c r="T418" s="515"/>
      <c r="U418" s="515"/>
      <c r="V418" s="515"/>
      <c r="W418" s="515"/>
      <c r="X418" s="515"/>
      <c r="Y418" s="515"/>
      <c r="Z418" s="515"/>
      <c r="AA418" s="515"/>
      <c r="AB418" s="515"/>
      <c r="AC418" s="515"/>
      <c r="AD418" s="515"/>
      <c r="AE418" s="515"/>
      <c r="AF418" s="515"/>
      <c r="AG418" s="515"/>
      <c r="AH418" s="515"/>
      <c r="AI418" s="515"/>
      <c r="AJ418" s="515"/>
      <c r="AK418" s="515"/>
      <c r="AL418" s="515"/>
      <c r="AM418" s="515"/>
      <c r="AN418" s="515"/>
      <c r="AO418" s="515"/>
      <c r="AP418" s="515"/>
      <c r="AQ418" s="515"/>
      <c r="AR418" s="515"/>
      <c r="AS418" s="515"/>
      <c r="AT418" s="515"/>
      <c r="AU418" s="515"/>
      <c r="AV418" s="515"/>
      <c r="AW418" s="515"/>
      <c r="AX418" s="515"/>
      <c r="AY418" s="515"/>
      <c r="AZ418" s="515"/>
      <c r="BA418" s="515"/>
      <c r="BB418" s="515"/>
      <c r="BC418" s="515"/>
      <c r="BD418" s="515"/>
      <c r="BE418" s="515"/>
      <c r="BF418" s="515"/>
      <c r="BG418" s="515"/>
      <c r="BH418" s="515"/>
      <c r="BI418" s="515"/>
      <c r="BJ418" s="515"/>
      <c r="BK418" s="515"/>
      <c r="BL418" s="515"/>
      <c r="BM418" s="515"/>
      <c r="BN418" s="515"/>
      <c r="BO418" s="515"/>
      <c r="BP418" s="515"/>
      <c r="BQ418" s="515"/>
      <c r="BR418" s="515"/>
      <c r="BS418" s="515"/>
      <c r="BT418" s="515"/>
      <c r="BU418" s="515"/>
      <c r="BV418" s="515"/>
      <c r="BW418" s="515"/>
      <c r="BX418" s="515"/>
      <c r="BY418" s="515"/>
      <c r="BZ418" s="515"/>
      <c r="CA418" s="515"/>
      <c r="CB418" s="515"/>
      <c r="CC418" s="515"/>
      <c r="CD418" s="515"/>
      <c r="CE418" s="515"/>
      <c r="CF418" s="515"/>
      <c r="CG418" s="515"/>
      <c r="CH418" s="515"/>
      <c r="CI418" s="515"/>
      <c r="CJ418" s="515"/>
      <c r="CK418" s="515"/>
      <c r="CL418" s="515"/>
      <c r="CM418" s="515"/>
      <c r="CN418" s="515"/>
      <c r="CO418" s="515"/>
      <c r="CP418" s="515"/>
      <c r="CQ418" s="515"/>
      <c r="CR418" s="515"/>
      <c r="CS418" s="515"/>
      <c r="CT418" s="515"/>
      <c r="CU418" s="515"/>
      <c r="CV418" s="515"/>
      <c r="CW418" s="515"/>
      <c r="CX418" s="515"/>
      <c r="CY418" s="515"/>
      <c r="CZ418" s="515"/>
      <c r="DA418" s="515"/>
      <c r="DB418" s="515"/>
      <c r="DC418" s="515"/>
      <c r="DD418" s="515"/>
      <c r="DE418" s="515"/>
      <c r="DF418" s="515"/>
      <c r="DG418" s="515"/>
      <c r="DH418" s="515"/>
      <c r="DI418" s="515"/>
      <c r="DJ418" s="515"/>
      <c r="DK418" s="515"/>
      <c r="DL418" s="515"/>
      <c r="DM418" s="515"/>
      <c r="DN418" s="515"/>
      <c r="DO418" s="515"/>
      <c r="DP418" s="515"/>
      <c r="DQ418" s="515"/>
      <c r="DR418" s="515"/>
      <c r="DS418" s="515"/>
      <c r="DT418" s="515"/>
      <c r="DU418" s="515"/>
      <c r="DV418" s="515"/>
    </row>
    <row r="419" spans="1:126" ht="26.4" x14ac:dyDescent="0.25">
      <c r="A419" s="500" t="s">
        <v>517</v>
      </c>
      <c r="B419" s="511" t="s">
        <v>300</v>
      </c>
      <c r="C419" s="511" t="s">
        <v>296</v>
      </c>
      <c r="D419" s="511" t="s">
        <v>513</v>
      </c>
      <c r="E419" s="511"/>
      <c r="F419" s="502">
        <f>SUM(F420)</f>
        <v>1650</v>
      </c>
      <c r="G419" s="502">
        <f>SUM(G420)</f>
        <v>1650</v>
      </c>
    </row>
    <row r="420" spans="1:126" ht="26.4" x14ac:dyDescent="0.25">
      <c r="A420" s="496" t="s">
        <v>326</v>
      </c>
      <c r="B420" s="516" t="s">
        <v>300</v>
      </c>
      <c r="C420" s="516" t="s">
        <v>296</v>
      </c>
      <c r="D420" s="516" t="s">
        <v>513</v>
      </c>
      <c r="E420" s="516" t="s">
        <v>327</v>
      </c>
      <c r="F420" s="498">
        <v>1650</v>
      </c>
      <c r="G420" s="498">
        <v>1650</v>
      </c>
      <c r="H420" s="499"/>
      <c r="I420" s="499"/>
      <c r="J420" s="499"/>
      <c r="K420" s="499"/>
      <c r="L420" s="499"/>
      <c r="M420" s="499"/>
      <c r="N420" s="499"/>
      <c r="O420" s="499"/>
      <c r="P420" s="499"/>
      <c r="Q420" s="499"/>
      <c r="R420" s="499"/>
      <c r="S420" s="499"/>
      <c r="T420" s="499"/>
      <c r="U420" s="499"/>
      <c r="V420" s="499"/>
      <c r="W420" s="499"/>
      <c r="X420" s="499"/>
      <c r="Y420" s="499"/>
      <c r="Z420" s="499"/>
      <c r="AA420" s="499"/>
      <c r="AB420" s="499"/>
      <c r="AC420" s="499"/>
      <c r="AD420" s="499"/>
      <c r="AE420" s="499"/>
      <c r="AF420" s="499"/>
      <c r="AG420" s="499"/>
      <c r="AH420" s="499"/>
      <c r="AI420" s="499"/>
      <c r="AJ420" s="499"/>
      <c r="AK420" s="499"/>
      <c r="AL420" s="499"/>
      <c r="AM420" s="499"/>
      <c r="AN420" s="499"/>
      <c r="AO420" s="499"/>
      <c r="AP420" s="499"/>
      <c r="AQ420" s="499"/>
      <c r="AR420" s="499"/>
      <c r="AS420" s="499"/>
      <c r="AT420" s="499"/>
      <c r="AU420" s="499"/>
      <c r="AV420" s="499"/>
      <c r="AW420" s="499"/>
      <c r="AX420" s="499"/>
      <c r="AY420" s="499"/>
      <c r="AZ420" s="499"/>
      <c r="BA420" s="499"/>
      <c r="BB420" s="499"/>
      <c r="BC420" s="499"/>
      <c r="BD420" s="499"/>
      <c r="BE420" s="499"/>
      <c r="BF420" s="499"/>
      <c r="BG420" s="499"/>
      <c r="BH420" s="499"/>
      <c r="BI420" s="499"/>
      <c r="BJ420" s="499"/>
      <c r="BK420" s="499"/>
      <c r="BL420" s="499"/>
      <c r="BM420" s="499"/>
      <c r="BN420" s="499"/>
      <c r="BO420" s="499"/>
      <c r="BP420" s="499"/>
      <c r="BQ420" s="499"/>
      <c r="BR420" s="499"/>
      <c r="BS420" s="499"/>
      <c r="BT420" s="499"/>
      <c r="BU420" s="499"/>
      <c r="BV420" s="499"/>
      <c r="BW420" s="499"/>
      <c r="BX420" s="499"/>
      <c r="BY420" s="499"/>
      <c r="BZ420" s="499"/>
      <c r="CA420" s="499"/>
      <c r="CB420" s="499"/>
      <c r="CC420" s="499"/>
      <c r="CD420" s="499"/>
      <c r="CE420" s="499"/>
      <c r="CF420" s="499"/>
      <c r="CG420" s="499"/>
      <c r="CH420" s="499"/>
      <c r="CI420" s="499"/>
      <c r="CJ420" s="499"/>
      <c r="CK420" s="499"/>
      <c r="CL420" s="499"/>
      <c r="CM420" s="499"/>
      <c r="CN420" s="499"/>
      <c r="CO420" s="499"/>
      <c r="CP420" s="499"/>
      <c r="CQ420" s="499"/>
      <c r="CR420" s="499"/>
      <c r="CS420" s="499"/>
      <c r="CT420" s="499"/>
      <c r="CU420" s="499"/>
      <c r="CV420" s="499"/>
      <c r="CW420" s="499"/>
      <c r="CX420" s="499"/>
      <c r="CY420" s="499"/>
      <c r="CZ420" s="499"/>
      <c r="DA420" s="499"/>
      <c r="DB420" s="499"/>
      <c r="DC420" s="499"/>
      <c r="DD420" s="499"/>
      <c r="DE420" s="499"/>
      <c r="DF420" s="499"/>
      <c r="DG420" s="499"/>
      <c r="DH420" s="499"/>
      <c r="DI420" s="499"/>
      <c r="DJ420" s="499"/>
      <c r="DK420" s="499"/>
      <c r="DL420" s="499"/>
      <c r="DM420" s="499"/>
      <c r="DN420" s="499"/>
      <c r="DO420" s="499"/>
      <c r="DP420" s="499"/>
      <c r="DQ420" s="499"/>
      <c r="DR420" s="499"/>
      <c r="DS420" s="499"/>
      <c r="DT420" s="499"/>
      <c r="DU420" s="499"/>
      <c r="DV420" s="499"/>
    </row>
    <row r="421" spans="1:126" ht="13.2" hidden="1" customHeight="1" x14ac:dyDescent="0.25">
      <c r="A421" s="500" t="s">
        <v>373</v>
      </c>
      <c r="B421" s="511" t="s">
        <v>300</v>
      </c>
      <c r="C421" s="511" t="s">
        <v>296</v>
      </c>
      <c r="D421" s="511" t="s">
        <v>374</v>
      </c>
      <c r="E421" s="511"/>
      <c r="F421" s="502">
        <f>SUM(F422)</f>
        <v>0</v>
      </c>
      <c r="G421" s="502">
        <f>SUM(G422)</f>
        <v>0</v>
      </c>
    </row>
    <row r="422" spans="1:126" s="499" customFormat="1" ht="26.4" hidden="1" customHeight="1" x14ac:dyDescent="0.25">
      <c r="A422" s="496" t="s">
        <v>326</v>
      </c>
      <c r="B422" s="516" t="s">
        <v>300</v>
      </c>
      <c r="C422" s="516" t="s">
        <v>296</v>
      </c>
      <c r="D422" s="516" t="s">
        <v>374</v>
      </c>
      <c r="E422" s="516" t="s">
        <v>327</v>
      </c>
      <c r="F422" s="498">
        <v>0</v>
      </c>
      <c r="G422" s="498">
        <v>0</v>
      </c>
    </row>
    <row r="423" spans="1:126" ht="15.6" x14ac:dyDescent="0.3">
      <c r="A423" s="487" t="s">
        <v>518</v>
      </c>
      <c r="B423" s="521" t="s">
        <v>358</v>
      </c>
      <c r="C423" s="521"/>
      <c r="D423" s="521"/>
      <c r="E423" s="521"/>
      <c r="F423" s="522">
        <f>SUM(F424)</f>
        <v>2676.34</v>
      </c>
      <c r="G423" s="522">
        <f>SUM(G424)</f>
        <v>2856.94</v>
      </c>
      <c r="H423" s="523"/>
      <c r="I423" s="523"/>
      <c r="J423" s="523"/>
      <c r="K423" s="523"/>
      <c r="L423" s="523"/>
      <c r="M423" s="523"/>
      <c r="N423" s="523"/>
      <c r="O423" s="523"/>
      <c r="P423" s="523"/>
      <c r="Q423" s="523"/>
      <c r="R423" s="523"/>
      <c r="S423" s="523"/>
      <c r="T423" s="523"/>
      <c r="U423" s="523"/>
      <c r="V423" s="523"/>
      <c r="W423" s="523"/>
      <c r="X423" s="523"/>
      <c r="Y423" s="523"/>
      <c r="Z423" s="523"/>
      <c r="AA423" s="523"/>
      <c r="AB423" s="523"/>
      <c r="AC423" s="523"/>
      <c r="AD423" s="523"/>
      <c r="AE423" s="523"/>
      <c r="AF423" s="523"/>
      <c r="AG423" s="523"/>
      <c r="AH423" s="523"/>
      <c r="AI423" s="523"/>
      <c r="AJ423" s="523"/>
      <c r="AK423" s="523"/>
      <c r="AL423" s="523"/>
      <c r="AM423" s="523"/>
      <c r="AN423" s="523"/>
      <c r="AO423" s="523"/>
      <c r="AP423" s="523"/>
      <c r="AQ423" s="523"/>
      <c r="AR423" s="523"/>
      <c r="AS423" s="523"/>
      <c r="AT423" s="523"/>
      <c r="AU423" s="523"/>
      <c r="AV423" s="523"/>
      <c r="AW423" s="523"/>
      <c r="AX423" s="523"/>
      <c r="AY423" s="523"/>
      <c r="AZ423" s="523"/>
      <c r="BA423" s="523"/>
      <c r="BB423" s="523"/>
      <c r="BC423" s="523"/>
      <c r="BD423" s="523"/>
      <c r="BE423" s="523"/>
      <c r="BF423" s="523"/>
      <c r="BG423" s="523"/>
      <c r="BH423" s="523"/>
      <c r="BI423" s="523"/>
      <c r="BJ423" s="523"/>
      <c r="BK423" s="523"/>
      <c r="BL423" s="523"/>
      <c r="BM423" s="523"/>
      <c r="BN423" s="523"/>
      <c r="BO423" s="523"/>
      <c r="BP423" s="523"/>
      <c r="BQ423" s="523"/>
      <c r="BR423" s="523"/>
      <c r="BS423" s="523"/>
      <c r="BT423" s="523"/>
      <c r="BU423" s="523"/>
      <c r="BV423" s="523"/>
      <c r="BW423" s="523"/>
      <c r="BX423" s="523"/>
      <c r="BY423" s="523"/>
      <c r="BZ423" s="523"/>
      <c r="CA423" s="523"/>
      <c r="CB423" s="523"/>
      <c r="CC423" s="523"/>
      <c r="CD423" s="523"/>
      <c r="CE423" s="523"/>
      <c r="CF423" s="523"/>
      <c r="CG423" s="523"/>
      <c r="CH423" s="523"/>
      <c r="CI423" s="523"/>
      <c r="CJ423" s="523"/>
      <c r="CK423" s="523"/>
      <c r="CL423" s="523"/>
      <c r="CM423" s="523"/>
      <c r="CN423" s="523"/>
      <c r="CO423" s="523"/>
      <c r="CP423" s="523"/>
      <c r="CQ423" s="523"/>
      <c r="CR423" s="523"/>
      <c r="CS423" s="523"/>
      <c r="CT423" s="523"/>
      <c r="CU423" s="523"/>
      <c r="CV423" s="523"/>
      <c r="CW423" s="523"/>
      <c r="CX423" s="523"/>
      <c r="CY423" s="523"/>
      <c r="CZ423" s="523"/>
      <c r="DA423" s="523"/>
      <c r="DB423" s="523"/>
      <c r="DC423" s="523"/>
      <c r="DD423" s="523"/>
      <c r="DE423" s="523"/>
      <c r="DF423" s="523"/>
      <c r="DG423" s="523"/>
      <c r="DH423" s="523"/>
      <c r="DI423" s="523"/>
      <c r="DJ423" s="523"/>
      <c r="DK423" s="523"/>
      <c r="DL423" s="523"/>
      <c r="DM423" s="523"/>
      <c r="DN423" s="523"/>
      <c r="DO423" s="523"/>
      <c r="DP423" s="523"/>
      <c r="DQ423" s="523"/>
      <c r="DR423" s="523"/>
      <c r="DS423" s="523"/>
      <c r="DT423" s="523"/>
      <c r="DU423" s="523"/>
      <c r="DV423" s="523"/>
    </row>
    <row r="424" spans="1:126" ht="14.4" x14ac:dyDescent="0.3">
      <c r="A424" s="528" t="s">
        <v>519</v>
      </c>
      <c r="B424" s="529" t="s">
        <v>358</v>
      </c>
      <c r="C424" s="529" t="s">
        <v>272</v>
      </c>
      <c r="D424" s="529"/>
      <c r="E424" s="529"/>
      <c r="F424" s="530">
        <f>SUM(F425+F427)</f>
        <v>2676.34</v>
      </c>
      <c r="G424" s="530">
        <f>SUM(G425+G427)</f>
        <v>2856.94</v>
      </c>
      <c r="H424" s="563"/>
      <c r="I424" s="563"/>
      <c r="J424" s="563"/>
      <c r="K424" s="563"/>
      <c r="L424" s="563"/>
      <c r="M424" s="563"/>
      <c r="N424" s="563"/>
      <c r="O424" s="563"/>
      <c r="P424" s="563"/>
      <c r="Q424" s="563"/>
      <c r="R424" s="563"/>
      <c r="S424" s="563"/>
      <c r="T424" s="563"/>
      <c r="U424" s="563"/>
      <c r="V424" s="563"/>
      <c r="W424" s="563"/>
      <c r="X424" s="563"/>
      <c r="Y424" s="563"/>
      <c r="Z424" s="563"/>
      <c r="AA424" s="563"/>
      <c r="AB424" s="563"/>
      <c r="AC424" s="563"/>
      <c r="AD424" s="563"/>
      <c r="AE424" s="563"/>
      <c r="AF424" s="563"/>
      <c r="AG424" s="563"/>
      <c r="AH424" s="563"/>
      <c r="AI424" s="563"/>
      <c r="AJ424" s="563"/>
      <c r="AK424" s="563"/>
      <c r="AL424" s="563"/>
      <c r="AM424" s="563"/>
      <c r="AN424" s="563"/>
      <c r="AO424" s="563"/>
      <c r="AP424" s="563"/>
      <c r="AQ424" s="563"/>
      <c r="AR424" s="563"/>
      <c r="AS424" s="563"/>
      <c r="AT424" s="563"/>
      <c r="AU424" s="563"/>
      <c r="AV424" s="563"/>
      <c r="AW424" s="563"/>
      <c r="AX424" s="563"/>
      <c r="AY424" s="563"/>
      <c r="AZ424" s="563"/>
      <c r="BA424" s="563"/>
      <c r="BB424" s="563"/>
      <c r="BC424" s="563"/>
      <c r="BD424" s="563"/>
      <c r="BE424" s="563"/>
      <c r="BF424" s="563"/>
      <c r="BG424" s="563"/>
      <c r="BH424" s="563"/>
      <c r="BI424" s="563"/>
      <c r="BJ424" s="563"/>
      <c r="BK424" s="563"/>
      <c r="BL424" s="563"/>
      <c r="BM424" s="563"/>
      <c r="BN424" s="563"/>
      <c r="BO424" s="563"/>
      <c r="BP424" s="563"/>
      <c r="BQ424" s="563"/>
      <c r="BR424" s="563"/>
      <c r="BS424" s="563"/>
      <c r="BT424" s="563"/>
      <c r="BU424" s="563"/>
      <c r="BV424" s="563"/>
      <c r="BW424" s="563"/>
      <c r="BX424" s="563"/>
      <c r="BY424" s="563"/>
      <c r="BZ424" s="563"/>
      <c r="CA424" s="563"/>
      <c r="CB424" s="563"/>
      <c r="CC424" s="563"/>
      <c r="CD424" s="563"/>
      <c r="CE424" s="563"/>
      <c r="CF424" s="563"/>
      <c r="CG424" s="563"/>
      <c r="CH424" s="563"/>
      <c r="CI424" s="563"/>
      <c r="CJ424" s="563"/>
      <c r="CK424" s="563"/>
      <c r="CL424" s="563"/>
      <c r="CM424" s="563"/>
      <c r="CN424" s="563"/>
      <c r="CO424" s="563"/>
      <c r="CP424" s="563"/>
      <c r="CQ424" s="563"/>
      <c r="CR424" s="563"/>
      <c r="CS424" s="563"/>
      <c r="CT424" s="563"/>
      <c r="CU424" s="563"/>
      <c r="CV424" s="563"/>
      <c r="CW424" s="563"/>
      <c r="CX424" s="563"/>
      <c r="CY424" s="563"/>
      <c r="CZ424" s="563"/>
      <c r="DA424" s="563"/>
      <c r="DB424" s="563"/>
      <c r="DC424" s="563"/>
      <c r="DD424" s="563"/>
      <c r="DE424" s="563"/>
      <c r="DF424" s="563"/>
      <c r="DG424" s="563"/>
      <c r="DH424" s="563"/>
      <c r="DI424" s="563"/>
      <c r="DJ424" s="563"/>
      <c r="DK424" s="563"/>
      <c r="DL424" s="563"/>
      <c r="DM424" s="563"/>
      <c r="DN424" s="563"/>
      <c r="DO424" s="563"/>
      <c r="DP424" s="563"/>
      <c r="DQ424" s="563"/>
      <c r="DR424" s="563"/>
      <c r="DS424" s="563"/>
      <c r="DT424" s="563"/>
      <c r="DU424" s="563"/>
      <c r="DV424" s="563"/>
    </row>
    <row r="425" spans="1:126" x14ac:dyDescent="0.25">
      <c r="A425" s="500" t="s">
        <v>519</v>
      </c>
      <c r="B425" s="511" t="s">
        <v>358</v>
      </c>
      <c r="C425" s="511" t="s">
        <v>272</v>
      </c>
      <c r="D425" s="511" t="s">
        <v>520</v>
      </c>
      <c r="E425" s="511"/>
      <c r="F425" s="502">
        <f>SUM(F426)</f>
        <v>2350</v>
      </c>
      <c r="G425" s="502">
        <f>SUM(G426)</f>
        <v>2350</v>
      </c>
    </row>
    <row r="426" spans="1:126" s="499" customFormat="1" ht="26.4" x14ac:dyDescent="0.25">
      <c r="A426" s="496" t="s">
        <v>326</v>
      </c>
      <c r="B426" s="516" t="s">
        <v>358</v>
      </c>
      <c r="C426" s="516" t="s">
        <v>272</v>
      </c>
      <c r="D426" s="516" t="s">
        <v>520</v>
      </c>
      <c r="E426" s="516" t="s">
        <v>327</v>
      </c>
      <c r="F426" s="498">
        <v>2350</v>
      </c>
      <c r="G426" s="498">
        <v>2350</v>
      </c>
    </row>
    <row r="427" spans="1:126" x14ac:dyDescent="0.25">
      <c r="A427" s="500" t="s">
        <v>521</v>
      </c>
      <c r="B427" s="511" t="s">
        <v>522</v>
      </c>
      <c r="C427" s="511" t="s">
        <v>272</v>
      </c>
      <c r="D427" s="516" t="s">
        <v>802</v>
      </c>
      <c r="E427" s="511"/>
      <c r="F427" s="502">
        <f>SUM(F428)</f>
        <v>326.33999999999997</v>
      </c>
      <c r="G427" s="502">
        <f>SUM(G428)</f>
        <v>506.94</v>
      </c>
    </row>
    <row r="428" spans="1:126" s="499" customFormat="1" ht="26.4" x14ac:dyDescent="0.25">
      <c r="A428" s="496" t="s">
        <v>326</v>
      </c>
      <c r="B428" s="516" t="s">
        <v>358</v>
      </c>
      <c r="C428" s="516" t="s">
        <v>272</v>
      </c>
      <c r="D428" s="516" t="s">
        <v>802</v>
      </c>
      <c r="E428" s="516" t="s">
        <v>327</v>
      </c>
      <c r="F428" s="498">
        <v>326.33999999999997</v>
      </c>
      <c r="G428" s="498">
        <v>506.94</v>
      </c>
    </row>
    <row r="429" spans="1:126" ht="15.6" x14ac:dyDescent="0.3">
      <c r="A429" s="487" t="s">
        <v>523</v>
      </c>
      <c r="B429" s="521" t="s">
        <v>304</v>
      </c>
      <c r="C429" s="521"/>
      <c r="D429" s="521"/>
      <c r="E429" s="521"/>
      <c r="F429" s="522">
        <f t="shared" ref="F429:G431" si="3">SUM(F430)</f>
        <v>200</v>
      </c>
      <c r="G429" s="522">
        <f t="shared" si="3"/>
        <v>200</v>
      </c>
      <c r="H429" s="564"/>
      <c r="I429" s="564"/>
      <c r="J429" s="564"/>
      <c r="K429" s="564"/>
      <c r="L429" s="564"/>
      <c r="M429" s="564"/>
      <c r="N429" s="564"/>
      <c r="O429" s="564"/>
      <c r="P429" s="564"/>
      <c r="Q429" s="564"/>
      <c r="R429" s="564"/>
      <c r="S429" s="564"/>
      <c r="T429" s="564"/>
      <c r="U429" s="564"/>
      <c r="V429" s="564"/>
      <c r="W429" s="564"/>
      <c r="X429" s="564"/>
      <c r="Y429" s="564"/>
      <c r="Z429" s="564"/>
      <c r="AA429" s="564"/>
      <c r="AB429" s="564"/>
      <c r="AC429" s="564"/>
      <c r="AD429" s="564"/>
      <c r="AE429" s="564"/>
      <c r="AF429" s="564"/>
      <c r="AG429" s="564"/>
      <c r="AH429" s="564"/>
      <c r="AI429" s="564"/>
      <c r="AJ429" s="564"/>
      <c r="AK429" s="564"/>
      <c r="AL429" s="564"/>
      <c r="AM429" s="564"/>
      <c r="AN429" s="564"/>
      <c r="AO429" s="564"/>
      <c r="AP429" s="564"/>
      <c r="AQ429" s="564"/>
      <c r="AR429" s="564"/>
      <c r="AS429" s="564"/>
      <c r="AT429" s="564"/>
      <c r="AU429" s="564"/>
      <c r="AV429" s="564"/>
      <c r="AW429" s="564"/>
      <c r="AX429" s="564"/>
      <c r="AY429" s="564"/>
      <c r="AZ429" s="564"/>
      <c r="BA429" s="564"/>
      <c r="BB429" s="564"/>
      <c r="BC429" s="564"/>
      <c r="BD429" s="564"/>
      <c r="BE429" s="564"/>
      <c r="BF429" s="564"/>
      <c r="BG429" s="564"/>
      <c r="BH429" s="564"/>
      <c r="BI429" s="564"/>
      <c r="BJ429" s="564"/>
      <c r="BK429" s="564"/>
      <c r="BL429" s="564"/>
      <c r="BM429" s="564"/>
      <c r="BN429" s="564"/>
      <c r="BO429" s="564"/>
      <c r="BP429" s="564"/>
      <c r="BQ429" s="564"/>
      <c r="BR429" s="564"/>
      <c r="BS429" s="564"/>
      <c r="BT429" s="564"/>
      <c r="BU429" s="564"/>
      <c r="BV429" s="564"/>
      <c r="BW429" s="564"/>
      <c r="BX429" s="564"/>
      <c r="BY429" s="564"/>
      <c r="BZ429" s="564"/>
      <c r="CA429" s="564"/>
      <c r="CB429" s="564"/>
      <c r="CC429" s="564"/>
      <c r="CD429" s="564"/>
      <c r="CE429" s="564"/>
      <c r="CF429" s="564"/>
      <c r="CG429" s="564"/>
      <c r="CH429" s="564"/>
      <c r="CI429" s="564"/>
      <c r="CJ429" s="564"/>
      <c r="CK429" s="564"/>
      <c r="CL429" s="564"/>
      <c r="CM429" s="564"/>
      <c r="CN429" s="564"/>
      <c r="CO429" s="564"/>
      <c r="CP429" s="564"/>
      <c r="CQ429" s="564"/>
      <c r="CR429" s="564"/>
      <c r="CS429" s="564"/>
      <c r="CT429" s="564"/>
      <c r="CU429" s="564"/>
      <c r="CV429" s="564"/>
      <c r="CW429" s="564"/>
      <c r="CX429" s="564"/>
      <c r="CY429" s="564"/>
      <c r="CZ429" s="564"/>
      <c r="DA429" s="564"/>
      <c r="DB429" s="564"/>
      <c r="DC429" s="564"/>
      <c r="DD429" s="564"/>
      <c r="DE429" s="564"/>
      <c r="DF429" s="564"/>
      <c r="DG429" s="564"/>
      <c r="DH429" s="564"/>
      <c r="DI429" s="564"/>
      <c r="DJ429" s="564"/>
      <c r="DK429" s="564"/>
      <c r="DL429" s="564"/>
      <c r="DM429" s="564"/>
      <c r="DN429" s="564"/>
      <c r="DO429" s="564"/>
      <c r="DP429" s="564"/>
      <c r="DQ429" s="564"/>
      <c r="DR429" s="564"/>
      <c r="DS429" s="564"/>
      <c r="DT429" s="564"/>
      <c r="DU429" s="564"/>
      <c r="DV429" s="564"/>
    </row>
    <row r="430" spans="1:126" ht="13.8" x14ac:dyDescent="0.25">
      <c r="A430" s="490" t="s">
        <v>524</v>
      </c>
      <c r="B430" s="488" t="s">
        <v>304</v>
      </c>
      <c r="C430" s="488" t="s">
        <v>270</v>
      </c>
      <c r="D430" s="488"/>
      <c r="E430" s="488"/>
      <c r="F430" s="489">
        <f t="shared" si="3"/>
        <v>200</v>
      </c>
      <c r="G430" s="489">
        <f t="shared" si="3"/>
        <v>200</v>
      </c>
      <c r="H430" s="563"/>
      <c r="I430" s="563"/>
      <c r="J430" s="563"/>
      <c r="K430" s="563"/>
      <c r="L430" s="563"/>
      <c r="M430" s="563"/>
      <c r="N430" s="563"/>
      <c r="O430" s="563"/>
      <c r="P430" s="563"/>
      <c r="Q430" s="563"/>
      <c r="R430" s="563"/>
      <c r="S430" s="563"/>
      <c r="T430" s="563"/>
      <c r="U430" s="563"/>
      <c r="V430" s="563"/>
      <c r="W430" s="563"/>
      <c r="X430" s="563"/>
      <c r="Y430" s="563"/>
      <c r="Z430" s="563"/>
      <c r="AA430" s="563"/>
      <c r="AB430" s="563"/>
      <c r="AC430" s="563"/>
      <c r="AD430" s="563"/>
      <c r="AE430" s="563"/>
      <c r="AF430" s="563"/>
      <c r="AG430" s="563"/>
      <c r="AH430" s="563"/>
      <c r="AI430" s="563"/>
      <c r="AJ430" s="563"/>
      <c r="AK430" s="563"/>
      <c r="AL430" s="563"/>
      <c r="AM430" s="563"/>
      <c r="AN430" s="563"/>
      <c r="AO430" s="563"/>
      <c r="AP430" s="563"/>
      <c r="AQ430" s="563"/>
      <c r="AR430" s="563"/>
      <c r="AS430" s="563"/>
      <c r="AT430" s="563"/>
      <c r="AU430" s="563"/>
      <c r="AV430" s="563"/>
      <c r="AW430" s="563"/>
      <c r="AX430" s="563"/>
      <c r="AY430" s="563"/>
      <c r="AZ430" s="563"/>
      <c r="BA430" s="563"/>
      <c r="BB430" s="563"/>
      <c r="BC430" s="563"/>
      <c r="BD430" s="563"/>
      <c r="BE430" s="563"/>
      <c r="BF430" s="563"/>
      <c r="BG430" s="563"/>
      <c r="BH430" s="563"/>
      <c r="BI430" s="563"/>
      <c r="BJ430" s="563"/>
      <c r="BK430" s="563"/>
      <c r="BL430" s="563"/>
      <c r="BM430" s="563"/>
      <c r="BN430" s="563"/>
      <c r="BO430" s="563"/>
      <c r="BP430" s="563"/>
      <c r="BQ430" s="563"/>
      <c r="BR430" s="563"/>
      <c r="BS430" s="563"/>
      <c r="BT430" s="563"/>
      <c r="BU430" s="563"/>
      <c r="BV430" s="563"/>
      <c r="BW430" s="563"/>
      <c r="BX430" s="563"/>
      <c r="BY430" s="563"/>
      <c r="BZ430" s="563"/>
      <c r="CA430" s="563"/>
      <c r="CB430" s="563"/>
      <c r="CC430" s="563"/>
      <c r="CD430" s="563"/>
      <c r="CE430" s="563"/>
      <c r="CF430" s="563"/>
      <c r="CG430" s="563"/>
      <c r="CH430" s="563"/>
      <c r="CI430" s="563"/>
      <c r="CJ430" s="563"/>
      <c r="CK430" s="563"/>
      <c r="CL430" s="563"/>
      <c r="CM430" s="563"/>
      <c r="CN430" s="563"/>
      <c r="CO430" s="563"/>
      <c r="CP430" s="563"/>
      <c r="CQ430" s="563"/>
      <c r="CR430" s="563"/>
      <c r="CS430" s="563"/>
      <c r="CT430" s="563"/>
      <c r="CU430" s="563"/>
      <c r="CV430" s="563"/>
      <c r="CW430" s="563"/>
      <c r="CX430" s="563"/>
      <c r="CY430" s="563"/>
      <c r="CZ430" s="563"/>
      <c r="DA430" s="563"/>
      <c r="DB430" s="563"/>
      <c r="DC430" s="563"/>
      <c r="DD430" s="563"/>
      <c r="DE430" s="563"/>
      <c r="DF430" s="563"/>
      <c r="DG430" s="563"/>
      <c r="DH430" s="563"/>
      <c r="DI430" s="563"/>
      <c r="DJ430" s="563"/>
      <c r="DK430" s="563"/>
      <c r="DL430" s="563"/>
      <c r="DM430" s="563"/>
      <c r="DN430" s="563"/>
      <c r="DO430" s="563"/>
      <c r="DP430" s="563"/>
      <c r="DQ430" s="563"/>
      <c r="DR430" s="563"/>
      <c r="DS430" s="563"/>
      <c r="DT430" s="563"/>
      <c r="DU430" s="563"/>
      <c r="DV430" s="563"/>
    </row>
    <row r="431" spans="1:126" x14ac:dyDescent="0.25">
      <c r="A431" s="500" t="s">
        <v>525</v>
      </c>
      <c r="B431" s="511" t="s">
        <v>304</v>
      </c>
      <c r="C431" s="511" t="s">
        <v>270</v>
      </c>
      <c r="D431" s="511" t="s">
        <v>526</v>
      </c>
      <c r="E431" s="511"/>
      <c r="F431" s="502">
        <f t="shared" si="3"/>
        <v>200</v>
      </c>
      <c r="G431" s="502">
        <f t="shared" si="3"/>
        <v>200</v>
      </c>
    </row>
    <row r="432" spans="1:126" s="499" customFormat="1" x14ac:dyDescent="0.25">
      <c r="A432" s="496" t="s">
        <v>527</v>
      </c>
      <c r="B432" s="516" t="s">
        <v>304</v>
      </c>
      <c r="C432" s="516" t="s">
        <v>270</v>
      </c>
      <c r="D432" s="516" t="s">
        <v>526</v>
      </c>
      <c r="E432" s="516" t="s">
        <v>528</v>
      </c>
      <c r="F432" s="498">
        <v>200</v>
      </c>
      <c r="G432" s="498">
        <v>200</v>
      </c>
    </row>
    <row r="433" spans="1:7" ht="13.8" x14ac:dyDescent="0.25">
      <c r="A433" s="490" t="s">
        <v>529</v>
      </c>
      <c r="B433" s="488"/>
      <c r="C433" s="488"/>
      <c r="D433" s="488"/>
      <c r="E433" s="488"/>
      <c r="F433" s="489">
        <f>SUM(F10+F83+F87+F97+F124+F197+F207+F314+F348+F407+F423+F429)</f>
        <v>1680371.83</v>
      </c>
      <c r="G433" s="489">
        <f>SUM(G10+G83+G87+G97+G124+G197+G207+G314+G348+G407+G423+G429)</f>
        <v>1474657.65</v>
      </c>
    </row>
  </sheetData>
  <mergeCells count="11">
    <mergeCell ref="A2:F2"/>
    <mergeCell ref="A1:F1"/>
    <mergeCell ref="A3:F3"/>
    <mergeCell ref="A5:F5"/>
    <mergeCell ref="F7:F8"/>
    <mergeCell ref="G7:G8"/>
    <mergeCell ref="A7:A8"/>
    <mergeCell ref="B7:B8"/>
    <mergeCell ref="C7:C8"/>
    <mergeCell ref="D7:D8"/>
    <mergeCell ref="E7:E8"/>
  </mergeCells>
  <pageMargins left="0.70866141732283472" right="0.19685039370078741" top="0.74803149606299213" bottom="0.74803149606299213" header="0.31496062992125984" footer="0.31496062992125984"/>
  <pageSetup paperSize="9" scale="80" fitToHeight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22"/>
  <sheetViews>
    <sheetView topLeftCell="A255" zoomScaleNormal="100" workbookViewId="0">
      <selection activeCell="A133" sqref="A133"/>
    </sheetView>
  </sheetViews>
  <sheetFormatPr defaultColWidth="9.109375" defaultRowHeight="13.2" x14ac:dyDescent="0.25"/>
  <cols>
    <col min="1" max="1" width="60.6640625" style="218" customWidth="1"/>
    <col min="2" max="2" width="8.109375" style="163" customWidth="1"/>
    <col min="3" max="3" width="8.6640625" style="163" customWidth="1"/>
    <col min="4" max="4" width="14.109375" style="163" customWidth="1"/>
    <col min="5" max="5" width="5" style="163" customWidth="1"/>
    <col min="6" max="6" width="13.109375" style="164" customWidth="1"/>
    <col min="7" max="7" width="16" style="164" hidden="1" customWidth="1"/>
    <col min="8" max="8" width="13.109375" style="164" customWidth="1"/>
    <col min="9" max="9" width="17.6640625" style="164" hidden="1" customWidth="1"/>
    <col min="10" max="10" width="9.109375" style="102"/>
    <col min="11" max="11" width="10.33203125" style="102" customWidth="1"/>
    <col min="12" max="12" width="10.6640625" style="102" customWidth="1"/>
    <col min="13" max="256" width="9.109375" style="102"/>
    <col min="257" max="257" width="45.6640625" style="102" customWidth="1"/>
    <col min="258" max="258" width="5.33203125" style="102" customWidth="1"/>
    <col min="259" max="259" width="5.6640625" style="102" customWidth="1"/>
    <col min="260" max="260" width="12.88671875" style="102" customWidth="1"/>
    <col min="261" max="261" width="5" style="102" customWidth="1"/>
    <col min="262" max="262" width="11.6640625" style="102" customWidth="1"/>
    <col min="263" max="263" width="11.44140625" style="102" customWidth="1"/>
    <col min="264" max="512" width="9.109375" style="102"/>
    <col min="513" max="513" width="45.6640625" style="102" customWidth="1"/>
    <col min="514" max="514" width="5.33203125" style="102" customWidth="1"/>
    <col min="515" max="515" width="5.6640625" style="102" customWidth="1"/>
    <col min="516" max="516" width="12.88671875" style="102" customWidth="1"/>
    <col min="517" max="517" width="5" style="102" customWidth="1"/>
    <col min="518" max="518" width="11.6640625" style="102" customWidth="1"/>
    <col min="519" max="519" width="11.44140625" style="102" customWidth="1"/>
    <col min="520" max="768" width="9.109375" style="102"/>
    <col min="769" max="769" width="45.6640625" style="102" customWidth="1"/>
    <col min="770" max="770" width="5.33203125" style="102" customWidth="1"/>
    <col min="771" max="771" width="5.6640625" style="102" customWidth="1"/>
    <col min="772" max="772" width="12.88671875" style="102" customWidth="1"/>
    <col min="773" max="773" width="5" style="102" customWidth="1"/>
    <col min="774" max="774" width="11.6640625" style="102" customWidth="1"/>
    <col min="775" max="775" width="11.44140625" style="102" customWidth="1"/>
    <col min="776" max="1024" width="9.109375" style="102"/>
    <col min="1025" max="1025" width="45.6640625" style="102" customWidth="1"/>
    <col min="1026" max="1026" width="5.33203125" style="102" customWidth="1"/>
    <col min="1027" max="1027" width="5.6640625" style="102" customWidth="1"/>
    <col min="1028" max="1028" width="12.88671875" style="102" customWidth="1"/>
    <col min="1029" max="1029" width="5" style="102" customWidth="1"/>
    <col min="1030" max="1030" width="11.6640625" style="102" customWidth="1"/>
    <col min="1031" max="1031" width="11.44140625" style="102" customWidth="1"/>
    <col min="1032" max="1280" width="9.109375" style="102"/>
    <col min="1281" max="1281" width="45.6640625" style="102" customWidth="1"/>
    <col min="1282" max="1282" width="5.33203125" style="102" customWidth="1"/>
    <col min="1283" max="1283" width="5.6640625" style="102" customWidth="1"/>
    <col min="1284" max="1284" width="12.88671875" style="102" customWidth="1"/>
    <col min="1285" max="1285" width="5" style="102" customWidth="1"/>
    <col min="1286" max="1286" width="11.6640625" style="102" customWidth="1"/>
    <col min="1287" max="1287" width="11.44140625" style="102" customWidth="1"/>
    <col min="1288" max="1536" width="9.109375" style="102"/>
    <col min="1537" max="1537" width="45.6640625" style="102" customWidth="1"/>
    <col min="1538" max="1538" width="5.33203125" style="102" customWidth="1"/>
    <col min="1539" max="1539" width="5.6640625" style="102" customWidth="1"/>
    <col min="1540" max="1540" width="12.88671875" style="102" customWidth="1"/>
    <col min="1541" max="1541" width="5" style="102" customWidth="1"/>
    <col min="1542" max="1542" width="11.6640625" style="102" customWidth="1"/>
    <col min="1543" max="1543" width="11.44140625" style="102" customWidth="1"/>
    <col min="1544" max="1792" width="9.109375" style="102"/>
    <col min="1793" max="1793" width="45.6640625" style="102" customWidth="1"/>
    <col min="1794" max="1794" width="5.33203125" style="102" customWidth="1"/>
    <col min="1795" max="1795" width="5.6640625" style="102" customWidth="1"/>
    <col min="1796" max="1796" width="12.88671875" style="102" customWidth="1"/>
    <col min="1797" max="1797" width="5" style="102" customWidth="1"/>
    <col min="1798" max="1798" width="11.6640625" style="102" customWidth="1"/>
    <col min="1799" max="1799" width="11.44140625" style="102" customWidth="1"/>
    <col min="1800" max="2048" width="9.109375" style="102"/>
    <col min="2049" max="2049" width="45.6640625" style="102" customWidth="1"/>
    <col min="2050" max="2050" width="5.33203125" style="102" customWidth="1"/>
    <col min="2051" max="2051" width="5.6640625" style="102" customWidth="1"/>
    <col min="2052" max="2052" width="12.88671875" style="102" customWidth="1"/>
    <col min="2053" max="2053" width="5" style="102" customWidth="1"/>
    <col min="2054" max="2054" width="11.6640625" style="102" customWidth="1"/>
    <col min="2055" max="2055" width="11.44140625" style="102" customWidth="1"/>
    <col min="2056" max="2304" width="9.109375" style="102"/>
    <col min="2305" max="2305" width="45.6640625" style="102" customWidth="1"/>
    <col min="2306" max="2306" width="5.33203125" style="102" customWidth="1"/>
    <col min="2307" max="2307" width="5.6640625" style="102" customWidth="1"/>
    <col min="2308" max="2308" width="12.88671875" style="102" customWidth="1"/>
    <col min="2309" max="2309" width="5" style="102" customWidth="1"/>
    <col min="2310" max="2310" width="11.6640625" style="102" customWidth="1"/>
    <col min="2311" max="2311" width="11.44140625" style="102" customWidth="1"/>
    <col min="2312" max="2560" width="9.109375" style="102"/>
    <col min="2561" max="2561" width="45.6640625" style="102" customWidth="1"/>
    <col min="2562" max="2562" width="5.33203125" style="102" customWidth="1"/>
    <col min="2563" max="2563" width="5.6640625" style="102" customWidth="1"/>
    <col min="2564" max="2564" width="12.88671875" style="102" customWidth="1"/>
    <col min="2565" max="2565" width="5" style="102" customWidth="1"/>
    <col min="2566" max="2566" width="11.6640625" style="102" customWidth="1"/>
    <col min="2567" max="2567" width="11.44140625" style="102" customWidth="1"/>
    <col min="2568" max="2816" width="9.109375" style="102"/>
    <col min="2817" max="2817" width="45.6640625" style="102" customWidth="1"/>
    <col min="2818" max="2818" width="5.33203125" style="102" customWidth="1"/>
    <col min="2819" max="2819" width="5.6640625" style="102" customWidth="1"/>
    <col min="2820" max="2820" width="12.88671875" style="102" customWidth="1"/>
    <col min="2821" max="2821" width="5" style="102" customWidth="1"/>
    <col min="2822" max="2822" width="11.6640625" style="102" customWidth="1"/>
    <col min="2823" max="2823" width="11.44140625" style="102" customWidth="1"/>
    <col min="2824" max="3072" width="9.109375" style="102"/>
    <col min="3073" max="3073" width="45.6640625" style="102" customWidth="1"/>
    <col min="3074" max="3074" width="5.33203125" style="102" customWidth="1"/>
    <col min="3075" max="3075" width="5.6640625" style="102" customWidth="1"/>
    <col min="3076" max="3076" width="12.88671875" style="102" customWidth="1"/>
    <col min="3077" max="3077" width="5" style="102" customWidth="1"/>
    <col min="3078" max="3078" width="11.6640625" style="102" customWidth="1"/>
    <col min="3079" max="3079" width="11.44140625" style="102" customWidth="1"/>
    <col min="3080" max="3328" width="9.109375" style="102"/>
    <col min="3329" max="3329" width="45.6640625" style="102" customWidth="1"/>
    <col min="3330" max="3330" width="5.33203125" style="102" customWidth="1"/>
    <col min="3331" max="3331" width="5.6640625" style="102" customWidth="1"/>
    <col min="3332" max="3332" width="12.88671875" style="102" customWidth="1"/>
    <col min="3333" max="3333" width="5" style="102" customWidth="1"/>
    <col min="3334" max="3334" width="11.6640625" style="102" customWidth="1"/>
    <col min="3335" max="3335" width="11.44140625" style="102" customWidth="1"/>
    <col min="3336" max="3584" width="9.109375" style="102"/>
    <col min="3585" max="3585" width="45.6640625" style="102" customWidth="1"/>
    <col min="3586" max="3586" width="5.33203125" style="102" customWidth="1"/>
    <col min="3587" max="3587" width="5.6640625" style="102" customWidth="1"/>
    <col min="3588" max="3588" width="12.88671875" style="102" customWidth="1"/>
    <col min="3589" max="3589" width="5" style="102" customWidth="1"/>
    <col min="3590" max="3590" width="11.6640625" style="102" customWidth="1"/>
    <col min="3591" max="3591" width="11.44140625" style="102" customWidth="1"/>
    <col min="3592" max="3840" width="9.109375" style="102"/>
    <col min="3841" max="3841" width="45.6640625" style="102" customWidth="1"/>
    <col min="3842" max="3842" width="5.33203125" style="102" customWidth="1"/>
    <col min="3843" max="3843" width="5.6640625" style="102" customWidth="1"/>
    <col min="3844" max="3844" width="12.88671875" style="102" customWidth="1"/>
    <col min="3845" max="3845" width="5" style="102" customWidth="1"/>
    <col min="3846" max="3846" width="11.6640625" style="102" customWidth="1"/>
    <col min="3847" max="3847" width="11.44140625" style="102" customWidth="1"/>
    <col min="3848" max="4096" width="9.109375" style="102"/>
    <col min="4097" max="4097" width="45.6640625" style="102" customWidth="1"/>
    <col min="4098" max="4098" width="5.33203125" style="102" customWidth="1"/>
    <col min="4099" max="4099" width="5.6640625" style="102" customWidth="1"/>
    <col min="4100" max="4100" width="12.88671875" style="102" customWidth="1"/>
    <col min="4101" max="4101" width="5" style="102" customWidth="1"/>
    <col min="4102" max="4102" width="11.6640625" style="102" customWidth="1"/>
    <col min="4103" max="4103" width="11.44140625" style="102" customWidth="1"/>
    <col min="4104" max="4352" width="9.109375" style="102"/>
    <col min="4353" max="4353" width="45.6640625" style="102" customWidth="1"/>
    <col min="4354" max="4354" width="5.33203125" style="102" customWidth="1"/>
    <col min="4355" max="4355" width="5.6640625" style="102" customWidth="1"/>
    <col min="4356" max="4356" width="12.88671875" style="102" customWidth="1"/>
    <col min="4357" max="4357" width="5" style="102" customWidth="1"/>
    <col min="4358" max="4358" width="11.6640625" style="102" customWidth="1"/>
    <col min="4359" max="4359" width="11.44140625" style="102" customWidth="1"/>
    <col min="4360" max="4608" width="9.109375" style="102"/>
    <col min="4609" max="4609" width="45.6640625" style="102" customWidth="1"/>
    <col min="4610" max="4610" width="5.33203125" style="102" customWidth="1"/>
    <col min="4611" max="4611" width="5.6640625" style="102" customWidth="1"/>
    <col min="4612" max="4612" width="12.88671875" style="102" customWidth="1"/>
    <col min="4613" max="4613" width="5" style="102" customWidth="1"/>
    <col min="4614" max="4614" width="11.6640625" style="102" customWidth="1"/>
    <col min="4615" max="4615" width="11.44140625" style="102" customWidth="1"/>
    <col min="4616" max="4864" width="9.109375" style="102"/>
    <col min="4865" max="4865" width="45.6640625" style="102" customWidth="1"/>
    <col min="4866" max="4866" width="5.33203125" style="102" customWidth="1"/>
    <col min="4867" max="4867" width="5.6640625" style="102" customWidth="1"/>
    <col min="4868" max="4868" width="12.88671875" style="102" customWidth="1"/>
    <col min="4869" max="4869" width="5" style="102" customWidth="1"/>
    <col min="4870" max="4870" width="11.6640625" style="102" customWidth="1"/>
    <col min="4871" max="4871" width="11.44140625" style="102" customWidth="1"/>
    <col min="4872" max="5120" width="9.109375" style="102"/>
    <col min="5121" max="5121" width="45.6640625" style="102" customWidth="1"/>
    <col min="5122" max="5122" width="5.33203125" style="102" customWidth="1"/>
    <col min="5123" max="5123" width="5.6640625" style="102" customWidth="1"/>
    <col min="5124" max="5124" width="12.88671875" style="102" customWidth="1"/>
    <col min="5125" max="5125" width="5" style="102" customWidth="1"/>
    <col min="5126" max="5126" width="11.6640625" style="102" customWidth="1"/>
    <col min="5127" max="5127" width="11.44140625" style="102" customWidth="1"/>
    <col min="5128" max="5376" width="9.109375" style="102"/>
    <col min="5377" max="5377" width="45.6640625" style="102" customWidth="1"/>
    <col min="5378" max="5378" width="5.33203125" style="102" customWidth="1"/>
    <col min="5379" max="5379" width="5.6640625" style="102" customWidth="1"/>
    <col min="5380" max="5380" width="12.88671875" style="102" customWidth="1"/>
    <col min="5381" max="5381" width="5" style="102" customWidth="1"/>
    <col min="5382" max="5382" width="11.6640625" style="102" customWidth="1"/>
    <col min="5383" max="5383" width="11.44140625" style="102" customWidth="1"/>
    <col min="5384" max="5632" width="9.109375" style="102"/>
    <col min="5633" max="5633" width="45.6640625" style="102" customWidth="1"/>
    <col min="5634" max="5634" width="5.33203125" style="102" customWidth="1"/>
    <col min="5635" max="5635" width="5.6640625" style="102" customWidth="1"/>
    <col min="5636" max="5636" width="12.88671875" style="102" customWidth="1"/>
    <col min="5637" max="5637" width="5" style="102" customWidth="1"/>
    <col min="5638" max="5638" width="11.6640625" style="102" customWidth="1"/>
    <col min="5639" max="5639" width="11.44140625" style="102" customWidth="1"/>
    <col min="5640" max="5888" width="9.109375" style="102"/>
    <col min="5889" max="5889" width="45.6640625" style="102" customWidth="1"/>
    <col min="5890" max="5890" width="5.33203125" style="102" customWidth="1"/>
    <col min="5891" max="5891" width="5.6640625" style="102" customWidth="1"/>
    <col min="5892" max="5892" width="12.88671875" style="102" customWidth="1"/>
    <col min="5893" max="5893" width="5" style="102" customWidth="1"/>
    <col min="5894" max="5894" width="11.6640625" style="102" customWidth="1"/>
    <col min="5895" max="5895" width="11.44140625" style="102" customWidth="1"/>
    <col min="5896" max="6144" width="9.109375" style="102"/>
    <col min="6145" max="6145" width="45.6640625" style="102" customWidth="1"/>
    <col min="6146" max="6146" width="5.33203125" style="102" customWidth="1"/>
    <col min="6147" max="6147" width="5.6640625" style="102" customWidth="1"/>
    <col min="6148" max="6148" width="12.88671875" style="102" customWidth="1"/>
    <col min="6149" max="6149" width="5" style="102" customWidth="1"/>
    <col min="6150" max="6150" width="11.6640625" style="102" customWidth="1"/>
    <col min="6151" max="6151" width="11.44140625" style="102" customWidth="1"/>
    <col min="6152" max="6400" width="9.109375" style="102"/>
    <col min="6401" max="6401" width="45.6640625" style="102" customWidth="1"/>
    <col min="6402" max="6402" width="5.33203125" style="102" customWidth="1"/>
    <col min="6403" max="6403" width="5.6640625" style="102" customWidth="1"/>
    <col min="6404" max="6404" width="12.88671875" style="102" customWidth="1"/>
    <col min="6405" max="6405" width="5" style="102" customWidth="1"/>
    <col min="6406" max="6406" width="11.6640625" style="102" customWidth="1"/>
    <col min="6407" max="6407" width="11.44140625" style="102" customWidth="1"/>
    <col min="6408" max="6656" width="9.109375" style="102"/>
    <col min="6657" max="6657" width="45.6640625" style="102" customWidth="1"/>
    <col min="6658" max="6658" width="5.33203125" style="102" customWidth="1"/>
    <col min="6659" max="6659" width="5.6640625" style="102" customWidth="1"/>
    <col min="6660" max="6660" width="12.88671875" style="102" customWidth="1"/>
    <col min="6661" max="6661" width="5" style="102" customWidth="1"/>
    <col min="6662" max="6662" width="11.6640625" style="102" customWidth="1"/>
    <col min="6663" max="6663" width="11.44140625" style="102" customWidth="1"/>
    <col min="6664" max="6912" width="9.109375" style="102"/>
    <col min="6913" max="6913" width="45.6640625" style="102" customWidth="1"/>
    <col min="6914" max="6914" width="5.33203125" style="102" customWidth="1"/>
    <col min="6915" max="6915" width="5.6640625" style="102" customWidth="1"/>
    <col min="6916" max="6916" width="12.88671875" style="102" customWidth="1"/>
    <col min="6917" max="6917" width="5" style="102" customWidth="1"/>
    <col min="6918" max="6918" width="11.6640625" style="102" customWidth="1"/>
    <col min="6919" max="6919" width="11.44140625" style="102" customWidth="1"/>
    <col min="6920" max="7168" width="9.109375" style="102"/>
    <col min="7169" max="7169" width="45.6640625" style="102" customWidth="1"/>
    <col min="7170" max="7170" width="5.33203125" style="102" customWidth="1"/>
    <col min="7171" max="7171" width="5.6640625" style="102" customWidth="1"/>
    <col min="7172" max="7172" width="12.88671875" style="102" customWidth="1"/>
    <col min="7173" max="7173" width="5" style="102" customWidth="1"/>
    <col min="7174" max="7174" width="11.6640625" style="102" customWidth="1"/>
    <col min="7175" max="7175" width="11.44140625" style="102" customWidth="1"/>
    <col min="7176" max="7424" width="9.109375" style="102"/>
    <col min="7425" max="7425" width="45.6640625" style="102" customWidth="1"/>
    <col min="7426" max="7426" width="5.33203125" style="102" customWidth="1"/>
    <col min="7427" max="7427" width="5.6640625" style="102" customWidth="1"/>
    <col min="7428" max="7428" width="12.88671875" style="102" customWidth="1"/>
    <col min="7429" max="7429" width="5" style="102" customWidth="1"/>
    <col min="7430" max="7430" width="11.6640625" style="102" customWidth="1"/>
    <col min="7431" max="7431" width="11.44140625" style="102" customWidth="1"/>
    <col min="7432" max="7680" width="9.109375" style="102"/>
    <col min="7681" max="7681" width="45.6640625" style="102" customWidth="1"/>
    <col min="7682" max="7682" width="5.33203125" style="102" customWidth="1"/>
    <col min="7683" max="7683" width="5.6640625" style="102" customWidth="1"/>
    <col min="7684" max="7684" width="12.88671875" style="102" customWidth="1"/>
    <col min="7685" max="7685" width="5" style="102" customWidth="1"/>
    <col min="7686" max="7686" width="11.6640625" style="102" customWidth="1"/>
    <col min="7687" max="7687" width="11.44140625" style="102" customWidth="1"/>
    <col min="7688" max="7936" width="9.109375" style="102"/>
    <col min="7937" max="7937" width="45.6640625" style="102" customWidth="1"/>
    <col min="7938" max="7938" width="5.33203125" style="102" customWidth="1"/>
    <col min="7939" max="7939" width="5.6640625" style="102" customWidth="1"/>
    <col min="7940" max="7940" width="12.88671875" style="102" customWidth="1"/>
    <col min="7941" max="7941" width="5" style="102" customWidth="1"/>
    <col min="7942" max="7942" width="11.6640625" style="102" customWidth="1"/>
    <col min="7943" max="7943" width="11.44140625" style="102" customWidth="1"/>
    <col min="7944" max="8192" width="9.109375" style="102"/>
    <col min="8193" max="8193" width="45.6640625" style="102" customWidth="1"/>
    <col min="8194" max="8194" width="5.33203125" style="102" customWidth="1"/>
    <col min="8195" max="8195" width="5.6640625" style="102" customWidth="1"/>
    <col min="8196" max="8196" width="12.88671875" style="102" customWidth="1"/>
    <col min="8197" max="8197" width="5" style="102" customWidth="1"/>
    <col min="8198" max="8198" width="11.6640625" style="102" customWidth="1"/>
    <col min="8199" max="8199" width="11.44140625" style="102" customWidth="1"/>
    <col min="8200" max="8448" width="9.109375" style="102"/>
    <col min="8449" max="8449" width="45.6640625" style="102" customWidth="1"/>
    <col min="8450" max="8450" width="5.33203125" style="102" customWidth="1"/>
    <col min="8451" max="8451" width="5.6640625" style="102" customWidth="1"/>
    <col min="8452" max="8452" width="12.88671875" style="102" customWidth="1"/>
    <col min="8453" max="8453" width="5" style="102" customWidth="1"/>
    <col min="8454" max="8454" width="11.6640625" style="102" customWidth="1"/>
    <col min="8455" max="8455" width="11.44140625" style="102" customWidth="1"/>
    <col min="8456" max="8704" width="9.109375" style="102"/>
    <col min="8705" max="8705" width="45.6640625" style="102" customWidth="1"/>
    <col min="8706" max="8706" width="5.33203125" style="102" customWidth="1"/>
    <col min="8707" max="8707" width="5.6640625" style="102" customWidth="1"/>
    <col min="8708" max="8708" width="12.88671875" style="102" customWidth="1"/>
    <col min="8709" max="8709" width="5" style="102" customWidth="1"/>
    <col min="8710" max="8710" width="11.6640625" style="102" customWidth="1"/>
    <col min="8711" max="8711" width="11.44140625" style="102" customWidth="1"/>
    <col min="8712" max="8960" width="9.109375" style="102"/>
    <col min="8961" max="8961" width="45.6640625" style="102" customWidth="1"/>
    <col min="8962" max="8962" width="5.33203125" style="102" customWidth="1"/>
    <col min="8963" max="8963" width="5.6640625" style="102" customWidth="1"/>
    <col min="8964" max="8964" width="12.88671875" style="102" customWidth="1"/>
    <col min="8965" max="8965" width="5" style="102" customWidth="1"/>
    <col min="8966" max="8966" width="11.6640625" style="102" customWidth="1"/>
    <col min="8967" max="8967" width="11.44140625" style="102" customWidth="1"/>
    <col min="8968" max="9216" width="9.109375" style="102"/>
    <col min="9217" max="9217" width="45.6640625" style="102" customWidth="1"/>
    <col min="9218" max="9218" width="5.33203125" style="102" customWidth="1"/>
    <col min="9219" max="9219" width="5.6640625" style="102" customWidth="1"/>
    <col min="9220" max="9220" width="12.88671875" style="102" customWidth="1"/>
    <col min="9221" max="9221" width="5" style="102" customWidth="1"/>
    <col min="9222" max="9222" width="11.6640625" style="102" customWidth="1"/>
    <col min="9223" max="9223" width="11.44140625" style="102" customWidth="1"/>
    <col min="9224" max="9472" width="9.109375" style="102"/>
    <col min="9473" max="9473" width="45.6640625" style="102" customWidth="1"/>
    <col min="9474" max="9474" width="5.33203125" style="102" customWidth="1"/>
    <col min="9475" max="9475" width="5.6640625" style="102" customWidth="1"/>
    <col min="9476" max="9476" width="12.88671875" style="102" customWidth="1"/>
    <col min="9477" max="9477" width="5" style="102" customWidth="1"/>
    <col min="9478" max="9478" width="11.6640625" style="102" customWidth="1"/>
    <col min="9479" max="9479" width="11.44140625" style="102" customWidth="1"/>
    <col min="9480" max="9728" width="9.109375" style="102"/>
    <col min="9729" max="9729" width="45.6640625" style="102" customWidth="1"/>
    <col min="9730" max="9730" width="5.33203125" style="102" customWidth="1"/>
    <col min="9731" max="9731" width="5.6640625" style="102" customWidth="1"/>
    <col min="9732" max="9732" width="12.88671875" style="102" customWidth="1"/>
    <col min="9733" max="9733" width="5" style="102" customWidth="1"/>
    <col min="9734" max="9734" width="11.6640625" style="102" customWidth="1"/>
    <col min="9735" max="9735" width="11.44140625" style="102" customWidth="1"/>
    <col min="9736" max="9984" width="9.109375" style="102"/>
    <col min="9985" max="9985" width="45.6640625" style="102" customWidth="1"/>
    <col min="9986" max="9986" width="5.33203125" style="102" customWidth="1"/>
    <col min="9987" max="9987" width="5.6640625" style="102" customWidth="1"/>
    <col min="9988" max="9988" width="12.88671875" style="102" customWidth="1"/>
    <col min="9989" max="9989" width="5" style="102" customWidth="1"/>
    <col min="9990" max="9990" width="11.6640625" style="102" customWidth="1"/>
    <col min="9991" max="9991" width="11.44140625" style="102" customWidth="1"/>
    <col min="9992" max="10240" width="9.109375" style="102"/>
    <col min="10241" max="10241" width="45.6640625" style="102" customWidth="1"/>
    <col min="10242" max="10242" width="5.33203125" style="102" customWidth="1"/>
    <col min="10243" max="10243" width="5.6640625" style="102" customWidth="1"/>
    <col min="10244" max="10244" width="12.88671875" style="102" customWidth="1"/>
    <col min="10245" max="10245" width="5" style="102" customWidth="1"/>
    <col min="10246" max="10246" width="11.6640625" style="102" customWidth="1"/>
    <col min="10247" max="10247" width="11.44140625" style="102" customWidth="1"/>
    <col min="10248" max="10496" width="9.109375" style="102"/>
    <col min="10497" max="10497" width="45.6640625" style="102" customWidth="1"/>
    <col min="10498" max="10498" width="5.33203125" style="102" customWidth="1"/>
    <col min="10499" max="10499" width="5.6640625" style="102" customWidth="1"/>
    <col min="10500" max="10500" width="12.88671875" style="102" customWidth="1"/>
    <col min="10501" max="10501" width="5" style="102" customWidth="1"/>
    <col min="10502" max="10502" width="11.6640625" style="102" customWidth="1"/>
    <col min="10503" max="10503" width="11.44140625" style="102" customWidth="1"/>
    <col min="10504" max="10752" width="9.109375" style="102"/>
    <col min="10753" max="10753" width="45.6640625" style="102" customWidth="1"/>
    <col min="10754" max="10754" width="5.33203125" style="102" customWidth="1"/>
    <col min="10755" max="10755" width="5.6640625" style="102" customWidth="1"/>
    <col min="10756" max="10756" width="12.88671875" style="102" customWidth="1"/>
    <col min="10757" max="10757" width="5" style="102" customWidth="1"/>
    <col min="10758" max="10758" width="11.6640625" style="102" customWidth="1"/>
    <col min="10759" max="10759" width="11.44140625" style="102" customWidth="1"/>
    <col min="10760" max="11008" width="9.109375" style="102"/>
    <col min="11009" max="11009" width="45.6640625" style="102" customWidth="1"/>
    <col min="11010" max="11010" width="5.33203125" style="102" customWidth="1"/>
    <col min="11011" max="11011" width="5.6640625" style="102" customWidth="1"/>
    <col min="11012" max="11012" width="12.88671875" style="102" customWidth="1"/>
    <col min="11013" max="11013" width="5" style="102" customWidth="1"/>
    <col min="11014" max="11014" width="11.6640625" style="102" customWidth="1"/>
    <col min="11015" max="11015" width="11.44140625" style="102" customWidth="1"/>
    <col min="11016" max="11264" width="9.109375" style="102"/>
    <col min="11265" max="11265" width="45.6640625" style="102" customWidth="1"/>
    <col min="11266" max="11266" width="5.33203125" style="102" customWidth="1"/>
    <col min="11267" max="11267" width="5.6640625" style="102" customWidth="1"/>
    <col min="11268" max="11268" width="12.88671875" style="102" customWidth="1"/>
    <col min="11269" max="11269" width="5" style="102" customWidth="1"/>
    <col min="11270" max="11270" width="11.6640625" style="102" customWidth="1"/>
    <col min="11271" max="11271" width="11.44140625" style="102" customWidth="1"/>
    <col min="11272" max="11520" width="9.109375" style="102"/>
    <col min="11521" max="11521" width="45.6640625" style="102" customWidth="1"/>
    <col min="11522" max="11522" width="5.33203125" style="102" customWidth="1"/>
    <col min="11523" max="11523" width="5.6640625" style="102" customWidth="1"/>
    <col min="11524" max="11524" width="12.88671875" style="102" customWidth="1"/>
    <col min="11525" max="11525" width="5" style="102" customWidth="1"/>
    <col min="11526" max="11526" width="11.6640625" style="102" customWidth="1"/>
    <col min="11527" max="11527" width="11.44140625" style="102" customWidth="1"/>
    <col min="11528" max="11776" width="9.109375" style="102"/>
    <col min="11777" max="11777" width="45.6640625" style="102" customWidth="1"/>
    <col min="11778" max="11778" width="5.33203125" style="102" customWidth="1"/>
    <col min="11779" max="11779" width="5.6640625" style="102" customWidth="1"/>
    <col min="11780" max="11780" width="12.88671875" style="102" customWidth="1"/>
    <col min="11781" max="11781" width="5" style="102" customWidth="1"/>
    <col min="11782" max="11782" width="11.6640625" style="102" customWidth="1"/>
    <col min="11783" max="11783" width="11.44140625" style="102" customWidth="1"/>
    <col min="11784" max="12032" width="9.109375" style="102"/>
    <col min="12033" max="12033" width="45.6640625" style="102" customWidth="1"/>
    <col min="12034" max="12034" width="5.33203125" style="102" customWidth="1"/>
    <col min="12035" max="12035" width="5.6640625" style="102" customWidth="1"/>
    <col min="12036" max="12036" width="12.88671875" style="102" customWidth="1"/>
    <col min="12037" max="12037" width="5" style="102" customWidth="1"/>
    <col min="12038" max="12038" width="11.6640625" style="102" customWidth="1"/>
    <col min="12039" max="12039" width="11.44140625" style="102" customWidth="1"/>
    <col min="12040" max="12288" width="9.109375" style="102"/>
    <col min="12289" max="12289" width="45.6640625" style="102" customWidth="1"/>
    <col min="12290" max="12290" width="5.33203125" style="102" customWidth="1"/>
    <col min="12291" max="12291" width="5.6640625" style="102" customWidth="1"/>
    <col min="12292" max="12292" width="12.88671875" style="102" customWidth="1"/>
    <col min="12293" max="12293" width="5" style="102" customWidth="1"/>
    <col min="12294" max="12294" width="11.6640625" style="102" customWidth="1"/>
    <col min="12295" max="12295" width="11.44140625" style="102" customWidth="1"/>
    <col min="12296" max="12544" width="9.109375" style="102"/>
    <col min="12545" max="12545" width="45.6640625" style="102" customWidth="1"/>
    <col min="12546" max="12546" width="5.33203125" style="102" customWidth="1"/>
    <col min="12547" max="12547" width="5.6640625" style="102" customWidth="1"/>
    <col min="12548" max="12548" width="12.88671875" style="102" customWidth="1"/>
    <col min="12549" max="12549" width="5" style="102" customWidth="1"/>
    <col min="12550" max="12550" width="11.6640625" style="102" customWidth="1"/>
    <col min="12551" max="12551" width="11.44140625" style="102" customWidth="1"/>
    <col min="12552" max="12800" width="9.109375" style="102"/>
    <col min="12801" max="12801" width="45.6640625" style="102" customWidth="1"/>
    <col min="12802" max="12802" width="5.33203125" style="102" customWidth="1"/>
    <col min="12803" max="12803" width="5.6640625" style="102" customWidth="1"/>
    <col min="12804" max="12804" width="12.88671875" style="102" customWidth="1"/>
    <col min="12805" max="12805" width="5" style="102" customWidth="1"/>
    <col min="12806" max="12806" width="11.6640625" style="102" customWidth="1"/>
    <col min="12807" max="12807" width="11.44140625" style="102" customWidth="1"/>
    <col min="12808" max="13056" width="9.109375" style="102"/>
    <col min="13057" max="13057" width="45.6640625" style="102" customWidth="1"/>
    <col min="13058" max="13058" width="5.33203125" style="102" customWidth="1"/>
    <col min="13059" max="13059" width="5.6640625" style="102" customWidth="1"/>
    <col min="13060" max="13060" width="12.88671875" style="102" customWidth="1"/>
    <col min="13061" max="13061" width="5" style="102" customWidth="1"/>
    <col min="13062" max="13062" width="11.6640625" style="102" customWidth="1"/>
    <col min="13063" max="13063" width="11.44140625" style="102" customWidth="1"/>
    <col min="13064" max="13312" width="9.109375" style="102"/>
    <col min="13313" max="13313" width="45.6640625" style="102" customWidth="1"/>
    <col min="13314" max="13314" width="5.33203125" style="102" customWidth="1"/>
    <col min="13315" max="13315" width="5.6640625" style="102" customWidth="1"/>
    <col min="13316" max="13316" width="12.88671875" style="102" customWidth="1"/>
    <col min="13317" max="13317" width="5" style="102" customWidth="1"/>
    <col min="13318" max="13318" width="11.6640625" style="102" customWidth="1"/>
    <col min="13319" max="13319" width="11.44140625" style="102" customWidth="1"/>
    <col min="13320" max="13568" width="9.109375" style="102"/>
    <col min="13569" max="13569" width="45.6640625" style="102" customWidth="1"/>
    <col min="13570" max="13570" width="5.33203125" style="102" customWidth="1"/>
    <col min="13571" max="13571" width="5.6640625" style="102" customWidth="1"/>
    <col min="13572" max="13572" width="12.88671875" style="102" customWidth="1"/>
    <col min="13573" max="13573" width="5" style="102" customWidth="1"/>
    <col min="13574" max="13574" width="11.6640625" style="102" customWidth="1"/>
    <col min="13575" max="13575" width="11.44140625" style="102" customWidth="1"/>
    <col min="13576" max="13824" width="9.109375" style="102"/>
    <col min="13825" max="13825" width="45.6640625" style="102" customWidth="1"/>
    <col min="13826" max="13826" width="5.33203125" style="102" customWidth="1"/>
    <col min="13827" max="13827" width="5.6640625" style="102" customWidth="1"/>
    <col min="13828" max="13828" width="12.88671875" style="102" customWidth="1"/>
    <col min="13829" max="13829" width="5" style="102" customWidth="1"/>
    <col min="13830" max="13830" width="11.6640625" style="102" customWidth="1"/>
    <col min="13831" max="13831" width="11.44140625" style="102" customWidth="1"/>
    <col min="13832" max="14080" width="9.109375" style="102"/>
    <col min="14081" max="14081" width="45.6640625" style="102" customWidth="1"/>
    <col min="14082" max="14082" width="5.33203125" style="102" customWidth="1"/>
    <col min="14083" max="14083" width="5.6640625" style="102" customWidth="1"/>
    <col min="14084" max="14084" width="12.88671875" style="102" customWidth="1"/>
    <col min="14085" max="14085" width="5" style="102" customWidth="1"/>
    <col min="14086" max="14086" width="11.6640625" style="102" customWidth="1"/>
    <col min="14087" max="14087" width="11.44140625" style="102" customWidth="1"/>
    <col min="14088" max="14336" width="9.109375" style="102"/>
    <col min="14337" max="14337" width="45.6640625" style="102" customWidth="1"/>
    <col min="14338" max="14338" width="5.33203125" style="102" customWidth="1"/>
    <col min="14339" max="14339" width="5.6640625" style="102" customWidth="1"/>
    <col min="14340" max="14340" width="12.88671875" style="102" customWidth="1"/>
    <col min="14341" max="14341" width="5" style="102" customWidth="1"/>
    <col min="14342" max="14342" width="11.6640625" style="102" customWidth="1"/>
    <col min="14343" max="14343" width="11.44140625" style="102" customWidth="1"/>
    <col min="14344" max="14592" width="9.109375" style="102"/>
    <col min="14593" max="14593" width="45.6640625" style="102" customWidth="1"/>
    <col min="14594" max="14594" width="5.33203125" style="102" customWidth="1"/>
    <col min="14595" max="14595" width="5.6640625" style="102" customWidth="1"/>
    <col min="14596" max="14596" width="12.88671875" style="102" customWidth="1"/>
    <col min="14597" max="14597" width="5" style="102" customWidth="1"/>
    <col min="14598" max="14598" width="11.6640625" style="102" customWidth="1"/>
    <col min="14599" max="14599" width="11.44140625" style="102" customWidth="1"/>
    <col min="14600" max="14848" width="9.109375" style="102"/>
    <col min="14849" max="14849" width="45.6640625" style="102" customWidth="1"/>
    <col min="14850" max="14850" width="5.33203125" style="102" customWidth="1"/>
    <col min="14851" max="14851" width="5.6640625" style="102" customWidth="1"/>
    <col min="14852" max="14852" width="12.88671875" style="102" customWidth="1"/>
    <col min="14853" max="14853" width="5" style="102" customWidth="1"/>
    <col min="14854" max="14854" width="11.6640625" style="102" customWidth="1"/>
    <col min="14855" max="14855" width="11.44140625" style="102" customWidth="1"/>
    <col min="14856" max="15104" width="9.109375" style="102"/>
    <col min="15105" max="15105" width="45.6640625" style="102" customWidth="1"/>
    <col min="15106" max="15106" width="5.33203125" style="102" customWidth="1"/>
    <col min="15107" max="15107" width="5.6640625" style="102" customWidth="1"/>
    <col min="15108" max="15108" width="12.88671875" style="102" customWidth="1"/>
    <col min="15109" max="15109" width="5" style="102" customWidth="1"/>
    <col min="15110" max="15110" width="11.6640625" style="102" customWidth="1"/>
    <col min="15111" max="15111" width="11.44140625" style="102" customWidth="1"/>
    <col min="15112" max="15360" width="9.109375" style="102"/>
    <col min="15361" max="15361" width="45.6640625" style="102" customWidth="1"/>
    <col min="15362" max="15362" width="5.33203125" style="102" customWidth="1"/>
    <col min="15363" max="15363" width="5.6640625" style="102" customWidth="1"/>
    <col min="15364" max="15364" width="12.88671875" style="102" customWidth="1"/>
    <col min="15365" max="15365" width="5" style="102" customWidth="1"/>
    <col min="15366" max="15366" width="11.6640625" style="102" customWidth="1"/>
    <col min="15367" max="15367" width="11.44140625" style="102" customWidth="1"/>
    <col min="15368" max="15616" width="9.109375" style="102"/>
    <col min="15617" max="15617" width="45.6640625" style="102" customWidth="1"/>
    <col min="15618" max="15618" width="5.33203125" style="102" customWidth="1"/>
    <col min="15619" max="15619" width="5.6640625" style="102" customWidth="1"/>
    <col min="15620" max="15620" width="12.88671875" style="102" customWidth="1"/>
    <col min="15621" max="15621" width="5" style="102" customWidth="1"/>
    <col min="15622" max="15622" width="11.6640625" style="102" customWidth="1"/>
    <col min="15623" max="15623" width="11.44140625" style="102" customWidth="1"/>
    <col min="15624" max="15872" width="9.109375" style="102"/>
    <col min="15873" max="15873" width="45.6640625" style="102" customWidth="1"/>
    <col min="15874" max="15874" width="5.33203125" style="102" customWidth="1"/>
    <col min="15875" max="15875" width="5.6640625" style="102" customWidth="1"/>
    <col min="15876" max="15876" width="12.88671875" style="102" customWidth="1"/>
    <col min="15877" max="15877" width="5" style="102" customWidth="1"/>
    <col min="15878" max="15878" width="11.6640625" style="102" customWidth="1"/>
    <col min="15879" max="15879" width="11.44140625" style="102" customWidth="1"/>
    <col min="15880" max="16128" width="9.109375" style="102"/>
    <col min="16129" max="16129" width="45.6640625" style="102" customWidth="1"/>
    <col min="16130" max="16130" width="5.33203125" style="102" customWidth="1"/>
    <col min="16131" max="16131" width="5.6640625" style="102" customWidth="1"/>
    <col min="16132" max="16132" width="12.88671875" style="102" customWidth="1"/>
    <col min="16133" max="16133" width="5" style="102" customWidth="1"/>
    <col min="16134" max="16134" width="11.6640625" style="102" customWidth="1"/>
    <col min="16135" max="16135" width="11.44140625" style="102" customWidth="1"/>
    <col min="16136" max="16384" width="9.109375" style="102"/>
  </cols>
  <sheetData>
    <row r="1" spans="1:258" ht="13.8" x14ac:dyDescent="0.3">
      <c r="A1" s="603" t="s">
        <v>808</v>
      </c>
      <c r="B1" s="603"/>
      <c r="C1" s="603"/>
      <c r="D1" s="603"/>
      <c r="E1" s="603"/>
      <c r="F1" s="603"/>
      <c r="G1" s="603"/>
      <c r="H1" s="603"/>
      <c r="I1" s="604"/>
    </row>
    <row r="2" spans="1:258" ht="13.8" x14ac:dyDescent="0.3">
      <c r="A2" s="605" t="s">
        <v>260</v>
      </c>
      <c r="B2" s="605"/>
      <c r="C2" s="605"/>
      <c r="D2" s="605"/>
      <c r="E2" s="605"/>
      <c r="F2" s="605"/>
      <c r="G2" s="605"/>
      <c r="H2" s="605"/>
      <c r="I2" s="606"/>
    </row>
    <row r="3" spans="1:258" ht="13.8" x14ac:dyDescent="0.3">
      <c r="A3" s="605" t="s">
        <v>831</v>
      </c>
      <c r="B3" s="605"/>
      <c r="C3" s="605"/>
      <c r="D3" s="605"/>
      <c r="E3" s="605"/>
      <c r="F3" s="605"/>
      <c r="G3" s="605"/>
      <c r="H3" s="605"/>
      <c r="I3" s="606"/>
    </row>
    <row r="4" spans="1:258" x14ac:dyDescent="0.25">
      <c r="A4" s="172"/>
      <c r="B4" s="170"/>
      <c r="C4" s="170"/>
      <c r="D4" s="170"/>
      <c r="E4" s="170"/>
      <c r="F4" s="103"/>
      <c r="G4" s="103"/>
      <c r="H4" s="103"/>
      <c r="I4" s="103"/>
    </row>
    <row r="5" spans="1:258" ht="42.6" customHeight="1" x14ac:dyDescent="0.3">
      <c r="A5" s="607" t="s">
        <v>830</v>
      </c>
      <c r="B5" s="607"/>
      <c r="C5" s="607"/>
      <c r="D5" s="607"/>
      <c r="E5" s="607"/>
      <c r="F5" s="607"/>
      <c r="G5" s="607"/>
      <c r="H5" s="607"/>
      <c r="I5" s="608"/>
    </row>
    <row r="6" spans="1:258" ht="17.399999999999999" x14ac:dyDescent="0.3">
      <c r="A6" s="173"/>
      <c r="B6" s="104"/>
      <c r="C6" s="104"/>
      <c r="D6" s="104"/>
      <c r="E6" s="104"/>
      <c r="F6" s="174"/>
      <c r="G6" s="105"/>
      <c r="H6" s="174" t="s">
        <v>2</v>
      </c>
      <c r="I6" s="174" t="s">
        <v>2</v>
      </c>
    </row>
    <row r="7" spans="1:258" ht="13.2" customHeight="1" x14ac:dyDescent="0.25">
      <c r="A7" s="609" t="s">
        <v>4</v>
      </c>
      <c r="B7" s="610" t="s">
        <v>261</v>
      </c>
      <c r="C7" s="610" t="s">
        <v>262</v>
      </c>
      <c r="D7" s="610" t="s">
        <v>263</v>
      </c>
      <c r="E7" s="610" t="s">
        <v>264</v>
      </c>
      <c r="F7" s="602" t="s">
        <v>686</v>
      </c>
      <c r="G7" s="601" t="s">
        <v>530</v>
      </c>
      <c r="H7" s="602" t="s">
        <v>746</v>
      </c>
      <c r="I7" s="601" t="s">
        <v>214</v>
      </c>
    </row>
    <row r="8" spans="1:258" x14ac:dyDescent="0.25">
      <c r="A8" s="609"/>
      <c r="B8" s="610"/>
      <c r="C8" s="610"/>
      <c r="D8" s="610"/>
      <c r="E8" s="610"/>
      <c r="F8" s="602"/>
      <c r="G8" s="601"/>
      <c r="H8" s="602"/>
      <c r="I8" s="601"/>
    </row>
    <row r="9" spans="1:258" x14ac:dyDescent="0.25">
      <c r="A9" s="175">
        <v>1</v>
      </c>
      <c r="B9" s="171" t="s">
        <v>265</v>
      </c>
      <c r="C9" s="171" t="s">
        <v>266</v>
      </c>
      <c r="D9" s="171" t="s">
        <v>267</v>
      </c>
      <c r="E9" s="171" t="s">
        <v>268</v>
      </c>
      <c r="F9" s="106">
        <v>7</v>
      </c>
      <c r="G9" s="176">
        <v>6</v>
      </c>
      <c r="H9" s="106">
        <v>7</v>
      </c>
      <c r="I9" s="176">
        <v>7</v>
      </c>
    </row>
    <row r="10" spans="1:258" ht="15.6" x14ac:dyDescent="0.3">
      <c r="A10" s="177" t="s">
        <v>269</v>
      </c>
      <c r="B10" s="107" t="s">
        <v>270</v>
      </c>
      <c r="C10" s="107"/>
      <c r="D10" s="107"/>
      <c r="E10" s="107"/>
      <c r="F10" s="259">
        <f>SUM(F11+F15+F22+F35+F39+F32)</f>
        <v>139708.06000000003</v>
      </c>
      <c r="G10" s="259">
        <f>SUM(G11+G15+G22+G35+G39+G32)</f>
        <v>113403.302</v>
      </c>
      <c r="H10" s="259">
        <f>SUM(H11+H15+H22+H35+H39+H32)</f>
        <v>159378.07</v>
      </c>
      <c r="I10" s="178">
        <f>SUM(I11+I15+I22+I35+I39+I32)</f>
        <v>89014.28</v>
      </c>
    </row>
    <row r="11" spans="1:258" ht="27.6" x14ac:dyDescent="0.25">
      <c r="A11" s="179" t="s">
        <v>271</v>
      </c>
      <c r="B11" s="108" t="s">
        <v>270</v>
      </c>
      <c r="C11" s="108" t="s">
        <v>272</v>
      </c>
      <c r="D11" s="108"/>
      <c r="E11" s="108"/>
      <c r="F11" s="168">
        <f>SUM(F14)</f>
        <v>2262.16</v>
      </c>
      <c r="G11" s="168">
        <f>SUM(G14)</f>
        <v>2015</v>
      </c>
      <c r="H11" s="168">
        <f>SUM(H14)</f>
        <v>2262.16</v>
      </c>
      <c r="I11" s="180">
        <f>SUM(I14)</f>
        <v>2015</v>
      </c>
      <c r="J11" s="164"/>
      <c r="K11" s="164"/>
      <c r="L11" s="164"/>
      <c r="M11" s="164"/>
    </row>
    <row r="12" spans="1:258" ht="13.8" x14ac:dyDescent="0.3">
      <c r="A12" s="181" t="s">
        <v>273</v>
      </c>
      <c r="B12" s="109" t="s">
        <v>270</v>
      </c>
      <c r="C12" s="109" t="s">
        <v>272</v>
      </c>
      <c r="D12" s="109" t="s">
        <v>274</v>
      </c>
      <c r="E12" s="109"/>
      <c r="F12" s="260">
        <f>SUM(F14)</f>
        <v>2262.16</v>
      </c>
      <c r="G12" s="260">
        <f>SUM(G14)</f>
        <v>2015</v>
      </c>
      <c r="H12" s="260">
        <f>SUM(H14)</f>
        <v>2262.16</v>
      </c>
      <c r="I12" s="182">
        <f>SUM(I14)</f>
        <v>2015</v>
      </c>
    </row>
    <row r="13" spans="1:258" s="113" customFormat="1" x14ac:dyDescent="0.25">
      <c r="A13" s="183" t="s">
        <v>275</v>
      </c>
      <c r="B13" s="111" t="s">
        <v>270</v>
      </c>
      <c r="C13" s="111" t="s">
        <v>272</v>
      </c>
      <c r="D13" s="111" t="s">
        <v>274</v>
      </c>
      <c r="E13" s="111"/>
      <c r="F13" s="165">
        <f>SUM(F14)</f>
        <v>2262.16</v>
      </c>
      <c r="G13" s="165">
        <f>SUM(G14)</f>
        <v>2015</v>
      </c>
      <c r="H13" s="165">
        <f>SUM(H14)</f>
        <v>2262.16</v>
      </c>
      <c r="I13" s="184">
        <f>SUM(I14)</f>
        <v>2015</v>
      </c>
    </row>
    <row r="14" spans="1:258" ht="43.8" customHeight="1" x14ac:dyDescent="0.25">
      <c r="A14" s="185" t="s">
        <v>276</v>
      </c>
      <c r="B14" s="115" t="s">
        <v>270</v>
      </c>
      <c r="C14" s="115" t="s">
        <v>272</v>
      </c>
      <c r="D14" s="115" t="s">
        <v>274</v>
      </c>
      <c r="E14" s="115" t="s">
        <v>277</v>
      </c>
      <c r="F14" s="220">
        <v>2262.16</v>
      </c>
      <c r="G14" s="220">
        <v>2015</v>
      </c>
      <c r="H14" s="220">
        <v>2262.16</v>
      </c>
      <c r="I14" s="186">
        <v>2015</v>
      </c>
    </row>
    <row r="15" spans="1:258" ht="27.6" x14ac:dyDescent="0.25">
      <c r="A15" s="179" t="s">
        <v>278</v>
      </c>
      <c r="B15" s="108" t="s">
        <v>270</v>
      </c>
      <c r="C15" s="108" t="s">
        <v>279</v>
      </c>
      <c r="D15" s="108"/>
      <c r="E15" s="108"/>
      <c r="F15" s="168">
        <f>SUM(F18+F16)</f>
        <v>5592.12</v>
      </c>
      <c r="G15" s="168">
        <f>SUM(G18+G16)</f>
        <v>6964.28</v>
      </c>
      <c r="H15" s="168">
        <f>SUM(H18+H16)</f>
        <v>5592.12</v>
      </c>
      <c r="I15" s="180">
        <f>SUM(I18+I16)</f>
        <v>6964.28</v>
      </c>
    </row>
    <row r="16" spans="1:258" ht="27.6" x14ac:dyDescent="0.3">
      <c r="A16" s="117" t="s">
        <v>280</v>
      </c>
      <c r="B16" s="118" t="s">
        <v>270</v>
      </c>
      <c r="C16" s="118" t="s">
        <v>279</v>
      </c>
      <c r="D16" s="118" t="s">
        <v>281</v>
      </c>
      <c r="E16" s="109"/>
      <c r="F16" s="260">
        <f>SUM(F17)</f>
        <v>1635.72</v>
      </c>
      <c r="G16" s="260">
        <f>SUM(G17)</f>
        <v>1511.5</v>
      </c>
      <c r="H16" s="260">
        <f>SUM(H17)</f>
        <v>1635.72</v>
      </c>
      <c r="I16" s="182">
        <f>SUM(I17)</f>
        <v>1511.5</v>
      </c>
      <c r="J16" s="187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  <c r="IW16" s="120"/>
      <c r="IX16" s="119"/>
    </row>
    <row r="17" spans="1:258" ht="36.6" customHeight="1" x14ac:dyDescent="0.25">
      <c r="A17" s="110" t="s">
        <v>276</v>
      </c>
      <c r="B17" s="121" t="s">
        <v>270</v>
      </c>
      <c r="C17" s="121" t="s">
        <v>279</v>
      </c>
      <c r="D17" s="121" t="s">
        <v>281</v>
      </c>
      <c r="E17" s="111" t="s">
        <v>277</v>
      </c>
      <c r="F17" s="165">
        <v>1635.72</v>
      </c>
      <c r="G17" s="165">
        <v>1511.5</v>
      </c>
      <c r="H17" s="165">
        <v>1635.72</v>
      </c>
      <c r="I17" s="184">
        <v>1511.5</v>
      </c>
      <c r="J17" s="188"/>
      <c r="K17" s="143"/>
      <c r="L17" s="14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</row>
    <row r="18" spans="1:258" s="120" customFormat="1" ht="13.8" x14ac:dyDescent="0.3">
      <c r="A18" s="181" t="s">
        <v>273</v>
      </c>
      <c r="B18" s="109" t="s">
        <v>270</v>
      </c>
      <c r="C18" s="109" t="s">
        <v>279</v>
      </c>
      <c r="D18" s="109" t="s">
        <v>282</v>
      </c>
      <c r="E18" s="109"/>
      <c r="F18" s="260">
        <f t="shared" ref="F18:I18" si="0">SUM(F19)</f>
        <v>3956.3999999999996</v>
      </c>
      <c r="G18" s="260">
        <f t="shared" si="0"/>
        <v>5452.78</v>
      </c>
      <c r="H18" s="260">
        <f t="shared" si="0"/>
        <v>3956.3999999999996</v>
      </c>
      <c r="I18" s="182">
        <f t="shared" si="0"/>
        <v>5452.78</v>
      </c>
    </row>
    <row r="19" spans="1:258" x14ac:dyDescent="0.25">
      <c r="A19" s="185" t="s">
        <v>283</v>
      </c>
      <c r="B19" s="115" t="s">
        <v>270</v>
      </c>
      <c r="C19" s="115" t="s">
        <v>279</v>
      </c>
      <c r="D19" s="115" t="s">
        <v>282</v>
      </c>
      <c r="E19" s="115"/>
      <c r="F19" s="220">
        <f>SUM(F20+F21)</f>
        <v>3956.3999999999996</v>
      </c>
      <c r="G19" s="220">
        <f>SUM(G20+G21)</f>
        <v>5452.78</v>
      </c>
      <c r="H19" s="220">
        <f>SUM(H20+H21)</f>
        <v>3956.3999999999996</v>
      </c>
      <c r="I19" s="186">
        <f>SUM(I20+I21)</f>
        <v>5452.78</v>
      </c>
    </row>
    <row r="20" spans="1:258" s="113" customFormat="1" ht="55.8" customHeight="1" x14ac:dyDescent="0.25">
      <c r="A20" s="183" t="s">
        <v>276</v>
      </c>
      <c r="B20" s="111" t="s">
        <v>270</v>
      </c>
      <c r="C20" s="111" t="s">
        <v>279</v>
      </c>
      <c r="D20" s="111" t="s">
        <v>282</v>
      </c>
      <c r="E20" s="111" t="s">
        <v>277</v>
      </c>
      <c r="F20" s="165">
        <v>3445.22</v>
      </c>
      <c r="G20" s="165">
        <v>4620</v>
      </c>
      <c r="H20" s="165">
        <v>3445.22</v>
      </c>
      <c r="I20" s="184">
        <v>4620</v>
      </c>
    </row>
    <row r="21" spans="1:258" s="113" customFormat="1" ht="26.4" x14ac:dyDescent="0.25">
      <c r="A21" s="183" t="s">
        <v>294</v>
      </c>
      <c r="B21" s="111" t="s">
        <v>270</v>
      </c>
      <c r="C21" s="111" t="s">
        <v>279</v>
      </c>
      <c r="D21" s="111" t="s">
        <v>282</v>
      </c>
      <c r="E21" s="111" t="s">
        <v>285</v>
      </c>
      <c r="F21" s="165">
        <v>511.18</v>
      </c>
      <c r="G21" s="165">
        <v>832.78</v>
      </c>
      <c r="H21" s="165">
        <v>511.18</v>
      </c>
      <c r="I21" s="184">
        <v>832.78</v>
      </c>
    </row>
    <row r="22" spans="1:258" ht="13.8" x14ac:dyDescent="0.25">
      <c r="A22" s="179" t="s">
        <v>288</v>
      </c>
      <c r="B22" s="122" t="s">
        <v>270</v>
      </c>
      <c r="C22" s="122" t="s">
        <v>289</v>
      </c>
      <c r="D22" s="122"/>
      <c r="E22" s="122"/>
      <c r="F22" s="261">
        <f>SUM(F25+F23)</f>
        <v>109702.76000000001</v>
      </c>
      <c r="G22" s="261">
        <f>SUM(G25+G23)</f>
        <v>79974.720000000001</v>
      </c>
      <c r="H22" s="261">
        <f>SUM(H25+H23)</f>
        <v>112702.76000000001</v>
      </c>
      <c r="I22" s="189">
        <f>SUM(I25+I23)</f>
        <v>69974.720000000001</v>
      </c>
    </row>
    <row r="23" spans="1:258" s="120" customFormat="1" ht="27.6" x14ac:dyDescent="0.3">
      <c r="A23" s="181" t="s">
        <v>290</v>
      </c>
      <c r="B23" s="123" t="s">
        <v>270</v>
      </c>
      <c r="C23" s="124" t="s">
        <v>289</v>
      </c>
      <c r="D23" s="109" t="s">
        <v>291</v>
      </c>
      <c r="E23" s="124"/>
      <c r="F23" s="260">
        <f>SUM(F24)</f>
        <v>2797.74</v>
      </c>
      <c r="G23" s="260">
        <f>SUM(G24)</f>
        <v>2515.46</v>
      </c>
      <c r="H23" s="260">
        <f>SUM(H24)</f>
        <v>2797.74</v>
      </c>
      <c r="I23" s="182">
        <f>SUM(I24)</f>
        <v>2515.46</v>
      </c>
    </row>
    <row r="24" spans="1:258" ht="51" customHeight="1" x14ac:dyDescent="0.25">
      <c r="A24" s="183" t="s">
        <v>276</v>
      </c>
      <c r="B24" s="111" t="s">
        <v>270</v>
      </c>
      <c r="C24" s="111" t="s">
        <v>289</v>
      </c>
      <c r="D24" s="111" t="s">
        <v>291</v>
      </c>
      <c r="E24" s="111" t="s">
        <v>277</v>
      </c>
      <c r="F24" s="165">
        <v>2797.74</v>
      </c>
      <c r="G24" s="165">
        <v>2515.46</v>
      </c>
      <c r="H24" s="165">
        <v>2797.74</v>
      </c>
      <c r="I24" s="184">
        <v>2515.46</v>
      </c>
    </row>
    <row r="25" spans="1:258" ht="13.8" x14ac:dyDescent="0.3">
      <c r="A25" s="181" t="s">
        <v>273</v>
      </c>
      <c r="B25" s="109" t="s">
        <v>270</v>
      </c>
      <c r="C25" s="109" t="s">
        <v>289</v>
      </c>
      <c r="D25" s="109"/>
      <c r="E25" s="109"/>
      <c r="F25" s="260">
        <f>SUM(F28+F26)</f>
        <v>106905.02</v>
      </c>
      <c r="G25" s="260">
        <f>SUM(G28+G26)</f>
        <v>77459.259999999995</v>
      </c>
      <c r="H25" s="260">
        <f>SUM(H28+H26)</f>
        <v>109905.02</v>
      </c>
      <c r="I25" s="182">
        <f>SUM(I28+I26)</f>
        <v>67459.259999999995</v>
      </c>
    </row>
    <row r="26" spans="1:258" x14ac:dyDescent="0.25">
      <c r="A26" s="183" t="s">
        <v>292</v>
      </c>
      <c r="B26" s="111" t="s">
        <v>270</v>
      </c>
      <c r="C26" s="111" t="s">
        <v>289</v>
      </c>
      <c r="D26" s="111" t="s">
        <v>539</v>
      </c>
      <c r="E26" s="111"/>
      <c r="F26" s="165">
        <f>SUM(F27)</f>
        <v>4984.84</v>
      </c>
      <c r="G26" s="165">
        <f>SUM(G27)</f>
        <v>6294.87</v>
      </c>
      <c r="H26" s="165">
        <f>SUM(H27)</f>
        <v>4984.84</v>
      </c>
      <c r="I26" s="184">
        <f>SUM(I27)</f>
        <v>6294.87</v>
      </c>
    </row>
    <row r="27" spans="1:258" ht="43.2" customHeight="1" x14ac:dyDescent="0.25">
      <c r="A27" s="185" t="s">
        <v>276</v>
      </c>
      <c r="B27" s="115" t="s">
        <v>270</v>
      </c>
      <c r="C27" s="115" t="s">
        <v>289</v>
      </c>
      <c r="D27" s="115" t="s">
        <v>540</v>
      </c>
      <c r="E27" s="115" t="s">
        <v>277</v>
      </c>
      <c r="F27" s="220">
        <v>4984.84</v>
      </c>
      <c r="G27" s="220">
        <v>6294.87</v>
      </c>
      <c r="H27" s="220">
        <v>4984.84</v>
      </c>
      <c r="I27" s="186">
        <v>6294.87</v>
      </c>
    </row>
    <row r="28" spans="1:258" x14ac:dyDescent="0.25">
      <c r="A28" s="183" t="s">
        <v>283</v>
      </c>
      <c r="B28" s="111" t="s">
        <v>270</v>
      </c>
      <c r="C28" s="111" t="s">
        <v>289</v>
      </c>
      <c r="D28" s="111" t="s">
        <v>282</v>
      </c>
      <c r="E28" s="111"/>
      <c r="F28" s="165">
        <f>SUM(F29+F30+F31)</f>
        <v>101920.18000000001</v>
      </c>
      <c r="G28" s="165">
        <f>SUM(G29+G30+G31)</f>
        <v>71164.39</v>
      </c>
      <c r="H28" s="165">
        <f>SUM(H29+H30+H31)</f>
        <v>104920.18000000001</v>
      </c>
      <c r="I28" s="184">
        <f>SUM(I29+I30+I31)</f>
        <v>61164.39</v>
      </c>
    </row>
    <row r="29" spans="1:258" ht="45" customHeight="1" x14ac:dyDescent="0.25">
      <c r="A29" s="185" t="s">
        <v>276</v>
      </c>
      <c r="B29" s="115" t="s">
        <v>270</v>
      </c>
      <c r="C29" s="115" t="s">
        <v>289</v>
      </c>
      <c r="D29" s="115" t="s">
        <v>282</v>
      </c>
      <c r="E29" s="115" t="s">
        <v>277</v>
      </c>
      <c r="F29" s="220">
        <v>90750.33</v>
      </c>
      <c r="G29" s="220">
        <v>62192.32</v>
      </c>
      <c r="H29" s="220">
        <v>90750.33</v>
      </c>
      <c r="I29" s="186">
        <v>52192.32</v>
      </c>
    </row>
    <row r="30" spans="1:258" ht="19.8" customHeight="1" x14ac:dyDescent="0.25">
      <c r="A30" s="185" t="s">
        <v>294</v>
      </c>
      <c r="B30" s="115" t="s">
        <v>270</v>
      </c>
      <c r="C30" s="115" t="s">
        <v>289</v>
      </c>
      <c r="D30" s="115" t="s">
        <v>282</v>
      </c>
      <c r="E30" s="115" t="s">
        <v>285</v>
      </c>
      <c r="F30" s="220">
        <v>11109.85</v>
      </c>
      <c r="G30" s="220">
        <v>8912.07</v>
      </c>
      <c r="H30" s="220">
        <v>14109.85</v>
      </c>
      <c r="I30" s="186">
        <v>8912.07</v>
      </c>
    </row>
    <row r="31" spans="1:258" x14ac:dyDescent="0.25">
      <c r="A31" s="185" t="s">
        <v>286</v>
      </c>
      <c r="B31" s="125" t="s">
        <v>270</v>
      </c>
      <c r="C31" s="126" t="s">
        <v>289</v>
      </c>
      <c r="D31" s="115" t="s">
        <v>282</v>
      </c>
      <c r="E31" s="126" t="s">
        <v>287</v>
      </c>
      <c r="F31" s="165">
        <v>60</v>
      </c>
      <c r="G31" s="165">
        <v>60</v>
      </c>
      <c r="H31" s="165">
        <v>60</v>
      </c>
      <c r="I31" s="184">
        <v>60</v>
      </c>
    </row>
    <row r="32" spans="1:258" ht="14.4" x14ac:dyDescent="0.3">
      <c r="A32" s="179" t="s">
        <v>295</v>
      </c>
      <c r="B32" s="137" t="s">
        <v>270</v>
      </c>
      <c r="C32" s="190" t="s">
        <v>296</v>
      </c>
      <c r="D32" s="190"/>
      <c r="E32" s="190"/>
      <c r="F32" s="165">
        <f t="shared" ref="F32:I33" si="1">SUM(F33)</f>
        <v>15.6</v>
      </c>
      <c r="G32" s="165">
        <f t="shared" si="1"/>
        <v>181.5</v>
      </c>
      <c r="H32" s="165">
        <f t="shared" si="1"/>
        <v>52.6</v>
      </c>
      <c r="I32" s="184">
        <f t="shared" si="1"/>
        <v>9.1</v>
      </c>
    </row>
    <row r="33" spans="1:9" ht="41.4" x14ac:dyDescent="0.3">
      <c r="A33" s="181" t="s">
        <v>297</v>
      </c>
      <c r="B33" s="109" t="s">
        <v>270</v>
      </c>
      <c r="C33" s="109" t="s">
        <v>296</v>
      </c>
      <c r="D33" s="109" t="s">
        <v>541</v>
      </c>
      <c r="E33" s="109"/>
      <c r="F33" s="260">
        <f t="shared" si="1"/>
        <v>15.6</v>
      </c>
      <c r="G33" s="260">
        <f t="shared" si="1"/>
        <v>181.5</v>
      </c>
      <c r="H33" s="260">
        <f t="shared" si="1"/>
        <v>52.6</v>
      </c>
      <c r="I33" s="184">
        <f t="shared" si="1"/>
        <v>9.1</v>
      </c>
    </row>
    <row r="34" spans="1:9" ht="26.4" x14ac:dyDescent="0.25">
      <c r="A34" s="183" t="s">
        <v>298</v>
      </c>
      <c r="B34" s="111" t="s">
        <v>270</v>
      </c>
      <c r="C34" s="111" t="s">
        <v>296</v>
      </c>
      <c r="D34" s="111" t="s">
        <v>541</v>
      </c>
      <c r="E34" s="111" t="s">
        <v>285</v>
      </c>
      <c r="F34" s="165">
        <v>15.6</v>
      </c>
      <c r="G34" s="165">
        <v>181.5</v>
      </c>
      <c r="H34" s="165">
        <v>52.6</v>
      </c>
      <c r="I34" s="184">
        <v>9.1</v>
      </c>
    </row>
    <row r="35" spans="1:9" ht="13.8" x14ac:dyDescent="0.25">
      <c r="A35" s="191" t="s">
        <v>299</v>
      </c>
      <c r="B35" s="107" t="s">
        <v>270</v>
      </c>
      <c r="C35" s="107" t="s">
        <v>300</v>
      </c>
      <c r="D35" s="107"/>
      <c r="E35" s="107"/>
      <c r="F35" s="259">
        <f t="shared" ref="F35:I37" si="2">SUM(F36)</f>
        <v>3000</v>
      </c>
      <c r="G35" s="259">
        <f t="shared" si="2"/>
        <v>2000</v>
      </c>
      <c r="H35" s="259">
        <f t="shared" si="2"/>
        <v>3000</v>
      </c>
      <c r="I35" s="178">
        <f t="shared" si="2"/>
        <v>3000</v>
      </c>
    </row>
    <row r="36" spans="1:9" ht="13.8" x14ac:dyDescent="0.3">
      <c r="A36" s="192" t="s">
        <v>299</v>
      </c>
      <c r="B36" s="123" t="s">
        <v>270</v>
      </c>
      <c r="C36" s="123" t="s">
        <v>300</v>
      </c>
      <c r="D36" s="123" t="s">
        <v>302</v>
      </c>
      <c r="E36" s="123"/>
      <c r="F36" s="260">
        <f t="shared" si="2"/>
        <v>3000</v>
      </c>
      <c r="G36" s="260">
        <f t="shared" si="2"/>
        <v>2000</v>
      </c>
      <c r="H36" s="260">
        <f t="shared" si="2"/>
        <v>3000</v>
      </c>
      <c r="I36" s="182">
        <f t="shared" si="2"/>
        <v>3000</v>
      </c>
    </row>
    <row r="37" spans="1:9" s="113" customFormat="1" x14ac:dyDescent="0.25">
      <c r="A37" s="183" t="s">
        <v>301</v>
      </c>
      <c r="B37" s="127" t="s">
        <v>270</v>
      </c>
      <c r="C37" s="127" t="s">
        <v>300</v>
      </c>
      <c r="D37" s="127" t="s">
        <v>302</v>
      </c>
      <c r="E37" s="127"/>
      <c r="F37" s="165">
        <f t="shared" si="2"/>
        <v>3000</v>
      </c>
      <c r="G37" s="165">
        <f t="shared" si="2"/>
        <v>2000</v>
      </c>
      <c r="H37" s="165">
        <f t="shared" si="2"/>
        <v>3000</v>
      </c>
      <c r="I37" s="184">
        <f t="shared" si="2"/>
        <v>3000</v>
      </c>
    </row>
    <row r="38" spans="1:9" x14ac:dyDescent="0.25">
      <c r="A38" s="185" t="s">
        <v>286</v>
      </c>
      <c r="B38" s="125" t="s">
        <v>270</v>
      </c>
      <c r="C38" s="125" t="s">
        <v>300</v>
      </c>
      <c r="D38" s="125" t="s">
        <v>302</v>
      </c>
      <c r="E38" s="125" t="s">
        <v>287</v>
      </c>
      <c r="F38" s="220">
        <v>3000</v>
      </c>
      <c r="G38" s="220">
        <v>2000</v>
      </c>
      <c r="H38" s="220">
        <v>3000</v>
      </c>
      <c r="I38" s="186">
        <v>3000</v>
      </c>
    </row>
    <row r="39" spans="1:9" ht="13.8" x14ac:dyDescent="0.25">
      <c r="A39" s="191" t="s">
        <v>303</v>
      </c>
      <c r="B39" s="107" t="s">
        <v>270</v>
      </c>
      <c r="C39" s="107" t="s">
        <v>304</v>
      </c>
      <c r="D39" s="107"/>
      <c r="E39" s="107"/>
      <c r="F39" s="259">
        <f>SUM(F40+F53+F57+F44)</f>
        <v>19135.419999999998</v>
      </c>
      <c r="G39" s="259">
        <f>SUM(G40+G53+G57+G44)</f>
        <v>22267.802</v>
      </c>
      <c r="H39" s="259">
        <f>SUM(H40+H53+H57+H44)</f>
        <v>35768.43</v>
      </c>
      <c r="I39" s="178">
        <f>SUM(I40+I53+I57+I44)</f>
        <v>7051.1799999999994</v>
      </c>
    </row>
    <row r="40" spans="1:9" ht="13.8" hidden="1" x14ac:dyDescent="0.3">
      <c r="A40" s="181" t="s">
        <v>273</v>
      </c>
      <c r="B40" s="109" t="s">
        <v>270</v>
      </c>
      <c r="C40" s="109" t="s">
        <v>304</v>
      </c>
      <c r="D40" s="108" t="s">
        <v>542</v>
      </c>
      <c r="E40" s="109"/>
      <c r="F40" s="260">
        <f>SUM(F41)</f>
        <v>0</v>
      </c>
      <c r="G40" s="260">
        <f>SUM(G41)</f>
        <v>1697.6999999999998</v>
      </c>
      <c r="H40" s="260">
        <f>SUM(H41)</f>
        <v>0</v>
      </c>
      <c r="I40" s="182">
        <f>SUM(I41)</f>
        <v>1702.8999999999999</v>
      </c>
    </row>
    <row r="41" spans="1:9" hidden="1" x14ac:dyDescent="0.25">
      <c r="A41" s="185" t="s">
        <v>305</v>
      </c>
      <c r="B41" s="115" t="s">
        <v>306</v>
      </c>
      <c r="C41" s="115" t="s">
        <v>304</v>
      </c>
      <c r="D41" s="115" t="s">
        <v>542</v>
      </c>
      <c r="E41" s="115"/>
      <c r="F41" s="220">
        <f>SUM(F42+F43)</f>
        <v>0</v>
      </c>
      <c r="G41" s="220">
        <f>SUM(G42+G43)</f>
        <v>1697.6999999999998</v>
      </c>
      <c r="H41" s="220">
        <f>SUM(H42+H43)</f>
        <v>0</v>
      </c>
      <c r="I41" s="186">
        <f>SUM(I42+I43)</f>
        <v>1702.8999999999999</v>
      </c>
    </row>
    <row r="42" spans="1:9" ht="40.200000000000003" hidden="1" customHeight="1" x14ac:dyDescent="0.25">
      <c r="A42" s="183" t="s">
        <v>276</v>
      </c>
      <c r="B42" s="111" t="s">
        <v>270</v>
      </c>
      <c r="C42" s="111" t="s">
        <v>304</v>
      </c>
      <c r="D42" s="111" t="s">
        <v>542</v>
      </c>
      <c r="E42" s="111" t="s">
        <v>277</v>
      </c>
      <c r="F42" s="165"/>
      <c r="G42" s="165">
        <v>1492.32</v>
      </c>
      <c r="H42" s="165"/>
      <c r="I42" s="184">
        <v>1492.32</v>
      </c>
    </row>
    <row r="43" spans="1:9" s="113" customFormat="1" ht="26.4" hidden="1" x14ac:dyDescent="0.25">
      <c r="A43" s="183" t="s">
        <v>294</v>
      </c>
      <c r="B43" s="111" t="s">
        <v>270</v>
      </c>
      <c r="C43" s="111" t="s">
        <v>304</v>
      </c>
      <c r="D43" s="111" t="s">
        <v>542</v>
      </c>
      <c r="E43" s="111" t="s">
        <v>285</v>
      </c>
      <c r="F43" s="165"/>
      <c r="G43" s="165">
        <v>205.38</v>
      </c>
      <c r="H43" s="165"/>
      <c r="I43" s="184">
        <v>210.58</v>
      </c>
    </row>
    <row r="44" spans="1:9" ht="27" x14ac:dyDescent="0.3">
      <c r="A44" s="193" t="s">
        <v>307</v>
      </c>
      <c r="B44" s="131" t="s">
        <v>270</v>
      </c>
      <c r="C44" s="131" t="s">
        <v>304</v>
      </c>
      <c r="D44" s="123"/>
      <c r="E44" s="131"/>
      <c r="F44" s="260">
        <f>SUM(F48+F51+F45)</f>
        <v>3788.96</v>
      </c>
      <c r="G44" s="260">
        <f>SUM(G48+G51)</f>
        <v>998.28200000000004</v>
      </c>
      <c r="H44" s="260">
        <f>SUM(H48+H51+H45)</f>
        <v>3788.4300000000003</v>
      </c>
      <c r="I44" s="182">
        <f>SUM(I48+I51)</f>
        <v>998.28</v>
      </c>
    </row>
    <row r="45" spans="1:9" ht="13.8" x14ac:dyDescent="0.3">
      <c r="A45" s="110" t="s">
        <v>283</v>
      </c>
      <c r="B45" s="111" t="s">
        <v>270</v>
      </c>
      <c r="C45" s="111" t="s">
        <v>304</v>
      </c>
      <c r="D45" s="111" t="s">
        <v>282</v>
      </c>
      <c r="E45" s="111"/>
      <c r="F45" s="165">
        <f>SUM(F46+F47)</f>
        <v>2455.52</v>
      </c>
      <c r="G45" s="165"/>
      <c r="H45" s="165">
        <f>SUM(H46+H47)</f>
        <v>2454.96</v>
      </c>
      <c r="I45" s="182"/>
    </row>
    <row r="46" spans="1:9" ht="42.6" customHeight="1" x14ac:dyDescent="0.3">
      <c r="A46" s="114" t="s">
        <v>276</v>
      </c>
      <c r="B46" s="115" t="s">
        <v>270</v>
      </c>
      <c r="C46" s="115" t="s">
        <v>304</v>
      </c>
      <c r="D46" s="115" t="s">
        <v>282</v>
      </c>
      <c r="E46" s="115" t="s">
        <v>277</v>
      </c>
      <c r="F46" s="165">
        <v>2408.62</v>
      </c>
      <c r="G46" s="165"/>
      <c r="H46" s="165">
        <v>2408.06</v>
      </c>
      <c r="I46" s="182"/>
    </row>
    <row r="47" spans="1:9" ht="27" x14ac:dyDescent="0.3">
      <c r="A47" s="114" t="s">
        <v>298</v>
      </c>
      <c r="B47" s="115" t="s">
        <v>270</v>
      </c>
      <c r="C47" s="115" t="s">
        <v>304</v>
      </c>
      <c r="D47" s="115" t="s">
        <v>282</v>
      </c>
      <c r="E47" s="115" t="s">
        <v>285</v>
      </c>
      <c r="F47" s="165">
        <v>46.9</v>
      </c>
      <c r="G47" s="165"/>
      <c r="H47" s="165">
        <v>46.9</v>
      </c>
      <c r="I47" s="182"/>
    </row>
    <row r="48" spans="1:9" ht="29.4" customHeight="1" x14ac:dyDescent="0.25">
      <c r="A48" s="185" t="s">
        <v>308</v>
      </c>
      <c r="B48" s="125" t="s">
        <v>270</v>
      </c>
      <c r="C48" s="125" t="s">
        <v>304</v>
      </c>
      <c r="D48" s="125" t="s">
        <v>565</v>
      </c>
      <c r="E48" s="125"/>
      <c r="F48" s="220">
        <f>SUM(F50+F49)</f>
        <v>1333</v>
      </c>
      <c r="G48" s="220">
        <f>SUM(G50+G49)</f>
        <v>998</v>
      </c>
      <c r="H48" s="220">
        <f>SUM(H50+H49)</f>
        <v>1333</v>
      </c>
      <c r="I48" s="186">
        <f>SUM(I50+I49)</f>
        <v>998</v>
      </c>
    </row>
    <row r="49" spans="1:11" ht="49.8" customHeight="1" x14ac:dyDescent="0.25">
      <c r="A49" s="183" t="s">
        <v>276</v>
      </c>
      <c r="B49" s="115" t="s">
        <v>270</v>
      </c>
      <c r="C49" s="115" t="s">
        <v>304</v>
      </c>
      <c r="D49" s="127" t="s">
        <v>565</v>
      </c>
      <c r="E49" s="111" t="s">
        <v>277</v>
      </c>
      <c r="F49" s="165">
        <v>1052.6099999999999</v>
      </c>
      <c r="G49" s="165">
        <v>749.5</v>
      </c>
      <c r="H49" s="165">
        <v>1052.6099999999999</v>
      </c>
      <c r="I49" s="184">
        <v>749.5</v>
      </c>
    </row>
    <row r="50" spans="1:11" s="113" customFormat="1" ht="26.4" x14ac:dyDescent="0.25">
      <c r="A50" s="183" t="s">
        <v>294</v>
      </c>
      <c r="B50" s="111" t="s">
        <v>270</v>
      </c>
      <c r="C50" s="111" t="s">
        <v>304</v>
      </c>
      <c r="D50" s="127" t="s">
        <v>565</v>
      </c>
      <c r="E50" s="111" t="s">
        <v>285</v>
      </c>
      <c r="F50" s="165">
        <v>280.39</v>
      </c>
      <c r="G50" s="165">
        <v>248.5</v>
      </c>
      <c r="H50" s="165">
        <v>280.39</v>
      </c>
      <c r="I50" s="184">
        <v>248.5</v>
      </c>
    </row>
    <row r="51" spans="1:11" ht="52.8" x14ac:dyDescent="0.25">
      <c r="A51" s="185" t="s">
        <v>309</v>
      </c>
      <c r="B51" s="115" t="s">
        <v>270</v>
      </c>
      <c r="C51" s="115" t="s">
        <v>304</v>
      </c>
      <c r="D51" s="115" t="s">
        <v>310</v>
      </c>
      <c r="E51" s="115"/>
      <c r="F51" s="220">
        <f>SUM(F52)</f>
        <v>0.44</v>
      </c>
      <c r="G51" s="220">
        <f>SUM(G52)</f>
        <v>0.28199999999999997</v>
      </c>
      <c r="H51" s="220">
        <f>SUM(H52)</f>
        <v>0.47</v>
      </c>
      <c r="I51" s="186">
        <f>SUM(I52)</f>
        <v>0.28000000000000003</v>
      </c>
    </row>
    <row r="52" spans="1:11" ht="26.4" x14ac:dyDescent="0.25">
      <c r="A52" s="183" t="s">
        <v>294</v>
      </c>
      <c r="B52" s="111" t="s">
        <v>270</v>
      </c>
      <c r="C52" s="111" t="s">
        <v>304</v>
      </c>
      <c r="D52" s="111" t="s">
        <v>310</v>
      </c>
      <c r="E52" s="111" t="s">
        <v>285</v>
      </c>
      <c r="F52" s="165">
        <v>0.44</v>
      </c>
      <c r="G52" s="165">
        <v>0.28199999999999997</v>
      </c>
      <c r="H52" s="165">
        <v>0.47</v>
      </c>
      <c r="I52" s="184">
        <v>0.28000000000000003</v>
      </c>
    </row>
    <row r="53" spans="1:11" ht="27.6" x14ac:dyDescent="0.3">
      <c r="A53" s="181" t="s">
        <v>543</v>
      </c>
      <c r="B53" s="109" t="s">
        <v>270</v>
      </c>
      <c r="C53" s="109" t="s">
        <v>304</v>
      </c>
      <c r="D53" s="109" t="s">
        <v>312</v>
      </c>
      <c r="E53" s="109"/>
      <c r="F53" s="260">
        <f>SUM(F54)</f>
        <v>8850</v>
      </c>
      <c r="G53" s="260">
        <f>SUM(G54)</f>
        <v>8400</v>
      </c>
      <c r="H53" s="260">
        <f>SUM(H54)</f>
        <v>8850</v>
      </c>
      <c r="I53" s="182">
        <f>SUM(I54)</f>
        <v>4350</v>
      </c>
    </row>
    <row r="54" spans="1:11" s="113" customFormat="1" x14ac:dyDescent="0.25">
      <c r="A54" s="194" t="s">
        <v>313</v>
      </c>
      <c r="B54" s="111" t="s">
        <v>270</v>
      </c>
      <c r="C54" s="111" t="s">
        <v>304</v>
      </c>
      <c r="D54" s="111" t="s">
        <v>312</v>
      </c>
      <c r="E54" s="111"/>
      <c r="F54" s="165">
        <f>SUM(F56+F55)</f>
        <v>8850</v>
      </c>
      <c r="G54" s="165">
        <f>SUM(G56+G55)</f>
        <v>8400</v>
      </c>
      <c r="H54" s="165">
        <f>SUM(H56+H55)</f>
        <v>8850</v>
      </c>
      <c r="I54" s="184">
        <f>SUM(I56+I55)</f>
        <v>4350</v>
      </c>
    </row>
    <row r="55" spans="1:11" s="113" customFormat="1" ht="51.6" customHeight="1" x14ac:dyDescent="0.25">
      <c r="A55" s="183" t="s">
        <v>276</v>
      </c>
      <c r="B55" s="111" t="s">
        <v>270</v>
      </c>
      <c r="C55" s="111" t="s">
        <v>304</v>
      </c>
      <c r="D55" s="111" t="s">
        <v>314</v>
      </c>
      <c r="E55" s="111" t="s">
        <v>277</v>
      </c>
      <c r="F55" s="165">
        <v>3850</v>
      </c>
      <c r="G55" s="165">
        <v>3400</v>
      </c>
      <c r="H55" s="165">
        <v>3850</v>
      </c>
      <c r="I55" s="184">
        <v>3850</v>
      </c>
    </row>
    <row r="56" spans="1:11" x14ac:dyDescent="0.25">
      <c r="A56" s="185" t="s">
        <v>286</v>
      </c>
      <c r="B56" s="115" t="s">
        <v>270</v>
      </c>
      <c r="C56" s="115" t="s">
        <v>304</v>
      </c>
      <c r="D56" s="115" t="s">
        <v>315</v>
      </c>
      <c r="E56" s="115" t="s">
        <v>287</v>
      </c>
      <c r="F56" s="220">
        <v>5000</v>
      </c>
      <c r="G56" s="220">
        <v>5000</v>
      </c>
      <c r="H56" s="220">
        <v>5000</v>
      </c>
      <c r="I56" s="186">
        <v>500</v>
      </c>
    </row>
    <row r="57" spans="1:11" s="120" customFormat="1" ht="13.8" x14ac:dyDescent="0.3">
      <c r="A57" s="181" t="s">
        <v>316</v>
      </c>
      <c r="B57" s="123" t="s">
        <v>270</v>
      </c>
      <c r="C57" s="123" t="s">
        <v>304</v>
      </c>
      <c r="D57" s="123" t="s">
        <v>317</v>
      </c>
      <c r="E57" s="109"/>
      <c r="F57" s="260">
        <f>SUM(F58+F63)</f>
        <v>6496.46</v>
      </c>
      <c r="G57" s="260">
        <f>SUM(G58+G61+G63+G62)</f>
        <v>11171.82</v>
      </c>
      <c r="H57" s="260">
        <f>SUM(H58+H63)</f>
        <v>23130</v>
      </c>
      <c r="I57" s="182">
        <f>SUM(I58+I61)</f>
        <v>0</v>
      </c>
    </row>
    <row r="58" spans="1:11" ht="26.4" x14ac:dyDescent="0.25">
      <c r="A58" s="195" t="s">
        <v>321</v>
      </c>
      <c r="B58" s="125" t="s">
        <v>270</v>
      </c>
      <c r="C58" s="125" t="s">
        <v>322</v>
      </c>
      <c r="D58" s="125" t="s">
        <v>323</v>
      </c>
      <c r="E58" s="125"/>
      <c r="F58" s="220">
        <f>SUM(F60)</f>
        <v>6366.46</v>
      </c>
      <c r="G58" s="220">
        <f>SUM(G60)</f>
        <v>3400</v>
      </c>
      <c r="H58" s="220">
        <f>SUM(H60)</f>
        <v>23000</v>
      </c>
      <c r="I58" s="186">
        <f>SUM(I60)</f>
        <v>0</v>
      </c>
    </row>
    <row r="59" spans="1:11" ht="50.4" hidden="1" customHeight="1" x14ac:dyDescent="0.25">
      <c r="A59" s="110" t="s">
        <v>276</v>
      </c>
      <c r="B59" s="127" t="s">
        <v>270</v>
      </c>
      <c r="C59" s="127" t="s">
        <v>304</v>
      </c>
      <c r="D59" s="127" t="s">
        <v>329</v>
      </c>
      <c r="E59" s="127" t="s">
        <v>277</v>
      </c>
      <c r="F59" s="220"/>
      <c r="G59" s="220"/>
      <c r="H59" s="220"/>
      <c r="I59" s="186"/>
    </row>
    <row r="60" spans="1:11" s="113" customFormat="1" ht="26.4" x14ac:dyDescent="0.25">
      <c r="A60" s="183" t="s">
        <v>294</v>
      </c>
      <c r="B60" s="127" t="s">
        <v>270</v>
      </c>
      <c r="C60" s="127" t="s">
        <v>304</v>
      </c>
      <c r="D60" s="127" t="s">
        <v>323</v>
      </c>
      <c r="E60" s="127" t="s">
        <v>285</v>
      </c>
      <c r="F60" s="165">
        <v>6366.46</v>
      </c>
      <c r="G60" s="165">
        <v>3400</v>
      </c>
      <c r="H60" s="165">
        <v>23000</v>
      </c>
      <c r="I60" s="184">
        <v>0</v>
      </c>
    </row>
    <row r="61" spans="1:11" s="113" customFormat="1" ht="39.6" customHeight="1" x14ac:dyDescent="0.25">
      <c r="A61" s="110" t="s">
        <v>276</v>
      </c>
      <c r="B61" s="127" t="s">
        <v>270</v>
      </c>
      <c r="C61" s="127" t="s">
        <v>304</v>
      </c>
      <c r="D61" s="127" t="s">
        <v>328</v>
      </c>
      <c r="E61" s="127" t="s">
        <v>277</v>
      </c>
      <c r="F61" s="220">
        <v>0</v>
      </c>
      <c r="G61" s="165">
        <v>4788.82</v>
      </c>
      <c r="H61" s="220">
        <v>0</v>
      </c>
      <c r="I61" s="186">
        <v>0</v>
      </c>
    </row>
    <row r="62" spans="1:11" s="113" customFormat="1" ht="26.4" x14ac:dyDescent="0.25">
      <c r="A62" s="110" t="s">
        <v>294</v>
      </c>
      <c r="B62" s="127" t="s">
        <v>270</v>
      </c>
      <c r="C62" s="127" t="s">
        <v>304</v>
      </c>
      <c r="D62" s="127" t="s">
        <v>328</v>
      </c>
      <c r="E62" s="127" t="s">
        <v>285</v>
      </c>
      <c r="F62" s="165">
        <v>0</v>
      </c>
      <c r="G62" s="165">
        <v>2853</v>
      </c>
      <c r="H62" s="165">
        <v>0</v>
      </c>
      <c r="I62" s="184">
        <v>0</v>
      </c>
      <c r="K62" s="143"/>
    </row>
    <row r="63" spans="1:11" s="113" customFormat="1" ht="27" customHeight="1" x14ac:dyDescent="0.25">
      <c r="A63" s="185" t="s">
        <v>544</v>
      </c>
      <c r="B63" s="125" t="s">
        <v>270</v>
      </c>
      <c r="C63" s="125" t="s">
        <v>304</v>
      </c>
      <c r="D63" s="125" t="s">
        <v>333</v>
      </c>
      <c r="E63" s="127"/>
      <c r="F63" s="165">
        <f>SUM(F64)</f>
        <v>130</v>
      </c>
      <c r="G63" s="165">
        <f>SUM(G64)</f>
        <v>130</v>
      </c>
      <c r="H63" s="165">
        <f>SUM(H64)</f>
        <v>130</v>
      </c>
      <c r="I63" s="184">
        <v>0</v>
      </c>
    </row>
    <row r="64" spans="1:11" s="113" customFormat="1" ht="26.4" customHeight="1" x14ac:dyDescent="0.25">
      <c r="A64" s="183" t="s">
        <v>294</v>
      </c>
      <c r="B64" s="127" t="s">
        <v>270</v>
      </c>
      <c r="C64" s="127" t="s">
        <v>304</v>
      </c>
      <c r="D64" s="127" t="s">
        <v>333</v>
      </c>
      <c r="E64" s="127" t="s">
        <v>285</v>
      </c>
      <c r="F64" s="165">
        <v>130</v>
      </c>
      <c r="G64" s="165">
        <v>130</v>
      </c>
      <c r="H64" s="165">
        <v>130</v>
      </c>
      <c r="I64" s="184">
        <v>0</v>
      </c>
    </row>
    <row r="65" spans="1:258" s="133" customFormat="1" ht="15.6" x14ac:dyDescent="0.3">
      <c r="A65" s="196" t="s">
        <v>336</v>
      </c>
      <c r="B65" s="132" t="s">
        <v>272</v>
      </c>
      <c r="C65" s="132"/>
      <c r="D65" s="132"/>
      <c r="E65" s="132"/>
      <c r="F65" s="262">
        <f t="shared" ref="F65:I67" si="3">SUM(F66)</f>
        <v>0</v>
      </c>
      <c r="G65" s="262">
        <f t="shared" si="3"/>
        <v>41</v>
      </c>
      <c r="H65" s="262">
        <f t="shared" si="3"/>
        <v>0</v>
      </c>
      <c r="I65" s="197">
        <f t="shared" si="3"/>
        <v>0</v>
      </c>
    </row>
    <row r="66" spans="1:258" s="120" customFormat="1" ht="13.8" x14ac:dyDescent="0.3">
      <c r="A66" s="181" t="s">
        <v>337</v>
      </c>
      <c r="B66" s="123" t="s">
        <v>272</v>
      </c>
      <c r="C66" s="123" t="s">
        <v>289</v>
      </c>
      <c r="D66" s="123"/>
      <c r="E66" s="123"/>
      <c r="F66" s="260">
        <f t="shared" si="3"/>
        <v>0</v>
      </c>
      <c r="G66" s="260">
        <f t="shared" si="3"/>
        <v>41</v>
      </c>
      <c r="H66" s="260">
        <f t="shared" si="3"/>
        <v>0</v>
      </c>
      <c r="I66" s="182">
        <f t="shared" si="3"/>
        <v>0</v>
      </c>
    </row>
    <row r="67" spans="1:258" s="120" customFormat="1" ht="27.6" x14ac:dyDescent="0.3">
      <c r="A67" s="181" t="s">
        <v>318</v>
      </c>
      <c r="B67" s="123" t="s">
        <v>272</v>
      </c>
      <c r="C67" s="123" t="s">
        <v>289</v>
      </c>
      <c r="D67" s="123" t="s">
        <v>319</v>
      </c>
      <c r="E67" s="123"/>
      <c r="F67" s="260">
        <f t="shared" si="3"/>
        <v>0</v>
      </c>
      <c r="G67" s="260">
        <f t="shared" si="3"/>
        <v>41</v>
      </c>
      <c r="H67" s="260">
        <f t="shared" si="3"/>
        <v>0</v>
      </c>
      <c r="I67" s="182">
        <f t="shared" si="3"/>
        <v>0</v>
      </c>
    </row>
    <row r="68" spans="1:258" s="113" customFormat="1" ht="26.4" x14ac:dyDescent="0.25">
      <c r="A68" s="185" t="s">
        <v>294</v>
      </c>
      <c r="B68" s="127" t="s">
        <v>272</v>
      </c>
      <c r="C68" s="127" t="s">
        <v>289</v>
      </c>
      <c r="D68" s="127" t="s">
        <v>319</v>
      </c>
      <c r="E68" s="127" t="s">
        <v>285</v>
      </c>
      <c r="F68" s="165">
        <v>0</v>
      </c>
      <c r="G68" s="165">
        <v>41</v>
      </c>
      <c r="H68" s="165">
        <v>0</v>
      </c>
      <c r="I68" s="184">
        <v>0</v>
      </c>
    </row>
    <row r="69" spans="1:258" s="113" customFormat="1" ht="31.2" x14ac:dyDescent="0.3">
      <c r="A69" s="196" t="s">
        <v>338</v>
      </c>
      <c r="B69" s="134" t="s">
        <v>279</v>
      </c>
      <c r="C69" s="134"/>
      <c r="D69" s="134"/>
      <c r="E69" s="134"/>
      <c r="F69" s="262">
        <f t="shared" ref="F69:I71" si="4">SUM(F70)</f>
        <v>750</v>
      </c>
      <c r="G69" s="262">
        <f t="shared" si="4"/>
        <v>500</v>
      </c>
      <c r="H69" s="262">
        <f t="shared" si="4"/>
        <v>1750</v>
      </c>
      <c r="I69" s="197">
        <f t="shared" si="4"/>
        <v>0</v>
      </c>
    </row>
    <row r="70" spans="1:258" s="113" customFormat="1" ht="26.4" customHeight="1" x14ac:dyDescent="0.3">
      <c r="A70" s="181" t="s">
        <v>339</v>
      </c>
      <c r="B70" s="109" t="s">
        <v>279</v>
      </c>
      <c r="C70" s="109" t="s">
        <v>340</v>
      </c>
      <c r="D70" s="109"/>
      <c r="E70" s="109"/>
      <c r="F70" s="260">
        <f t="shared" si="4"/>
        <v>750</v>
      </c>
      <c r="G70" s="260">
        <f t="shared" si="4"/>
        <v>500</v>
      </c>
      <c r="H70" s="260">
        <f t="shared" si="4"/>
        <v>1750</v>
      </c>
      <c r="I70" s="182">
        <f t="shared" si="4"/>
        <v>0</v>
      </c>
    </row>
    <row r="71" spans="1:258" s="113" customFormat="1" ht="13.8" x14ac:dyDescent="0.3">
      <c r="A71" s="181" t="s">
        <v>316</v>
      </c>
      <c r="B71" s="109" t="s">
        <v>279</v>
      </c>
      <c r="C71" s="109" t="s">
        <v>340</v>
      </c>
      <c r="D71" s="109" t="s">
        <v>317</v>
      </c>
      <c r="E71" s="109"/>
      <c r="F71" s="260">
        <f t="shared" si="4"/>
        <v>750</v>
      </c>
      <c r="G71" s="260">
        <f t="shared" si="4"/>
        <v>500</v>
      </c>
      <c r="H71" s="260">
        <f t="shared" si="4"/>
        <v>1750</v>
      </c>
      <c r="I71" s="182">
        <f t="shared" si="4"/>
        <v>0</v>
      </c>
    </row>
    <row r="72" spans="1:258" s="113" customFormat="1" ht="27.6" x14ac:dyDescent="0.3">
      <c r="A72" s="181" t="s">
        <v>318</v>
      </c>
      <c r="B72" s="108" t="s">
        <v>279</v>
      </c>
      <c r="C72" s="108" t="s">
        <v>340</v>
      </c>
      <c r="D72" s="108" t="s">
        <v>319</v>
      </c>
      <c r="E72" s="108"/>
      <c r="F72" s="168">
        <f>SUM(F76+F74)</f>
        <v>750</v>
      </c>
      <c r="G72" s="168">
        <f>SUM(G76+G74)</f>
        <v>500</v>
      </c>
      <c r="H72" s="168">
        <f>SUM(H76+H74)</f>
        <v>1750</v>
      </c>
      <c r="I72" s="180">
        <f>SUM(I76+I74)</f>
        <v>0</v>
      </c>
    </row>
    <row r="73" spans="1:258" s="113" customFormat="1" x14ac:dyDescent="0.25">
      <c r="A73" s="183" t="s">
        <v>341</v>
      </c>
      <c r="B73" s="111" t="s">
        <v>279</v>
      </c>
      <c r="C73" s="111" t="s">
        <v>340</v>
      </c>
      <c r="D73" s="111" t="s">
        <v>319</v>
      </c>
      <c r="E73" s="111"/>
      <c r="F73" s="165">
        <f>SUM(F74)</f>
        <v>550</v>
      </c>
      <c r="G73" s="165">
        <f>SUM(G74)</f>
        <v>300</v>
      </c>
      <c r="H73" s="165">
        <f>SUM(H74)</f>
        <v>550</v>
      </c>
      <c r="I73" s="184">
        <f>SUM(I74)</f>
        <v>0</v>
      </c>
    </row>
    <row r="74" spans="1:258" s="113" customFormat="1" ht="38.4" customHeight="1" x14ac:dyDescent="0.25">
      <c r="A74" s="183" t="s">
        <v>276</v>
      </c>
      <c r="B74" s="115" t="s">
        <v>279</v>
      </c>
      <c r="C74" s="115" t="s">
        <v>340</v>
      </c>
      <c r="D74" s="115" t="s">
        <v>319</v>
      </c>
      <c r="E74" s="115" t="s">
        <v>277</v>
      </c>
      <c r="F74" s="220">
        <v>550</v>
      </c>
      <c r="G74" s="220">
        <v>300</v>
      </c>
      <c r="H74" s="220">
        <v>550</v>
      </c>
      <c r="I74" s="186">
        <v>0</v>
      </c>
    </row>
    <row r="75" spans="1:258" s="113" customFormat="1" ht="26.4" x14ac:dyDescent="0.25">
      <c r="A75" s="183" t="s">
        <v>342</v>
      </c>
      <c r="B75" s="111" t="s">
        <v>279</v>
      </c>
      <c r="C75" s="111" t="s">
        <v>340</v>
      </c>
      <c r="D75" s="111" t="s">
        <v>319</v>
      </c>
      <c r="E75" s="111"/>
      <c r="F75" s="165">
        <f>SUM(F76)</f>
        <v>200</v>
      </c>
      <c r="G75" s="165">
        <f>SUM(G76)</f>
        <v>200</v>
      </c>
      <c r="H75" s="165">
        <f>SUM(H76)</f>
        <v>1200</v>
      </c>
      <c r="I75" s="184">
        <f>SUM(I76)</f>
        <v>0</v>
      </c>
    </row>
    <row r="76" spans="1:258" s="113" customFormat="1" ht="26.4" x14ac:dyDescent="0.25">
      <c r="A76" s="185" t="s">
        <v>326</v>
      </c>
      <c r="B76" s="115" t="s">
        <v>279</v>
      </c>
      <c r="C76" s="115" t="s">
        <v>340</v>
      </c>
      <c r="D76" s="115" t="s">
        <v>319</v>
      </c>
      <c r="E76" s="115" t="s">
        <v>327</v>
      </c>
      <c r="F76" s="220">
        <v>200</v>
      </c>
      <c r="G76" s="220">
        <v>200</v>
      </c>
      <c r="H76" s="220">
        <v>1200</v>
      </c>
      <c r="I76" s="186">
        <v>0</v>
      </c>
    </row>
    <row r="77" spans="1:258" ht="15.6" x14ac:dyDescent="0.3">
      <c r="A77" s="177" t="s">
        <v>343</v>
      </c>
      <c r="B77" s="132" t="s">
        <v>289</v>
      </c>
      <c r="C77" s="132"/>
      <c r="D77" s="132"/>
      <c r="E77" s="132"/>
      <c r="F77" s="262">
        <f>SUM(F87+F83+F78)</f>
        <v>25311.07</v>
      </c>
      <c r="G77" s="262">
        <f>SUM(G87+G83+G78)</f>
        <v>13211</v>
      </c>
      <c r="H77" s="262">
        <f>SUM(H87+H83+H78)</f>
        <v>26311.07</v>
      </c>
      <c r="I77" s="197">
        <f>SUM(I87+I83+I78)</f>
        <v>13161</v>
      </c>
    </row>
    <row r="78" spans="1:258" s="113" customFormat="1" x14ac:dyDescent="0.25">
      <c r="A78" s="193" t="s">
        <v>344</v>
      </c>
      <c r="B78" s="131" t="s">
        <v>289</v>
      </c>
      <c r="C78" s="131" t="s">
        <v>345</v>
      </c>
      <c r="D78" s="131"/>
      <c r="E78" s="131"/>
      <c r="F78" s="165">
        <f>SUM(F81+F79)</f>
        <v>15796.07</v>
      </c>
      <c r="G78" s="165">
        <f>SUM(G81+G79)</f>
        <v>6011</v>
      </c>
      <c r="H78" s="165">
        <f>SUM(H81+H79)</f>
        <v>16796.07</v>
      </c>
      <c r="I78" s="184">
        <f>SUM(I81+I79)</f>
        <v>6011</v>
      </c>
    </row>
    <row r="79" spans="1:258" ht="26.4" x14ac:dyDescent="0.25">
      <c r="A79" s="114" t="s">
        <v>346</v>
      </c>
      <c r="B79" s="125" t="s">
        <v>289</v>
      </c>
      <c r="C79" s="125" t="s">
        <v>345</v>
      </c>
      <c r="D79" s="115" t="s">
        <v>314</v>
      </c>
      <c r="E79" s="125"/>
      <c r="F79" s="220">
        <f>SUM(F80)</f>
        <v>15780</v>
      </c>
      <c r="G79" s="220">
        <f>SUM(G80)</f>
        <v>6000</v>
      </c>
      <c r="H79" s="220">
        <f>SUM(H80)</f>
        <v>16780</v>
      </c>
      <c r="I79" s="186">
        <f>SUM(I80)</f>
        <v>6000</v>
      </c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119"/>
      <c r="IQ79" s="119"/>
      <c r="IR79" s="119"/>
      <c r="IS79" s="119"/>
      <c r="IT79" s="119"/>
      <c r="IU79" s="119"/>
      <c r="IV79" s="119"/>
      <c r="IW79" s="119"/>
      <c r="IX79" s="119"/>
    </row>
    <row r="80" spans="1:258" x14ac:dyDescent="0.25">
      <c r="A80" s="110" t="s">
        <v>286</v>
      </c>
      <c r="B80" s="127" t="s">
        <v>289</v>
      </c>
      <c r="C80" s="127" t="s">
        <v>345</v>
      </c>
      <c r="D80" s="111" t="s">
        <v>314</v>
      </c>
      <c r="E80" s="125" t="s">
        <v>287</v>
      </c>
      <c r="F80" s="220">
        <v>15780</v>
      </c>
      <c r="G80" s="220">
        <v>6000</v>
      </c>
      <c r="H80" s="220">
        <v>16780</v>
      </c>
      <c r="I80" s="186">
        <v>6000</v>
      </c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  <c r="IR80" s="119"/>
      <c r="IS80" s="119"/>
      <c r="IT80" s="119"/>
      <c r="IU80" s="119"/>
      <c r="IV80" s="119"/>
      <c r="IW80" s="119"/>
      <c r="IX80" s="119"/>
    </row>
    <row r="81" spans="1:257" s="113" customFormat="1" ht="39.6" x14ac:dyDescent="0.25">
      <c r="A81" s="185" t="s">
        <v>347</v>
      </c>
      <c r="B81" s="125" t="s">
        <v>289</v>
      </c>
      <c r="C81" s="125" t="s">
        <v>345</v>
      </c>
      <c r="D81" s="125" t="s">
        <v>348</v>
      </c>
      <c r="E81" s="125"/>
      <c r="F81" s="165">
        <f>SUM(F82)</f>
        <v>16.07</v>
      </c>
      <c r="G81" s="165">
        <f>SUM(G82)</f>
        <v>11</v>
      </c>
      <c r="H81" s="165">
        <f>SUM(H82)</f>
        <v>16.07</v>
      </c>
      <c r="I81" s="184">
        <f>SUM(I82)</f>
        <v>11</v>
      </c>
    </row>
    <row r="82" spans="1:257" s="113" customFormat="1" x14ac:dyDescent="0.25">
      <c r="A82" s="183" t="s">
        <v>286</v>
      </c>
      <c r="B82" s="127" t="s">
        <v>289</v>
      </c>
      <c r="C82" s="127" t="s">
        <v>345</v>
      </c>
      <c r="D82" s="127" t="s">
        <v>348</v>
      </c>
      <c r="E82" s="127" t="s">
        <v>287</v>
      </c>
      <c r="F82" s="165">
        <v>16.07</v>
      </c>
      <c r="G82" s="165">
        <v>11</v>
      </c>
      <c r="H82" s="165">
        <v>16.07</v>
      </c>
      <c r="I82" s="184">
        <v>11</v>
      </c>
    </row>
    <row r="83" spans="1:257" s="119" customFormat="1" x14ac:dyDescent="0.25">
      <c r="A83" s="193" t="s">
        <v>349</v>
      </c>
      <c r="B83" s="108" t="s">
        <v>289</v>
      </c>
      <c r="C83" s="108" t="s">
        <v>350</v>
      </c>
      <c r="D83" s="108"/>
      <c r="E83" s="108"/>
      <c r="F83" s="168">
        <f t="shared" ref="F83:I84" si="5">SUM(F84)</f>
        <v>9470</v>
      </c>
      <c r="G83" s="168">
        <f t="shared" si="5"/>
        <v>7150</v>
      </c>
      <c r="H83" s="168">
        <f t="shared" si="5"/>
        <v>9470</v>
      </c>
      <c r="I83" s="180">
        <f t="shared" si="5"/>
        <v>7150</v>
      </c>
    </row>
    <row r="84" spans="1:257" ht="13.8" x14ac:dyDescent="0.3">
      <c r="A84" s="181" t="s">
        <v>316</v>
      </c>
      <c r="B84" s="123" t="s">
        <v>289</v>
      </c>
      <c r="C84" s="123" t="s">
        <v>350</v>
      </c>
      <c r="D84" s="109" t="s">
        <v>317</v>
      </c>
      <c r="E84" s="123"/>
      <c r="F84" s="260">
        <f t="shared" si="5"/>
        <v>9470</v>
      </c>
      <c r="G84" s="260">
        <f t="shared" si="5"/>
        <v>7150</v>
      </c>
      <c r="H84" s="260">
        <f t="shared" si="5"/>
        <v>9470</v>
      </c>
      <c r="I84" s="182">
        <f t="shared" si="5"/>
        <v>7150</v>
      </c>
    </row>
    <row r="85" spans="1:257" ht="38.4" customHeight="1" x14ac:dyDescent="0.25">
      <c r="A85" s="198" t="s">
        <v>545</v>
      </c>
      <c r="B85" s="115" t="s">
        <v>289</v>
      </c>
      <c r="C85" s="115" t="s">
        <v>350</v>
      </c>
      <c r="D85" s="115" t="s">
        <v>354</v>
      </c>
      <c r="E85" s="115"/>
      <c r="F85" s="220">
        <f>SUM(F86:F86)</f>
        <v>9470</v>
      </c>
      <c r="G85" s="220">
        <f>SUM(G86:G86)</f>
        <v>7150</v>
      </c>
      <c r="H85" s="220">
        <f>SUM(H86:H86)</f>
        <v>9470</v>
      </c>
      <c r="I85" s="186">
        <f>SUM(I86:I86)</f>
        <v>7150</v>
      </c>
    </row>
    <row r="86" spans="1:257" ht="26.4" x14ac:dyDescent="0.25">
      <c r="A86" s="183" t="s">
        <v>294</v>
      </c>
      <c r="B86" s="111" t="s">
        <v>289</v>
      </c>
      <c r="C86" s="111" t="s">
        <v>350</v>
      </c>
      <c r="D86" s="111" t="s">
        <v>354</v>
      </c>
      <c r="E86" s="111" t="s">
        <v>285</v>
      </c>
      <c r="F86" s="165">
        <v>9470</v>
      </c>
      <c r="G86" s="165">
        <v>7150</v>
      </c>
      <c r="H86" s="165">
        <v>9470</v>
      </c>
      <c r="I86" s="184">
        <v>7150</v>
      </c>
    </row>
    <row r="87" spans="1:257" x14ac:dyDescent="0.25">
      <c r="A87" s="193" t="s">
        <v>357</v>
      </c>
      <c r="B87" s="131" t="s">
        <v>289</v>
      </c>
      <c r="C87" s="131" t="s">
        <v>358</v>
      </c>
      <c r="D87" s="131"/>
      <c r="E87" s="131"/>
      <c r="F87" s="168">
        <f t="shared" ref="F87:I88" si="6">SUM(F88)</f>
        <v>45</v>
      </c>
      <c r="G87" s="168">
        <f t="shared" si="6"/>
        <v>50</v>
      </c>
      <c r="H87" s="168">
        <f t="shared" si="6"/>
        <v>45</v>
      </c>
      <c r="I87" s="180">
        <f t="shared" si="6"/>
        <v>0</v>
      </c>
    </row>
    <row r="88" spans="1:257" ht="13.8" x14ac:dyDescent="0.3">
      <c r="A88" s="181" t="s">
        <v>316</v>
      </c>
      <c r="B88" s="131" t="s">
        <v>289</v>
      </c>
      <c r="C88" s="131" t="s">
        <v>358</v>
      </c>
      <c r="D88" s="109" t="s">
        <v>317</v>
      </c>
      <c r="E88" s="131"/>
      <c r="F88" s="168">
        <f t="shared" si="6"/>
        <v>45</v>
      </c>
      <c r="G88" s="168">
        <f t="shared" si="6"/>
        <v>50</v>
      </c>
      <c r="H88" s="168">
        <f t="shared" si="6"/>
        <v>45</v>
      </c>
      <c r="I88" s="180">
        <f t="shared" si="6"/>
        <v>0</v>
      </c>
    </row>
    <row r="89" spans="1:257" ht="39.6" x14ac:dyDescent="0.25">
      <c r="A89" s="185" t="s">
        <v>360</v>
      </c>
      <c r="B89" s="125" t="s">
        <v>289</v>
      </c>
      <c r="C89" s="125" t="s">
        <v>358</v>
      </c>
      <c r="D89" s="125" t="s">
        <v>361</v>
      </c>
      <c r="E89" s="125"/>
      <c r="F89" s="220">
        <f>SUM(F90:F90)</f>
        <v>45</v>
      </c>
      <c r="G89" s="220">
        <f>SUM(G90:G90)</f>
        <v>50</v>
      </c>
      <c r="H89" s="220">
        <f>SUM(H90:H90)</f>
        <v>45</v>
      </c>
      <c r="I89" s="186">
        <f>SUM(I90:I90)</f>
        <v>0</v>
      </c>
    </row>
    <row r="90" spans="1:257" s="113" customFormat="1" x14ac:dyDescent="0.25">
      <c r="A90" s="183" t="s">
        <v>286</v>
      </c>
      <c r="B90" s="127" t="s">
        <v>289</v>
      </c>
      <c r="C90" s="127" t="s">
        <v>358</v>
      </c>
      <c r="D90" s="127" t="s">
        <v>361</v>
      </c>
      <c r="E90" s="111" t="s">
        <v>287</v>
      </c>
      <c r="F90" s="165">
        <v>45</v>
      </c>
      <c r="G90" s="165">
        <v>50</v>
      </c>
      <c r="H90" s="165">
        <v>45</v>
      </c>
      <c r="I90" s="184">
        <v>0</v>
      </c>
    </row>
    <row r="91" spans="1:257" ht="15.6" x14ac:dyDescent="0.3">
      <c r="A91" s="177" t="s">
        <v>362</v>
      </c>
      <c r="B91" s="132" t="s">
        <v>296</v>
      </c>
      <c r="C91" s="132"/>
      <c r="D91" s="132"/>
      <c r="E91" s="132"/>
      <c r="F91" s="262">
        <f>SUM(F100+F92+F114)</f>
        <v>113172.58</v>
      </c>
      <c r="G91" s="262">
        <f>SUM(G100+G92+G114)</f>
        <v>177370</v>
      </c>
      <c r="H91" s="262">
        <f>SUM(H100+H92+H114)</f>
        <v>133172.58000000002</v>
      </c>
      <c r="I91" s="197">
        <f>SUM(I100+I92+I114)</f>
        <v>338314.74</v>
      </c>
    </row>
    <row r="92" spans="1:257" ht="14.4" x14ac:dyDescent="0.3">
      <c r="A92" s="136" t="s">
        <v>375</v>
      </c>
      <c r="B92" s="140" t="s">
        <v>296</v>
      </c>
      <c r="C92" s="140" t="s">
        <v>272</v>
      </c>
      <c r="D92" s="140"/>
      <c r="E92" s="137"/>
      <c r="F92" s="263">
        <f>SUM(F97+F95+F93)</f>
        <v>35972.58</v>
      </c>
      <c r="G92" s="263">
        <f>SUM(G97+G95)</f>
        <v>103825</v>
      </c>
      <c r="H92" s="263">
        <f>SUM(H97+H95+H93)</f>
        <v>45972.58</v>
      </c>
      <c r="I92" s="199">
        <f>SUM(I97+I95)</f>
        <v>204175</v>
      </c>
      <c r="J92" s="200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  <c r="IK92" s="141"/>
      <c r="IL92" s="141"/>
      <c r="IM92" s="141"/>
      <c r="IN92" s="141"/>
      <c r="IO92" s="141"/>
      <c r="IP92" s="141"/>
      <c r="IQ92" s="141"/>
      <c r="IR92" s="141"/>
      <c r="IS92" s="141"/>
      <c r="IT92" s="141"/>
      <c r="IU92" s="141"/>
      <c r="IV92" s="141"/>
      <c r="IW92" s="141"/>
    </row>
    <row r="93" spans="1:257" ht="14.4" x14ac:dyDescent="0.3">
      <c r="A93" s="114" t="s">
        <v>376</v>
      </c>
      <c r="B93" s="115" t="s">
        <v>296</v>
      </c>
      <c r="C93" s="115" t="s">
        <v>272</v>
      </c>
      <c r="D93" s="111" t="s">
        <v>700</v>
      </c>
      <c r="E93" s="125"/>
      <c r="F93" s="116">
        <f>SUM(F94)</f>
        <v>31972.58</v>
      </c>
      <c r="G93" s="263"/>
      <c r="H93" s="116">
        <f>SUM(H94)</f>
        <v>31972.58</v>
      </c>
      <c r="I93" s="199"/>
      <c r="J93" s="200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  <c r="IV93" s="141"/>
      <c r="IW93" s="141"/>
    </row>
    <row r="94" spans="1:257" ht="14.4" x14ac:dyDescent="0.3">
      <c r="A94" s="110" t="s">
        <v>286</v>
      </c>
      <c r="B94" s="111" t="s">
        <v>296</v>
      </c>
      <c r="C94" s="111" t="s">
        <v>272</v>
      </c>
      <c r="D94" s="111" t="s">
        <v>700</v>
      </c>
      <c r="E94" s="127" t="s">
        <v>287</v>
      </c>
      <c r="F94" s="421">
        <v>31972.58</v>
      </c>
      <c r="G94" s="263"/>
      <c r="H94" s="421">
        <v>31972.58</v>
      </c>
      <c r="I94" s="199"/>
      <c r="J94" s="20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  <c r="IK94" s="141"/>
      <c r="IL94" s="141"/>
      <c r="IM94" s="141"/>
      <c r="IN94" s="141"/>
      <c r="IO94" s="141"/>
      <c r="IP94" s="141"/>
      <c r="IQ94" s="141"/>
      <c r="IR94" s="141"/>
      <c r="IS94" s="141"/>
      <c r="IT94" s="141"/>
      <c r="IU94" s="141"/>
      <c r="IV94" s="141"/>
      <c r="IW94" s="141"/>
    </row>
    <row r="95" spans="1:257" ht="27" x14ac:dyDescent="0.3">
      <c r="A95" s="114" t="s">
        <v>378</v>
      </c>
      <c r="B95" s="115" t="s">
        <v>296</v>
      </c>
      <c r="C95" s="115" t="s">
        <v>272</v>
      </c>
      <c r="D95" s="125" t="s">
        <v>379</v>
      </c>
      <c r="E95" s="137"/>
      <c r="F95" s="220">
        <f>SUM(F96)</f>
        <v>4000</v>
      </c>
      <c r="G95" s="220">
        <f>SUM(G96)</f>
        <v>4000</v>
      </c>
      <c r="H95" s="220">
        <f>SUM(H96)</f>
        <v>14000</v>
      </c>
      <c r="I95" s="186">
        <f>SUM(I96)</f>
        <v>4000</v>
      </c>
      <c r="J95" s="200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  <c r="IQ95" s="141"/>
      <c r="IR95" s="141"/>
      <c r="IS95" s="141"/>
      <c r="IT95" s="141"/>
      <c r="IU95" s="141"/>
      <c r="IV95" s="141"/>
      <c r="IW95" s="141"/>
    </row>
    <row r="96" spans="1:257" ht="27" x14ac:dyDescent="0.3">
      <c r="A96" s="110" t="s">
        <v>294</v>
      </c>
      <c r="B96" s="111" t="s">
        <v>296</v>
      </c>
      <c r="C96" s="111" t="s">
        <v>272</v>
      </c>
      <c r="D96" s="127" t="s">
        <v>379</v>
      </c>
      <c r="E96" s="127" t="s">
        <v>285</v>
      </c>
      <c r="F96" s="165">
        <v>4000</v>
      </c>
      <c r="G96" s="165">
        <v>4000</v>
      </c>
      <c r="H96" s="165">
        <v>14000</v>
      </c>
      <c r="I96" s="184">
        <v>4000</v>
      </c>
      <c r="J96" s="200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  <c r="IA96" s="141"/>
      <c r="IB96" s="141"/>
      <c r="IC96" s="141"/>
      <c r="ID96" s="141"/>
      <c r="IE96" s="141"/>
      <c r="IF96" s="141"/>
      <c r="IG96" s="141"/>
      <c r="IH96" s="141"/>
      <c r="II96" s="141"/>
      <c r="IJ96" s="141"/>
      <c r="IK96" s="141"/>
      <c r="IL96" s="141"/>
      <c r="IM96" s="141"/>
      <c r="IN96" s="141"/>
      <c r="IO96" s="141"/>
      <c r="IP96" s="141"/>
      <c r="IQ96" s="141"/>
      <c r="IR96" s="141"/>
      <c r="IS96" s="141"/>
      <c r="IT96" s="141"/>
      <c r="IU96" s="141"/>
      <c r="IV96" s="141"/>
      <c r="IW96" s="141"/>
    </row>
    <row r="97" spans="1:257" ht="25.2" hidden="1" customHeight="1" x14ac:dyDescent="0.25">
      <c r="A97" s="114" t="s">
        <v>380</v>
      </c>
      <c r="B97" s="111" t="s">
        <v>296</v>
      </c>
      <c r="C97" s="111" t="s">
        <v>272</v>
      </c>
      <c r="D97" s="125" t="s">
        <v>382</v>
      </c>
      <c r="E97" s="111"/>
      <c r="F97" s="220">
        <f>SUM(F98:F99)</f>
        <v>0</v>
      </c>
      <c r="G97" s="220">
        <f>SUM(G98:G99)</f>
        <v>99825</v>
      </c>
      <c r="H97" s="220">
        <f>SUM(H98:H99)</f>
        <v>0</v>
      </c>
      <c r="I97" s="186">
        <f>SUM(I98:I99)</f>
        <v>200175</v>
      </c>
      <c r="J97" s="200"/>
    </row>
    <row r="98" spans="1:257" ht="26.4" hidden="1" x14ac:dyDescent="0.25">
      <c r="A98" s="110" t="s">
        <v>324</v>
      </c>
      <c r="B98" s="115" t="s">
        <v>296</v>
      </c>
      <c r="C98" s="115" t="s">
        <v>272</v>
      </c>
      <c r="D98" s="125" t="s">
        <v>381</v>
      </c>
      <c r="E98" s="115" t="s">
        <v>325</v>
      </c>
      <c r="F98" s="220"/>
      <c r="G98" s="220">
        <v>82500</v>
      </c>
      <c r="H98" s="220"/>
      <c r="I98" s="186">
        <v>154499.79999999999</v>
      </c>
      <c r="J98" s="200"/>
    </row>
    <row r="99" spans="1:257" ht="26.4" hidden="1" x14ac:dyDescent="0.25">
      <c r="A99" s="110" t="s">
        <v>324</v>
      </c>
      <c r="B99" s="111" t="s">
        <v>296</v>
      </c>
      <c r="C99" s="111" t="s">
        <v>272</v>
      </c>
      <c r="D99" s="127" t="s">
        <v>382</v>
      </c>
      <c r="E99" s="111" t="s">
        <v>325</v>
      </c>
      <c r="F99" s="220"/>
      <c r="G99" s="220">
        <v>17325</v>
      </c>
      <c r="H99" s="220"/>
      <c r="I99" s="186">
        <v>45675.199999999997</v>
      </c>
      <c r="J99" s="200"/>
    </row>
    <row r="100" spans="1:257" ht="13.8" x14ac:dyDescent="0.3">
      <c r="A100" s="192" t="s">
        <v>383</v>
      </c>
      <c r="B100" s="123" t="s">
        <v>296</v>
      </c>
      <c r="C100" s="123" t="s">
        <v>279</v>
      </c>
      <c r="D100" s="123"/>
      <c r="E100" s="123"/>
      <c r="F100" s="260">
        <f>SUM(F101)</f>
        <v>75700</v>
      </c>
      <c r="G100" s="260">
        <f>SUM(G101)</f>
        <v>73045</v>
      </c>
      <c r="H100" s="260">
        <f>SUM(H101)</f>
        <v>85700</v>
      </c>
      <c r="I100" s="182">
        <f>SUM(I101)</f>
        <v>133639.74</v>
      </c>
    </row>
    <row r="101" spans="1:257" ht="13.8" x14ac:dyDescent="0.3">
      <c r="A101" s="181" t="s">
        <v>316</v>
      </c>
      <c r="B101" s="123" t="s">
        <v>296</v>
      </c>
      <c r="C101" s="123" t="s">
        <v>279</v>
      </c>
      <c r="D101" s="123" t="s">
        <v>317</v>
      </c>
      <c r="E101" s="123"/>
      <c r="F101" s="260">
        <f>SUM(F102+F110)</f>
        <v>75700</v>
      </c>
      <c r="G101" s="260">
        <f>SUM(G102+G110)</f>
        <v>73045</v>
      </c>
      <c r="H101" s="260">
        <f>SUM(H102+H110)</f>
        <v>85700</v>
      </c>
      <c r="I101" s="182">
        <f>SUM(I102+I110)</f>
        <v>133639.74</v>
      </c>
    </row>
    <row r="102" spans="1:257" ht="26.4" x14ac:dyDescent="0.25">
      <c r="A102" s="185" t="s">
        <v>546</v>
      </c>
      <c r="B102" s="115" t="s">
        <v>296</v>
      </c>
      <c r="C102" s="115" t="s">
        <v>279</v>
      </c>
      <c r="D102" s="115" t="s">
        <v>385</v>
      </c>
      <c r="E102" s="115"/>
      <c r="F102" s="264">
        <f>SUM(F103+F104+F108+F106)</f>
        <v>75700</v>
      </c>
      <c r="G102" s="264">
        <f>SUM(G103+G104+G108+G106)</f>
        <v>66945</v>
      </c>
      <c r="H102" s="264">
        <f>SUM(H103+H104+H108+H106)</f>
        <v>85700</v>
      </c>
      <c r="I102" s="201">
        <f>SUM(I103+I104+I108+I106)</f>
        <v>40700</v>
      </c>
    </row>
    <row r="103" spans="1:257" ht="26.4" x14ac:dyDescent="0.25">
      <c r="A103" s="183" t="s">
        <v>294</v>
      </c>
      <c r="B103" s="111" t="s">
        <v>296</v>
      </c>
      <c r="C103" s="111" t="s">
        <v>279</v>
      </c>
      <c r="D103" s="115" t="s">
        <v>385</v>
      </c>
      <c r="E103" s="111" t="s">
        <v>285</v>
      </c>
      <c r="F103" s="265">
        <v>0</v>
      </c>
      <c r="G103" s="265">
        <v>500</v>
      </c>
      <c r="H103" s="265">
        <v>0</v>
      </c>
      <c r="I103" s="202">
        <v>0</v>
      </c>
    </row>
    <row r="104" spans="1:257" x14ac:dyDescent="0.25">
      <c r="A104" s="195" t="s">
        <v>386</v>
      </c>
      <c r="B104" s="125" t="s">
        <v>296</v>
      </c>
      <c r="C104" s="125" t="s">
        <v>279</v>
      </c>
      <c r="D104" s="125" t="s">
        <v>387</v>
      </c>
      <c r="E104" s="125"/>
      <c r="F104" s="220">
        <f>SUM(F105)</f>
        <v>10700</v>
      </c>
      <c r="G104" s="220">
        <f>SUM(G105)</f>
        <v>5700</v>
      </c>
      <c r="H104" s="220">
        <f>SUM(H105)</f>
        <v>10700</v>
      </c>
      <c r="I104" s="186">
        <f>SUM(I105)</f>
        <v>5700</v>
      </c>
    </row>
    <row r="105" spans="1:257" s="113" customFormat="1" ht="26.4" x14ac:dyDescent="0.25">
      <c r="A105" s="183" t="s">
        <v>326</v>
      </c>
      <c r="B105" s="127" t="s">
        <v>296</v>
      </c>
      <c r="C105" s="127" t="s">
        <v>279</v>
      </c>
      <c r="D105" s="127" t="s">
        <v>387</v>
      </c>
      <c r="E105" s="127" t="s">
        <v>327</v>
      </c>
      <c r="F105" s="165">
        <v>10700</v>
      </c>
      <c r="G105" s="165">
        <v>5700</v>
      </c>
      <c r="H105" s="165">
        <v>10700</v>
      </c>
      <c r="I105" s="184">
        <v>5700</v>
      </c>
    </row>
    <row r="106" spans="1:257" s="113" customFormat="1" x14ac:dyDescent="0.25">
      <c r="A106" s="114" t="s">
        <v>388</v>
      </c>
      <c r="B106" s="125" t="s">
        <v>296</v>
      </c>
      <c r="C106" s="125" t="s">
        <v>279</v>
      </c>
      <c r="D106" s="125" t="s">
        <v>389</v>
      </c>
      <c r="E106" s="125"/>
      <c r="F106" s="165">
        <f>SUM(F107)</f>
        <v>60000</v>
      </c>
      <c r="G106" s="165">
        <f>SUM(G107)</f>
        <v>47245</v>
      </c>
      <c r="H106" s="165">
        <f>SUM(H107)</f>
        <v>70000</v>
      </c>
      <c r="I106" s="184">
        <f>SUM(I107)</f>
        <v>30000</v>
      </c>
    </row>
    <row r="107" spans="1:257" s="113" customFormat="1" ht="26.4" x14ac:dyDescent="0.25">
      <c r="A107" s="110" t="s">
        <v>326</v>
      </c>
      <c r="B107" s="127" t="s">
        <v>296</v>
      </c>
      <c r="C107" s="127" t="s">
        <v>279</v>
      </c>
      <c r="D107" s="127" t="s">
        <v>389</v>
      </c>
      <c r="E107" s="127" t="s">
        <v>327</v>
      </c>
      <c r="F107" s="165">
        <v>60000</v>
      </c>
      <c r="G107" s="165">
        <v>47245</v>
      </c>
      <c r="H107" s="165">
        <v>70000</v>
      </c>
      <c r="I107" s="184">
        <v>30000</v>
      </c>
      <c r="K107" s="143"/>
      <c r="L107" s="143"/>
    </row>
    <row r="108" spans="1:257" x14ac:dyDescent="0.25">
      <c r="A108" s="195" t="s">
        <v>390</v>
      </c>
      <c r="B108" s="125" t="s">
        <v>296</v>
      </c>
      <c r="C108" s="125" t="s">
        <v>279</v>
      </c>
      <c r="D108" s="125" t="s">
        <v>391</v>
      </c>
      <c r="E108" s="125"/>
      <c r="F108" s="220">
        <f>SUM(F109)</f>
        <v>5000</v>
      </c>
      <c r="G108" s="220">
        <f>SUM(G109)</f>
        <v>13500</v>
      </c>
      <c r="H108" s="220">
        <f>SUM(H109)</f>
        <v>5000</v>
      </c>
      <c r="I108" s="186">
        <f>SUM(I109)</f>
        <v>5000</v>
      </c>
    </row>
    <row r="109" spans="1:257" s="113" customFormat="1" ht="26.4" x14ac:dyDescent="0.25">
      <c r="A109" s="183" t="s">
        <v>326</v>
      </c>
      <c r="B109" s="127" t="s">
        <v>296</v>
      </c>
      <c r="C109" s="127" t="s">
        <v>279</v>
      </c>
      <c r="D109" s="127" t="s">
        <v>391</v>
      </c>
      <c r="E109" s="127" t="s">
        <v>327</v>
      </c>
      <c r="F109" s="165">
        <v>5000</v>
      </c>
      <c r="G109" s="165">
        <v>13500</v>
      </c>
      <c r="H109" s="165">
        <v>5000</v>
      </c>
      <c r="I109" s="184">
        <v>5000</v>
      </c>
    </row>
    <row r="110" spans="1:257" ht="27" hidden="1" x14ac:dyDescent="0.3">
      <c r="A110" s="114" t="s">
        <v>394</v>
      </c>
      <c r="B110" s="127" t="s">
        <v>296</v>
      </c>
      <c r="C110" s="144" t="s">
        <v>279</v>
      </c>
      <c r="D110" s="126" t="s">
        <v>395</v>
      </c>
      <c r="E110" s="144"/>
      <c r="F110" s="165">
        <f>SUM(F111)</f>
        <v>0</v>
      </c>
      <c r="G110" s="165">
        <f>SUM(G111)</f>
        <v>6100</v>
      </c>
      <c r="H110" s="165">
        <f>SUM(H111)</f>
        <v>0</v>
      </c>
      <c r="I110" s="184">
        <f>SUM(I111)</f>
        <v>92939.74</v>
      </c>
      <c r="J110" s="20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  <c r="IR110" s="120"/>
      <c r="IS110" s="120"/>
      <c r="IT110" s="120"/>
      <c r="IU110" s="120"/>
      <c r="IV110" s="120"/>
      <c r="IW110" s="120"/>
    </row>
    <row r="111" spans="1:257" ht="27" hidden="1" x14ac:dyDescent="0.3">
      <c r="A111" s="145" t="s">
        <v>326</v>
      </c>
      <c r="B111" s="127" t="s">
        <v>296</v>
      </c>
      <c r="C111" s="127" t="s">
        <v>279</v>
      </c>
      <c r="D111" s="127" t="s">
        <v>397</v>
      </c>
      <c r="E111" s="127" t="s">
        <v>327</v>
      </c>
      <c r="F111" s="165"/>
      <c r="G111" s="165">
        <v>6100</v>
      </c>
      <c r="H111" s="165"/>
      <c r="I111" s="184">
        <v>92939.74</v>
      </c>
      <c r="J111" s="20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</row>
    <row r="112" spans="1:257" ht="27" hidden="1" x14ac:dyDescent="0.3">
      <c r="A112" s="114" t="s">
        <v>394</v>
      </c>
      <c r="B112" s="127" t="s">
        <v>296</v>
      </c>
      <c r="C112" s="144" t="s">
        <v>279</v>
      </c>
      <c r="D112" s="125" t="s">
        <v>547</v>
      </c>
      <c r="E112" s="144"/>
      <c r="F112" s="165">
        <f>SUM(F113)</f>
        <v>0</v>
      </c>
      <c r="G112" s="165"/>
      <c r="H112" s="165">
        <f>SUM(H113)</f>
        <v>0</v>
      </c>
      <c r="I112" s="184"/>
      <c r="J112" s="20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</row>
    <row r="113" spans="1:258" ht="27" hidden="1" x14ac:dyDescent="0.3">
      <c r="A113" s="145" t="s">
        <v>326</v>
      </c>
      <c r="B113" s="127" t="s">
        <v>296</v>
      </c>
      <c r="C113" s="127" t="s">
        <v>279</v>
      </c>
      <c r="D113" s="127" t="s">
        <v>547</v>
      </c>
      <c r="E113" s="127" t="s">
        <v>327</v>
      </c>
      <c r="F113" s="165">
        <v>0</v>
      </c>
      <c r="G113" s="165"/>
      <c r="H113" s="165">
        <v>0</v>
      </c>
      <c r="I113" s="184"/>
      <c r="J113" s="20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</row>
    <row r="114" spans="1:258" s="148" customFormat="1" ht="13.8" x14ac:dyDescent="0.3">
      <c r="A114" s="181" t="s">
        <v>316</v>
      </c>
      <c r="B114" s="108" t="s">
        <v>296</v>
      </c>
      <c r="C114" s="147" t="s">
        <v>296</v>
      </c>
      <c r="D114" s="146" t="s">
        <v>317</v>
      </c>
      <c r="E114" s="146"/>
      <c r="F114" s="168">
        <f>SUM(F116)</f>
        <v>1500</v>
      </c>
      <c r="G114" s="168">
        <f>SUM(G116)</f>
        <v>500</v>
      </c>
      <c r="H114" s="168">
        <f>SUM(H116)</f>
        <v>1500</v>
      </c>
      <c r="I114" s="180">
        <f>SUM(I116)</f>
        <v>500</v>
      </c>
    </row>
    <row r="115" spans="1:258" s="148" customFormat="1" ht="13.8" x14ac:dyDescent="0.3">
      <c r="A115" s="192" t="s">
        <v>548</v>
      </c>
      <c r="B115" s="123" t="s">
        <v>296</v>
      </c>
      <c r="C115" s="123" t="s">
        <v>296</v>
      </c>
      <c r="D115" s="109"/>
      <c r="E115" s="123"/>
      <c r="F115" s="260">
        <f t="shared" ref="F115" si="7">SUM(F116)</f>
        <v>1500</v>
      </c>
      <c r="G115" s="260">
        <f t="shared" ref="G115:I115" si="8">SUM(G116)</f>
        <v>500</v>
      </c>
      <c r="H115" s="260">
        <f t="shared" si="8"/>
        <v>1500</v>
      </c>
      <c r="I115" s="182">
        <f t="shared" si="8"/>
        <v>500</v>
      </c>
    </row>
    <row r="116" spans="1:258" ht="30.6" customHeight="1" x14ac:dyDescent="0.25">
      <c r="A116" s="149" t="s">
        <v>399</v>
      </c>
      <c r="B116" s="115" t="s">
        <v>296</v>
      </c>
      <c r="C116" s="150" t="s">
        <v>296</v>
      </c>
      <c r="D116" s="126" t="s">
        <v>400</v>
      </c>
      <c r="E116" s="126"/>
      <c r="F116" s="220">
        <f>SUM(F117)</f>
        <v>1500</v>
      </c>
      <c r="G116" s="220">
        <f>SUM(G117)</f>
        <v>500</v>
      </c>
      <c r="H116" s="220">
        <f>SUM(H117)</f>
        <v>1500</v>
      </c>
      <c r="I116" s="186">
        <f>SUM(I117)</f>
        <v>500</v>
      </c>
      <c r="J116" s="200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  <c r="HL116" s="151"/>
      <c r="HM116" s="151"/>
      <c r="HN116" s="151"/>
      <c r="HO116" s="151"/>
      <c r="HP116" s="151"/>
      <c r="HQ116" s="151"/>
      <c r="HR116" s="151"/>
      <c r="HS116" s="151"/>
      <c r="HT116" s="151"/>
      <c r="HU116" s="151"/>
      <c r="HV116" s="151"/>
      <c r="HW116" s="151"/>
      <c r="HX116" s="151"/>
      <c r="HY116" s="151"/>
      <c r="HZ116" s="151"/>
      <c r="IA116" s="151"/>
      <c r="IB116" s="151"/>
      <c r="IC116" s="151"/>
      <c r="ID116" s="151"/>
      <c r="IE116" s="151"/>
      <c r="IF116" s="151"/>
      <c r="IG116" s="151"/>
      <c r="IH116" s="151"/>
      <c r="II116" s="151"/>
      <c r="IJ116" s="151"/>
      <c r="IK116" s="151"/>
      <c r="IL116" s="151"/>
      <c r="IM116" s="151"/>
      <c r="IN116" s="151"/>
      <c r="IO116" s="151"/>
      <c r="IP116" s="151"/>
      <c r="IQ116" s="151"/>
      <c r="IR116" s="151"/>
      <c r="IS116" s="151"/>
      <c r="IT116" s="151"/>
      <c r="IU116" s="151"/>
      <c r="IV116" s="151"/>
      <c r="IW116" s="151"/>
    </row>
    <row r="117" spans="1:258" ht="26.4" x14ac:dyDescent="0.25">
      <c r="A117" s="110" t="s">
        <v>294</v>
      </c>
      <c r="B117" s="111" t="s">
        <v>296</v>
      </c>
      <c r="C117" s="152" t="s">
        <v>296</v>
      </c>
      <c r="D117" s="144" t="s">
        <v>400</v>
      </c>
      <c r="E117" s="144" t="s">
        <v>285</v>
      </c>
      <c r="F117" s="165">
        <v>1500</v>
      </c>
      <c r="G117" s="165">
        <v>500</v>
      </c>
      <c r="H117" s="165">
        <v>1500</v>
      </c>
      <c r="I117" s="184">
        <v>500</v>
      </c>
      <c r="J117" s="188"/>
      <c r="K117" s="11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  <c r="IW117" s="153"/>
      <c r="IX117" s="113"/>
    </row>
    <row r="118" spans="1:258" s="156" customFormat="1" ht="16.2" x14ac:dyDescent="0.35">
      <c r="A118" s="203" t="s">
        <v>404</v>
      </c>
      <c r="B118" s="204" t="s">
        <v>405</v>
      </c>
      <c r="C118" s="204"/>
      <c r="D118" s="204"/>
      <c r="E118" s="205"/>
      <c r="F118" s="266">
        <f t="shared" ref="F118:F120" si="9">SUM(F119)</f>
        <v>500</v>
      </c>
      <c r="G118" s="266">
        <f t="shared" ref="G118:I120" si="10">SUM(G119)</f>
        <v>500</v>
      </c>
      <c r="H118" s="266">
        <f t="shared" si="10"/>
        <v>5000</v>
      </c>
      <c r="I118" s="206">
        <f t="shared" si="10"/>
        <v>500</v>
      </c>
    </row>
    <row r="119" spans="1:258" s="148" customFormat="1" ht="13.8" x14ac:dyDescent="0.3">
      <c r="A119" s="181" t="s">
        <v>409</v>
      </c>
      <c r="B119" s="207" t="s">
        <v>405</v>
      </c>
      <c r="C119" s="207" t="s">
        <v>296</v>
      </c>
      <c r="D119" s="207"/>
      <c r="E119" s="109"/>
      <c r="F119" s="267">
        <f t="shared" si="9"/>
        <v>500</v>
      </c>
      <c r="G119" s="267">
        <f t="shared" si="10"/>
        <v>500</v>
      </c>
      <c r="H119" s="267">
        <f t="shared" si="10"/>
        <v>5000</v>
      </c>
      <c r="I119" s="208">
        <f t="shared" si="10"/>
        <v>500</v>
      </c>
    </row>
    <row r="120" spans="1:258" s="148" customFormat="1" ht="26.4" x14ac:dyDescent="0.25">
      <c r="A120" s="183" t="s">
        <v>407</v>
      </c>
      <c r="B120" s="154" t="s">
        <v>405</v>
      </c>
      <c r="C120" s="154" t="s">
        <v>296</v>
      </c>
      <c r="D120" s="154" t="s">
        <v>408</v>
      </c>
      <c r="E120" s="111"/>
      <c r="F120" s="265">
        <f t="shared" si="9"/>
        <v>500</v>
      </c>
      <c r="G120" s="265">
        <f t="shared" si="10"/>
        <v>500</v>
      </c>
      <c r="H120" s="265">
        <f t="shared" si="10"/>
        <v>5000</v>
      </c>
      <c r="I120" s="202">
        <f t="shared" si="10"/>
        <v>500</v>
      </c>
    </row>
    <row r="121" spans="1:258" s="148" customFormat="1" ht="26.4" x14ac:dyDescent="0.25">
      <c r="A121" s="185" t="s">
        <v>294</v>
      </c>
      <c r="B121" s="155" t="s">
        <v>405</v>
      </c>
      <c r="C121" s="155" t="s">
        <v>296</v>
      </c>
      <c r="D121" s="155" t="s">
        <v>408</v>
      </c>
      <c r="E121" s="115" t="s">
        <v>285</v>
      </c>
      <c r="F121" s="264">
        <v>500</v>
      </c>
      <c r="G121" s="264">
        <v>500</v>
      </c>
      <c r="H121" s="264">
        <v>5000</v>
      </c>
      <c r="I121" s="201">
        <v>500</v>
      </c>
    </row>
    <row r="122" spans="1:258" ht="15.6" x14ac:dyDescent="0.3">
      <c r="A122" s="177" t="s">
        <v>410</v>
      </c>
      <c r="B122" s="132" t="s">
        <v>411</v>
      </c>
      <c r="C122" s="132"/>
      <c r="D122" s="132"/>
      <c r="E122" s="132"/>
      <c r="F122" s="262">
        <f>SUM(F123+F128+F158+F149+F166)</f>
        <v>672008.93</v>
      </c>
      <c r="G122" s="262">
        <f>SUM(G123+G128+G158+G149+G166)</f>
        <v>433509.74000000005</v>
      </c>
      <c r="H122" s="262">
        <f>SUM(H123+H128+H158+H149+H166)</f>
        <v>732211.12</v>
      </c>
      <c r="I122" s="197">
        <f>SUM(I123+I128+I158+I149+I166)</f>
        <v>512221.41</v>
      </c>
    </row>
    <row r="123" spans="1:258" x14ac:dyDescent="0.25">
      <c r="A123" s="209" t="s">
        <v>412</v>
      </c>
      <c r="B123" s="131" t="s">
        <v>411</v>
      </c>
      <c r="C123" s="131" t="s">
        <v>270</v>
      </c>
      <c r="D123" s="131"/>
      <c r="E123" s="131"/>
      <c r="F123" s="168">
        <f>SUM(F124+F126)</f>
        <v>206875.54</v>
      </c>
      <c r="G123" s="168">
        <f>SUM(G124+G126)</f>
        <v>151807.26</v>
      </c>
      <c r="H123" s="168">
        <f>SUM(H124+H126)</f>
        <v>236608.2</v>
      </c>
      <c r="I123" s="180">
        <f>SUM(I124+I126)</f>
        <v>190275.68</v>
      </c>
    </row>
    <row r="124" spans="1:258" s="113" customFormat="1" ht="90" customHeight="1" x14ac:dyDescent="0.25">
      <c r="A124" s="183" t="s">
        <v>415</v>
      </c>
      <c r="B124" s="127" t="s">
        <v>411</v>
      </c>
      <c r="C124" s="127" t="s">
        <v>270</v>
      </c>
      <c r="D124" s="127" t="s">
        <v>416</v>
      </c>
      <c r="E124" s="127"/>
      <c r="F124" s="165">
        <f>SUM(F125)</f>
        <v>149551.54</v>
      </c>
      <c r="G124" s="165">
        <f>SUM(G125)</f>
        <v>122965.49</v>
      </c>
      <c r="H124" s="165">
        <f>SUM(H125)</f>
        <v>159284.20000000001</v>
      </c>
      <c r="I124" s="184">
        <f>SUM(I125)</f>
        <v>127145.68</v>
      </c>
    </row>
    <row r="125" spans="1:258" ht="26.4" x14ac:dyDescent="0.25">
      <c r="A125" s="185" t="s">
        <v>326</v>
      </c>
      <c r="B125" s="125" t="s">
        <v>411</v>
      </c>
      <c r="C125" s="125" t="s">
        <v>270</v>
      </c>
      <c r="D125" s="125" t="s">
        <v>416</v>
      </c>
      <c r="E125" s="125" t="s">
        <v>327</v>
      </c>
      <c r="F125" s="220">
        <v>149551.54</v>
      </c>
      <c r="G125" s="220">
        <v>122965.49</v>
      </c>
      <c r="H125" s="220">
        <v>159284.20000000001</v>
      </c>
      <c r="I125" s="186">
        <v>127145.68</v>
      </c>
    </row>
    <row r="126" spans="1:258" x14ac:dyDescent="0.25">
      <c r="A126" s="183" t="s">
        <v>413</v>
      </c>
      <c r="B126" s="125" t="s">
        <v>411</v>
      </c>
      <c r="C126" s="125" t="s">
        <v>270</v>
      </c>
      <c r="D126" s="127" t="s">
        <v>414</v>
      </c>
      <c r="E126" s="125"/>
      <c r="F126" s="220">
        <f>SUM(F127)</f>
        <v>57324</v>
      </c>
      <c r="G126" s="220">
        <f>SUM(G127)</f>
        <v>28841.77</v>
      </c>
      <c r="H126" s="220">
        <f>SUM(H127)</f>
        <v>77324</v>
      </c>
      <c r="I126" s="186">
        <f>SUM(I127)</f>
        <v>63130</v>
      </c>
    </row>
    <row r="127" spans="1:258" ht="26.4" x14ac:dyDescent="0.25">
      <c r="A127" s="185" t="s">
        <v>326</v>
      </c>
      <c r="B127" s="125" t="s">
        <v>411</v>
      </c>
      <c r="C127" s="125" t="s">
        <v>270</v>
      </c>
      <c r="D127" s="125" t="s">
        <v>414</v>
      </c>
      <c r="E127" s="125" t="s">
        <v>327</v>
      </c>
      <c r="F127" s="220">
        <v>57324</v>
      </c>
      <c r="G127" s="220">
        <v>28841.77</v>
      </c>
      <c r="H127" s="220">
        <v>77324</v>
      </c>
      <c r="I127" s="186">
        <v>63130</v>
      </c>
    </row>
    <row r="128" spans="1:258" x14ac:dyDescent="0.25">
      <c r="A128" s="209" t="s">
        <v>419</v>
      </c>
      <c r="B128" s="131" t="s">
        <v>411</v>
      </c>
      <c r="C128" s="131" t="s">
        <v>272</v>
      </c>
      <c r="D128" s="131"/>
      <c r="E128" s="131"/>
      <c r="F128" s="168">
        <f>SUM(F147+F129+F131+F133+F135+F139+F143+F145+F141+F137)</f>
        <v>377106.95</v>
      </c>
      <c r="G128" s="168">
        <f>SUM(G147+G129+G131+G135)</f>
        <v>235183.28</v>
      </c>
      <c r="H128" s="168">
        <f>SUM(H147+H129+H131+H133+H135+H139+H143+H145+H141+H137)</f>
        <v>397576.48</v>
      </c>
      <c r="I128" s="180">
        <f>SUM(I147+I129+I131+I135)</f>
        <v>253107.53</v>
      </c>
    </row>
    <row r="129" spans="1:127" s="113" customFormat="1" x14ac:dyDescent="0.25">
      <c r="A129" s="183" t="s">
        <v>413</v>
      </c>
      <c r="B129" s="127" t="s">
        <v>411</v>
      </c>
      <c r="C129" s="127" t="s">
        <v>272</v>
      </c>
      <c r="D129" s="127" t="s">
        <v>427</v>
      </c>
      <c r="E129" s="127"/>
      <c r="F129" s="165">
        <f>SUM(F130)</f>
        <v>86596.9</v>
      </c>
      <c r="G129" s="165">
        <f>SUM(G130)</f>
        <v>28977.57</v>
      </c>
      <c r="H129" s="165">
        <f>SUM(H130)</f>
        <v>96596.9</v>
      </c>
      <c r="I129" s="184">
        <f>SUM(I130)</f>
        <v>16596.900000000001</v>
      </c>
    </row>
    <row r="130" spans="1:127" ht="26.4" x14ac:dyDescent="0.25">
      <c r="A130" s="185" t="s">
        <v>326</v>
      </c>
      <c r="B130" s="125" t="s">
        <v>411</v>
      </c>
      <c r="C130" s="125" t="s">
        <v>272</v>
      </c>
      <c r="D130" s="125" t="s">
        <v>427</v>
      </c>
      <c r="E130" s="125" t="s">
        <v>327</v>
      </c>
      <c r="F130" s="220">
        <v>86596.9</v>
      </c>
      <c r="G130" s="220">
        <v>28977.57</v>
      </c>
      <c r="H130" s="220">
        <v>96596.9</v>
      </c>
      <c r="I130" s="186">
        <v>16596.900000000001</v>
      </c>
    </row>
    <row r="131" spans="1:127" ht="26.4" x14ac:dyDescent="0.25">
      <c r="A131" s="183" t="s">
        <v>318</v>
      </c>
      <c r="B131" s="127" t="s">
        <v>411</v>
      </c>
      <c r="C131" s="127" t="s">
        <v>272</v>
      </c>
      <c r="D131" s="127" t="s">
        <v>319</v>
      </c>
      <c r="E131" s="127"/>
      <c r="F131" s="165">
        <f>SUM(F132)</f>
        <v>2000</v>
      </c>
      <c r="G131" s="165">
        <f>SUM(G132)</f>
        <v>2000</v>
      </c>
      <c r="H131" s="165">
        <f>SUM(H132)</f>
        <v>2000</v>
      </c>
      <c r="I131" s="184">
        <f>SUM(I132)</f>
        <v>0</v>
      </c>
    </row>
    <row r="132" spans="1:127" ht="26.4" x14ac:dyDescent="0.25">
      <c r="A132" s="185" t="s">
        <v>326</v>
      </c>
      <c r="B132" s="125" t="s">
        <v>411</v>
      </c>
      <c r="C132" s="125" t="s">
        <v>272</v>
      </c>
      <c r="D132" s="125" t="s">
        <v>319</v>
      </c>
      <c r="E132" s="125" t="s">
        <v>327</v>
      </c>
      <c r="F132" s="220">
        <v>2000</v>
      </c>
      <c r="G132" s="220">
        <v>2000</v>
      </c>
      <c r="H132" s="220">
        <v>2000</v>
      </c>
      <c r="I132" s="186">
        <v>0</v>
      </c>
    </row>
    <row r="133" spans="1:127" s="479" customFormat="1" ht="39.6" x14ac:dyDescent="0.25">
      <c r="A133" s="500" t="s">
        <v>783</v>
      </c>
      <c r="B133" s="511" t="s">
        <v>411</v>
      </c>
      <c r="C133" s="511" t="s">
        <v>272</v>
      </c>
      <c r="D133" s="511" t="s">
        <v>784</v>
      </c>
      <c r="E133" s="511"/>
      <c r="F133" s="502">
        <f>SUM(F134)</f>
        <v>1486.52</v>
      </c>
      <c r="G133" s="502">
        <f>SUM(G134)</f>
        <v>1719.08</v>
      </c>
      <c r="H133" s="502">
        <f>SUM(H134)</f>
        <v>1480.9</v>
      </c>
    </row>
    <row r="134" spans="1:127" s="479" customFormat="1" ht="26.4" x14ac:dyDescent="0.25">
      <c r="A134" s="496" t="s">
        <v>326</v>
      </c>
      <c r="B134" s="516" t="s">
        <v>411</v>
      </c>
      <c r="C134" s="516" t="s">
        <v>272</v>
      </c>
      <c r="D134" s="516" t="s">
        <v>784</v>
      </c>
      <c r="E134" s="516" t="s">
        <v>327</v>
      </c>
      <c r="F134" s="498">
        <v>1486.52</v>
      </c>
      <c r="G134" s="498">
        <v>1719.08</v>
      </c>
      <c r="H134" s="573">
        <v>1480.9</v>
      </c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499"/>
      <c r="AL134" s="499"/>
      <c r="AM134" s="499"/>
      <c r="AN134" s="499"/>
      <c r="AO134" s="499"/>
      <c r="AP134" s="499"/>
      <c r="AQ134" s="499"/>
      <c r="AR134" s="499"/>
      <c r="AS134" s="499"/>
      <c r="AT134" s="499"/>
      <c r="AU134" s="499"/>
      <c r="AV134" s="499"/>
      <c r="AW134" s="499"/>
      <c r="AX134" s="499"/>
      <c r="AY134" s="499"/>
      <c r="AZ134" s="499"/>
      <c r="BA134" s="499"/>
      <c r="BB134" s="499"/>
      <c r="BC134" s="499"/>
      <c r="BD134" s="499"/>
      <c r="BE134" s="499"/>
      <c r="BF134" s="499"/>
      <c r="BG134" s="499"/>
      <c r="BH134" s="499"/>
      <c r="BI134" s="499"/>
      <c r="BJ134" s="499"/>
      <c r="BK134" s="499"/>
      <c r="BL134" s="499"/>
      <c r="BM134" s="499"/>
      <c r="BN134" s="499"/>
      <c r="BO134" s="499"/>
      <c r="BP134" s="499"/>
      <c r="BQ134" s="499"/>
      <c r="BR134" s="499"/>
      <c r="BS134" s="499"/>
      <c r="BT134" s="499"/>
      <c r="BU134" s="499"/>
      <c r="BV134" s="499"/>
      <c r="BW134" s="499"/>
      <c r="BX134" s="499"/>
      <c r="BY134" s="499"/>
      <c r="BZ134" s="499"/>
      <c r="CA134" s="499"/>
      <c r="CB134" s="499"/>
      <c r="CC134" s="499"/>
      <c r="CD134" s="499"/>
      <c r="CE134" s="499"/>
      <c r="CF134" s="499"/>
      <c r="CG134" s="499"/>
      <c r="CH134" s="499"/>
      <c r="CI134" s="499"/>
      <c r="CJ134" s="499"/>
      <c r="CK134" s="499"/>
      <c r="CL134" s="499"/>
      <c r="CM134" s="499"/>
      <c r="CN134" s="499"/>
      <c r="CO134" s="499"/>
      <c r="CP134" s="499"/>
      <c r="CQ134" s="499"/>
      <c r="CR134" s="499"/>
      <c r="CS134" s="499"/>
      <c r="CT134" s="499"/>
      <c r="CU134" s="499"/>
      <c r="CV134" s="499"/>
      <c r="CW134" s="499"/>
      <c r="CX134" s="499"/>
      <c r="CY134" s="499"/>
      <c r="CZ134" s="499"/>
      <c r="DA134" s="499"/>
      <c r="DB134" s="499"/>
      <c r="DC134" s="499"/>
      <c r="DD134" s="499"/>
      <c r="DE134" s="499"/>
      <c r="DF134" s="499"/>
      <c r="DG134" s="499"/>
      <c r="DH134" s="499"/>
      <c r="DI134" s="499"/>
      <c r="DJ134" s="499"/>
      <c r="DK134" s="499"/>
      <c r="DL134" s="499"/>
      <c r="DM134" s="499"/>
      <c r="DN134" s="499"/>
      <c r="DO134" s="499"/>
      <c r="DP134" s="499"/>
      <c r="DQ134" s="499"/>
      <c r="DR134" s="499"/>
      <c r="DS134" s="499"/>
      <c r="DT134" s="499"/>
      <c r="DU134" s="499"/>
      <c r="DV134" s="499"/>
      <c r="DW134" s="499"/>
    </row>
    <row r="135" spans="1:127" ht="26.4" x14ac:dyDescent="0.25">
      <c r="A135" s="183" t="s">
        <v>428</v>
      </c>
      <c r="B135" s="127" t="s">
        <v>411</v>
      </c>
      <c r="C135" s="127" t="s">
        <v>272</v>
      </c>
      <c r="D135" s="127" t="s">
        <v>429</v>
      </c>
      <c r="E135" s="127"/>
      <c r="F135" s="165">
        <f>SUM(F136)</f>
        <v>8689.5</v>
      </c>
      <c r="G135" s="165">
        <f>SUM(G136)</f>
        <v>22420.44</v>
      </c>
      <c r="H135" s="165">
        <f>SUM(H136)</f>
        <v>9030.14</v>
      </c>
      <c r="I135" s="184">
        <f>SUM(I136)</f>
        <v>46922.84</v>
      </c>
    </row>
    <row r="136" spans="1:127" ht="26.4" x14ac:dyDescent="0.25">
      <c r="A136" s="185" t="s">
        <v>326</v>
      </c>
      <c r="B136" s="125" t="s">
        <v>411</v>
      </c>
      <c r="C136" s="125" t="s">
        <v>272</v>
      </c>
      <c r="D136" s="127" t="s">
        <v>429</v>
      </c>
      <c r="E136" s="125" t="s">
        <v>327</v>
      </c>
      <c r="F136" s="220">
        <v>8689.5</v>
      </c>
      <c r="G136" s="220">
        <v>22420.44</v>
      </c>
      <c r="H136" s="220">
        <v>9030.14</v>
      </c>
      <c r="I136" s="186">
        <v>46922.84</v>
      </c>
    </row>
    <row r="137" spans="1:127" ht="39.6" x14ac:dyDescent="0.25">
      <c r="A137" s="114" t="s">
        <v>421</v>
      </c>
      <c r="B137" s="125" t="s">
        <v>411</v>
      </c>
      <c r="C137" s="125" t="s">
        <v>272</v>
      </c>
      <c r="D137" s="125" t="s">
        <v>833</v>
      </c>
      <c r="E137" s="125"/>
      <c r="F137" s="220">
        <f>SUM(F138)</f>
        <v>5440.88</v>
      </c>
      <c r="G137" s="220"/>
      <c r="H137" s="220">
        <f>SUM(H138)</f>
        <v>5657.17</v>
      </c>
      <c r="I137" s="186"/>
    </row>
    <row r="138" spans="1:127" ht="26.4" x14ac:dyDescent="0.25">
      <c r="A138" s="110" t="s">
        <v>326</v>
      </c>
      <c r="B138" s="127" t="s">
        <v>411</v>
      </c>
      <c r="C138" s="127" t="s">
        <v>272</v>
      </c>
      <c r="D138" s="125" t="s">
        <v>833</v>
      </c>
      <c r="E138" s="127" t="s">
        <v>327</v>
      </c>
      <c r="F138" s="220">
        <v>5440.88</v>
      </c>
      <c r="G138" s="220"/>
      <c r="H138" s="220">
        <v>5657.17</v>
      </c>
      <c r="I138" s="186"/>
    </row>
    <row r="139" spans="1:127" ht="39.6" x14ac:dyDescent="0.25">
      <c r="A139" s="114" t="s">
        <v>421</v>
      </c>
      <c r="B139" s="125" t="s">
        <v>411</v>
      </c>
      <c r="C139" s="125" t="s">
        <v>272</v>
      </c>
      <c r="D139" s="125" t="s">
        <v>538</v>
      </c>
      <c r="E139" s="125"/>
      <c r="F139" s="220">
        <f>SUM(F140)</f>
        <v>1871.06</v>
      </c>
      <c r="G139" s="220"/>
      <c r="H139" s="220">
        <f>SUM(H140)</f>
        <v>1678.21</v>
      </c>
      <c r="I139" s="186"/>
    </row>
    <row r="140" spans="1:127" ht="26.4" x14ac:dyDescent="0.25">
      <c r="A140" s="110" t="s">
        <v>326</v>
      </c>
      <c r="B140" s="127" t="s">
        <v>411</v>
      </c>
      <c r="C140" s="127" t="s">
        <v>272</v>
      </c>
      <c r="D140" s="127" t="s">
        <v>538</v>
      </c>
      <c r="E140" s="127" t="s">
        <v>327</v>
      </c>
      <c r="F140" s="220">
        <v>1871.06</v>
      </c>
      <c r="G140" s="220"/>
      <c r="H140" s="220">
        <v>1678.21</v>
      </c>
      <c r="I140" s="186"/>
    </row>
    <row r="141" spans="1:127" ht="39.6" x14ac:dyDescent="0.25">
      <c r="A141" s="114" t="s">
        <v>421</v>
      </c>
      <c r="B141" s="125" t="s">
        <v>411</v>
      </c>
      <c r="C141" s="125" t="s">
        <v>272</v>
      </c>
      <c r="D141" s="125" t="s">
        <v>832</v>
      </c>
      <c r="E141" s="125"/>
      <c r="F141" s="220">
        <f>SUM(F142)</f>
        <v>7494.64</v>
      </c>
      <c r="G141" s="220"/>
      <c r="H141" s="220">
        <f>SUM(H142)</f>
        <v>7816.91</v>
      </c>
      <c r="I141" s="186"/>
    </row>
    <row r="142" spans="1:127" ht="26.4" x14ac:dyDescent="0.25">
      <c r="A142" s="110" t="s">
        <v>326</v>
      </c>
      <c r="B142" s="127" t="s">
        <v>411</v>
      </c>
      <c r="C142" s="127" t="s">
        <v>272</v>
      </c>
      <c r="D142" s="127" t="s">
        <v>832</v>
      </c>
      <c r="E142" s="127" t="s">
        <v>327</v>
      </c>
      <c r="F142" s="220">
        <v>7494.64</v>
      </c>
      <c r="G142" s="220"/>
      <c r="H142" s="220">
        <v>7816.91</v>
      </c>
      <c r="I142" s="186"/>
    </row>
    <row r="143" spans="1:127" ht="39.6" x14ac:dyDescent="0.25">
      <c r="A143" s="114" t="s">
        <v>422</v>
      </c>
      <c r="B143" s="125" t="s">
        <v>411</v>
      </c>
      <c r="C143" s="125" t="s">
        <v>272</v>
      </c>
      <c r="D143" s="125" t="s">
        <v>423</v>
      </c>
      <c r="E143" s="125"/>
      <c r="F143" s="220">
        <f>SUM(F144)</f>
        <v>13827.24</v>
      </c>
      <c r="G143" s="220"/>
      <c r="H143" s="220">
        <f>SUM(H144)</f>
        <v>14061.6</v>
      </c>
      <c r="I143" s="186"/>
    </row>
    <row r="144" spans="1:127" ht="26.4" x14ac:dyDescent="0.25">
      <c r="A144" s="110" t="s">
        <v>326</v>
      </c>
      <c r="B144" s="127" t="s">
        <v>411</v>
      </c>
      <c r="C144" s="127" t="s">
        <v>272</v>
      </c>
      <c r="D144" s="127" t="s">
        <v>423</v>
      </c>
      <c r="E144" s="127" t="s">
        <v>327</v>
      </c>
      <c r="F144" s="165">
        <v>13827.24</v>
      </c>
      <c r="G144" s="220"/>
      <c r="H144" s="165">
        <v>14061.6</v>
      </c>
      <c r="I144" s="186"/>
    </row>
    <row r="145" spans="1:9" ht="39.6" x14ac:dyDescent="0.25">
      <c r="A145" s="114" t="s">
        <v>421</v>
      </c>
      <c r="B145" s="125" t="s">
        <v>411</v>
      </c>
      <c r="C145" s="125" t="s">
        <v>272</v>
      </c>
      <c r="D145" s="125" t="s">
        <v>424</v>
      </c>
      <c r="E145" s="125"/>
      <c r="F145" s="220">
        <f>SUM(F146)</f>
        <v>21512.639999999999</v>
      </c>
      <c r="G145" s="220"/>
      <c r="H145" s="220">
        <f>SUM(H146)</f>
        <v>21985.72</v>
      </c>
      <c r="I145" s="186"/>
    </row>
    <row r="146" spans="1:9" ht="26.4" x14ac:dyDescent="0.25">
      <c r="A146" s="110" t="s">
        <v>326</v>
      </c>
      <c r="B146" s="127" t="s">
        <v>411</v>
      </c>
      <c r="C146" s="127" t="s">
        <v>272</v>
      </c>
      <c r="D146" s="127" t="s">
        <v>424</v>
      </c>
      <c r="E146" s="127" t="s">
        <v>327</v>
      </c>
      <c r="F146" s="165">
        <v>21512.639999999999</v>
      </c>
      <c r="G146" s="220"/>
      <c r="H146" s="165">
        <v>21985.72</v>
      </c>
      <c r="I146" s="186"/>
    </row>
    <row r="147" spans="1:9" s="113" customFormat="1" ht="102.6" customHeight="1" x14ac:dyDescent="0.25">
      <c r="A147" s="183" t="s">
        <v>415</v>
      </c>
      <c r="B147" s="111" t="s">
        <v>411</v>
      </c>
      <c r="C147" s="111" t="s">
        <v>272</v>
      </c>
      <c r="D147" s="127" t="s">
        <v>433</v>
      </c>
      <c r="E147" s="111"/>
      <c r="F147" s="265">
        <f>SUM(F148)</f>
        <v>228187.57</v>
      </c>
      <c r="G147" s="265">
        <f>SUM(G148)</f>
        <v>181785.27</v>
      </c>
      <c r="H147" s="265">
        <f>SUM(H148)</f>
        <v>237268.93</v>
      </c>
      <c r="I147" s="202">
        <f>SUM(I148)</f>
        <v>189587.79</v>
      </c>
    </row>
    <row r="148" spans="1:9" ht="26.4" x14ac:dyDescent="0.25">
      <c r="A148" s="185" t="s">
        <v>326</v>
      </c>
      <c r="B148" s="115" t="s">
        <v>411</v>
      </c>
      <c r="C148" s="115" t="s">
        <v>272</v>
      </c>
      <c r="D148" s="125" t="s">
        <v>433</v>
      </c>
      <c r="E148" s="115" t="s">
        <v>327</v>
      </c>
      <c r="F148" s="264">
        <v>228187.57</v>
      </c>
      <c r="G148" s="264">
        <v>181785.27</v>
      </c>
      <c r="H148" s="264">
        <v>237268.93</v>
      </c>
      <c r="I148" s="201">
        <v>189587.79</v>
      </c>
    </row>
    <row r="149" spans="1:9" x14ac:dyDescent="0.25">
      <c r="A149" s="193" t="s">
        <v>434</v>
      </c>
      <c r="B149" s="108" t="s">
        <v>411</v>
      </c>
      <c r="C149" s="108" t="s">
        <v>279</v>
      </c>
      <c r="D149" s="131"/>
      <c r="E149" s="108"/>
      <c r="F149" s="268">
        <f>SUM(F156+F154+F150+F152)</f>
        <v>78688.639999999999</v>
      </c>
      <c r="G149" s="268">
        <f>SUM(G156)</f>
        <v>39771</v>
      </c>
      <c r="H149" s="268">
        <f>SUM(H156+H154+H150+H152)</f>
        <v>88688.639999999999</v>
      </c>
      <c r="I149" s="210">
        <f>SUM(I156)</f>
        <v>62050</v>
      </c>
    </row>
    <row r="150" spans="1:9" ht="79.2" x14ac:dyDescent="0.25">
      <c r="A150" s="114" t="s">
        <v>208</v>
      </c>
      <c r="B150" s="115" t="s">
        <v>411</v>
      </c>
      <c r="C150" s="115" t="s">
        <v>279</v>
      </c>
      <c r="D150" s="115" t="s">
        <v>534</v>
      </c>
      <c r="E150" s="108"/>
      <c r="F150" s="264">
        <f>F151</f>
        <v>5897.9</v>
      </c>
      <c r="G150" s="268"/>
      <c r="H150" s="264">
        <f>H151</f>
        <v>5897.9</v>
      </c>
      <c r="I150" s="210"/>
    </row>
    <row r="151" spans="1:9" ht="26.4" x14ac:dyDescent="0.25">
      <c r="A151" s="110" t="s">
        <v>326</v>
      </c>
      <c r="B151" s="115" t="s">
        <v>411</v>
      </c>
      <c r="C151" s="115" t="s">
        <v>279</v>
      </c>
      <c r="D151" s="111" t="s">
        <v>534</v>
      </c>
      <c r="E151" s="111" t="s">
        <v>327</v>
      </c>
      <c r="F151" s="265">
        <v>5897.9</v>
      </c>
      <c r="G151" s="268"/>
      <c r="H151" s="265">
        <v>5897.9</v>
      </c>
      <c r="I151" s="210"/>
    </row>
    <row r="152" spans="1:9" ht="39.6" x14ac:dyDescent="0.25">
      <c r="A152" s="114" t="s">
        <v>209</v>
      </c>
      <c r="B152" s="115" t="s">
        <v>411</v>
      </c>
      <c r="C152" s="115" t="s">
        <v>279</v>
      </c>
      <c r="D152" s="115" t="s">
        <v>535</v>
      </c>
      <c r="E152" s="108"/>
      <c r="F152" s="527">
        <f>F153</f>
        <v>740.74</v>
      </c>
      <c r="G152" s="268"/>
      <c r="H152" s="142">
        <f>H153</f>
        <v>740.74</v>
      </c>
      <c r="I152" s="210"/>
    </row>
    <row r="153" spans="1:9" ht="26.4" x14ac:dyDescent="0.25">
      <c r="A153" s="110" t="s">
        <v>326</v>
      </c>
      <c r="B153" s="115" t="s">
        <v>411</v>
      </c>
      <c r="C153" s="115" t="s">
        <v>279</v>
      </c>
      <c r="D153" s="111" t="s">
        <v>535</v>
      </c>
      <c r="E153" s="111" t="s">
        <v>327</v>
      </c>
      <c r="F153" s="526">
        <v>740.74</v>
      </c>
      <c r="G153" s="268"/>
      <c r="H153" s="135">
        <v>740.74</v>
      </c>
      <c r="I153" s="210"/>
    </row>
    <row r="154" spans="1:9" ht="39.6" hidden="1" x14ac:dyDescent="0.25">
      <c r="A154" s="114" t="s">
        <v>536</v>
      </c>
      <c r="B154" s="115" t="s">
        <v>411</v>
      </c>
      <c r="C154" s="115" t="s">
        <v>279</v>
      </c>
      <c r="D154" s="115" t="s">
        <v>537</v>
      </c>
      <c r="E154" s="108"/>
      <c r="F154" s="264">
        <f>F155</f>
        <v>0</v>
      </c>
      <c r="G154" s="268"/>
      <c r="H154" s="264">
        <f>H155</f>
        <v>0</v>
      </c>
      <c r="I154" s="210"/>
    </row>
    <row r="155" spans="1:9" ht="26.4" hidden="1" x14ac:dyDescent="0.25">
      <c r="A155" s="110" t="s">
        <v>326</v>
      </c>
      <c r="B155" s="115" t="s">
        <v>411</v>
      </c>
      <c r="C155" s="115" t="s">
        <v>279</v>
      </c>
      <c r="D155" s="111" t="s">
        <v>537</v>
      </c>
      <c r="E155" s="111" t="s">
        <v>327</v>
      </c>
      <c r="F155" s="265"/>
      <c r="G155" s="268"/>
      <c r="H155" s="265"/>
      <c r="I155" s="210"/>
    </row>
    <row r="156" spans="1:9" x14ac:dyDescent="0.25">
      <c r="A156" s="183" t="s">
        <v>413</v>
      </c>
      <c r="B156" s="115" t="s">
        <v>411</v>
      </c>
      <c r="C156" s="115" t="s">
        <v>279</v>
      </c>
      <c r="D156" s="111" t="s">
        <v>435</v>
      </c>
      <c r="E156" s="115"/>
      <c r="F156" s="264">
        <f t="shared" ref="F156" si="11">SUM(F157)</f>
        <v>72050</v>
      </c>
      <c r="G156" s="264">
        <f t="shared" ref="G156:I156" si="12">SUM(G157)</f>
        <v>39771</v>
      </c>
      <c r="H156" s="264">
        <f t="shared" si="12"/>
        <v>82050</v>
      </c>
      <c r="I156" s="201">
        <f t="shared" si="12"/>
        <v>62050</v>
      </c>
    </row>
    <row r="157" spans="1:9" ht="26.4" x14ac:dyDescent="0.25">
      <c r="A157" s="185" t="s">
        <v>326</v>
      </c>
      <c r="B157" s="115" t="s">
        <v>411</v>
      </c>
      <c r="C157" s="115" t="s">
        <v>279</v>
      </c>
      <c r="D157" s="115" t="s">
        <v>435</v>
      </c>
      <c r="E157" s="115" t="s">
        <v>327</v>
      </c>
      <c r="F157" s="264">
        <v>72050</v>
      </c>
      <c r="G157" s="264">
        <v>39771</v>
      </c>
      <c r="H157" s="264">
        <v>82050</v>
      </c>
      <c r="I157" s="201">
        <v>62050</v>
      </c>
    </row>
    <row r="158" spans="1:9" ht="16.5" customHeight="1" x14ac:dyDescent="0.25">
      <c r="A158" s="209" t="s">
        <v>436</v>
      </c>
      <c r="B158" s="131" t="s">
        <v>411</v>
      </c>
      <c r="C158" s="131" t="s">
        <v>411</v>
      </c>
      <c r="D158" s="131"/>
      <c r="E158" s="131"/>
      <c r="F158" s="168">
        <f>SUM(F162+F164+F160)</f>
        <v>8847.7999999999993</v>
      </c>
      <c r="G158" s="168">
        <f>SUM(G162+G164+G160)</f>
        <v>6498.2000000000007</v>
      </c>
      <c r="H158" s="168">
        <f>SUM(H162+H164+H160)</f>
        <v>8847.7999999999993</v>
      </c>
      <c r="I158" s="180">
        <f>SUM(I162+I164+I160)</f>
        <v>6498.2000000000007</v>
      </c>
    </row>
    <row r="159" spans="1:9" s="157" customFormat="1" ht="13.8" x14ac:dyDescent="0.3">
      <c r="A159" s="181" t="s">
        <v>549</v>
      </c>
      <c r="B159" s="123" t="s">
        <v>411</v>
      </c>
      <c r="C159" s="123" t="s">
        <v>411</v>
      </c>
      <c r="D159" s="123"/>
      <c r="E159" s="123"/>
      <c r="F159" s="260">
        <f>SUM(F162)</f>
        <v>6632.95</v>
      </c>
      <c r="G159" s="260">
        <f>SUM(G162)</f>
        <v>3592.09</v>
      </c>
      <c r="H159" s="260">
        <f>SUM(H162)</f>
        <v>6632.95</v>
      </c>
      <c r="I159" s="182">
        <f>SUM(I162)</f>
        <v>3592.09</v>
      </c>
    </row>
    <row r="160" spans="1:9" s="138" customFormat="1" ht="26.4" x14ac:dyDescent="0.25">
      <c r="A160" s="185" t="s">
        <v>438</v>
      </c>
      <c r="B160" s="125" t="s">
        <v>411</v>
      </c>
      <c r="C160" s="125" t="s">
        <v>411</v>
      </c>
      <c r="D160" s="125" t="s">
        <v>439</v>
      </c>
      <c r="E160" s="125"/>
      <c r="F160" s="220">
        <f>SUM(F161)</f>
        <v>1914.85</v>
      </c>
      <c r="G160" s="220">
        <f>SUM(G161)</f>
        <v>2906.11</v>
      </c>
      <c r="H160" s="220">
        <f>SUM(H161)</f>
        <v>1914.85</v>
      </c>
      <c r="I160" s="186">
        <f>SUM(I161)</f>
        <v>2906.11</v>
      </c>
    </row>
    <row r="161" spans="1:9" s="139" customFormat="1" ht="26.4" x14ac:dyDescent="0.25">
      <c r="A161" s="183" t="s">
        <v>326</v>
      </c>
      <c r="B161" s="127" t="s">
        <v>411</v>
      </c>
      <c r="C161" s="127" t="s">
        <v>411</v>
      </c>
      <c r="D161" s="125" t="s">
        <v>439</v>
      </c>
      <c r="E161" s="127" t="s">
        <v>327</v>
      </c>
      <c r="F161" s="165">
        <v>1914.85</v>
      </c>
      <c r="G161" s="165">
        <v>2906.11</v>
      </c>
      <c r="H161" s="165">
        <v>1914.85</v>
      </c>
      <c r="I161" s="184">
        <v>2906.11</v>
      </c>
    </row>
    <row r="162" spans="1:9" s="138" customFormat="1" ht="26.4" x14ac:dyDescent="0.25">
      <c r="A162" s="185" t="s">
        <v>442</v>
      </c>
      <c r="B162" s="125" t="s">
        <v>411</v>
      </c>
      <c r="C162" s="125" t="s">
        <v>411</v>
      </c>
      <c r="D162" s="127" t="s">
        <v>443</v>
      </c>
      <c r="E162" s="125"/>
      <c r="F162" s="220">
        <f>SUM(F163)</f>
        <v>6632.95</v>
      </c>
      <c r="G162" s="220">
        <f>SUM(G163)</f>
        <v>3592.09</v>
      </c>
      <c r="H162" s="220">
        <f>SUM(H163)</f>
        <v>6632.95</v>
      </c>
      <c r="I162" s="186">
        <f>SUM(I163)</f>
        <v>3592.09</v>
      </c>
    </row>
    <row r="163" spans="1:9" s="139" customFormat="1" ht="28.95" customHeight="1" x14ac:dyDescent="0.25">
      <c r="A163" s="183" t="s">
        <v>326</v>
      </c>
      <c r="B163" s="127" t="s">
        <v>411</v>
      </c>
      <c r="C163" s="127" t="s">
        <v>411</v>
      </c>
      <c r="D163" s="127" t="s">
        <v>443</v>
      </c>
      <c r="E163" s="127" t="s">
        <v>327</v>
      </c>
      <c r="F163" s="165">
        <v>6632.95</v>
      </c>
      <c r="G163" s="165">
        <v>3592.09</v>
      </c>
      <c r="H163" s="165">
        <v>6632.95</v>
      </c>
      <c r="I163" s="184">
        <v>3592.09</v>
      </c>
    </row>
    <row r="164" spans="1:9" x14ac:dyDescent="0.25">
      <c r="A164" s="195" t="s">
        <v>550</v>
      </c>
      <c r="B164" s="125" t="s">
        <v>411</v>
      </c>
      <c r="C164" s="125" t="s">
        <v>411</v>
      </c>
      <c r="D164" s="115" t="s">
        <v>446</v>
      </c>
      <c r="E164" s="115"/>
      <c r="F164" s="264">
        <f>SUM(F165)</f>
        <v>300</v>
      </c>
      <c r="G164" s="264">
        <f>SUM(G165)</f>
        <v>0</v>
      </c>
      <c r="H164" s="264">
        <f>SUM(H165)</f>
        <v>300</v>
      </c>
      <c r="I164" s="201">
        <f>SUM(I165)</f>
        <v>0</v>
      </c>
    </row>
    <row r="165" spans="1:9" s="113" customFormat="1" ht="26.4" x14ac:dyDescent="0.25">
      <c r="A165" s="183" t="s">
        <v>294</v>
      </c>
      <c r="B165" s="127" t="s">
        <v>411</v>
      </c>
      <c r="C165" s="127" t="s">
        <v>411</v>
      </c>
      <c r="D165" s="111" t="s">
        <v>446</v>
      </c>
      <c r="E165" s="127" t="s">
        <v>285</v>
      </c>
      <c r="F165" s="165">
        <v>300</v>
      </c>
      <c r="G165" s="165"/>
      <c r="H165" s="165">
        <v>300</v>
      </c>
      <c r="I165" s="184"/>
    </row>
    <row r="166" spans="1:9" x14ac:dyDescent="0.25">
      <c r="A166" s="209" t="s">
        <v>447</v>
      </c>
      <c r="B166" s="131" t="s">
        <v>411</v>
      </c>
      <c r="C166" s="131" t="s">
        <v>350</v>
      </c>
      <c r="D166" s="131"/>
      <c r="E166" s="131"/>
      <c r="F166" s="168">
        <f t="shared" ref="F166:F167" si="13">SUM(F167)</f>
        <v>490</v>
      </c>
      <c r="G166" s="168">
        <f t="shared" ref="G166:I167" si="14">SUM(G167)</f>
        <v>250</v>
      </c>
      <c r="H166" s="168">
        <f t="shared" si="14"/>
        <v>490</v>
      </c>
      <c r="I166" s="180">
        <f t="shared" si="14"/>
        <v>290</v>
      </c>
    </row>
    <row r="167" spans="1:9" s="113" customFormat="1" x14ac:dyDescent="0.25">
      <c r="A167" s="195" t="s">
        <v>413</v>
      </c>
      <c r="B167" s="125" t="s">
        <v>411</v>
      </c>
      <c r="C167" s="125" t="s">
        <v>350</v>
      </c>
      <c r="D167" s="125" t="s">
        <v>444</v>
      </c>
      <c r="E167" s="125"/>
      <c r="F167" s="165">
        <f t="shared" si="13"/>
        <v>490</v>
      </c>
      <c r="G167" s="165">
        <f t="shared" si="14"/>
        <v>250</v>
      </c>
      <c r="H167" s="165">
        <f t="shared" si="14"/>
        <v>490</v>
      </c>
      <c r="I167" s="184">
        <f t="shared" si="14"/>
        <v>290</v>
      </c>
    </row>
    <row r="168" spans="1:9" s="113" customFormat="1" ht="26.4" x14ac:dyDescent="0.25">
      <c r="A168" s="183" t="s">
        <v>294</v>
      </c>
      <c r="B168" s="127" t="s">
        <v>411</v>
      </c>
      <c r="C168" s="127" t="s">
        <v>350</v>
      </c>
      <c r="D168" s="127" t="s">
        <v>444</v>
      </c>
      <c r="E168" s="127" t="s">
        <v>285</v>
      </c>
      <c r="F168" s="165">
        <v>490</v>
      </c>
      <c r="G168" s="165">
        <v>250</v>
      </c>
      <c r="H168" s="165">
        <v>490</v>
      </c>
      <c r="I168" s="184">
        <v>290</v>
      </c>
    </row>
    <row r="169" spans="1:9" ht="15.6" x14ac:dyDescent="0.3">
      <c r="A169" s="196" t="s">
        <v>448</v>
      </c>
      <c r="B169" s="132" t="s">
        <v>345</v>
      </c>
      <c r="C169" s="132"/>
      <c r="D169" s="132"/>
      <c r="E169" s="132"/>
      <c r="F169" s="262">
        <f>SUM(F170+F182)</f>
        <v>421339.77</v>
      </c>
      <c r="G169" s="262">
        <f>SUM(G170+G182)</f>
        <v>50280.61</v>
      </c>
      <c r="H169" s="262">
        <f>SUM(H170+H182)</f>
        <v>47134.53</v>
      </c>
      <c r="I169" s="197">
        <f>SUM(I170+I182)</f>
        <v>39414.9</v>
      </c>
    </row>
    <row r="170" spans="1:9" ht="13.8" x14ac:dyDescent="0.25">
      <c r="A170" s="179" t="s">
        <v>449</v>
      </c>
      <c r="B170" s="107" t="s">
        <v>345</v>
      </c>
      <c r="C170" s="107" t="s">
        <v>270</v>
      </c>
      <c r="D170" s="107"/>
      <c r="E170" s="107"/>
      <c r="F170" s="259">
        <f>SUM(F175+F173+F171)</f>
        <v>417744.77</v>
      </c>
      <c r="G170" s="259">
        <f>SUM(G175+G173)</f>
        <v>37819.9</v>
      </c>
      <c r="H170" s="259">
        <f>SUM(H175+H173+H171)</f>
        <v>43539.53</v>
      </c>
      <c r="I170" s="178">
        <f>SUM(I175+I173)</f>
        <v>37819.9</v>
      </c>
    </row>
    <row r="171" spans="1:9" ht="13.8" x14ac:dyDescent="0.25">
      <c r="A171" s="130" t="s">
        <v>450</v>
      </c>
      <c r="B171" s="131" t="s">
        <v>345</v>
      </c>
      <c r="C171" s="131" t="s">
        <v>270</v>
      </c>
      <c r="D171" s="131" t="s">
        <v>533</v>
      </c>
      <c r="E171" s="131"/>
      <c r="F171" s="168">
        <f>SUM(F172)</f>
        <v>323.33999999999997</v>
      </c>
      <c r="G171" s="259"/>
      <c r="H171" s="168">
        <f>SUM(H172)</f>
        <v>323.52999999999997</v>
      </c>
      <c r="I171" s="178"/>
    </row>
    <row r="172" spans="1:9" ht="26.4" x14ac:dyDescent="0.25">
      <c r="A172" s="110" t="s">
        <v>326</v>
      </c>
      <c r="B172" s="127" t="s">
        <v>345</v>
      </c>
      <c r="C172" s="127" t="s">
        <v>270</v>
      </c>
      <c r="D172" s="127" t="s">
        <v>533</v>
      </c>
      <c r="E172" s="127" t="s">
        <v>327</v>
      </c>
      <c r="F172" s="165">
        <v>323.33999999999997</v>
      </c>
      <c r="G172" s="259"/>
      <c r="H172" s="165">
        <v>323.52999999999997</v>
      </c>
      <c r="I172" s="178"/>
    </row>
    <row r="173" spans="1:9" ht="27" x14ac:dyDescent="0.3">
      <c r="A173" s="518" t="s">
        <v>791</v>
      </c>
      <c r="B173" s="123" t="s">
        <v>345</v>
      </c>
      <c r="C173" s="123" t="s">
        <v>270</v>
      </c>
      <c r="D173" s="127" t="s">
        <v>792</v>
      </c>
      <c r="E173" s="123"/>
      <c r="F173" s="259">
        <f>SUM(F174)</f>
        <v>377705.43</v>
      </c>
      <c r="G173" s="259">
        <f>SUM(G174)</f>
        <v>103.9</v>
      </c>
      <c r="H173" s="259">
        <f>SUM(H174)</f>
        <v>0</v>
      </c>
      <c r="I173" s="178">
        <f>SUM(I174)</f>
        <v>103.9</v>
      </c>
    </row>
    <row r="174" spans="1:9" ht="26.4" x14ac:dyDescent="0.25">
      <c r="A174" s="496" t="s">
        <v>324</v>
      </c>
      <c r="B174" s="127" t="s">
        <v>345</v>
      </c>
      <c r="C174" s="127" t="s">
        <v>270</v>
      </c>
      <c r="D174" s="127" t="s">
        <v>792</v>
      </c>
      <c r="E174" s="127" t="s">
        <v>325</v>
      </c>
      <c r="F174" s="165">
        <v>377705.43</v>
      </c>
      <c r="G174" s="165">
        <v>103.9</v>
      </c>
      <c r="H174" s="165"/>
      <c r="I174" s="184">
        <v>103.9</v>
      </c>
    </row>
    <row r="175" spans="1:9" s="113" customFormat="1" ht="27.6" x14ac:dyDescent="0.3">
      <c r="A175" s="181" t="s">
        <v>551</v>
      </c>
      <c r="B175" s="123" t="s">
        <v>452</v>
      </c>
      <c r="C175" s="123" t="s">
        <v>270</v>
      </c>
      <c r="D175" s="123" t="s">
        <v>453</v>
      </c>
      <c r="E175" s="123"/>
      <c r="F175" s="260">
        <f>SUM(F176+F178+F180)</f>
        <v>39716</v>
      </c>
      <c r="G175" s="260">
        <f>SUM(G176+G178+G180)</f>
        <v>37716</v>
      </c>
      <c r="H175" s="260">
        <f>SUM(H176+H178+H180)</f>
        <v>43216</v>
      </c>
      <c r="I175" s="182">
        <f>SUM(I176+I178+I180)</f>
        <v>37716</v>
      </c>
    </row>
    <row r="176" spans="1:9" ht="13.8" x14ac:dyDescent="0.3">
      <c r="A176" s="181" t="s">
        <v>454</v>
      </c>
      <c r="B176" s="123" t="s">
        <v>345</v>
      </c>
      <c r="C176" s="123" t="s">
        <v>270</v>
      </c>
      <c r="D176" s="123" t="s">
        <v>455</v>
      </c>
      <c r="E176" s="123"/>
      <c r="F176" s="260">
        <f>SUM(F177)</f>
        <v>18900</v>
      </c>
      <c r="G176" s="260">
        <f>SUM(G177)</f>
        <v>16900</v>
      </c>
      <c r="H176" s="260">
        <f>SUM(H177)</f>
        <v>20900</v>
      </c>
      <c r="I176" s="182">
        <f>SUM(I177)</f>
        <v>16900</v>
      </c>
    </row>
    <row r="177" spans="1:9" s="113" customFormat="1" ht="30" customHeight="1" x14ac:dyDescent="0.25">
      <c r="A177" s="183" t="s">
        <v>326</v>
      </c>
      <c r="B177" s="127" t="s">
        <v>345</v>
      </c>
      <c r="C177" s="127" t="s">
        <v>270</v>
      </c>
      <c r="D177" s="127" t="s">
        <v>455</v>
      </c>
      <c r="E177" s="127" t="s">
        <v>327</v>
      </c>
      <c r="F177" s="165">
        <v>18900</v>
      </c>
      <c r="G177" s="165">
        <v>16900</v>
      </c>
      <c r="H177" s="165">
        <v>20900</v>
      </c>
      <c r="I177" s="184">
        <v>16900</v>
      </c>
    </row>
    <row r="178" spans="1:9" ht="13.8" x14ac:dyDescent="0.3">
      <c r="A178" s="181" t="s">
        <v>456</v>
      </c>
      <c r="B178" s="123" t="s">
        <v>345</v>
      </c>
      <c r="C178" s="123" t="s">
        <v>270</v>
      </c>
      <c r="D178" s="123" t="s">
        <v>457</v>
      </c>
      <c r="E178" s="123"/>
      <c r="F178" s="260">
        <f>SUM(F179)</f>
        <v>3100</v>
      </c>
      <c r="G178" s="260">
        <f>SUM(G179)</f>
        <v>3100</v>
      </c>
      <c r="H178" s="260">
        <f>SUM(H179)</f>
        <v>3600</v>
      </c>
      <c r="I178" s="182">
        <f>SUM(I179)</f>
        <v>3100</v>
      </c>
    </row>
    <row r="179" spans="1:9" s="113" customFormat="1" ht="26.4" x14ac:dyDescent="0.25">
      <c r="A179" s="183" t="s">
        <v>326</v>
      </c>
      <c r="B179" s="127" t="s">
        <v>345</v>
      </c>
      <c r="C179" s="127" t="s">
        <v>270</v>
      </c>
      <c r="D179" s="127" t="s">
        <v>457</v>
      </c>
      <c r="E179" s="127" t="s">
        <v>327</v>
      </c>
      <c r="F179" s="165">
        <v>3100</v>
      </c>
      <c r="G179" s="165">
        <v>3100</v>
      </c>
      <c r="H179" s="165">
        <v>3600</v>
      </c>
      <c r="I179" s="184">
        <v>3100</v>
      </c>
    </row>
    <row r="180" spans="1:9" ht="13.8" x14ac:dyDescent="0.3">
      <c r="A180" s="181" t="s">
        <v>458</v>
      </c>
      <c r="B180" s="123" t="s">
        <v>345</v>
      </c>
      <c r="C180" s="123" t="s">
        <v>270</v>
      </c>
      <c r="D180" s="127" t="s">
        <v>459</v>
      </c>
      <c r="E180" s="123"/>
      <c r="F180" s="260">
        <f>SUM(F181)</f>
        <v>17716</v>
      </c>
      <c r="G180" s="260">
        <f>SUM(G181)</f>
        <v>17716</v>
      </c>
      <c r="H180" s="260">
        <f>SUM(H181)</f>
        <v>18716</v>
      </c>
      <c r="I180" s="182">
        <f>SUM(I181)</f>
        <v>17716</v>
      </c>
    </row>
    <row r="181" spans="1:9" s="113" customFormat="1" ht="26.4" x14ac:dyDescent="0.25">
      <c r="A181" s="183" t="s">
        <v>326</v>
      </c>
      <c r="B181" s="127" t="s">
        <v>345</v>
      </c>
      <c r="C181" s="127" t="s">
        <v>270</v>
      </c>
      <c r="D181" s="127" t="s">
        <v>459</v>
      </c>
      <c r="E181" s="127" t="s">
        <v>327</v>
      </c>
      <c r="F181" s="165">
        <v>17716</v>
      </c>
      <c r="G181" s="220">
        <v>17716</v>
      </c>
      <c r="H181" s="165">
        <v>18716</v>
      </c>
      <c r="I181" s="184">
        <v>17716</v>
      </c>
    </row>
    <row r="182" spans="1:9" s="119" customFormat="1" x14ac:dyDescent="0.25">
      <c r="A182" s="211" t="s">
        <v>460</v>
      </c>
      <c r="B182" s="131" t="s">
        <v>345</v>
      </c>
      <c r="C182" s="131" t="s">
        <v>289</v>
      </c>
      <c r="D182" s="131"/>
      <c r="E182" s="131"/>
      <c r="F182" s="168">
        <f t="shared" ref="F182:F184" si="15">SUM(F183)</f>
        <v>3595</v>
      </c>
      <c r="G182" s="168">
        <f t="shared" ref="G182:I184" si="16">SUM(G183)</f>
        <v>12460.71</v>
      </c>
      <c r="H182" s="168">
        <f t="shared" si="16"/>
        <v>3595</v>
      </c>
      <c r="I182" s="180">
        <f t="shared" si="16"/>
        <v>1595</v>
      </c>
    </row>
    <row r="183" spans="1:9" ht="13.8" x14ac:dyDescent="0.3">
      <c r="A183" s="181" t="s">
        <v>316</v>
      </c>
      <c r="B183" s="123" t="s">
        <v>345</v>
      </c>
      <c r="C183" s="123" t="s">
        <v>289</v>
      </c>
      <c r="D183" s="123" t="s">
        <v>317</v>
      </c>
      <c r="E183" s="123"/>
      <c r="F183" s="260">
        <f t="shared" si="15"/>
        <v>3595</v>
      </c>
      <c r="G183" s="260">
        <f t="shared" si="16"/>
        <v>12460.71</v>
      </c>
      <c r="H183" s="260">
        <f t="shared" si="16"/>
        <v>3595</v>
      </c>
      <c r="I183" s="182">
        <f t="shared" si="16"/>
        <v>1595</v>
      </c>
    </row>
    <row r="184" spans="1:9" s="113" customFormat="1" ht="26.4" x14ac:dyDescent="0.25">
      <c r="A184" s="183" t="s">
        <v>461</v>
      </c>
      <c r="B184" s="127" t="s">
        <v>345</v>
      </c>
      <c r="C184" s="127" t="s">
        <v>289</v>
      </c>
      <c r="D184" s="127" t="s">
        <v>453</v>
      </c>
      <c r="E184" s="127"/>
      <c r="F184" s="165">
        <f t="shared" si="15"/>
        <v>3595</v>
      </c>
      <c r="G184" s="165">
        <f t="shared" si="16"/>
        <v>12460.71</v>
      </c>
      <c r="H184" s="165">
        <f t="shared" si="16"/>
        <v>3595</v>
      </c>
      <c r="I184" s="184">
        <f t="shared" si="16"/>
        <v>1595</v>
      </c>
    </row>
    <row r="185" spans="1:9" ht="26.4" x14ac:dyDescent="0.25">
      <c r="A185" s="185" t="s">
        <v>294</v>
      </c>
      <c r="B185" s="125" t="s">
        <v>345</v>
      </c>
      <c r="C185" s="125" t="s">
        <v>289</v>
      </c>
      <c r="D185" s="125" t="s">
        <v>453</v>
      </c>
      <c r="E185" s="125" t="s">
        <v>285</v>
      </c>
      <c r="F185" s="220">
        <v>3595</v>
      </c>
      <c r="G185" s="220">
        <v>12460.71</v>
      </c>
      <c r="H185" s="220">
        <v>3595</v>
      </c>
      <c r="I185" s="186">
        <v>1595</v>
      </c>
    </row>
    <row r="186" spans="1:9" ht="15.6" x14ac:dyDescent="0.3">
      <c r="A186" s="177" t="s">
        <v>466</v>
      </c>
      <c r="B186" s="132" t="s">
        <v>467</v>
      </c>
      <c r="C186" s="132"/>
      <c r="D186" s="132"/>
      <c r="E186" s="132"/>
      <c r="F186" s="262">
        <f>SUM(F187+F192+F196+F219+F230)</f>
        <v>33670.160000000003</v>
      </c>
      <c r="G186" s="262">
        <f>SUM(G187+G192+G196+G219+G230)</f>
        <v>23803.120000000003</v>
      </c>
      <c r="H186" s="262">
        <f>SUM(H187+H192+H196+H219+H230)</f>
        <v>33409.870000000003</v>
      </c>
      <c r="I186" s="197">
        <f>SUM(I187+I192+I196+I219+I230)</f>
        <v>39283.39</v>
      </c>
    </row>
    <row r="187" spans="1:9" ht="13.8" x14ac:dyDescent="0.25">
      <c r="A187" s="191" t="s">
        <v>468</v>
      </c>
      <c r="B187" s="107" t="s">
        <v>467</v>
      </c>
      <c r="C187" s="107" t="s">
        <v>270</v>
      </c>
      <c r="D187" s="108" t="s">
        <v>469</v>
      </c>
      <c r="E187" s="107"/>
      <c r="F187" s="259">
        <f t="shared" ref="F187:F188" si="17">SUM(F188)</f>
        <v>2200</v>
      </c>
      <c r="G187" s="259">
        <f t="shared" ref="G187:I188" si="18">SUM(G188)</f>
        <v>2200</v>
      </c>
      <c r="H187" s="259">
        <f t="shared" si="18"/>
        <v>2200</v>
      </c>
      <c r="I187" s="178">
        <f t="shared" si="18"/>
        <v>2200</v>
      </c>
    </row>
    <row r="188" spans="1:9" s="113" customFormat="1" ht="27.6" x14ac:dyDescent="0.3">
      <c r="A188" s="181" t="s">
        <v>552</v>
      </c>
      <c r="B188" s="123" t="s">
        <v>467</v>
      </c>
      <c r="C188" s="123" t="s">
        <v>270</v>
      </c>
      <c r="D188" s="109" t="s">
        <v>469</v>
      </c>
      <c r="E188" s="123"/>
      <c r="F188" s="260">
        <f t="shared" si="17"/>
        <v>2200</v>
      </c>
      <c r="G188" s="260">
        <f t="shared" si="18"/>
        <v>2200</v>
      </c>
      <c r="H188" s="260">
        <f t="shared" si="18"/>
        <v>2200</v>
      </c>
      <c r="I188" s="182">
        <f t="shared" si="18"/>
        <v>2200</v>
      </c>
    </row>
    <row r="189" spans="1:9" x14ac:dyDescent="0.25">
      <c r="A189" s="183" t="s">
        <v>553</v>
      </c>
      <c r="B189" s="127" t="s">
        <v>467</v>
      </c>
      <c r="C189" s="127" t="s">
        <v>270</v>
      </c>
      <c r="D189" s="111" t="s">
        <v>469</v>
      </c>
      <c r="E189" s="127"/>
      <c r="F189" s="165">
        <f>SUM(F191+F190)</f>
        <v>2200</v>
      </c>
      <c r="G189" s="165">
        <f>SUM(G191+G190)</f>
        <v>2200</v>
      </c>
      <c r="H189" s="165">
        <f>SUM(H191+H190)</f>
        <v>2200</v>
      </c>
      <c r="I189" s="184">
        <f>SUM(I191+I190)</f>
        <v>2200</v>
      </c>
    </row>
    <row r="190" spans="1:9" ht="26.4" x14ac:dyDescent="0.25">
      <c r="A190" s="185" t="s">
        <v>294</v>
      </c>
      <c r="B190" s="125" t="s">
        <v>467</v>
      </c>
      <c r="C190" s="125" t="s">
        <v>270</v>
      </c>
      <c r="D190" s="115" t="s">
        <v>469</v>
      </c>
      <c r="E190" s="125" t="s">
        <v>285</v>
      </c>
      <c r="F190" s="220">
        <v>10</v>
      </c>
      <c r="G190" s="220">
        <v>10</v>
      </c>
      <c r="H190" s="220">
        <v>10</v>
      </c>
      <c r="I190" s="186">
        <v>10</v>
      </c>
    </row>
    <row r="191" spans="1:9" x14ac:dyDescent="0.25">
      <c r="A191" s="185" t="s">
        <v>440</v>
      </c>
      <c r="B191" s="115" t="s">
        <v>467</v>
      </c>
      <c r="C191" s="115" t="s">
        <v>270</v>
      </c>
      <c r="D191" s="115" t="s">
        <v>469</v>
      </c>
      <c r="E191" s="115" t="s">
        <v>441</v>
      </c>
      <c r="F191" s="220">
        <v>2190</v>
      </c>
      <c r="G191" s="220">
        <v>2190</v>
      </c>
      <c r="H191" s="220">
        <v>2190</v>
      </c>
      <c r="I191" s="186">
        <v>2190</v>
      </c>
    </row>
    <row r="192" spans="1:9" ht="13.8" x14ac:dyDescent="0.25">
      <c r="A192" s="179" t="s">
        <v>472</v>
      </c>
      <c r="B192" s="122" t="s">
        <v>467</v>
      </c>
      <c r="C192" s="122" t="s">
        <v>272</v>
      </c>
      <c r="D192" s="122"/>
      <c r="E192" s="122"/>
      <c r="F192" s="259">
        <f t="shared" ref="F192:F194" si="19">SUM(F193)</f>
        <v>12291.83</v>
      </c>
      <c r="G192" s="259">
        <f t="shared" ref="G192:I194" si="20">SUM(G193)</f>
        <v>9809.27</v>
      </c>
      <c r="H192" s="259">
        <f t="shared" si="20"/>
        <v>13090.8</v>
      </c>
      <c r="I192" s="178">
        <f t="shared" si="20"/>
        <v>10005.450000000001</v>
      </c>
    </row>
    <row r="193" spans="1:9" ht="13.8" x14ac:dyDescent="0.3">
      <c r="A193" s="181" t="s">
        <v>473</v>
      </c>
      <c r="B193" s="109" t="s">
        <v>467</v>
      </c>
      <c r="C193" s="109" t="s">
        <v>272</v>
      </c>
      <c r="D193" s="108" t="s">
        <v>474</v>
      </c>
      <c r="E193" s="109"/>
      <c r="F193" s="260">
        <f t="shared" si="19"/>
        <v>12291.83</v>
      </c>
      <c r="G193" s="260">
        <f t="shared" si="20"/>
        <v>9809.27</v>
      </c>
      <c r="H193" s="260">
        <f t="shared" si="20"/>
        <v>13090.8</v>
      </c>
      <c r="I193" s="182">
        <f t="shared" si="20"/>
        <v>10005.450000000001</v>
      </c>
    </row>
    <row r="194" spans="1:9" x14ac:dyDescent="0.25">
      <c r="A194" s="185" t="s">
        <v>475</v>
      </c>
      <c r="B194" s="115" t="s">
        <v>467</v>
      </c>
      <c r="C194" s="115" t="s">
        <v>272</v>
      </c>
      <c r="D194" s="115" t="s">
        <v>474</v>
      </c>
      <c r="E194" s="115"/>
      <c r="F194" s="220">
        <f t="shared" si="19"/>
        <v>12291.83</v>
      </c>
      <c r="G194" s="220">
        <f t="shared" si="20"/>
        <v>9809.27</v>
      </c>
      <c r="H194" s="220">
        <f t="shared" si="20"/>
        <v>13090.8</v>
      </c>
      <c r="I194" s="186">
        <f t="shared" si="20"/>
        <v>10005.450000000001</v>
      </c>
    </row>
    <row r="195" spans="1:9" ht="26.4" x14ac:dyDescent="0.25">
      <c r="A195" s="183" t="s">
        <v>326</v>
      </c>
      <c r="B195" s="111" t="s">
        <v>467</v>
      </c>
      <c r="C195" s="111" t="s">
        <v>272</v>
      </c>
      <c r="D195" s="111" t="s">
        <v>474</v>
      </c>
      <c r="E195" s="111" t="s">
        <v>327</v>
      </c>
      <c r="F195" s="165">
        <v>12291.83</v>
      </c>
      <c r="G195" s="165">
        <v>9809.27</v>
      </c>
      <c r="H195" s="165">
        <v>13090.8</v>
      </c>
      <c r="I195" s="184">
        <v>10005.450000000001</v>
      </c>
    </row>
    <row r="196" spans="1:9" ht="13.8" x14ac:dyDescent="0.25">
      <c r="A196" s="212" t="s">
        <v>476</v>
      </c>
      <c r="B196" s="122" t="s">
        <v>467</v>
      </c>
      <c r="C196" s="122" t="s">
        <v>279</v>
      </c>
      <c r="D196" s="122"/>
      <c r="E196" s="122"/>
      <c r="F196" s="261">
        <f>SUM(F197)</f>
        <v>1120</v>
      </c>
      <c r="G196" s="261">
        <f>SUM(G197)</f>
        <v>4704.6000000000004</v>
      </c>
      <c r="H196" s="261">
        <f>SUM(H197)</f>
        <v>1120</v>
      </c>
      <c r="I196" s="189">
        <f>SUM(I197)</f>
        <v>804.6</v>
      </c>
    </row>
    <row r="197" spans="1:9" ht="13.8" x14ac:dyDescent="0.3">
      <c r="A197" s="213" t="s">
        <v>477</v>
      </c>
      <c r="B197" s="109" t="s">
        <v>467</v>
      </c>
      <c r="C197" s="109" t="s">
        <v>279</v>
      </c>
      <c r="D197" s="109"/>
      <c r="E197" s="109"/>
      <c r="F197" s="267">
        <f>SUM(F200+F214+F198+F212)</f>
        <v>1120</v>
      </c>
      <c r="G197" s="267">
        <f>SUM(G200+G214+G198+G212)</f>
        <v>4704.6000000000004</v>
      </c>
      <c r="H197" s="267">
        <f>SUM(H200+H214+H198+H212)</f>
        <v>1120</v>
      </c>
      <c r="I197" s="208">
        <f>SUM(I200+I214)</f>
        <v>804.6</v>
      </c>
    </row>
    <row r="198" spans="1:9" ht="66.599999999999994" x14ac:dyDescent="0.3">
      <c r="A198" s="214" t="s">
        <v>554</v>
      </c>
      <c r="B198" s="111" t="s">
        <v>467</v>
      </c>
      <c r="C198" s="111" t="s">
        <v>279</v>
      </c>
      <c r="D198" s="111" t="s">
        <v>555</v>
      </c>
      <c r="E198" s="111"/>
      <c r="F198" s="267">
        <f>SUM(F199)</f>
        <v>50</v>
      </c>
      <c r="G198" s="267">
        <f>SUM(G199)</f>
        <v>500</v>
      </c>
      <c r="H198" s="267">
        <f>SUM(H199)</f>
        <v>50</v>
      </c>
      <c r="I198" s="208">
        <f>SUM(I199)</f>
        <v>0</v>
      </c>
    </row>
    <row r="199" spans="1:9" ht="27" x14ac:dyDescent="0.3">
      <c r="A199" s="185" t="s">
        <v>294</v>
      </c>
      <c r="B199" s="115" t="s">
        <v>467</v>
      </c>
      <c r="C199" s="115" t="s">
        <v>279</v>
      </c>
      <c r="D199" s="115" t="s">
        <v>555</v>
      </c>
      <c r="E199" s="115" t="s">
        <v>285</v>
      </c>
      <c r="F199" s="267">
        <v>50</v>
      </c>
      <c r="G199" s="267">
        <v>500</v>
      </c>
      <c r="H199" s="267">
        <v>50</v>
      </c>
      <c r="I199" s="208">
        <v>0</v>
      </c>
    </row>
    <row r="200" spans="1:9" ht="27" x14ac:dyDescent="0.3">
      <c r="A200" s="193" t="s">
        <v>552</v>
      </c>
      <c r="B200" s="109" t="s">
        <v>467</v>
      </c>
      <c r="C200" s="109" t="s">
        <v>279</v>
      </c>
      <c r="D200" s="109" t="s">
        <v>478</v>
      </c>
      <c r="E200" s="109"/>
      <c r="F200" s="267">
        <f>SUM(F201)</f>
        <v>1070</v>
      </c>
      <c r="G200" s="267">
        <f>SUM(G201)</f>
        <v>804.6</v>
      </c>
      <c r="H200" s="267">
        <f>SUM(H201)</f>
        <v>1070</v>
      </c>
      <c r="I200" s="208">
        <f>SUM(I201)</f>
        <v>804.6</v>
      </c>
    </row>
    <row r="201" spans="1:9" x14ac:dyDescent="0.25">
      <c r="A201" s="185" t="s">
        <v>440</v>
      </c>
      <c r="B201" s="115" t="s">
        <v>467</v>
      </c>
      <c r="C201" s="115" t="s">
        <v>279</v>
      </c>
      <c r="D201" s="115" t="s">
        <v>478</v>
      </c>
      <c r="E201" s="115"/>
      <c r="F201" s="264">
        <f>SUM(F204+F207+F202+F210+F212)</f>
        <v>1070</v>
      </c>
      <c r="G201" s="264">
        <f>SUM(G204+G207+G202+G210)</f>
        <v>804.6</v>
      </c>
      <c r="H201" s="264">
        <f>SUM(H204+H207+H202+H210)</f>
        <v>1070</v>
      </c>
      <c r="I201" s="201">
        <f>SUM(I204+I207+I202+I210)</f>
        <v>804.6</v>
      </c>
    </row>
    <row r="202" spans="1:9" ht="39.6" x14ac:dyDescent="0.25">
      <c r="A202" s="214" t="s">
        <v>479</v>
      </c>
      <c r="B202" s="111" t="s">
        <v>467</v>
      </c>
      <c r="C202" s="111" t="s">
        <v>279</v>
      </c>
      <c r="D202" s="111" t="s">
        <v>480</v>
      </c>
      <c r="E202" s="111"/>
      <c r="F202" s="265">
        <f>SUM(F203)</f>
        <v>120</v>
      </c>
      <c r="G202" s="265">
        <f>SUM(G203)</f>
        <v>100</v>
      </c>
      <c r="H202" s="265">
        <f>SUM(H203)</f>
        <v>120</v>
      </c>
      <c r="I202" s="202">
        <f>SUM(I203)</f>
        <v>100</v>
      </c>
    </row>
    <row r="203" spans="1:9" x14ac:dyDescent="0.25">
      <c r="A203" s="185" t="s">
        <v>440</v>
      </c>
      <c r="B203" s="115" t="s">
        <v>467</v>
      </c>
      <c r="C203" s="115" t="s">
        <v>279</v>
      </c>
      <c r="D203" s="115" t="s">
        <v>480</v>
      </c>
      <c r="E203" s="115" t="s">
        <v>441</v>
      </c>
      <c r="F203" s="264">
        <v>120</v>
      </c>
      <c r="G203" s="264">
        <v>100</v>
      </c>
      <c r="H203" s="264">
        <v>120</v>
      </c>
      <c r="I203" s="201">
        <v>100</v>
      </c>
    </row>
    <row r="204" spans="1:9" s="113" customFormat="1" ht="39.6" x14ac:dyDescent="0.25">
      <c r="A204" s="214" t="s">
        <v>481</v>
      </c>
      <c r="B204" s="111" t="s">
        <v>467</v>
      </c>
      <c r="C204" s="111" t="s">
        <v>279</v>
      </c>
      <c r="D204" s="111" t="s">
        <v>482</v>
      </c>
      <c r="E204" s="111"/>
      <c r="F204" s="265">
        <f>SUM(F206+F205)</f>
        <v>563</v>
      </c>
      <c r="G204" s="265">
        <f>SUM(G206+G205)</f>
        <v>352</v>
      </c>
      <c r="H204" s="265">
        <f>SUM(H206+H205)</f>
        <v>563</v>
      </c>
      <c r="I204" s="202">
        <f>SUM(I206+I205)</f>
        <v>352</v>
      </c>
    </row>
    <row r="205" spans="1:9" ht="26.4" x14ac:dyDescent="0.25">
      <c r="A205" s="185" t="s">
        <v>294</v>
      </c>
      <c r="B205" s="115" t="s">
        <v>467</v>
      </c>
      <c r="C205" s="115" t="s">
        <v>279</v>
      </c>
      <c r="D205" s="115" t="s">
        <v>482</v>
      </c>
      <c r="E205" s="115" t="s">
        <v>285</v>
      </c>
      <c r="F205" s="264">
        <v>1</v>
      </c>
      <c r="G205" s="264">
        <v>1</v>
      </c>
      <c r="H205" s="264">
        <v>1</v>
      </c>
      <c r="I205" s="201">
        <v>1</v>
      </c>
    </row>
    <row r="206" spans="1:9" x14ac:dyDescent="0.25">
      <c r="A206" s="185" t="s">
        <v>440</v>
      </c>
      <c r="B206" s="115" t="s">
        <v>467</v>
      </c>
      <c r="C206" s="115" t="s">
        <v>279</v>
      </c>
      <c r="D206" s="115" t="s">
        <v>482</v>
      </c>
      <c r="E206" s="115" t="s">
        <v>441</v>
      </c>
      <c r="F206" s="264">
        <v>562</v>
      </c>
      <c r="G206" s="264">
        <v>351</v>
      </c>
      <c r="H206" s="264">
        <v>562</v>
      </c>
      <c r="I206" s="201">
        <v>351</v>
      </c>
    </row>
    <row r="207" spans="1:9" s="113" customFormat="1" ht="39.6" x14ac:dyDescent="0.25">
      <c r="A207" s="214" t="s">
        <v>556</v>
      </c>
      <c r="B207" s="111" t="s">
        <v>467</v>
      </c>
      <c r="C207" s="111" t="s">
        <v>279</v>
      </c>
      <c r="D207" s="111" t="s">
        <v>484</v>
      </c>
      <c r="E207" s="111"/>
      <c r="F207" s="265">
        <f>SUM(F209+F208)</f>
        <v>337</v>
      </c>
      <c r="G207" s="265">
        <f>SUM(G209+G208)</f>
        <v>252.6</v>
      </c>
      <c r="H207" s="265">
        <f>SUM(H209+H208)</f>
        <v>337</v>
      </c>
      <c r="I207" s="202">
        <f>SUM(I209+I208)</f>
        <v>252.6</v>
      </c>
    </row>
    <row r="208" spans="1:9" s="113" customFormat="1" ht="26.4" x14ac:dyDescent="0.25">
      <c r="A208" s="183" t="s">
        <v>294</v>
      </c>
      <c r="B208" s="111" t="s">
        <v>467</v>
      </c>
      <c r="C208" s="111" t="s">
        <v>279</v>
      </c>
      <c r="D208" s="111" t="s">
        <v>484</v>
      </c>
      <c r="E208" s="111" t="s">
        <v>285</v>
      </c>
      <c r="F208" s="265">
        <v>1</v>
      </c>
      <c r="G208" s="265">
        <v>0.6</v>
      </c>
      <c r="H208" s="265">
        <v>1</v>
      </c>
      <c r="I208" s="202">
        <v>0.6</v>
      </c>
    </row>
    <row r="209" spans="1:9" ht="39.6" x14ac:dyDescent="0.25">
      <c r="A209" s="195" t="s">
        <v>556</v>
      </c>
      <c r="B209" s="115" t="s">
        <v>467</v>
      </c>
      <c r="C209" s="115" t="s">
        <v>279</v>
      </c>
      <c r="D209" s="115" t="s">
        <v>484</v>
      </c>
      <c r="E209" s="115" t="s">
        <v>441</v>
      </c>
      <c r="F209" s="264">
        <v>336</v>
      </c>
      <c r="G209" s="264">
        <v>252</v>
      </c>
      <c r="H209" s="264">
        <v>336</v>
      </c>
      <c r="I209" s="201">
        <v>252</v>
      </c>
    </row>
    <row r="210" spans="1:9" ht="43.95" customHeight="1" x14ac:dyDescent="0.25">
      <c r="A210" s="214" t="s">
        <v>557</v>
      </c>
      <c r="B210" s="111" t="s">
        <v>467</v>
      </c>
      <c r="C210" s="111" t="s">
        <v>279</v>
      </c>
      <c r="D210" s="111" t="s">
        <v>486</v>
      </c>
      <c r="E210" s="111"/>
      <c r="F210" s="264">
        <f>SUM(F211:F211)</f>
        <v>50</v>
      </c>
      <c r="G210" s="264">
        <f>SUM(G211:G211)</f>
        <v>100</v>
      </c>
      <c r="H210" s="264">
        <f>SUM(H211:H211)</f>
        <v>50</v>
      </c>
      <c r="I210" s="201">
        <f>SUM(I211:I211)</f>
        <v>100</v>
      </c>
    </row>
    <row r="211" spans="1:9" x14ac:dyDescent="0.25">
      <c r="A211" s="185" t="s">
        <v>440</v>
      </c>
      <c r="B211" s="115" t="s">
        <v>467</v>
      </c>
      <c r="C211" s="115" t="s">
        <v>279</v>
      </c>
      <c r="D211" s="115" t="s">
        <v>486</v>
      </c>
      <c r="E211" s="115" t="s">
        <v>441</v>
      </c>
      <c r="F211" s="264">
        <v>50</v>
      </c>
      <c r="G211" s="264">
        <v>100</v>
      </c>
      <c r="H211" s="264">
        <v>50</v>
      </c>
      <c r="I211" s="201">
        <v>100</v>
      </c>
    </row>
    <row r="212" spans="1:9" ht="26.4" hidden="1" x14ac:dyDescent="0.25">
      <c r="A212" s="114" t="s">
        <v>558</v>
      </c>
      <c r="B212" s="115" t="s">
        <v>467</v>
      </c>
      <c r="C212" s="115" t="s">
        <v>279</v>
      </c>
      <c r="D212" s="115" t="s">
        <v>559</v>
      </c>
      <c r="E212" s="115"/>
      <c r="F212" s="264">
        <f>SUM(F213)</f>
        <v>0</v>
      </c>
      <c r="G212" s="264">
        <f>SUM(G213)</f>
        <v>3000</v>
      </c>
      <c r="H212" s="264">
        <v>0</v>
      </c>
      <c r="I212" s="201">
        <v>0</v>
      </c>
    </row>
    <row r="213" spans="1:9" hidden="1" x14ac:dyDescent="0.25">
      <c r="A213" s="183" t="s">
        <v>440</v>
      </c>
      <c r="B213" s="115" t="s">
        <v>467</v>
      </c>
      <c r="C213" s="115" t="s">
        <v>279</v>
      </c>
      <c r="D213" s="115" t="s">
        <v>559</v>
      </c>
      <c r="E213" s="115" t="s">
        <v>441</v>
      </c>
      <c r="F213" s="264">
        <v>0</v>
      </c>
      <c r="G213" s="264">
        <v>3000</v>
      </c>
      <c r="H213" s="264">
        <v>0</v>
      </c>
      <c r="I213" s="201">
        <v>0</v>
      </c>
    </row>
    <row r="214" spans="1:9" ht="13.8" hidden="1" x14ac:dyDescent="0.3">
      <c r="A214" s="181" t="s">
        <v>316</v>
      </c>
      <c r="B214" s="109" t="s">
        <v>467</v>
      </c>
      <c r="C214" s="109" t="s">
        <v>279</v>
      </c>
      <c r="D214" s="109" t="s">
        <v>317</v>
      </c>
      <c r="E214" s="109"/>
      <c r="F214" s="267">
        <f>SUM(F215+F217)</f>
        <v>0</v>
      </c>
      <c r="G214" s="267">
        <f t="shared" ref="G214:I215" si="21">SUM(G215)</f>
        <v>400</v>
      </c>
      <c r="H214" s="267">
        <f>SUM(H215+H217)</f>
        <v>0</v>
      </c>
      <c r="I214" s="208">
        <f t="shared" si="21"/>
        <v>0</v>
      </c>
    </row>
    <row r="215" spans="1:9" ht="66" hidden="1" x14ac:dyDescent="0.25">
      <c r="A215" s="195" t="s">
        <v>560</v>
      </c>
      <c r="B215" s="125" t="s">
        <v>467</v>
      </c>
      <c r="C215" s="125" t="s">
        <v>279</v>
      </c>
      <c r="D215" s="125" t="s">
        <v>490</v>
      </c>
      <c r="E215" s="125"/>
      <c r="F215" s="220">
        <f t="shared" ref="F215" si="22">SUM(F216)</f>
        <v>0</v>
      </c>
      <c r="G215" s="220">
        <f t="shared" si="21"/>
        <v>400</v>
      </c>
      <c r="H215" s="220">
        <f t="shared" si="21"/>
        <v>0</v>
      </c>
      <c r="I215" s="186">
        <f t="shared" si="21"/>
        <v>0</v>
      </c>
    </row>
    <row r="216" spans="1:9" s="113" customFormat="1" ht="26.4" hidden="1" x14ac:dyDescent="0.25">
      <c r="A216" s="183" t="s">
        <v>294</v>
      </c>
      <c r="B216" s="127" t="s">
        <v>467</v>
      </c>
      <c r="C216" s="127" t="s">
        <v>279</v>
      </c>
      <c r="D216" s="127" t="s">
        <v>490</v>
      </c>
      <c r="E216" s="127" t="s">
        <v>285</v>
      </c>
      <c r="F216" s="165">
        <v>0</v>
      </c>
      <c r="G216" s="165">
        <v>400</v>
      </c>
      <c r="H216" s="165">
        <v>0</v>
      </c>
      <c r="I216" s="184">
        <v>0</v>
      </c>
    </row>
    <row r="217" spans="1:9" s="113" customFormat="1" ht="92.4" hidden="1" x14ac:dyDescent="0.25">
      <c r="A217" s="219" t="s">
        <v>566</v>
      </c>
      <c r="B217" s="125" t="s">
        <v>467</v>
      </c>
      <c r="C217" s="125" t="s">
        <v>279</v>
      </c>
      <c r="D217" s="125" t="s">
        <v>567</v>
      </c>
      <c r="E217" s="127"/>
      <c r="F217" s="165">
        <f>F218</f>
        <v>0</v>
      </c>
      <c r="G217" s="165">
        <v>0</v>
      </c>
      <c r="H217" s="165">
        <f>H218</f>
        <v>0</v>
      </c>
      <c r="I217" s="184">
        <v>0</v>
      </c>
    </row>
    <row r="218" spans="1:9" s="113" customFormat="1" ht="26.4" hidden="1" x14ac:dyDescent="0.25">
      <c r="A218" s="183" t="s">
        <v>294</v>
      </c>
      <c r="B218" s="127" t="s">
        <v>467</v>
      </c>
      <c r="C218" s="127" t="s">
        <v>279</v>
      </c>
      <c r="D218" s="127" t="s">
        <v>567</v>
      </c>
      <c r="E218" s="127" t="s">
        <v>285</v>
      </c>
      <c r="F218" s="165"/>
      <c r="G218" s="165"/>
      <c r="H218" s="165"/>
      <c r="I218" s="184">
        <v>0</v>
      </c>
    </row>
    <row r="219" spans="1:9" ht="13.8" x14ac:dyDescent="0.25">
      <c r="A219" s="212" t="s">
        <v>491</v>
      </c>
      <c r="B219" s="122" t="s">
        <v>467</v>
      </c>
      <c r="C219" s="122" t="s">
        <v>289</v>
      </c>
      <c r="D219" s="122"/>
      <c r="E219" s="122"/>
      <c r="F219" s="261">
        <f t="shared" ref="F219" si="23">SUM(F220)</f>
        <v>7083.36</v>
      </c>
      <c r="G219" s="261">
        <f t="shared" ref="G219:I220" si="24">SUM(G220)</f>
        <v>0</v>
      </c>
      <c r="H219" s="261">
        <f t="shared" si="24"/>
        <v>6024.1</v>
      </c>
      <c r="I219" s="189">
        <f t="shared" si="24"/>
        <v>19144</v>
      </c>
    </row>
    <row r="220" spans="1:9" ht="13.8" x14ac:dyDescent="0.25">
      <c r="A220" s="212" t="s">
        <v>492</v>
      </c>
      <c r="B220" s="122" t="s">
        <v>467</v>
      </c>
      <c r="C220" s="122" t="s">
        <v>289</v>
      </c>
      <c r="D220" s="122"/>
      <c r="E220" s="122"/>
      <c r="F220" s="261">
        <f>SUM(F221+F228)</f>
        <v>7083.36</v>
      </c>
      <c r="G220" s="261">
        <f t="shared" si="24"/>
        <v>0</v>
      </c>
      <c r="H220" s="261">
        <f>SUM(H221+H228)</f>
        <v>6024.1</v>
      </c>
      <c r="I220" s="189">
        <f t="shared" si="24"/>
        <v>19144</v>
      </c>
    </row>
    <row r="221" spans="1:9" s="119" customFormat="1" ht="13.8" hidden="1" x14ac:dyDescent="0.3">
      <c r="A221" s="213" t="s">
        <v>493</v>
      </c>
      <c r="B221" s="109" t="s">
        <v>467</v>
      </c>
      <c r="C221" s="109" t="s">
        <v>289</v>
      </c>
      <c r="D221" s="109"/>
      <c r="E221" s="109"/>
      <c r="F221" s="267">
        <f>SUM(F222+F224+F226)</f>
        <v>0</v>
      </c>
      <c r="G221" s="267">
        <f>SUM(G222+G224+G226)</f>
        <v>0</v>
      </c>
      <c r="H221" s="267">
        <f>SUM(H222+H224+H226)</f>
        <v>0</v>
      </c>
      <c r="I221" s="208">
        <f>SUM(I222+I224+I226)</f>
        <v>19144</v>
      </c>
    </row>
    <row r="222" spans="1:9" s="113" customFormat="1" hidden="1" x14ac:dyDescent="0.25">
      <c r="A222" s="214" t="s">
        <v>494</v>
      </c>
      <c r="B222" s="111" t="s">
        <v>467</v>
      </c>
      <c r="C222" s="111" t="s">
        <v>289</v>
      </c>
      <c r="D222" s="111" t="s">
        <v>495</v>
      </c>
      <c r="E222" s="111"/>
      <c r="F222" s="265"/>
      <c r="G222" s="265"/>
      <c r="H222" s="265"/>
      <c r="I222" s="202">
        <f>SUM(I223)</f>
        <v>5000</v>
      </c>
    </row>
    <row r="223" spans="1:9" hidden="1" x14ac:dyDescent="0.25">
      <c r="A223" s="185" t="s">
        <v>440</v>
      </c>
      <c r="B223" s="115" t="s">
        <v>467</v>
      </c>
      <c r="C223" s="115" t="s">
        <v>289</v>
      </c>
      <c r="D223" s="115" t="s">
        <v>495</v>
      </c>
      <c r="E223" s="115" t="s">
        <v>441</v>
      </c>
      <c r="F223" s="264"/>
      <c r="G223" s="264"/>
      <c r="H223" s="264"/>
      <c r="I223" s="201">
        <v>5000</v>
      </c>
    </row>
    <row r="224" spans="1:9" s="113" customFormat="1" hidden="1" x14ac:dyDescent="0.25">
      <c r="A224" s="214" t="s">
        <v>496</v>
      </c>
      <c r="B224" s="111" t="s">
        <v>467</v>
      </c>
      <c r="C224" s="111" t="s">
        <v>289</v>
      </c>
      <c r="D224" s="115" t="s">
        <v>497</v>
      </c>
      <c r="E224" s="111"/>
      <c r="F224" s="265"/>
      <c r="G224" s="265"/>
      <c r="H224" s="265"/>
      <c r="I224" s="202">
        <f>SUM(I225)</f>
        <v>5000</v>
      </c>
    </row>
    <row r="225" spans="1:9" s="113" customFormat="1" hidden="1" x14ac:dyDescent="0.25">
      <c r="A225" s="183" t="s">
        <v>440</v>
      </c>
      <c r="B225" s="111" t="s">
        <v>467</v>
      </c>
      <c r="C225" s="111" t="s">
        <v>289</v>
      </c>
      <c r="D225" s="111" t="s">
        <v>497</v>
      </c>
      <c r="E225" s="111" t="s">
        <v>441</v>
      </c>
      <c r="F225" s="265"/>
      <c r="G225" s="265"/>
      <c r="H225" s="265"/>
      <c r="I225" s="202">
        <v>5000</v>
      </c>
    </row>
    <row r="226" spans="1:9" s="113" customFormat="1" hidden="1" x14ac:dyDescent="0.25">
      <c r="A226" s="214" t="s">
        <v>494</v>
      </c>
      <c r="B226" s="111" t="s">
        <v>467</v>
      </c>
      <c r="C226" s="111" t="s">
        <v>289</v>
      </c>
      <c r="D226" s="115" t="s">
        <v>498</v>
      </c>
      <c r="E226" s="111"/>
      <c r="F226" s="265"/>
      <c r="G226" s="265"/>
      <c r="H226" s="265"/>
      <c r="I226" s="202">
        <f>SUM(I227)</f>
        <v>9144</v>
      </c>
    </row>
    <row r="227" spans="1:9" hidden="1" x14ac:dyDescent="0.25">
      <c r="A227" s="183" t="s">
        <v>440</v>
      </c>
      <c r="B227" s="115" t="s">
        <v>467</v>
      </c>
      <c r="C227" s="115" t="s">
        <v>289</v>
      </c>
      <c r="D227" s="115" t="s">
        <v>498</v>
      </c>
      <c r="E227" s="115" t="s">
        <v>441</v>
      </c>
      <c r="F227" s="264"/>
      <c r="G227" s="264"/>
      <c r="H227" s="264"/>
      <c r="I227" s="201">
        <v>9144</v>
      </c>
    </row>
    <row r="228" spans="1:9" ht="54" customHeight="1" x14ac:dyDescent="0.25">
      <c r="A228" s="128" t="s">
        <v>499</v>
      </c>
      <c r="B228" s="115" t="s">
        <v>467</v>
      </c>
      <c r="C228" s="115" t="s">
        <v>289</v>
      </c>
      <c r="D228" s="115" t="s">
        <v>500</v>
      </c>
      <c r="E228" s="115"/>
      <c r="F228" s="264">
        <f>SUM(F229)</f>
        <v>7083.36</v>
      </c>
      <c r="G228" s="264"/>
      <c r="H228" s="264">
        <f>SUM(H229)</f>
        <v>6024.1</v>
      </c>
      <c r="I228" s="201"/>
    </row>
    <row r="229" spans="1:9" ht="16.5" customHeight="1" x14ac:dyDescent="0.25">
      <c r="A229" s="110" t="s">
        <v>440</v>
      </c>
      <c r="B229" s="111" t="s">
        <v>467</v>
      </c>
      <c r="C229" s="111" t="s">
        <v>289</v>
      </c>
      <c r="D229" s="111" t="s">
        <v>500</v>
      </c>
      <c r="E229" s="111" t="s">
        <v>441</v>
      </c>
      <c r="F229" s="265">
        <v>7083.36</v>
      </c>
      <c r="G229" s="264"/>
      <c r="H229" s="265">
        <v>6024.1</v>
      </c>
      <c r="I229" s="201"/>
    </row>
    <row r="230" spans="1:9" ht="15.6" x14ac:dyDescent="0.3">
      <c r="A230" s="196" t="s">
        <v>501</v>
      </c>
      <c r="B230" s="132" t="s">
        <v>467</v>
      </c>
      <c r="C230" s="132" t="s">
        <v>405</v>
      </c>
      <c r="D230" s="132"/>
      <c r="E230" s="132"/>
      <c r="F230" s="262">
        <f>SUM(F231)</f>
        <v>10974.970000000001</v>
      </c>
      <c r="G230" s="262">
        <f>SUM(G231)</f>
        <v>7089.25</v>
      </c>
      <c r="H230" s="262">
        <f>SUM(H231)</f>
        <v>10974.970000000001</v>
      </c>
      <c r="I230" s="197">
        <f>SUM(I231)</f>
        <v>7129.34</v>
      </c>
    </row>
    <row r="231" spans="1:9" ht="26.4" x14ac:dyDescent="0.25">
      <c r="A231" s="193" t="s">
        <v>307</v>
      </c>
      <c r="B231" s="131" t="s">
        <v>467</v>
      </c>
      <c r="C231" s="131" t="s">
        <v>405</v>
      </c>
      <c r="D231" s="131"/>
      <c r="E231" s="131"/>
      <c r="F231" s="168">
        <f>SUM(F234+F237+F232)</f>
        <v>10974.970000000001</v>
      </c>
      <c r="G231" s="168">
        <f>SUM(G234+G237+G232)</f>
        <v>7089.25</v>
      </c>
      <c r="H231" s="168">
        <f>SUM(H234+H237+H232)</f>
        <v>10974.970000000001</v>
      </c>
      <c r="I231" s="180">
        <f>SUM(I234+I237+I232)</f>
        <v>7129.34</v>
      </c>
    </row>
    <row r="232" spans="1:9" ht="39" customHeight="1" x14ac:dyDescent="0.25">
      <c r="A232" s="183" t="s">
        <v>506</v>
      </c>
      <c r="B232" s="127" t="s">
        <v>467</v>
      </c>
      <c r="C232" s="127" t="s">
        <v>405</v>
      </c>
      <c r="D232" s="127" t="s">
        <v>561</v>
      </c>
      <c r="E232" s="127"/>
      <c r="F232" s="165">
        <f>SUM(F233)</f>
        <v>4382.68</v>
      </c>
      <c r="G232" s="165">
        <f>SUM(G233)</f>
        <v>2581.91</v>
      </c>
      <c r="H232" s="165">
        <f>SUM(H233)</f>
        <v>4382.68</v>
      </c>
      <c r="I232" s="184">
        <f>SUM(I233)</f>
        <v>2581.91</v>
      </c>
    </row>
    <row r="233" spans="1:9" ht="38.4" customHeight="1" x14ac:dyDescent="0.25">
      <c r="A233" s="185" t="s">
        <v>276</v>
      </c>
      <c r="B233" s="125" t="s">
        <v>467</v>
      </c>
      <c r="C233" s="125" t="s">
        <v>405</v>
      </c>
      <c r="D233" s="125" t="s">
        <v>561</v>
      </c>
      <c r="E233" s="115" t="s">
        <v>277</v>
      </c>
      <c r="F233" s="220">
        <v>4382.68</v>
      </c>
      <c r="G233" s="220">
        <v>2581.91</v>
      </c>
      <c r="H233" s="220">
        <v>4382.68</v>
      </c>
      <c r="I233" s="186">
        <v>2581.91</v>
      </c>
    </row>
    <row r="234" spans="1:9" s="113" customFormat="1" ht="26.4" x14ac:dyDescent="0.25">
      <c r="A234" s="183" t="s">
        <v>562</v>
      </c>
      <c r="B234" s="127" t="s">
        <v>467</v>
      </c>
      <c r="C234" s="127" t="s">
        <v>405</v>
      </c>
      <c r="D234" s="127" t="s">
        <v>509</v>
      </c>
      <c r="E234" s="127"/>
      <c r="F234" s="165">
        <f>SUM(F235+F236)</f>
        <v>2971.23</v>
      </c>
      <c r="G234" s="165">
        <f>SUM(G235+G236)</f>
        <v>1358.64</v>
      </c>
      <c r="H234" s="165">
        <f>SUM(H235+H236)</f>
        <v>2971.23</v>
      </c>
      <c r="I234" s="184">
        <f>SUM(I235+I236)</f>
        <v>1398.73</v>
      </c>
    </row>
    <row r="235" spans="1:9" ht="38.4" customHeight="1" x14ac:dyDescent="0.25">
      <c r="A235" s="185" t="s">
        <v>276</v>
      </c>
      <c r="B235" s="125" t="s">
        <v>467</v>
      </c>
      <c r="C235" s="125" t="s">
        <v>405</v>
      </c>
      <c r="D235" s="125" t="s">
        <v>509</v>
      </c>
      <c r="E235" s="115" t="s">
        <v>277</v>
      </c>
      <c r="F235" s="220">
        <v>2819.2</v>
      </c>
      <c r="G235" s="220">
        <v>1158.43</v>
      </c>
      <c r="H235" s="220">
        <v>2819.2</v>
      </c>
      <c r="I235" s="186">
        <v>1198.52</v>
      </c>
    </row>
    <row r="236" spans="1:9" ht="24.6" customHeight="1" x14ac:dyDescent="0.25">
      <c r="A236" s="185" t="s">
        <v>294</v>
      </c>
      <c r="B236" s="125" t="s">
        <v>467</v>
      </c>
      <c r="C236" s="125" t="s">
        <v>405</v>
      </c>
      <c r="D236" s="125" t="s">
        <v>509</v>
      </c>
      <c r="E236" s="115" t="s">
        <v>285</v>
      </c>
      <c r="F236" s="220">
        <v>152.03</v>
      </c>
      <c r="G236" s="220">
        <v>200.21</v>
      </c>
      <c r="H236" s="220">
        <v>152.03</v>
      </c>
      <c r="I236" s="186">
        <v>200.21</v>
      </c>
    </row>
    <row r="237" spans="1:9" ht="39.6" x14ac:dyDescent="0.25">
      <c r="A237" s="183" t="s">
        <v>504</v>
      </c>
      <c r="B237" s="125" t="s">
        <v>467</v>
      </c>
      <c r="C237" s="125" t="s">
        <v>405</v>
      </c>
      <c r="D237" s="127" t="s">
        <v>505</v>
      </c>
      <c r="E237" s="125"/>
      <c r="F237" s="220">
        <f>SUM(F238+F239)</f>
        <v>3621.06</v>
      </c>
      <c r="G237" s="220">
        <f>SUM(G238+G239)</f>
        <v>3148.7</v>
      </c>
      <c r="H237" s="220">
        <f>SUM(H238+H239)</f>
        <v>3621.06</v>
      </c>
      <c r="I237" s="186">
        <f>SUM(I238+I239)</f>
        <v>3148.7</v>
      </c>
    </row>
    <row r="238" spans="1:9" ht="39" customHeight="1" x14ac:dyDescent="0.25">
      <c r="A238" s="185" t="s">
        <v>276</v>
      </c>
      <c r="B238" s="115" t="s">
        <v>467</v>
      </c>
      <c r="C238" s="115" t="s">
        <v>405</v>
      </c>
      <c r="D238" s="125" t="s">
        <v>505</v>
      </c>
      <c r="E238" s="115" t="s">
        <v>277</v>
      </c>
      <c r="F238" s="220">
        <v>3482.12</v>
      </c>
      <c r="G238" s="220">
        <v>2802.7</v>
      </c>
      <c r="H238" s="220">
        <v>3482.12</v>
      </c>
      <c r="I238" s="186">
        <v>2802.7</v>
      </c>
    </row>
    <row r="239" spans="1:9" ht="26.4" x14ac:dyDescent="0.25">
      <c r="A239" s="185" t="s">
        <v>294</v>
      </c>
      <c r="B239" s="115" t="s">
        <v>467</v>
      </c>
      <c r="C239" s="115" t="s">
        <v>405</v>
      </c>
      <c r="D239" s="125" t="s">
        <v>505</v>
      </c>
      <c r="E239" s="115" t="s">
        <v>285</v>
      </c>
      <c r="F239" s="220">
        <v>138.94</v>
      </c>
      <c r="G239" s="220">
        <v>346</v>
      </c>
      <c r="H239" s="220">
        <v>138.94</v>
      </c>
      <c r="I239" s="186">
        <v>346</v>
      </c>
    </row>
    <row r="240" spans="1:9" ht="15.6" x14ac:dyDescent="0.3">
      <c r="A240" s="177" t="s">
        <v>510</v>
      </c>
      <c r="B240" s="132" t="s">
        <v>300</v>
      </c>
      <c r="C240" s="132"/>
      <c r="D240" s="132"/>
      <c r="E240" s="132"/>
      <c r="F240" s="262">
        <f>SUM(F241+F248+F244)</f>
        <v>195536.06</v>
      </c>
      <c r="G240" s="262">
        <f>SUM(G241+G248+G244)</f>
        <v>199000</v>
      </c>
      <c r="H240" s="262">
        <f>SUM(H241+H248)</f>
        <v>9000</v>
      </c>
      <c r="I240" s="197">
        <f>SUM(I241+I248)</f>
        <v>5000</v>
      </c>
    </row>
    <row r="241" spans="1:9" ht="14.4" x14ac:dyDescent="0.3">
      <c r="A241" s="215" t="s">
        <v>511</v>
      </c>
      <c r="B241" s="137" t="s">
        <v>300</v>
      </c>
      <c r="C241" s="137" t="s">
        <v>270</v>
      </c>
      <c r="D241" s="137"/>
      <c r="E241" s="137"/>
      <c r="F241" s="263">
        <f>SUM(F242)</f>
        <v>2214.7800000000002</v>
      </c>
      <c r="G241" s="263">
        <f>SUM(G242)</f>
        <v>4000</v>
      </c>
      <c r="H241" s="263">
        <f>SUM(H242)</f>
        <v>8000</v>
      </c>
      <c r="I241" s="199">
        <f>SUM(I242)</f>
        <v>4000</v>
      </c>
    </row>
    <row r="242" spans="1:9" ht="26.4" x14ac:dyDescent="0.25">
      <c r="A242" s="185" t="s">
        <v>517</v>
      </c>
      <c r="B242" s="125" t="s">
        <v>300</v>
      </c>
      <c r="C242" s="125" t="s">
        <v>270</v>
      </c>
      <c r="D242" s="125" t="s">
        <v>513</v>
      </c>
      <c r="E242" s="125"/>
      <c r="F242" s="220">
        <f t="shared" ref="F242" si="25">SUM(F243)</f>
        <v>2214.7800000000002</v>
      </c>
      <c r="G242" s="220">
        <f t="shared" ref="G242:I242" si="26">SUM(G243)</f>
        <v>4000</v>
      </c>
      <c r="H242" s="220">
        <f t="shared" si="26"/>
        <v>8000</v>
      </c>
      <c r="I242" s="186">
        <f t="shared" si="26"/>
        <v>4000</v>
      </c>
    </row>
    <row r="243" spans="1:9" ht="26.4" x14ac:dyDescent="0.25">
      <c r="A243" s="183" t="s">
        <v>326</v>
      </c>
      <c r="B243" s="127" t="s">
        <v>300</v>
      </c>
      <c r="C243" s="127" t="s">
        <v>270</v>
      </c>
      <c r="D243" s="127" t="s">
        <v>513</v>
      </c>
      <c r="E243" s="127" t="s">
        <v>327</v>
      </c>
      <c r="F243" s="165">
        <v>2214.7800000000002</v>
      </c>
      <c r="G243" s="165">
        <v>4000</v>
      </c>
      <c r="H243" s="165">
        <v>8000</v>
      </c>
      <c r="I243" s="184">
        <v>4000</v>
      </c>
    </row>
    <row r="244" spans="1:9" ht="14.4" x14ac:dyDescent="0.3">
      <c r="A244" s="136" t="s">
        <v>514</v>
      </c>
      <c r="B244" s="137" t="s">
        <v>300</v>
      </c>
      <c r="C244" s="137" t="s">
        <v>272</v>
      </c>
      <c r="D244" s="137"/>
      <c r="E244" s="137"/>
      <c r="F244" s="260">
        <f>SUM(F246:F247)</f>
        <v>192321.28</v>
      </c>
      <c r="G244" s="260">
        <f>SUM(G246:G247)</f>
        <v>194000</v>
      </c>
      <c r="H244" s="165">
        <v>0</v>
      </c>
      <c r="I244" s="184">
        <v>0</v>
      </c>
    </row>
    <row r="245" spans="1:9" ht="26.4" x14ac:dyDescent="0.25">
      <c r="A245" s="114" t="s">
        <v>512</v>
      </c>
      <c r="B245" s="216" t="s">
        <v>300</v>
      </c>
      <c r="C245" s="216" t="s">
        <v>272</v>
      </c>
      <c r="D245" s="216"/>
      <c r="E245" s="216"/>
      <c r="F245" s="220">
        <f>SUM(F246:F247)</f>
        <v>192321.28</v>
      </c>
      <c r="G245" s="220">
        <f>SUM(G246:G247)</f>
        <v>194000</v>
      </c>
      <c r="H245" s="165">
        <v>0</v>
      </c>
      <c r="I245" s="184">
        <v>0</v>
      </c>
    </row>
    <row r="246" spans="1:9" ht="26.4" x14ac:dyDescent="0.25">
      <c r="A246" s="110" t="s">
        <v>324</v>
      </c>
      <c r="B246" s="127" t="s">
        <v>300</v>
      </c>
      <c r="C246" s="127" t="s">
        <v>272</v>
      </c>
      <c r="D246" s="127" t="s">
        <v>513</v>
      </c>
      <c r="E246" s="127" t="s">
        <v>325</v>
      </c>
      <c r="F246" s="165">
        <v>9158.16</v>
      </c>
      <c r="G246" s="165">
        <v>40500</v>
      </c>
      <c r="H246" s="165">
        <v>0</v>
      </c>
      <c r="I246" s="184">
        <v>0</v>
      </c>
    </row>
    <row r="247" spans="1:9" ht="26.4" x14ac:dyDescent="0.25">
      <c r="A247" s="110" t="s">
        <v>324</v>
      </c>
      <c r="B247" s="127" t="s">
        <v>300</v>
      </c>
      <c r="C247" s="127" t="s">
        <v>272</v>
      </c>
      <c r="D247" s="127" t="s">
        <v>531</v>
      </c>
      <c r="E247" s="127" t="s">
        <v>325</v>
      </c>
      <c r="F247" s="165">
        <v>183163.12</v>
      </c>
      <c r="G247" s="165">
        <v>153500</v>
      </c>
      <c r="H247" s="165">
        <v>0</v>
      </c>
      <c r="I247" s="184">
        <v>0</v>
      </c>
    </row>
    <row r="248" spans="1:9" ht="14.4" x14ac:dyDescent="0.3">
      <c r="A248" s="215" t="s">
        <v>516</v>
      </c>
      <c r="B248" s="137" t="s">
        <v>300</v>
      </c>
      <c r="C248" s="137" t="s">
        <v>296</v>
      </c>
      <c r="D248" s="137"/>
      <c r="E248" s="137"/>
      <c r="F248" s="263">
        <f t="shared" ref="F248:F249" si="27">SUM(F249)</f>
        <v>1000</v>
      </c>
      <c r="G248" s="263">
        <f t="shared" ref="G248:I249" si="28">SUM(G249)</f>
        <v>1000</v>
      </c>
      <c r="H248" s="263">
        <f t="shared" si="28"/>
        <v>1000</v>
      </c>
      <c r="I248" s="199">
        <f t="shared" si="28"/>
        <v>1000</v>
      </c>
    </row>
    <row r="249" spans="1:9" ht="26.4" x14ac:dyDescent="0.25">
      <c r="A249" s="185" t="s">
        <v>563</v>
      </c>
      <c r="B249" s="125" t="s">
        <v>300</v>
      </c>
      <c r="C249" s="125" t="s">
        <v>296</v>
      </c>
      <c r="D249" s="125" t="s">
        <v>513</v>
      </c>
      <c r="E249" s="125"/>
      <c r="F249" s="220">
        <f t="shared" si="27"/>
        <v>1000</v>
      </c>
      <c r="G249" s="220">
        <f t="shared" si="28"/>
        <v>1000</v>
      </c>
      <c r="H249" s="220">
        <f t="shared" si="28"/>
        <v>1000</v>
      </c>
      <c r="I249" s="186">
        <f t="shared" si="28"/>
        <v>1000</v>
      </c>
    </row>
    <row r="250" spans="1:9" ht="26.4" x14ac:dyDescent="0.25">
      <c r="A250" s="183" t="s">
        <v>326</v>
      </c>
      <c r="B250" s="127" t="s">
        <v>300</v>
      </c>
      <c r="C250" s="127" t="s">
        <v>296</v>
      </c>
      <c r="D250" s="127" t="s">
        <v>513</v>
      </c>
      <c r="E250" s="127" t="s">
        <v>327</v>
      </c>
      <c r="F250" s="165">
        <v>1000</v>
      </c>
      <c r="G250" s="165">
        <v>1000</v>
      </c>
      <c r="H250" s="165">
        <v>1000</v>
      </c>
      <c r="I250" s="184">
        <v>1000</v>
      </c>
    </row>
    <row r="251" spans="1:9" s="133" customFormat="1" ht="15.6" x14ac:dyDescent="0.3">
      <c r="A251" s="196" t="s">
        <v>518</v>
      </c>
      <c r="B251" s="132" t="s">
        <v>358</v>
      </c>
      <c r="C251" s="132"/>
      <c r="D251" s="132"/>
      <c r="E251" s="132"/>
      <c r="F251" s="262">
        <f>SUM(F252)</f>
        <v>2326.34</v>
      </c>
      <c r="G251" s="262">
        <f>SUM(G252)</f>
        <v>2271.8000000000002</v>
      </c>
      <c r="H251" s="262">
        <f>SUM(H252)</f>
        <v>2326.34</v>
      </c>
      <c r="I251" s="197">
        <f>SUM(I252)</f>
        <v>2166.1</v>
      </c>
    </row>
    <row r="252" spans="1:9" s="160" customFormat="1" ht="14.4" x14ac:dyDescent="0.3">
      <c r="A252" s="215" t="s">
        <v>519</v>
      </c>
      <c r="B252" s="137" t="s">
        <v>358</v>
      </c>
      <c r="C252" s="137" t="s">
        <v>272</v>
      </c>
      <c r="D252" s="137"/>
      <c r="E252" s="137"/>
      <c r="F252" s="263">
        <f>SUM(F253+F255)</f>
        <v>2326.34</v>
      </c>
      <c r="G252" s="263">
        <f>SUM(G253+G255)</f>
        <v>2271.8000000000002</v>
      </c>
      <c r="H252" s="263">
        <f>SUM(H253+H255)</f>
        <v>2326.34</v>
      </c>
      <c r="I252" s="199">
        <f>SUM(I253+I255)</f>
        <v>2166.1</v>
      </c>
    </row>
    <row r="253" spans="1:9" s="113" customFormat="1" x14ac:dyDescent="0.25">
      <c r="A253" s="194" t="s">
        <v>519</v>
      </c>
      <c r="B253" s="127" t="s">
        <v>358</v>
      </c>
      <c r="C253" s="127" t="s">
        <v>272</v>
      </c>
      <c r="D253" s="127" t="s">
        <v>520</v>
      </c>
      <c r="E253" s="127"/>
      <c r="F253" s="165">
        <f>SUM(F254)</f>
        <v>2000</v>
      </c>
      <c r="G253" s="165">
        <f>SUM(G254)</f>
        <v>2000</v>
      </c>
      <c r="H253" s="165">
        <f>SUM(H254)</f>
        <v>2000</v>
      </c>
      <c r="I253" s="184">
        <f>SUM(I254)</f>
        <v>2000</v>
      </c>
    </row>
    <row r="254" spans="1:9" ht="26.4" x14ac:dyDescent="0.25">
      <c r="A254" s="185" t="s">
        <v>326</v>
      </c>
      <c r="B254" s="125" t="s">
        <v>358</v>
      </c>
      <c r="C254" s="125" t="s">
        <v>272</v>
      </c>
      <c r="D254" s="125" t="s">
        <v>520</v>
      </c>
      <c r="E254" s="125" t="s">
        <v>327</v>
      </c>
      <c r="F254" s="220">
        <v>2000</v>
      </c>
      <c r="G254" s="220">
        <v>2000</v>
      </c>
      <c r="H254" s="220">
        <v>2000</v>
      </c>
      <c r="I254" s="186">
        <v>2000</v>
      </c>
    </row>
    <row r="255" spans="1:9" s="113" customFormat="1" x14ac:dyDescent="0.25">
      <c r="A255" s="183" t="s">
        <v>521</v>
      </c>
      <c r="B255" s="127" t="s">
        <v>522</v>
      </c>
      <c r="C255" s="127" t="s">
        <v>272</v>
      </c>
      <c r="D255" s="127" t="s">
        <v>564</v>
      </c>
      <c r="E255" s="127"/>
      <c r="F255" s="165">
        <f>SUM(F256)</f>
        <v>326.33999999999997</v>
      </c>
      <c r="G255" s="165">
        <f>SUM(G256)</f>
        <v>271.8</v>
      </c>
      <c r="H255" s="165">
        <f>SUM(H256)</f>
        <v>326.33999999999997</v>
      </c>
      <c r="I255" s="184">
        <f>SUM(I256)</f>
        <v>166.1</v>
      </c>
    </row>
    <row r="256" spans="1:9" ht="26.4" x14ac:dyDescent="0.25">
      <c r="A256" s="185" t="s">
        <v>326</v>
      </c>
      <c r="B256" s="125" t="s">
        <v>358</v>
      </c>
      <c r="C256" s="125" t="s">
        <v>272</v>
      </c>
      <c r="D256" s="125" t="s">
        <v>564</v>
      </c>
      <c r="E256" s="125" t="s">
        <v>327</v>
      </c>
      <c r="F256" s="220">
        <v>326.33999999999997</v>
      </c>
      <c r="G256" s="220">
        <v>271.8</v>
      </c>
      <c r="H256" s="220">
        <v>326.33999999999997</v>
      </c>
      <c r="I256" s="186">
        <v>166.1</v>
      </c>
    </row>
    <row r="257" spans="1:9" s="161" customFormat="1" ht="31.2" customHeight="1" x14ac:dyDescent="0.3">
      <c r="A257" s="196" t="s">
        <v>523</v>
      </c>
      <c r="B257" s="132" t="s">
        <v>304</v>
      </c>
      <c r="C257" s="132"/>
      <c r="D257" s="132"/>
      <c r="E257" s="132"/>
      <c r="F257" s="262">
        <f t="shared" ref="F257:F259" si="29">SUM(F258)</f>
        <v>200</v>
      </c>
      <c r="G257" s="262">
        <f t="shared" ref="G257:I259" si="30">SUM(G258)</f>
        <v>2400</v>
      </c>
      <c r="H257" s="262">
        <f t="shared" si="30"/>
        <v>200</v>
      </c>
      <c r="I257" s="197">
        <f t="shared" si="30"/>
        <v>2500</v>
      </c>
    </row>
    <row r="258" spans="1:9" s="160" customFormat="1" ht="28.8" x14ac:dyDescent="0.3">
      <c r="A258" s="215" t="s">
        <v>524</v>
      </c>
      <c r="B258" s="137" t="s">
        <v>304</v>
      </c>
      <c r="C258" s="137" t="s">
        <v>270</v>
      </c>
      <c r="D258" s="137"/>
      <c r="E258" s="137"/>
      <c r="F258" s="263">
        <f t="shared" si="29"/>
        <v>200</v>
      </c>
      <c r="G258" s="263">
        <f t="shared" si="30"/>
        <v>2400</v>
      </c>
      <c r="H258" s="263">
        <f t="shared" si="30"/>
        <v>200</v>
      </c>
      <c r="I258" s="199">
        <f t="shared" si="30"/>
        <v>2500</v>
      </c>
    </row>
    <row r="259" spans="1:9" ht="26.4" x14ac:dyDescent="0.25">
      <c r="A259" s="183" t="s">
        <v>525</v>
      </c>
      <c r="B259" s="127" t="s">
        <v>304</v>
      </c>
      <c r="C259" s="127" t="s">
        <v>270</v>
      </c>
      <c r="D259" s="127" t="s">
        <v>526</v>
      </c>
      <c r="E259" s="127"/>
      <c r="F259" s="165">
        <f t="shared" si="29"/>
        <v>200</v>
      </c>
      <c r="G259" s="165">
        <f t="shared" si="30"/>
        <v>2400</v>
      </c>
      <c r="H259" s="165">
        <f t="shared" si="30"/>
        <v>200</v>
      </c>
      <c r="I259" s="184">
        <f t="shared" si="30"/>
        <v>2500</v>
      </c>
    </row>
    <row r="260" spans="1:9" x14ac:dyDescent="0.25">
      <c r="A260" s="217" t="s">
        <v>527</v>
      </c>
      <c r="B260" s="125" t="s">
        <v>304</v>
      </c>
      <c r="C260" s="125" t="s">
        <v>270</v>
      </c>
      <c r="D260" s="125" t="s">
        <v>526</v>
      </c>
      <c r="E260" s="125" t="s">
        <v>528</v>
      </c>
      <c r="F260" s="220">
        <v>200</v>
      </c>
      <c r="G260" s="220">
        <v>2400</v>
      </c>
      <c r="H260" s="220">
        <v>200</v>
      </c>
      <c r="I260" s="186">
        <v>2500</v>
      </c>
    </row>
    <row r="261" spans="1:9" ht="13.8" x14ac:dyDescent="0.25">
      <c r="A261" s="191" t="s">
        <v>529</v>
      </c>
      <c r="B261" s="107"/>
      <c r="C261" s="107"/>
      <c r="D261" s="107"/>
      <c r="E261" s="107"/>
      <c r="F261" s="259">
        <f>SUM(F10+F77+F91+F122+F169+F186+F251+F257+F118+F65+F69+F240)</f>
        <v>1604522.9700000002</v>
      </c>
      <c r="G261" s="259">
        <f>SUM(G10+G77+G91+G122+G169+G186+G251+G257+G118+G65+G69+G240)</f>
        <v>1016290.5720000002</v>
      </c>
      <c r="H261" s="259">
        <f>SUM(H10+H77+H91+H122+H169+H186+H251+H257+H118+H65+H69+H240)</f>
        <v>1149893.5800000003</v>
      </c>
      <c r="I261" s="178">
        <f>SUM(I10+I77+I91+I122+I169+I186+I251+I257+I118+I65+I69+I240)</f>
        <v>1041575.82</v>
      </c>
    </row>
    <row r="263" spans="1:9" ht="13.2" hidden="1" customHeight="1" x14ac:dyDescent="0.25">
      <c r="F263" s="164">
        <f>SUBTOTAL(9,F34:F256)</f>
        <v>6196686.0300000031</v>
      </c>
      <c r="H263" s="164">
        <f>SUBTOTAL(9,H34:H256)</f>
        <v>4391297.1799999978</v>
      </c>
    </row>
    <row r="264" spans="1:9" x14ac:dyDescent="0.25">
      <c r="B264" s="102"/>
      <c r="C264" s="102"/>
      <c r="D264" s="102"/>
      <c r="E264" s="102"/>
      <c r="F264" s="102"/>
      <c r="G264" s="102"/>
      <c r="H264" s="102"/>
      <c r="I264" s="102"/>
    </row>
    <row r="265" spans="1:9" x14ac:dyDescent="0.25">
      <c r="A265" s="102"/>
      <c r="B265" s="102"/>
      <c r="C265" s="102"/>
      <c r="D265" s="102"/>
      <c r="E265" s="102"/>
      <c r="F265" s="102"/>
      <c r="G265" s="102"/>
      <c r="H265" s="102"/>
      <c r="I265" s="102"/>
    </row>
    <row r="266" spans="1:9" x14ac:dyDescent="0.25">
      <c r="A266" s="102"/>
      <c r="B266" s="102"/>
      <c r="C266" s="102"/>
      <c r="D266" s="102"/>
      <c r="E266" s="102"/>
      <c r="F266" s="102"/>
      <c r="G266" s="102"/>
      <c r="H266" s="102"/>
      <c r="I266" s="102"/>
    </row>
    <row r="267" spans="1:9" x14ac:dyDescent="0.25">
      <c r="A267" s="102"/>
      <c r="B267" s="102"/>
      <c r="C267" s="102"/>
      <c r="D267" s="102"/>
      <c r="E267" s="102"/>
      <c r="F267" s="102"/>
      <c r="G267" s="102"/>
      <c r="H267" s="102"/>
      <c r="I267" s="102"/>
    </row>
    <row r="268" spans="1:9" x14ac:dyDescent="0.25">
      <c r="A268" s="102"/>
      <c r="B268" s="102"/>
      <c r="C268" s="102"/>
      <c r="D268" s="102"/>
      <c r="E268" s="102"/>
      <c r="F268" s="102"/>
      <c r="G268" s="102"/>
      <c r="H268" s="102"/>
      <c r="I268" s="102"/>
    </row>
    <row r="269" spans="1:9" x14ac:dyDescent="0.25">
      <c r="A269" s="102"/>
      <c r="B269" s="102"/>
      <c r="C269" s="102"/>
      <c r="D269" s="102"/>
      <c r="E269" s="102"/>
      <c r="F269" s="102"/>
      <c r="G269" s="102"/>
      <c r="H269" s="102"/>
      <c r="I269" s="102"/>
    </row>
    <row r="270" spans="1:9" x14ac:dyDescent="0.25">
      <c r="A270" s="102"/>
      <c r="B270" s="102"/>
      <c r="C270" s="102"/>
      <c r="D270" s="102"/>
      <c r="E270" s="102"/>
      <c r="F270" s="102"/>
      <c r="G270" s="102"/>
      <c r="H270" s="102"/>
      <c r="I270" s="102"/>
    </row>
    <row r="271" spans="1:9" x14ac:dyDescent="0.25">
      <c r="A271" s="102"/>
      <c r="B271" s="102"/>
      <c r="C271" s="102"/>
      <c r="D271" s="102"/>
      <c r="E271" s="102"/>
      <c r="F271" s="102"/>
      <c r="G271" s="102"/>
      <c r="H271" s="102"/>
      <c r="I271" s="102"/>
    </row>
    <row r="272" spans="1:9" x14ac:dyDescent="0.25">
      <c r="A272" s="102"/>
      <c r="B272" s="102"/>
      <c r="C272" s="102"/>
      <c r="D272" s="102"/>
      <c r="E272" s="102"/>
      <c r="F272" s="102"/>
      <c r="G272" s="102"/>
      <c r="H272" s="102"/>
      <c r="I272" s="102"/>
    </row>
    <row r="273" spans="1:9" x14ac:dyDescent="0.25">
      <c r="A273" s="102"/>
      <c r="B273" s="102"/>
      <c r="C273" s="102"/>
      <c r="D273" s="102"/>
      <c r="E273" s="102"/>
      <c r="F273" s="102"/>
      <c r="G273" s="102"/>
      <c r="H273" s="102"/>
      <c r="I273" s="102"/>
    </row>
    <row r="274" spans="1:9" x14ac:dyDescent="0.25">
      <c r="A274" s="102"/>
      <c r="B274" s="102"/>
      <c r="C274" s="102"/>
      <c r="D274" s="102"/>
      <c r="E274" s="102"/>
      <c r="F274" s="102"/>
      <c r="G274" s="102"/>
      <c r="H274" s="102"/>
      <c r="I274" s="102"/>
    </row>
    <row r="275" spans="1:9" x14ac:dyDescent="0.25">
      <c r="A275" s="102"/>
      <c r="B275" s="102"/>
      <c r="C275" s="102"/>
      <c r="D275" s="102"/>
      <c r="E275" s="102"/>
      <c r="F275" s="102"/>
      <c r="G275" s="102"/>
      <c r="H275" s="102"/>
      <c r="I275" s="102"/>
    </row>
    <row r="276" spans="1:9" x14ac:dyDescent="0.25">
      <c r="A276" s="102"/>
      <c r="B276" s="102"/>
      <c r="C276" s="102"/>
      <c r="D276" s="102"/>
      <c r="E276" s="102"/>
      <c r="F276" s="102"/>
      <c r="G276" s="102"/>
      <c r="H276" s="102"/>
      <c r="I276" s="102"/>
    </row>
    <row r="277" spans="1:9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</row>
    <row r="278" spans="1:9" x14ac:dyDescent="0.25">
      <c r="A278" s="102"/>
      <c r="B278" s="102"/>
      <c r="C278" s="102"/>
      <c r="D278" s="102"/>
      <c r="E278" s="102"/>
      <c r="F278" s="102"/>
      <c r="G278" s="102"/>
      <c r="H278" s="102"/>
      <c r="I278" s="102"/>
    </row>
    <row r="279" spans="1:9" x14ac:dyDescent="0.25">
      <c r="A279" s="102"/>
      <c r="B279" s="102"/>
      <c r="C279" s="102"/>
      <c r="D279" s="102"/>
      <c r="E279" s="102"/>
      <c r="F279" s="102"/>
      <c r="G279" s="102"/>
      <c r="H279" s="102"/>
      <c r="I279" s="102"/>
    </row>
    <row r="280" spans="1:9" x14ac:dyDescent="0.25">
      <c r="A280" s="102"/>
      <c r="B280" s="102"/>
      <c r="C280" s="102"/>
      <c r="D280" s="102"/>
      <c r="E280" s="102"/>
      <c r="F280" s="102"/>
      <c r="G280" s="102"/>
      <c r="H280" s="102"/>
      <c r="I280" s="102"/>
    </row>
    <row r="281" spans="1:9" x14ac:dyDescent="0.25">
      <c r="A281" s="102"/>
      <c r="B281" s="102"/>
      <c r="C281" s="102"/>
      <c r="D281" s="102"/>
      <c r="E281" s="102"/>
      <c r="F281" s="102"/>
      <c r="G281" s="102"/>
      <c r="H281" s="102"/>
      <c r="I281" s="102"/>
    </row>
    <row r="282" spans="1:9" x14ac:dyDescent="0.25">
      <c r="A282" s="102"/>
      <c r="B282" s="102"/>
      <c r="C282" s="102"/>
      <c r="D282" s="102"/>
      <c r="E282" s="102"/>
      <c r="F282" s="102"/>
      <c r="G282" s="102"/>
      <c r="H282" s="102"/>
      <c r="I282" s="102"/>
    </row>
    <row r="283" spans="1:9" x14ac:dyDescent="0.25">
      <c r="A283" s="102"/>
      <c r="B283" s="102"/>
      <c r="C283" s="102"/>
      <c r="D283" s="102"/>
      <c r="E283" s="102"/>
      <c r="F283" s="102"/>
      <c r="G283" s="102"/>
      <c r="H283" s="102"/>
      <c r="I283" s="102"/>
    </row>
    <row r="284" spans="1:9" x14ac:dyDescent="0.25">
      <c r="A284" s="102"/>
      <c r="B284" s="102"/>
      <c r="C284" s="102"/>
      <c r="D284" s="102"/>
      <c r="E284" s="102"/>
      <c r="F284" s="102"/>
      <c r="G284" s="102"/>
      <c r="H284" s="102"/>
      <c r="I284" s="102"/>
    </row>
    <row r="285" spans="1:9" x14ac:dyDescent="0.25">
      <c r="A285" s="102"/>
      <c r="B285" s="102"/>
      <c r="C285" s="102"/>
      <c r="D285" s="102"/>
      <c r="E285" s="102"/>
      <c r="F285" s="102"/>
      <c r="G285" s="102"/>
      <c r="H285" s="102"/>
      <c r="I285" s="102"/>
    </row>
    <row r="286" spans="1:9" x14ac:dyDescent="0.25">
      <c r="A286" s="102"/>
      <c r="B286" s="102"/>
      <c r="C286" s="102"/>
      <c r="D286" s="102"/>
      <c r="E286" s="102"/>
      <c r="F286" s="102"/>
      <c r="G286" s="102"/>
      <c r="H286" s="102"/>
      <c r="I286" s="102"/>
    </row>
    <row r="287" spans="1:9" x14ac:dyDescent="0.25">
      <c r="A287" s="102"/>
      <c r="B287" s="102"/>
      <c r="C287" s="102"/>
      <c r="D287" s="102"/>
      <c r="E287" s="102"/>
      <c r="F287" s="102"/>
      <c r="G287" s="102"/>
      <c r="H287" s="102"/>
      <c r="I287" s="102"/>
    </row>
    <row r="288" spans="1:9" x14ac:dyDescent="0.25">
      <c r="A288" s="102"/>
      <c r="B288" s="102"/>
      <c r="C288" s="102"/>
      <c r="D288" s="102"/>
      <c r="E288" s="102"/>
      <c r="F288" s="102"/>
      <c r="G288" s="102"/>
      <c r="H288" s="102"/>
      <c r="I288" s="102"/>
    </row>
    <row r="289" spans="1:9" x14ac:dyDescent="0.25">
      <c r="A289" s="102"/>
      <c r="B289" s="102"/>
      <c r="C289" s="102"/>
      <c r="D289" s="102"/>
      <c r="E289" s="102"/>
      <c r="F289" s="102"/>
      <c r="G289" s="102"/>
      <c r="H289" s="102"/>
      <c r="I289" s="102"/>
    </row>
    <row r="290" spans="1:9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</row>
    <row r="291" spans="1:9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</row>
    <row r="292" spans="1:9" x14ac:dyDescent="0.25">
      <c r="A292" s="102"/>
      <c r="B292" s="102"/>
      <c r="C292" s="102"/>
      <c r="D292" s="102"/>
      <c r="E292" s="102"/>
      <c r="F292" s="102"/>
      <c r="G292" s="102"/>
      <c r="H292" s="102"/>
      <c r="I292" s="102"/>
    </row>
    <row r="293" spans="1:9" x14ac:dyDescent="0.25">
      <c r="A293" s="102"/>
      <c r="B293" s="102"/>
      <c r="C293" s="102"/>
      <c r="D293" s="102"/>
      <c r="E293" s="102"/>
      <c r="F293" s="102"/>
      <c r="G293" s="102"/>
      <c r="H293" s="102"/>
      <c r="I293" s="102"/>
    </row>
    <row r="294" spans="1:9" x14ac:dyDescent="0.25">
      <c r="A294" s="102"/>
      <c r="B294" s="102"/>
      <c r="C294" s="102"/>
      <c r="D294" s="102"/>
      <c r="E294" s="102"/>
      <c r="F294" s="102"/>
      <c r="G294" s="102"/>
      <c r="H294" s="102"/>
      <c r="I294" s="102"/>
    </row>
    <row r="295" spans="1:9" x14ac:dyDescent="0.25">
      <c r="A295" s="102"/>
      <c r="B295" s="102"/>
      <c r="C295" s="102"/>
      <c r="D295" s="102"/>
      <c r="E295" s="102"/>
      <c r="F295" s="102"/>
      <c r="G295" s="102"/>
      <c r="H295" s="102"/>
      <c r="I295" s="102"/>
    </row>
    <row r="296" spans="1:9" x14ac:dyDescent="0.25">
      <c r="A296" s="102"/>
      <c r="B296" s="102"/>
      <c r="C296" s="102"/>
      <c r="D296" s="102"/>
      <c r="E296" s="102"/>
      <c r="F296" s="102"/>
      <c r="G296" s="102"/>
      <c r="H296" s="102"/>
      <c r="I296" s="102"/>
    </row>
    <row r="297" spans="1:9" x14ac:dyDescent="0.25">
      <c r="A297" s="102"/>
      <c r="B297" s="102"/>
      <c r="C297" s="102"/>
      <c r="D297" s="102"/>
      <c r="E297" s="102"/>
      <c r="F297" s="102"/>
      <c r="G297" s="102"/>
      <c r="H297" s="102"/>
      <c r="I297" s="102"/>
    </row>
    <row r="298" spans="1:9" x14ac:dyDescent="0.25">
      <c r="A298" s="102"/>
      <c r="B298" s="102"/>
      <c r="C298" s="102"/>
      <c r="D298" s="102"/>
      <c r="E298" s="102"/>
      <c r="F298" s="102"/>
      <c r="G298" s="102"/>
      <c r="H298" s="102"/>
      <c r="I298" s="102"/>
    </row>
    <row r="299" spans="1:9" x14ac:dyDescent="0.25">
      <c r="A299" s="102"/>
      <c r="B299" s="102"/>
      <c r="C299" s="102"/>
      <c r="D299" s="102"/>
      <c r="E299" s="102"/>
      <c r="F299" s="102"/>
      <c r="G299" s="102"/>
      <c r="H299" s="102"/>
      <c r="I299" s="102"/>
    </row>
    <row r="300" spans="1:9" x14ac:dyDescent="0.25">
      <c r="A300" s="102"/>
      <c r="B300" s="102"/>
      <c r="C300" s="102"/>
      <c r="D300" s="102"/>
      <c r="E300" s="102"/>
      <c r="F300" s="102"/>
      <c r="G300" s="102"/>
      <c r="H300" s="102"/>
      <c r="I300" s="102"/>
    </row>
    <row r="301" spans="1:9" x14ac:dyDescent="0.25">
      <c r="A301" s="102"/>
      <c r="B301" s="102"/>
      <c r="C301" s="102"/>
      <c r="D301" s="102"/>
      <c r="E301" s="102"/>
      <c r="F301" s="102"/>
      <c r="G301" s="102"/>
      <c r="H301" s="102"/>
      <c r="I301" s="102"/>
    </row>
    <row r="302" spans="1:9" x14ac:dyDescent="0.25">
      <c r="A302" s="102"/>
      <c r="B302" s="102"/>
      <c r="C302" s="102"/>
      <c r="D302" s="102"/>
      <c r="E302" s="102"/>
      <c r="F302" s="102"/>
      <c r="G302" s="102"/>
      <c r="H302" s="102"/>
      <c r="I302" s="102"/>
    </row>
    <row r="303" spans="1:9" x14ac:dyDescent="0.25">
      <c r="A303" s="102"/>
      <c r="B303" s="102"/>
      <c r="C303" s="102"/>
      <c r="D303" s="102"/>
      <c r="E303" s="102"/>
      <c r="F303" s="102"/>
      <c r="G303" s="102"/>
      <c r="H303" s="102"/>
      <c r="I303" s="102"/>
    </row>
    <row r="304" spans="1:9" x14ac:dyDescent="0.25">
      <c r="A304" s="102"/>
      <c r="B304" s="102"/>
      <c r="C304" s="102"/>
      <c r="D304" s="102"/>
      <c r="E304" s="102"/>
      <c r="F304" s="102"/>
      <c r="G304" s="102"/>
      <c r="H304" s="102"/>
      <c r="I304" s="102"/>
    </row>
    <row r="305" spans="1:9" x14ac:dyDescent="0.25">
      <c r="A305" s="102"/>
      <c r="B305" s="102"/>
      <c r="C305" s="102"/>
      <c r="D305" s="102"/>
      <c r="E305" s="102"/>
      <c r="F305" s="102"/>
      <c r="G305" s="102"/>
      <c r="H305" s="102"/>
      <c r="I305" s="102"/>
    </row>
    <row r="306" spans="1:9" x14ac:dyDescent="0.25">
      <c r="A306" s="102"/>
      <c r="B306" s="102"/>
      <c r="C306" s="102"/>
      <c r="D306" s="102"/>
      <c r="E306" s="102"/>
      <c r="F306" s="102"/>
      <c r="G306" s="102"/>
      <c r="H306" s="102"/>
      <c r="I306" s="102"/>
    </row>
    <row r="307" spans="1:9" x14ac:dyDescent="0.25">
      <c r="A307" s="102"/>
      <c r="B307" s="102"/>
      <c r="C307" s="102"/>
      <c r="D307" s="102"/>
      <c r="E307" s="102"/>
      <c r="F307" s="102"/>
      <c r="G307" s="102"/>
      <c r="H307" s="102"/>
      <c r="I307" s="102"/>
    </row>
    <row r="308" spans="1:9" x14ac:dyDescent="0.25">
      <c r="A308" s="102"/>
      <c r="B308" s="102"/>
      <c r="C308" s="102"/>
      <c r="D308" s="102"/>
      <c r="E308" s="102"/>
      <c r="F308" s="102"/>
      <c r="G308" s="102"/>
      <c r="H308" s="102"/>
      <c r="I308" s="102"/>
    </row>
    <row r="309" spans="1:9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</row>
    <row r="310" spans="1:9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</row>
    <row r="311" spans="1:9" x14ac:dyDescent="0.25">
      <c r="A311" s="102"/>
      <c r="B311" s="102"/>
      <c r="C311" s="102"/>
      <c r="D311" s="102"/>
      <c r="E311" s="102"/>
      <c r="F311" s="102"/>
      <c r="G311" s="102"/>
      <c r="H311" s="102"/>
      <c r="I311" s="102"/>
    </row>
    <row r="312" spans="1:9" x14ac:dyDescent="0.25">
      <c r="A312" s="102"/>
      <c r="B312" s="102"/>
      <c r="C312" s="102"/>
      <c r="D312" s="102"/>
      <c r="E312" s="102"/>
      <c r="F312" s="102"/>
      <c r="G312" s="102"/>
      <c r="H312" s="102"/>
      <c r="I312" s="102"/>
    </row>
    <row r="315" spans="1:9" x14ac:dyDescent="0.25">
      <c r="A315" s="102"/>
      <c r="B315" s="102"/>
      <c r="C315" s="102"/>
      <c r="D315" s="102"/>
      <c r="E315" s="102"/>
      <c r="F315" s="102"/>
      <c r="G315" s="102"/>
      <c r="H315" s="102"/>
      <c r="I315" s="102"/>
    </row>
    <row r="317" spans="1:9" x14ac:dyDescent="0.25">
      <c r="A317" s="102"/>
      <c r="B317" s="102"/>
      <c r="C317" s="102"/>
      <c r="D317" s="102"/>
      <c r="E317" s="102"/>
      <c r="F317" s="102"/>
      <c r="G317" s="102"/>
      <c r="H317" s="102"/>
      <c r="I317" s="102"/>
    </row>
    <row r="333" spans="1:9" x14ac:dyDescent="0.25">
      <c r="A333" s="102"/>
      <c r="B333" s="102"/>
      <c r="C333" s="102"/>
      <c r="D333" s="102"/>
      <c r="E333" s="102"/>
      <c r="F333" s="102"/>
      <c r="G333" s="102"/>
      <c r="H333" s="102"/>
      <c r="I333" s="102"/>
    </row>
    <row r="334" spans="1:9" x14ac:dyDescent="0.25">
      <c r="A334" s="102"/>
      <c r="B334" s="102"/>
      <c r="C334" s="102"/>
      <c r="D334" s="102"/>
      <c r="E334" s="102"/>
      <c r="F334" s="102"/>
      <c r="G334" s="102"/>
      <c r="H334" s="102"/>
      <c r="I334" s="102"/>
    </row>
    <row r="335" spans="1:9" x14ac:dyDescent="0.25">
      <c r="A335" s="102"/>
      <c r="B335" s="102"/>
      <c r="C335" s="102"/>
      <c r="D335" s="102"/>
      <c r="E335" s="102"/>
      <c r="F335" s="102"/>
      <c r="G335" s="102"/>
      <c r="H335" s="102"/>
      <c r="I335" s="102"/>
    </row>
    <row r="336" spans="1:9" x14ac:dyDescent="0.25">
      <c r="A336" s="102"/>
      <c r="B336" s="102"/>
      <c r="C336" s="102"/>
      <c r="D336" s="102"/>
      <c r="E336" s="102"/>
      <c r="F336" s="102"/>
      <c r="G336" s="102"/>
      <c r="H336" s="102"/>
      <c r="I336" s="102"/>
    </row>
    <row r="337" spans="1:9" x14ac:dyDescent="0.25">
      <c r="A337" s="102"/>
      <c r="B337" s="102"/>
      <c r="C337" s="102"/>
      <c r="D337" s="102"/>
      <c r="E337" s="102"/>
      <c r="F337" s="102"/>
      <c r="G337" s="102"/>
      <c r="H337" s="102"/>
      <c r="I337" s="102"/>
    </row>
    <row r="338" spans="1:9" x14ac:dyDescent="0.25">
      <c r="A338" s="102"/>
      <c r="B338" s="102"/>
      <c r="C338" s="102"/>
      <c r="D338" s="102"/>
      <c r="E338" s="102"/>
      <c r="F338" s="102"/>
      <c r="G338" s="102"/>
      <c r="H338" s="102"/>
      <c r="I338" s="102"/>
    </row>
    <row r="339" spans="1:9" x14ac:dyDescent="0.25">
      <c r="A339" s="102"/>
      <c r="B339" s="102"/>
      <c r="C339" s="102"/>
      <c r="D339" s="102"/>
      <c r="E339" s="102"/>
      <c r="F339" s="102"/>
      <c r="G339" s="102"/>
      <c r="H339" s="102"/>
      <c r="I339" s="102"/>
    </row>
    <row r="340" spans="1:9" x14ac:dyDescent="0.25">
      <c r="A340" s="102"/>
      <c r="B340" s="102"/>
      <c r="C340" s="102"/>
      <c r="D340" s="102"/>
      <c r="E340" s="102"/>
      <c r="F340" s="102"/>
      <c r="G340" s="102"/>
      <c r="H340" s="102"/>
      <c r="I340" s="102"/>
    </row>
    <row r="341" spans="1:9" x14ac:dyDescent="0.25">
      <c r="A341" s="102"/>
      <c r="B341" s="102"/>
      <c r="C341" s="102"/>
      <c r="D341" s="102"/>
      <c r="E341" s="102"/>
      <c r="F341" s="102"/>
      <c r="G341" s="102"/>
      <c r="H341" s="102"/>
      <c r="I341" s="102"/>
    </row>
    <row r="342" spans="1:9" x14ac:dyDescent="0.25">
      <c r="A342" s="102"/>
      <c r="B342" s="102"/>
      <c r="C342" s="102"/>
      <c r="D342" s="102"/>
      <c r="E342" s="102"/>
      <c r="F342" s="102"/>
      <c r="G342" s="102"/>
      <c r="H342" s="102"/>
      <c r="I342" s="102"/>
    </row>
    <row r="343" spans="1:9" x14ac:dyDescent="0.25">
      <c r="A343" s="102"/>
      <c r="B343" s="102"/>
      <c r="C343" s="102"/>
      <c r="D343" s="102"/>
      <c r="E343" s="102"/>
      <c r="F343" s="102"/>
      <c r="G343" s="102"/>
      <c r="H343" s="102"/>
      <c r="I343" s="102"/>
    </row>
    <row r="344" spans="1:9" x14ac:dyDescent="0.25">
      <c r="A344" s="102"/>
      <c r="B344" s="102"/>
      <c r="C344" s="102"/>
      <c r="D344" s="102"/>
      <c r="E344" s="102"/>
      <c r="F344" s="102"/>
      <c r="G344" s="102"/>
      <c r="H344" s="102"/>
      <c r="I344" s="102"/>
    </row>
    <row r="345" spans="1:9" x14ac:dyDescent="0.25">
      <c r="A345" s="102"/>
      <c r="B345" s="102"/>
      <c r="C345" s="102"/>
      <c r="D345" s="102"/>
      <c r="E345" s="102"/>
      <c r="F345" s="102"/>
      <c r="G345" s="102"/>
      <c r="H345" s="102"/>
      <c r="I345" s="102"/>
    </row>
    <row r="346" spans="1:9" x14ac:dyDescent="0.25">
      <c r="A346" s="102"/>
      <c r="B346" s="102"/>
      <c r="C346" s="102"/>
      <c r="D346" s="102"/>
      <c r="E346" s="102"/>
      <c r="F346" s="102"/>
      <c r="G346" s="102"/>
      <c r="H346" s="102"/>
      <c r="I346" s="102"/>
    </row>
    <row r="347" spans="1:9" x14ac:dyDescent="0.25">
      <c r="A347" s="102"/>
      <c r="B347" s="102"/>
      <c r="C347" s="102"/>
      <c r="D347" s="102"/>
      <c r="E347" s="102"/>
      <c r="F347" s="102"/>
      <c r="G347" s="102"/>
      <c r="H347" s="102"/>
      <c r="I347" s="102"/>
    </row>
    <row r="348" spans="1:9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</row>
    <row r="349" spans="1:9" x14ac:dyDescent="0.25">
      <c r="A349" s="102"/>
      <c r="B349" s="102"/>
      <c r="C349" s="102"/>
      <c r="D349" s="102"/>
      <c r="E349" s="102"/>
      <c r="F349" s="102"/>
      <c r="G349" s="102"/>
      <c r="H349" s="102"/>
      <c r="I349" s="102"/>
    </row>
    <row r="350" spans="1:9" x14ac:dyDescent="0.25">
      <c r="A350" s="102"/>
      <c r="B350" s="102"/>
      <c r="C350" s="102"/>
      <c r="D350" s="102"/>
      <c r="E350" s="102"/>
      <c r="F350" s="102"/>
      <c r="G350" s="102"/>
      <c r="H350" s="102"/>
      <c r="I350" s="102"/>
    </row>
    <row r="353" spans="1:9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</row>
    <row r="355" spans="1:9" x14ac:dyDescent="0.25">
      <c r="A355" s="102"/>
      <c r="B355" s="102"/>
      <c r="C355" s="102"/>
      <c r="D355" s="102"/>
      <c r="E355" s="102"/>
      <c r="F355" s="102"/>
      <c r="G355" s="102"/>
      <c r="H355" s="102"/>
      <c r="I355" s="102"/>
    </row>
    <row r="357" spans="1:9" x14ac:dyDescent="0.25">
      <c r="A357" s="102"/>
      <c r="B357" s="102"/>
      <c r="C357" s="102"/>
      <c r="D357" s="102"/>
      <c r="E357" s="102"/>
      <c r="F357" s="102"/>
      <c r="G357" s="102"/>
      <c r="H357" s="102"/>
      <c r="I357" s="102"/>
    </row>
    <row r="358" spans="1:9" x14ac:dyDescent="0.25">
      <c r="A358" s="102"/>
      <c r="B358" s="102"/>
      <c r="C358" s="102"/>
      <c r="D358" s="102"/>
      <c r="E358" s="102"/>
      <c r="F358" s="102"/>
      <c r="G358" s="102"/>
      <c r="H358" s="102"/>
      <c r="I358" s="102"/>
    </row>
    <row r="359" spans="1:9" x14ac:dyDescent="0.25">
      <c r="A359" s="102"/>
      <c r="B359" s="102"/>
      <c r="C359" s="102"/>
      <c r="D359" s="102"/>
      <c r="E359" s="102"/>
      <c r="F359" s="102"/>
      <c r="G359" s="102"/>
      <c r="H359" s="102"/>
      <c r="I359" s="102"/>
    </row>
    <row r="360" spans="1:9" x14ac:dyDescent="0.25">
      <c r="A360" s="102"/>
      <c r="B360" s="102"/>
      <c r="C360" s="102"/>
      <c r="D360" s="102"/>
      <c r="E360" s="102"/>
      <c r="F360" s="102"/>
      <c r="G360" s="102"/>
      <c r="H360" s="102"/>
      <c r="I360" s="102"/>
    </row>
    <row r="361" spans="1:9" x14ac:dyDescent="0.25">
      <c r="A361" s="102"/>
      <c r="B361" s="102"/>
      <c r="C361" s="102"/>
      <c r="D361" s="102"/>
      <c r="E361" s="102"/>
      <c r="F361" s="102"/>
      <c r="G361" s="102"/>
      <c r="H361" s="102"/>
      <c r="I361" s="102"/>
    </row>
    <row r="362" spans="1:9" x14ac:dyDescent="0.25">
      <c r="A362" s="102"/>
      <c r="B362" s="102"/>
      <c r="C362" s="102"/>
      <c r="D362" s="102"/>
      <c r="E362" s="102"/>
      <c r="F362" s="102"/>
      <c r="G362" s="102"/>
      <c r="H362" s="102"/>
      <c r="I362" s="102"/>
    </row>
    <row r="363" spans="1:9" x14ac:dyDescent="0.25">
      <c r="A363" s="102"/>
      <c r="B363" s="102"/>
      <c r="C363" s="102"/>
      <c r="D363" s="102"/>
      <c r="E363" s="102"/>
      <c r="F363" s="102"/>
      <c r="G363" s="102"/>
      <c r="H363" s="102"/>
      <c r="I363" s="102"/>
    </row>
    <row r="364" spans="1:9" x14ac:dyDescent="0.25">
      <c r="A364" s="102"/>
      <c r="B364" s="102"/>
      <c r="C364" s="102"/>
      <c r="D364" s="102"/>
      <c r="E364" s="102"/>
      <c r="F364" s="102"/>
      <c r="G364" s="102"/>
      <c r="H364" s="102"/>
      <c r="I364" s="102"/>
    </row>
    <row r="365" spans="1:9" x14ac:dyDescent="0.25">
      <c r="A365" s="102"/>
      <c r="B365" s="102"/>
      <c r="C365" s="102"/>
      <c r="D365" s="102"/>
      <c r="E365" s="102"/>
      <c r="F365" s="102"/>
      <c r="G365" s="102"/>
      <c r="H365" s="102"/>
      <c r="I365" s="102"/>
    </row>
    <row r="366" spans="1:9" x14ac:dyDescent="0.25">
      <c r="A366" s="102"/>
      <c r="B366" s="102"/>
      <c r="C366" s="102"/>
      <c r="D366" s="102"/>
      <c r="E366" s="102"/>
      <c r="F366" s="102"/>
      <c r="G366" s="102"/>
      <c r="H366" s="102"/>
      <c r="I366" s="102"/>
    </row>
    <row r="367" spans="1:9" x14ac:dyDescent="0.25">
      <c r="A367" s="102"/>
      <c r="B367" s="102"/>
      <c r="C367" s="102"/>
      <c r="D367" s="102"/>
      <c r="E367" s="102"/>
      <c r="F367" s="102"/>
      <c r="G367" s="102"/>
      <c r="H367" s="102"/>
      <c r="I367" s="102"/>
    </row>
    <row r="368" spans="1:9" x14ac:dyDescent="0.25">
      <c r="A368" s="102"/>
      <c r="B368" s="102"/>
      <c r="C368" s="102"/>
      <c r="D368" s="102"/>
      <c r="E368" s="102"/>
      <c r="F368" s="102"/>
      <c r="G368" s="102"/>
      <c r="H368" s="102"/>
      <c r="I368" s="102"/>
    </row>
    <row r="369" spans="1:9" x14ac:dyDescent="0.25">
      <c r="A369" s="102"/>
      <c r="B369" s="102"/>
      <c r="C369" s="102"/>
      <c r="D369" s="102"/>
      <c r="E369" s="102"/>
      <c r="F369" s="102"/>
      <c r="G369" s="102"/>
      <c r="H369" s="102"/>
      <c r="I369" s="102"/>
    </row>
    <row r="370" spans="1:9" x14ac:dyDescent="0.25">
      <c r="A370" s="102"/>
      <c r="B370" s="102"/>
      <c r="C370" s="102"/>
      <c r="D370" s="102"/>
      <c r="E370" s="102"/>
      <c r="F370" s="102"/>
      <c r="G370" s="102"/>
      <c r="H370" s="102"/>
      <c r="I370" s="102"/>
    </row>
    <row r="371" spans="1:9" x14ac:dyDescent="0.25">
      <c r="A371" s="102"/>
      <c r="B371" s="102"/>
      <c r="C371" s="102"/>
      <c r="D371" s="102"/>
      <c r="E371" s="102"/>
      <c r="F371" s="102"/>
      <c r="G371" s="102"/>
      <c r="H371" s="102"/>
      <c r="I371" s="102"/>
    </row>
    <row r="372" spans="1:9" x14ac:dyDescent="0.25">
      <c r="A372" s="102"/>
      <c r="B372" s="102"/>
      <c r="C372" s="102"/>
      <c r="D372" s="102"/>
      <c r="E372" s="102"/>
      <c r="F372" s="102"/>
      <c r="G372" s="102"/>
      <c r="H372" s="102"/>
      <c r="I372" s="102"/>
    </row>
    <row r="373" spans="1:9" x14ac:dyDescent="0.25">
      <c r="A373" s="102"/>
      <c r="B373" s="102"/>
      <c r="C373" s="102"/>
      <c r="D373" s="102"/>
      <c r="E373" s="102"/>
      <c r="F373" s="102"/>
      <c r="G373" s="102"/>
      <c r="H373" s="102"/>
      <c r="I373" s="102"/>
    </row>
    <row r="374" spans="1:9" x14ac:dyDescent="0.25">
      <c r="A374" s="102"/>
      <c r="B374" s="102"/>
      <c r="C374" s="102"/>
      <c r="D374" s="102"/>
      <c r="E374" s="102"/>
      <c r="F374" s="102"/>
      <c r="G374" s="102"/>
      <c r="H374" s="102"/>
      <c r="I374" s="102"/>
    </row>
    <row r="375" spans="1:9" x14ac:dyDescent="0.25">
      <c r="A375" s="102"/>
      <c r="B375" s="102"/>
      <c r="C375" s="102"/>
      <c r="D375" s="102"/>
      <c r="E375" s="102"/>
      <c r="F375" s="102"/>
      <c r="G375" s="102"/>
      <c r="H375" s="102"/>
      <c r="I375" s="102"/>
    </row>
    <row r="376" spans="1:9" x14ac:dyDescent="0.25">
      <c r="A376" s="102"/>
      <c r="B376" s="102"/>
      <c r="C376" s="102"/>
      <c r="D376" s="102"/>
      <c r="E376" s="102"/>
      <c r="F376" s="102"/>
      <c r="G376" s="102"/>
      <c r="H376" s="102"/>
      <c r="I376" s="102"/>
    </row>
    <row r="377" spans="1:9" x14ac:dyDescent="0.25">
      <c r="A377" s="102"/>
      <c r="B377" s="102"/>
      <c r="C377" s="102"/>
      <c r="D377" s="102"/>
      <c r="E377" s="102"/>
      <c r="F377" s="102"/>
      <c r="G377" s="102"/>
      <c r="H377" s="102"/>
      <c r="I377" s="102"/>
    </row>
    <row r="378" spans="1:9" x14ac:dyDescent="0.25">
      <c r="A378" s="102"/>
      <c r="B378" s="102"/>
      <c r="C378" s="102"/>
      <c r="D378" s="102"/>
      <c r="E378" s="102"/>
      <c r="F378" s="102"/>
      <c r="G378" s="102"/>
      <c r="H378" s="102"/>
      <c r="I378" s="102"/>
    </row>
    <row r="379" spans="1:9" x14ac:dyDescent="0.25">
      <c r="A379" s="102"/>
      <c r="B379" s="102"/>
      <c r="C379" s="102"/>
      <c r="D379" s="102"/>
      <c r="E379" s="102"/>
      <c r="F379" s="102"/>
      <c r="G379" s="102"/>
      <c r="H379" s="102"/>
      <c r="I379" s="102"/>
    </row>
    <row r="380" spans="1:9" x14ac:dyDescent="0.25">
      <c r="A380" s="102"/>
      <c r="B380" s="102"/>
      <c r="C380" s="102"/>
      <c r="D380" s="102"/>
      <c r="E380" s="102"/>
      <c r="F380" s="102"/>
      <c r="G380" s="102"/>
      <c r="H380" s="102"/>
      <c r="I380" s="102"/>
    </row>
    <row r="381" spans="1:9" x14ac:dyDescent="0.25">
      <c r="A381" s="102"/>
      <c r="B381" s="102"/>
      <c r="C381" s="102"/>
      <c r="D381" s="102"/>
      <c r="E381" s="102"/>
      <c r="F381" s="102"/>
      <c r="G381" s="102"/>
      <c r="H381" s="102"/>
      <c r="I381" s="102"/>
    </row>
    <row r="382" spans="1:9" x14ac:dyDescent="0.25">
      <c r="A382" s="102"/>
      <c r="B382" s="102"/>
      <c r="C382" s="102"/>
      <c r="D382" s="102"/>
      <c r="E382" s="102"/>
      <c r="F382" s="102"/>
      <c r="G382" s="102"/>
      <c r="H382" s="102"/>
      <c r="I382" s="102"/>
    </row>
    <row r="383" spans="1:9" x14ac:dyDescent="0.25">
      <c r="A383" s="102"/>
      <c r="B383" s="102"/>
      <c r="C383" s="102"/>
      <c r="D383" s="102"/>
      <c r="E383" s="102"/>
      <c r="F383" s="102"/>
      <c r="G383" s="102"/>
      <c r="H383" s="102"/>
      <c r="I383" s="102"/>
    </row>
    <row r="384" spans="1:9" x14ac:dyDescent="0.25">
      <c r="A384" s="102"/>
      <c r="B384" s="102"/>
      <c r="C384" s="102"/>
      <c r="D384" s="102"/>
      <c r="E384" s="102"/>
      <c r="F384" s="102"/>
      <c r="G384" s="102"/>
      <c r="H384" s="102"/>
      <c r="I384" s="102"/>
    </row>
    <row r="385" spans="1:9" x14ac:dyDescent="0.25">
      <c r="A385" s="102"/>
      <c r="B385" s="102"/>
      <c r="C385" s="102"/>
      <c r="D385" s="102"/>
      <c r="E385" s="102"/>
      <c r="F385" s="102"/>
      <c r="G385" s="102"/>
      <c r="H385" s="102"/>
      <c r="I385" s="102"/>
    </row>
    <row r="386" spans="1:9" x14ac:dyDescent="0.25">
      <c r="A386" s="102"/>
      <c r="B386" s="102"/>
      <c r="C386" s="102"/>
      <c r="D386" s="102"/>
      <c r="E386" s="102"/>
      <c r="F386" s="102"/>
      <c r="G386" s="102"/>
      <c r="H386" s="102"/>
      <c r="I386" s="102"/>
    </row>
    <row r="387" spans="1:9" x14ac:dyDescent="0.25">
      <c r="A387" s="102"/>
      <c r="B387" s="102"/>
      <c r="C387" s="102"/>
      <c r="D387" s="102"/>
      <c r="E387" s="102"/>
      <c r="F387" s="102"/>
      <c r="G387" s="102"/>
      <c r="H387" s="102"/>
      <c r="I387" s="102"/>
    </row>
    <row r="388" spans="1:9" x14ac:dyDescent="0.25">
      <c r="A388" s="102"/>
      <c r="B388" s="102"/>
      <c r="C388" s="102"/>
      <c r="D388" s="102"/>
      <c r="E388" s="102"/>
      <c r="F388" s="102"/>
      <c r="G388" s="102"/>
      <c r="H388" s="102"/>
      <c r="I388" s="102"/>
    </row>
    <row r="389" spans="1:9" x14ac:dyDescent="0.25">
      <c r="A389" s="102"/>
      <c r="B389" s="102"/>
      <c r="C389" s="102"/>
      <c r="D389" s="102"/>
      <c r="E389" s="102"/>
      <c r="F389" s="102"/>
      <c r="G389" s="102"/>
      <c r="H389" s="102"/>
      <c r="I389" s="102"/>
    </row>
    <row r="390" spans="1:9" x14ac:dyDescent="0.25">
      <c r="A390" s="102"/>
      <c r="B390" s="102"/>
      <c r="C390" s="102"/>
      <c r="D390" s="102"/>
      <c r="E390" s="102"/>
      <c r="F390" s="102"/>
      <c r="G390" s="102"/>
      <c r="H390" s="102"/>
      <c r="I390" s="102"/>
    </row>
    <row r="391" spans="1:9" x14ac:dyDescent="0.25">
      <c r="A391" s="102"/>
      <c r="B391" s="102"/>
      <c r="C391" s="102"/>
      <c r="D391" s="102"/>
      <c r="E391" s="102"/>
      <c r="F391" s="102"/>
      <c r="G391" s="102"/>
      <c r="H391" s="102"/>
      <c r="I391" s="102"/>
    </row>
    <row r="392" spans="1:9" x14ac:dyDescent="0.25">
      <c r="A392" s="102"/>
      <c r="B392" s="102"/>
      <c r="C392" s="102"/>
      <c r="D392" s="102"/>
      <c r="E392" s="102"/>
      <c r="F392" s="102"/>
      <c r="G392" s="102"/>
      <c r="H392" s="102"/>
      <c r="I392" s="102"/>
    </row>
    <row r="393" spans="1:9" x14ac:dyDescent="0.25">
      <c r="A393" s="102"/>
      <c r="B393" s="102"/>
      <c r="C393" s="102"/>
      <c r="D393" s="102"/>
      <c r="E393" s="102"/>
      <c r="F393" s="102"/>
      <c r="G393" s="102"/>
      <c r="H393" s="102"/>
      <c r="I393" s="102"/>
    </row>
    <row r="394" spans="1:9" x14ac:dyDescent="0.25">
      <c r="A394" s="102"/>
      <c r="B394" s="102"/>
      <c r="C394" s="102"/>
      <c r="D394" s="102"/>
      <c r="E394" s="102"/>
      <c r="F394" s="102"/>
      <c r="G394" s="102"/>
      <c r="H394" s="102"/>
      <c r="I394" s="102"/>
    </row>
    <row r="395" spans="1:9" x14ac:dyDescent="0.25">
      <c r="A395" s="102"/>
      <c r="B395" s="102"/>
      <c r="C395" s="102"/>
      <c r="D395" s="102"/>
      <c r="E395" s="102"/>
      <c r="F395" s="102"/>
      <c r="G395" s="102"/>
      <c r="H395" s="102"/>
      <c r="I395" s="102"/>
    </row>
    <row r="396" spans="1:9" x14ac:dyDescent="0.25">
      <c r="A396" s="102"/>
      <c r="B396" s="102"/>
      <c r="C396" s="102"/>
      <c r="D396" s="102"/>
      <c r="E396" s="102"/>
      <c r="F396" s="102"/>
      <c r="G396" s="102"/>
      <c r="H396" s="102"/>
      <c r="I396" s="102"/>
    </row>
    <row r="397" spans="1:9" x14ac:dyDescent="0.25">
      <c r="A397" s="102"/>
      <c r="B397" s="102"/>
      <c r="C397" s="102"/>
      <c r="D397" s="102"/>
      <c r="E397" s="102"/>
      <c r="F397" s="102"/>
      <c r="G397" s="102"/>
      <c r="H397" s="102"/>
      <c r="I397" s="102"/>
    </row>
    <row r="398" spans="1:9" x14ac:dyDescent="0.25">
      <c r="A398" s="102"/>
      <c r="B398" s="102"/>
      <c r="C398" s="102"/>
      <c r="D398" s="102"/>
      <c r="E398" s="102"/>
      <c r="F398" s="102"/>
      <c r="G398" s="102"/>
      <c r="H398" s="102"/>
      <c r="I398" s="102"/>
    </row>
    <row r="399" spans="1:9" x14ac:dyDescent="0.25">
      <c r="A399" s="102"/>
      <c r="B399" s="102"/>
      <c r="C399" s="102"/>
      <c r="D399" s="102"/>
      <c r="E399" s="102"/>
      <c r="F399" s="102"/>
      <c r="G399" s="102"/>
      <c r="H399" s="102"/>
      <c r="I399" s="102"/>
    </row>
    <row r="400" spans="1:9" x14ac:dyDescent="0.25">
      <c r="A400" s="102"/>
      <c r="B400" s="102"/>
      <c r="C400" s="102"/>
      <c r="D400" s="102"/>
      <c r="E400" s="102"/>
      <c r="F400" s="102"/>
      <c r="G400" s="102"/>
      <c r="H400" s="102"/>
      <c r="I400" s="102"/>
    </row>
    <row r="401" spans="1:9" x14ac:dyDescent="0.25">
      <c r="A401" s="102"/>
      <c r="B401" s="102"/>
      <c r="C401" s="102"/>
      <c r="D401" s="102"/>
      <c r="E401" s="102"/>
      <c r="F401" s="102"/>
      <c r="G401" s="102"/>
      <c r="H401" s="102"/>
      <c r="I401" s="102"/>
    </row>
    <row r="402" spans="1:9" x14ac:dyDescent="0.25">
      <c r="A402" s="102"/>
      <c r="B402" s="102"/>
      <c r="C402" s="102"/>
      <c r="D402" s="102"/>
      <c r="E402" s="102"/>
      <c r="F402" s="102"/>
      <c r="G402" s="102"/>
      <c r="H402" s="102"/>
      <c r="I402" s="102"/>
    </row>
    <row r="403" spans="1:9" x14ac:dyDescent="0.25">
      <c r="A403" s="102"/>
      <c r="B403" s="102"/>
      <c r="C403" s="102"/>
      <c r="D403" s="102"/>
      <c r="E403" s="102"/>
      <c r="F403" s="102"/>
      <c r="G403" s="102"/>
      <c r="H403" s="102"/>
      <c r="I403" s="102"/>
    </row>
    <row r="404" spans="1:9" x14ac:dyDescent="0.25">
      <c r="A404" s="102"/>
      <c r="B404" s="102"/>
      <c r="C404" s="102"/>
      <c r="D404" s="102"/>
      <c r="E404" s="102"/>
      <c r="F404" s="102"/>
      <c r="G404" s="102"/>
      <c r="H404" s="102"/>
      <c r="I404" s="102"/>
    </row>
    <row r="405" spans="1:9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</row>
    <row r="406" spans="1:9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</row>
    <row r="407" spans="1:9" x14ac:dyDescent="0.25">
      <c r="A407" s="102"/>
      <c r="B407" s="102"/>
      <c r="C407" s="102"/>
      <c r="D407" s="102"/>
      <c r="E407" s="102"/>
      <c r="F407" s="102"/>
      <c r="G407" s="102"/>
      <c r="H407" s="102"/>
      <c r="I407" s="102"/>
    </row>
    <row r="408" spans="1:9" x14ac:dyDescent="0.25">
      <c r="A408" s="102"/>
      <c r="B408" s="102"/>
      <c r="C408" s="102"/>
      <c r="D408" s="102"/>
      <c r="E408" s="102"/>
      <c r="F408" s="102"/>
      <c r="G408" s="102"/>
      <c r="H408" s="102"/>
      <c r="I408" s="102"/>
    </row>
    <row r="409" spans="1:9" x14ac:dyDescent="0.25">
      <c r="A409" s="102"/>
      <c r="B409" s="102"/>
      <c r="C409" s="102"/>
      <c r="D409" s="102"/>
      <c r="E409" s="102"/>
      <c r="F409" s="102"/>
      <c r="G409" s="102"/>
      <c r="H409" s="102"/>
      <c r="I409" s="102"/>
    </row>
    <row r="410" spans="1:9" x14ac:dyDescent="0.25">
      <c r="A410" s="102"/>
      <c r="B410" s="102"/>
      <c r="C410" s="102"/>
      <c r="D410" s="102"/>
      <c r="E410" s="102"/>
      <c r="F410" s="102"/>
      <c r="G410" s="102"/>
      <c r="H410" s="102"/>
      <c r="I410" s="102"/>
    </row>
    <row r="411" spans="1:9" x14ac:dyDescent="0.25">
      <c r="A411" s="102"/>
      <c r="B411" s="102"/>
      <c r="C411" s="102"/>
      <c r="D411" s="102"/>
      <c r="E411" s="102"/>
      <c r="F411" s="102"/>
      <c r="G411" s="102"/>
      <c r="H411" s="102"/>
      <c r="I411" s="102"/>
    </row>
    <row r="412" spans="1:9" x14ac:dyDescent="0.25">
      <c r="A412" s="102"/>
      <c r="B412" s="102"/>
      <c r="C412" s="102"/>
      <c r="D412" s="102"/>
      <c r="E412" s="102"/>
      <c r="F412" s="102"/>
      <c r="G412" s="102"/>
      <c r="H412" s="102"/>
      <c r="I412" s="102"/>
    </row>
    <row r="413" spans="1:9" x14ac:dyDescent="0.25">
      <c r="A413" s="102"/>
      <c r="B413" s="102"/>
      <c r="C413" s="102"/>
      <c r="D413" s="102"/>
      <c r="E413" s="102"/>
      <c r="F413" s="102"/>
      <c r="G413" s="102"/>
      <c r="H413" s="102"/>
      <c r="I413" s="102"/>
    </row>
    <row r="414" spans="1:9" x14ac:dyDescent="0.25">
      <c r="A414" s="102"/>
      <c r="B414" s="102"/>
      <c r="C414" s="102"/>
      <c r="D414" s="102"/>
      <c r="E414" s="102"/>
      <c r="F414" s="102"/>
      <c r="G414" s="102"/>
      <c r="H414" s="102"/>
      <c r="I414" s="102"/>
    </row>
    <row r="415" spans="1:9" x14ac:dyDescent="0.25">
      <c r="A415" s="102"/>
      <c r="B415" s="102"/>
      <c r="C415" s="102"/>
      <c r="D415" s="102"/>
      <c r="E415" s="102"/>
      <c r="F415" s="102"/>
      <c r="G415" s="102"/>
      <c r="H415" s="102"/>
      <c r="I415" s="102"/>
    </row>
    <row r="416" spans="1:9" x14ac:dyDescent="0.25">
      <c r="A416" s="102"/>
      <c r="B416" s="102"/>
      <c r="C416" s="102"/>
      <c r="D416" s="102"/>
      <c r="E416" s="102"/>
      <c r="F416" s="102"/>
      <c r="G416" s="102"/>
      <c r="H416" s="102"/>
      <c r="I416" s="102"/>
    </row>
    <row r="417" spans="1:9" x14ac:dyDescent="0.25">
      <c r="A417" s="102"/>
      <c r="B417" s="102"/>
      <c r="C417" s="102"/>
      <c r="D417" s="102"/>
      <c r="E417" s="102"/>
      <c r="F417" s="102"/>
      <c r="G417" s="102"/>
      <c r="H417" s="102"/>
      <c r="I417" s="102"/>
    </row>
    <row r="418" spans="1:9" x14ac:dyDescent="0.25">
      <c r="A418" s="102"/>
      <c r="B418" s="102"/>
      <c r="C418" s="102"/>
      <c r="D418" s="102"/>
      <c r="E418" s="102"/>
      <c r="F418" s="102"/>
      <c r="G418" s="102"/>
      <c r="H418" s="102"/>
      <c r="I418" s="102"/>
    </row>
    <row r="419" spans="1:9" x14ac:dyDescent="0.25">
      <c r="A419" s="102"/>
      <c r="B419" s="102"/>
      <c r="C419" s="102"/>
      <c r="D419" s="102"/>
      <c r="E419" s="102"/>
      <c r="F419" s="102"/>
      <c r="G419" s="102"/>
      <c r="H419" s="102"/>
      <c r="I419" s="102"/>
    </row>
    <row r="420" spans="1:9" x14ac:dyDescent="0.25">
      <c r="A420" s="102"/>
      <c r="B420" s="102"/>
      <c r="C420" s="102"/>
      <c r="D420" s="102"/>
      <c r="E420" s="102"/>
      <c r="F420" s="102"/>
      <c r="G420" s="102"/>
      <c r="H420" s="102"/>
      <c r="I420" s="102"/>
    </row>
    <row r="421" spans="1:9" x14ac:dyDescent="0.25">
      <c r="A421" s="102"/>
      <c r="B421" s="102"/>
      <c r="C421" s="102"/>
      <c r="D421" s="102"/>
      <c r="E421" s="102"/>
      <c r="F421" s="102"/>
      <c r="G421" s="102"/>
      <c r="H421" s="102"/>
      <c r="I421" s="102"/>
    </row>
    <row r="422" spans="1:9" x14ac:dyDescent="0.25">
      <c r="A422" s="102"/>
      <c r="B422" s="102"/>
      <c r="C422" s="102"/>
      <c r="D422" s="102"/>
      <c r="E422" s="102"/>
      <c r="F422" s="102"/>
      <c r="G422" s="102"/>
      <c r="H422" s="102"/>
      <c r="I422" s="102"/>
    </row>
  </sheetData>
  <mergeCells count="13">
    <mergeCell ref="G7:G8"/>
    <mergeCell ref="H7:H8"/>
    <mergeCell ref="I7:I8"/>
    <mergeCell ref="A1:I1"/>
    <mergeCell ref="A2:I2"/>
    <mergeCell ref="A3:I3"/>
    <mergeCell ref="A5:I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3"/>
  <sheetViews>
    <sheetView topLeftCell="A406" workbookViewId="0">
      <selection activeCell="A12" sqref="A12:XFD12"/>
    </sheetView>
  </sheetViews>
  <sheetFormatPr defaultColWidth="5.44140625" defaultRowHeight="13.2" x14ac:dyDescent="0.25"/>
  <cols>
    <col min="1" max="1" width="86.44140625" style="102" customWidth="1"/>
    <col min="2" max="2" width="6.88671875" style="407" customWidth="1"/>
    <col min="3" max="3" width="8" style="163" customWidth="1"/>
    <col min="4" max="4" width="7.88671875" style="163" customWidth="1"/>
    <col min="5" max="5" width="13.6640625" style="163" customWidth="1"/>
    <col min="6" max="6" width="6" style="163" customWidth="1"/>
    <col min="7" max="7" width="13.5546875" style="409" customWidth="1"/>
    <col min="8" max="254" width="8.88671875" style="270" customWidth="1"/>
    <col min="255" max="255" width="47.6640625" style="270" customWidth="1"/>
    <col min="256" max="256" width="5.44140625" style="270"/>
    <col min="257" max="257" width="55.44140625" style="270" customWidth="1"/>
    <col min="258" max="258" width="5.44140625" style="270" customWidth="1"/>
    <col min="259" max="259" width="6.6640625" style="270" customWidth="1"/>
    <col min="260" max="260" width="6.44140625" style="270" customWidth="1"/>
    <col min="261" max="261" width="13.6640625" style="270" customWidth="1"/>
    <col min="262" max="262" width="6" style="270" customWidth="1"/>
    <col min="263" max="263" width="13.5546875" style="270" customWidth="1"/>
    <col min="264" max="510" width="8.88671875" style="270" customWidth="1"/>
    <col min="511" max="511" width="47.6640625" style="270" customWidth="1"/>
    <col min="512" max="512" width="5.44140625" style="270"/>
    <col min="513" max="513" width="55.44140625" style="270" customWidth="1"/>
    <col min="514" max="514" width="5.44140625" style="270" customWidth="1"/>
    <col min="515" max="515" width="6.6640625" style="270" customWidth="1"/>
    <col min="516" max="516" width="6.44140625" style="270" customWidth="1"/>
    <col min="517" max="517" width="13.6640625" style="270" customWidth="1"/>
    <col min="518" max="518" width="6" style="270" customWidth="1"/>
    <col min="519" max="519" width="13.5546875" style="270" customWidth="1"/>
    <col min="520" max="766" width="8.88671875" style="270" customWidth="1"/>
    <col min="767" max="767" width="47.6640625" style="270" customWidth="1"/>
    <col min="768" max="768" width="5.44140625" style="270"/>
    <col min="769" max="769" width="55.44140625" style="270" customWidth="1"/>
    <col min="770" max="770" width="5.44140625" style="270" customWidth="1"/>
    <col min="771" max="771" width="6.6640625" style="270" customWidth="1"/>
    <col min="772" max="772" width="6.44140625" style="270" customWidth="1"/>
    <col min="773" max="773" width="13.6640625" style="270" customWidth="1"/>
    <col min="774" max="774" width="6" style="270" customWidth="1"/>
    <col min="775" max="775" width="13.5546875" style="270" customWidth="1"/>
    <col min="776" max="1022" width="8.88671875" style="270" customWidth="1"/>
    <col min="1023" max="1023" width="47.6640625" style="270" customWidth="1"/>
    <col min="1024" max="1024" width="5.44140625" style="270"/>
    <col min="1025" max="1025" width="55.44140625" style="270" customWidth="1"/>
    <col min="1026" max="1026" width="5.44140625" style="270" customWidth="1"/>
    <col min="1027" max="1027" width="6.6640625" style="270" customWidth="1"/>
    <col min="1028" max="1028" width="6.44140625" style="270" customWidth="1"/>
    <col min="1029" max="1029" width="13.6640625" style="270" customWidth="1"/>
    <col min="1030" max="1030" width="6" style="270" customWidth="1"/>
    <col min="1031" max="1031" width="13.5546875" style="270" customWidth="1"/>
    <col min="1032" max="1278" width="8.88671875" style="270" customWidth="1"/>
    <col min="1279" max="1279" width="47.6640625" style="270" customWidth="1"/>
    <col min="1280" max="1280" width="5.44140625" style="270"/>
    <col min="1281" max="1281" width="55.44140625" style="270" customWidth="1"/>
    <col min="1282" max="1282" width="5.44140625" style="270" customWidth="1"/>
    <col min="1283" max="1283" width="6.6640625" style="270" customWidth="1"/>
    <col min="1284" max="1284" width="6.44140625" style="270" customWidth="1"/>
    <col min="1285" max="1285" width="13.6640625" style="270" customWidth="1"/>
    <col min="1286" max="1286" width="6" style="270" customWidth="1"/>
    <col min="1287" max="1287" width="13.5546875" style="270" customWidth="1"/>
    <col min="1288" max="1534" width="8.88671875" style="270" customWidth="1"/>
    <col min="1535" max="1535" width="47.6640625" style="270" customWidth="1"/>
    <col min="1536" max="1536" width="5.44140625" style="270"/>
    <col min="1537" max="1537" width="55.44140625" style="270" customWidth="1"/>
    <col min="1538" max="1538" width="5.44140625" style="270" customWidth="1"/>
    <col min="1539" max="1539" width="6.6640625" style="270" customWidth="1"/>
    <col min="1540" max="1540" width="6.44140625" style="270" customWidth="1"/>
    <col min="1541" max="1541" width="13.6640625" style="270" customWidth="1"/>
    <col min="1542" max="1542" width="6" style="270" customWidth="1"/>
    <col min="1543" max="1543" width="13.5546875" style="270" customWidth="1"/>
    <col min="1544" max="1790" width="8.88671875" style="270" customWidth="1"/>
    <col min="1791" max="1791" width="47.6640625" style="270" customWidth="1"/>
    <col min="1792" max="1792" width="5.44140625" style="270"/>
    <col min="1793" max="1793" width="55.44140625" style="270" customWidth="1"/>
    <col min="1794" max="1794" width="5.44140625" style="270" customWidth="1"/>
    <col min="1795" max="1795" width="6.6640625" style="270" customWidth="1"/>
    <col min="1796" max="1796" width="6.44140625" style="270" customWidth="1"/>
    <col min="1797" max="1797" width="13.6640625" style="270" customWidth="1"/>
    <col min="1798" max="1798" width="6" style="270" customWidth="1"/>
    <col min="1799" max="1799" width="13.5546875" style="270" customWidth="1"/>
    <col min="1800" max="2046" width="8.88671875" style="270" customWidth="1"/>
    <col min="2047" max="2047" width="47.6640625" style="270" customWidth="1"/>
    <col min="2048" max="2048" width="5.44140625" style="270"/>
    <col min="2049" max="2049" width="55.44140625" style="270" customWidth="1"/>
    <col min="2050" max="2050" width="5.44140625" style="270" customWidth="1"/>
    <col min="2051" max="2051" width="6.6640625" style="270" customWidth="1"/>
    <col min="2052" max="2052" width="6.44140625" style="270" customWidth="1"/>
    <col min="2053" max="2053" width="13.6640625" style="270" customWidth="1"/>
    <col min="2054" max="2054" width="6" style="270" customWidth="1"/>
    <col min="2055" max="2055" width="13.5546875" style="270" customWidth="1"/>
    <col min="2056" max="2302" width="8.88671875" style="270" customWidth="1"/>
    <col min="2303" max="2303" width="47.6640625" style="270" customWidth="1"/>
    <col min="2304" max="2304" width="5.44140625" style="270"/>
    <col min="2305" max="2305" width="55.44140625" style="270" customWidth="1"/>
    <col min="2306" max="2306" width="5.44140625" style="270" customWidth="1"/>
    <col min="2307" max="2307" width="6.6640625" style="270" customWidth="1"/>
    <col min="2308" max="2308" width="6.44140625" style="270" customWidth="1"/>
    <col min="2309" max="2309" width="13.6640625" style="270" customWidth="1"/>
    <col min="2310" max="2310" width="6" style="270" customWidth="1"/>
    <col min="2311" max="2311" width="13.5546875" style="270" customWidth="1"/>
    <col min="2312" max="2558" width="8.88671875" style="270" customWidth="1"/>
    <col min="2559" max="2559" width="47.6640625" style="270" customWidth="1"/>
    <col min="2560" max="2560" width="5.44140625" style="270"/>
    <col min="2561" max="2561" width="55.44140625" style="270" customWidth="1"/>
    <col min="2562" max="2562" width="5.44140625" style="270" customWidth="1"/>
    <col min="2563" max="2563" width="6.6640625" style="270" customWidth="1"/>
    <col min="2564" max="2564" width="6.44140625" style="270" customWidth="1"/>
    <col min="2565" max="2565" width="13.6640625" style="270" customWidth="1"/>
    <col min="2566" max="2566" width="6" style="270" customWidth="1"/>
    <col min="2567" max="2567" width="13.5546875" style="270" customWidth="1"/>
    <col min="2568" max="2814" width="8.88671875" style="270" customWidth="1"/>
    <col min="2815" max="2815" width="47.6640625" style="270" customWidth="1"/>
    <col min="2816" max="2816" width="5.44140625" style="270"/>
    <col min="2817" max="2817" width="55.44140625" style="270" customWidth="1"/>
    <col min="2818" max="2818" width="5.44140625" style="270" customWidth="1"/>
    <col min="2819" max="2819" width="6.6640625" style="270" customWidth="1"/>
    <col min="2820" max="2820" width="6.44140625" style="270" customWidth="1"/>
    <col min="2821" max="2821" width="13.6640625" style="270" customWidth="1"/>
    <col min="2822" max="2822" width="6" style="270" customWidth="1"/>
    <col min="2823" max="2823" width="13.5546875" style="270" customWidth="1"/>
    <col min="2824" max="3070" width="8.88671875" style="270" customWidth="1"/>
    <col min="3071" max="3071" width="47.6640625" style="270" customWidth="1"/>
    <col min="3072" max="3072" width="5.44140625" style="270"/>
    <col min="3073" max="3073" width="55.44140625" style="270" customWidth="1"/>
    <col min="3074" max="3074" width="5.44140625" style="270" customWidth="1"/>
    <col min="3075" max="3075" width="6.6640625" style="270" customWidth="1"/>
    <col min="3076" max="3076" width="6.44140625" style="270" customWidth="1"/>
    <col min="3077" max="3077" width="13.6640625" style="270" customWidth="1"/>
    <col min="3078" max="3078" width="6" style="270" customWidth="1"/>
    <col min="3079" max="3079" width="13.5546875" style="270" customWidth="1"/>
    <col min="3080" max="3326" width="8.88671875" style="270" customWidth="1"/>
    <col min="3327" max="3327" width="47.6640625" style="270" customWidth="1"/>
    <col min="3328" max="3328" width="5.44140625" style="270"/>
    <col min="3329" max="3329" width="55.44140625" style="270" customWidth="1"/>
    <col min="3330" max="3330" width="5.44140625" style="270" customWidth="1"/>
    <col min="3331" max="3331" width="6.6640625" style="270" customWidth="1"/>
    <col min="3332" max="3332" width="6.44140625" style="270" customWidth="1"/>
    <col min="3333" max="3333" width="13.6640625" style="270" customWidth="1"/>
    <col min="3334" max="3334" width="6" style="270" customWidth="1"/>
    <col min="3335" max="3335" width="13.5546875" style="270" customWidth="1"/>
    <col min="3336" max="3582" width="8.88671875" style="270" customWidth="1"/>
    <col min="3583" max="3583" width="47.6640625" style="270" customWidth="1"/>
    <col min="3584" max="3584" width="5.44140625" style="270"/>
    <col min="3585" max="3585" width="55.44140625" style="270" customWidth="1"/>
    <col min="3586" max="3586" width="5.44140625" style="270" customWidth="1"/>
    <col min="3587" max="3587" width="6.6640625" style="270" customWidth="1"/>
    <col min="3588" max="3588" width="6.44140625" style="270" customWidth="1"/>
    <col min="3589" max="3589" width="13.6640625" style="270" customWidth="1"/>
    <col min="3590" max="3590" width="6" style="270" customWidth="1"/>
    <col min="3591" max="3591" width="13.5546875" style="270" customWidth="1"/>
    <col min="3592" max="3838" width="8.88671875" style="270" customWidth="1"/>
    <col min="3839" max="3839" width="47.6640625" style="270" customWidth="1"/>
    <col min="3840" max="3840" width="5.44140625" style="270"/>
    <col min="3841" max="3841" width="55.44140625" style="270" customWidth="1"/>
    <col min="3842" max="3842" width="5.44140625" style="270" customWidth="1"/>
    <col min="3843" max="3843" width="6.6640625" style="270" customWidth="1"/>
    <col min="3844" max="3844" width="6.44140625" style="270" customWidth="1"/>
    <col min="3845" max="3845" width="13.6640625" style="270" customWidth="1"/>
    <col min="3846" max="3846" width="6" style="270" customWidth="1"/>
    <col min="3847" max="3847" width="13.5546875" style="270" customWidth="1"/>
    <col min="3848" max="4094" width="8.88671875" style="270" customWidth="1"/>
    <col min="4095" max="4095" width="47.6640625" style="270" customWidth="1"/>
    <col min="4096" max="4096" width="5.44140625" style="270"/>
    <col min="4097" max="4097" width="55.44140625" style="270" customWidth="1"/>
    <col min="4098" max="4098" width="5.44140625" style="270" customWidth="1"/>
    <col min="4099" max="4099" width="6.6640625" style="270" customWidth="1"/>
    <col min="4100" max="4100" width="6.44140625" style="270" customWidth="1"/>
    <col min="4101" max="4101" width="13.6640625" style="270" customWidth="1"/>
    <col min="4102" max="4102" width="6" style="270" customWidth="1"/>
    <col min="4103" max="4103" width="13.5546875" style="270" customWidth="1"/>
    <col min="4104" max="4350" width="8.88671875" style="270" customWidth="1"/>
    <col min="4351" max="4351" width="47.6640625" style="270" customWidth="1"/>
    <col min="4352" max="4352" width="5.44140625" style="270"/>
    <col min="4353" max="4353" width="55.44140625" style="270" customWidth="1"/>
    <col min="4354" max="4354" width="5.44140625" style="270" customWidth="1"/>
    <col min="4355" max="4355" width="6.6640625" style="270" customWidth="1"/>
    <col min="4356" max="4356" width="6.44140625" style="270" customWidth="1"/>
    <col min="4357" max="4357" width="13.6640625" style="270" customWidth="1"/>
    <col min="4358" max="4358" width="6" style="270" customWidth="1"/>
    <col min="4359" max="4359" width="13.5546875" style="270" customWidth="1"/>
    <col min="4360" max="4606" width="8.88671875" style="270" customWidth="1"/>
    <col min="4607" max="4607" width="47.6640625" style="270" customWidth="1"/>
    <col min="4608" max="4608" width="5.44140625" style="270"/>
    <col min="4609" max="4609" width="55.44140625" style="270" customWidth="1"/>
    <col min="4610" max="4610" width="5.44140625" style="270" customWidth="1"/>
    <col min="4611" max="4611" width="6.6640625" style="270" customWidth="1"/>
    <col min="4612" max="4612" width="6.44140625" style="270" customWidth="1"/>
    <col min="4613" max="4613" width="13.6640625" style="270" customWidth="1"/>
    <col min="4614" max="4614" width="6" style="270" customWidth="1"/>
    <col min="4615" max="4615" width="13.5546875" style="270" customWidth="1"/>
    <col min="4616" max="4862" width="8.88671875" style="270" customWidth="1"/>
    <col min="4863" max="4863" width="47.6640625" style="270" customWidth="1"/>
    <col min="4864" max="4864" width="5.44140625" style="270"/>
    <col min="4865" max="4865" width="55.44140625" style="270" customWidth="1"/>
    <col min="4866" max="4866" width="5.44140625" style="270" customWidth="1"/>
    <col min="4867" max="4867" width="6.6640625" style="270" customWidth="1"/>
    <col min="4868" max="4868" width="6.44140625" style="270" customWidth="1"/>
    <col min="4869" max="4869" width="13.6640625" style="270" customWidth="1"/>
    <col min="4870" max="4870" width="6" style="270" customWidth="1"/>
    <col min="4871" max="4871" width="13.5546875" style="270" customWidth="1"/>
    <col min="4872" max="5118" width="8.88671875" style="270" customWidth="1"/>
    <col min="5119" max="5119" width="47.6640625" style="270" customWidth="1"/>
    <col min="5120" max="5120" width="5.44140625" style="270"/>
    <col min="5121" max="5121" width="55.44140625" style="270" customWidth="1"/>
    <col min="5122" max="5122" width="5.44140625" style="270" customWidth="1"/>
    <col min="5123" max="5123" width="6.6640625" style="270" customWidth="1"/>
    <col min="5124" max="5124" width="6.44140625" style="270" customWidth="1"/>
    <col min="5125" max="5125" width="13.6640625" style="270" customWidth="1"/>
    <col min="5126" max="5126" width="6" style="270" customWidth="1"/>
    <col min="5127" max="5127" width="13.5546875" style="270" customWidth="1"/>
    <col min="5128" max="5374" width="8.88671875" style="270" customWidth="1"/>
    <col min="5375" max="5375" width="47.6640625" style="270" customWidth="1"/>
    <col min="5376" max="5376" width="5.44140625" style="270"/>
    <col min="5377" max="5377" width="55.44140625" style="270" customWidth="1"/>
    <col min="5378" max="5378" width="5.44140625" style="270" customWidth="1"/>
    <col min="5379" max="5379" width="6.6640625" style="270" customWidth="1"/>
    <col min="5380" max="5380" width="6.44140625" style="270" customWidth="1"/>
    <col min="5381" max="5381" width="13.6640625" style="270" customWidth="1"/>
    <col min="5382" max="5382" width="6" style="270" customWidth="1"/>
    <col min="5383" max="5383" width="13.5546875" style="270" customWidth="1"/>
    <col min="5384" max="5630" width="8.88671875" style="270" customWidth="1"/>
    <col min="5631" max="5631" width="47.6640625" style="270" customWidth="1"/>
    <col min="5632" max="5632" width="5.44140625" style="270"/>
    <col min="5633" max="5633" width="55.44140625" style="270" customWidth="1"/>
    <col min="5634" max="5634" width="5.44140625" style="270" customWidth="1"/>
    <col min="5635" max="5635" width="6.6640625" style="270" customWidth="1"/>
    <col min="5636" max="5636" width="6.44140625" style="270" customWidth="1"/>
    <col min="5637" max="5637" width="13.6640625" style="270" customWidth="1"/>
    <col min="5638" max="5638" width="6" style="270" customWidth="1"/>
    <col min="5639" max="5639" width="13.5546875" style="270" customWidth="1"/>
    <col min="5640" max="5886" width="8.88671875" style="270" customWidth="1"/>
    <col min="5887" max="5887" width="47.6640625" style="270" customWidth="1"/>
    <col min="5888" max="5888" width="5.44140625" style="270"/>
    <col min="5889" max="5889" width="55.44140625" style="270" customWidth="1"/>
    <col min="5890" max="5890" width="5.44140625" style="270" customWidth="1"/>
    <col min="5891" max="5891" width="6.6640625" style="270" customWidth="1"/>
    <col min="5892" max="5892" width="6.44140625" style="270" customWidth="1"/>
    <col min="5893" max="5893" width="13.6640625" style="270" customWidth="1"/>
    <col min="5894" max="5894" width="6" style="270" customWidth="1"/>
    <col min="5895" max="5895" width="13.5546875" style="270" customWidth="1"/>
    <col min="5896" max="6142" width="8.88671875" style="270" customWidth="1"/>
    <col min="6143" max="6143" width="47.6640625" style="270" customWidth="1"/>
    <col min="6144" max="6144" width="5.44140625" style="270"/>
    <col min="6145" max="6145" width="55.44140625" style="270" customWidth="1"/>
    <col min="6146" max="6146" width="5.44140625" style="270" customWidth="1"/>
    <col min="6147" max="6147" width="6.6640625" style="270" customWidth="1"/>
    <col min="6148" max="6148" width="6.44140625" style="270" customWidth="1"/>
    <col min="6149" max="6149" width="13.6640625" style="270" customWidth="1"/>
    <col min="6150" max="6150" width="6" style="270" customWidth="1"/>
    <col min="6151" max="6151" width="13.5546875" style="270" customWidth="1"/>
    <col min="6152" max="6398" width="8.88671875" style="270" customWidth="1"/>
    <col min="6399" max="6399" width="47.6640625" style="270" customWidth="1"/>
    <col min="6400" max="6400" width="5.44140625" style="270"/>
    <col min="6401" max="6401" width="55.44140625" style="270" customWidth="1"/>
    <col min="6402" max="6402" width="5.44140625" style="270" customWidth="1"/>
    <col min="6403" max="6403" width="6.6640625" style="270" customWidth="1"/>
    <col min="6404" max="6404" width="6.44140625" style="270" customWidth="1"/>
    <col min="6405" max="6405" width="13.6640625" style="270" customWidth="1"/>
    <col min="6406" max="6406" width="6" style="270" customWidth="1"/>
    <col min="6407" max="6407" width="13.5546875" style="270" customWidth="1"/>
    <col min="6408" max="6654" width="8.88671875" style="270" customWidth="1"/>
    <col min="6655" max="6655" width="47.6640625" style="270" customWidth="1"/>
    <col min="6656" max="6656" width="5.44140625" style="270"/>
    <col min="6657" max="6657" width="55.44140625" style="270" customWidth="1"/>
    <col min="6658" max="6658" width="5.44140625" style="270" customWidth="1"/>
    <col min="6659" max="6659" width="6.6640625" style="270" customWidth="1"/>
    <col min="6660" max="6660" width="6.44140625" style="270" customWidth="1"/>
    <col min="6661" max="6661" width="13.6640625" style="270" customWidth="1"/>
    <col min="6662" max="6662" width="6" style="270" customWidth="1"/>
    <col min="6663" max="6663" width="13.5546875" style="270" customWidth="1"/>
    <col min="6664" max="6910" width="8.88671875" style="270" customWidth="1"/>
    <col min="6911" max="6911" width="47.6640625" style="270" customWidth="1"/>
    <col min="6912" max="6912" width="5.44140625" style="270"/>
    <col min="6913" max="6913" width="55.44140625" style="270" customWidth="1"/>
    <col min="6914" max="6914" width="5.44140625" style="270" customWidth="1"/>
    <col min="6915" max="6915" width="6.6640625" style="270" customWidth="1"/>
    <col min="6916" max="6916" width="6.44140625" style="270" customWidth="1"/>
    <col min="6917" max="6917" width="13.6640625" style="270" customWidth="1"/>
    <col min="6918" max="6918" width="6" style="270" customWidth="1"/>
    <col min="6919" max="6919" width="13.5546875" style="270" customWidth="1"/>
    <col min="6920" max="7166" width="8.88671875" style="270" customWidth="1"/>
    <col min="7167" max="7167" width="47.6640625" style="270" customWidth="1"/>
    <col min="7168" max="7168" width="5.44140625" style="270"/>
    <col min="7169" max="7169" width="55.44140625" style="270" customWidth="1"/>
    <col min="7170" max="7170" width="5.44140625" style="270" customWidth="1"/>
    <col min="7171" max="7171" width="6.6640625" style="270" customWidth="1"/>
    <col min="7172" max="7172" width="6.44140625" style="270" customWidth="1"/>
    <col min="7173" max="7173" width="13.6640625" style="270" customWidth="1"/>
    <col min="7174" max="7174" width="6" style="270" customWidth="1"/>
    <col min="7175" max="7175" width="13.5546875" style="270" customWidth="1"/>
    <col min="7176" max="7422" width="8.88671875" style="270" customWidth="1"/>
    <col min="7423" max="7423" width="47.6640625" style="270" customWidth="1"/>
    <col min="7424" max="7424" width="5.44140625" style="270"/>
    <col min="7425" max="7425" width="55.44140625" style="270" customWidth="1"/>
    <col min="7426" max="7426" width="5.44140625" style="270" customWidth="1"/>
    <col min="7427" max="7427" width="6.6640625" style="270" customWidth="1"/>
    <col min="7428" max="7428" width="6.44140625" style="270" customWidth="1"/>
    <col min="7429" max="7429" width="13.6640625" style="270" customWidth="1"/>
    <col min="7430" max="7430" width="6" style="270" customWidth="1"/>
    <col min="7431" max="7431" width="13.5546875" style="270" customWidth="1"/>
    <col min="7432" max="7678" width="8.88671875" style="270" customWidth="1"/>
    <col min="7679" max="7679" width="47.6640625" style="270" customWidth="1"/>
    <col min="7680" max="7680" width="5.44140625" style="270"/>
    <col min="7681" max="7681" width="55.44140625" style="270" customWidth="1"/>
    <col min="7682" max="7682" width="5.44140625" style="270" customWidth="1"/>
    <col min="7683" max="7683" width="6.6640625" style="270" customWidth="1"/>
    <col min="7684" max="7684" width="6.44140625" style="270" customWidth="1"/>
    <col min="7685" max="7685" width="13.6640625" style="270" customWidth="1"/>
    <col min="7686" max="7686" width="6" style="270" customWidth="1"/>
    <col min="7687" max="7687" width="13.5546875" style="270" customWidth="1"/>
    <col min="7688" max="7934" width="8.88671875" style="270" customWidth="1"/>
    <col min="7935" max="7935" width="47.6640625" style="270" customWidth="1"/>
    <col min="7936" max="7936" width="5.44140625" style="270"/>
    <col min="7937" max="7937" width="55.44140625" style="270" customWidth="1"/>
    <col min="7938" max="7938" width="5.44140625" style="270" customWidth="1"/>
    <col min="7939" max="7939" width="6.6640625" style="270" customWidth="1"/>
    <col min="7940" max="7940" width="6.44140625" style="270" customWidth="1"/>
    <col min="7941" max="7941" width="13.6640625" style="270" customWidth="1"/>
    <col min="7942" max="7942" width="6" style="270" customWidth="1"/>
    <col min="7943" max="7943" width="13.5546875" style="270" customWidth="1"/>
    <col min="7944" max="8190" width="8.88671875" style="270" customWidth="1"/>
    <col min="8191" max="8191" width="47.6640625" style="270" customWidth="1"/>
    <col min="8192" max="8192" width="5.44140625" style="270"/>
    <col min="8193" max="8193" width="55.44140625" style="270" customWidth="1"/>
    <col min="8194" max="8194" width="5.44140625" style="270" customWidth="1"/>
    <col min="8195" max="8195" width="6.6640625" style="270" customWidth="1"/>
    <col min="8196" max="8196" width="6.44140625" style="270" customWidth="1"/>
    <col min="8197" max="8197" width="13.6640625" style="270" customWidth="1"/>
    <col min="8198" max="8198" width="6" style="270" customWidth="1"/>
    <col min="8199" max="8199" width="13.5546875" style="270" customWidth="1"/>
    <col min="8200" max="8446" width="8.88671875" style="270" customWidth="1"/>
    <col min="8447" max="8447" width="47.6640625" style="270" customWidth="1"/>
    <col min="8448" max="8448" width="5.44140625" style="270"/>
    <col min="8449" max="8449" width="55.44140625" style="270" customWidth="1"/>
    <col min="8450" max="8450" width="5.44140625" style="270" customWidth="1"/>
    <col min="8451" max="8451" width="6.6640625" style="270" customWidth="1"/>
    <col min="8452" max="8452" width="6.44140625" style="270" customWidth="1"/>
    <col min="8453" max="8453" width="13.6640625" style="270" customWidth="1"/>
    <col min="8454" max="8454" width="6" style="270" customWidth="1"/>
    <col min="8455" max="8455" width="13.5546875" style="270" customWidth="1"/>
    <col min="8456" max="8702" width="8.88671875" style="270" customWidth="1"/>
    <col min="8703" max="8703" width="47.6640625" style="270" customWidth="1"/>
    <col min="8704" max="8704" width="5.44140625" style="270"/>
    <col min="8705" max="8705" width="55.44140625" style="270" customWidth="1"/>
    <col min="8706" max="8706" width="5.44140625" style="270" customWidth="1"/>
    <col min="8707" max="8707" width="6.6640625" style="270" customWidth="1"/>
    <col min="8708" max="8708" width="6.44140625" style="270" customWidth="1"/>
    <col min="8709" max="8709" width="13.6640625" style="270" customWidth="1"/>
    <col min="8710" max="8710" width="6" style="270" customWidth="1"/>
    <col min="8711" max="8711" width="13.5546875" style="270" customWidth="1"/>
    <col min="8712" max="8958" width="8.88671875" style="270" customWidth="1"/>
    <col min="8959" max="8959" width="47.6640625" style="270" customWidth="1"/>
    <col min="8960" max="8960" width="5.44140625" style="270"/>
    <col min="8961" max="8961" width="55.44140625" style="270" customWidth="1"/>
    <col min="8962" max="8962" width="5.44140625" style="270" customWidth="1"/>
    <col min="8963" max="8963" width="6.6640625" style="270" customWidth="1"/>
    <col min="8964" max="8964" width="6.44140625" style="270" customWidth="1"/>
    <col min="8965" max="8965" width="13.6640625" style="270" customWidth="1"/>
    <col min="8966" max="8966" width="6" style="270" customWidth="1"/>
    <col min="8967" max="8967" width="13.5546875" style="270" customWidth="1"/>
    <col min="8968" max="9214" width="8.88671875" style="270" customWidth="1"/>
    <col min="9215" max="9215" width="47.6640625" style="270" customWidth="1"/>
    <col min="9216" max="9216" width="5.44140625" style="270"/>
    <col min="9217" max="9217" width="55.44140625" style="270" customWidth="1"/>
    <col min="9218" max="9218" width="5.44140625" style="270" customWidth="1"/>
    <col min="9219" max="9219" width="6.6640625" style="270" customWidth="1"/>
    <col min="9220" max="9220" width="6.44140625" style="270" customWidth="1"/>
    <col min="9221" max="9221" width="13.6640625" style="270" customWidth="1"/>
    <col min="9222" max="9222" width="6" style="270" customWidth="1"/>
    <col min="9223" max="9223" width="13.5546875" style="270" customWidth="1"/>
    <col min="9224" max="9470" width="8.88671875" style="270" customWidth="1"/>
    <col min="9471" max="9471" width="47.6640625" style="270" customWidth="1"/>
    <col min="9472" max="9472" width="5.44140625" style="270"/>
    <col min="9473" max="9473" width="55.44140625" style="270" customWidth="1"/>
    <col min="9474" max="9474" width="5.44140625" style="270" customWidth="1"/>
    <col min="9475" max="9475" width="6.6640625" style="270" customWidth="1"/>
    <col min="9476" max="9476" width="6.44140625" style="270" customWidth="1"/>
    <col min="9477" max="9477" width="13.6640625" style="270" customWidth="1"/>
    <col min="9478" max="9478" width="6" style="270" customWidth="1"/>
    <col min="9479" max="9479" width="13.5546875" style="270" customWidth="1"/>
    <col min="9480" max="9726" width="8.88671875" style="270" customWidth="1"/>
    <col min="9727" max="9727" width="47.6640625" style="270" customWidth="1"/>
    <col min="9728" max="9728" width="5.44140625" style="270"/>
    <col min="9729" max="9729" width="55.44140625" style="270" customWidth="1"/>
    <col min="9730" max="9730" width="5.44140625" style="270" customWidth="1"/>
    <col min="9731" max="9731" width="6.6640625" style="270" customWidth="1"/>
    <col min="9732" max="9732" width="6.44140625" style="270" customWidth="1"/>
    <col min="9733" max="9733" width="13.6640625" style="270" customWidth="1"/>
    <col min="9734" max="9734" width="6" style="270" customWidth="1"/>
    <col min="9735" max="9735" width="13.5546875" style="270" customWidth="1"/>
    <col min="9736" max="9982" width="8.88671875" style="270" customWidth="1"/>
    <col min="9983" max="9983" width="47.6640625" style="270" customWidth="1"/>
    <col min="9984" max="9984" width="5.44140625" style="270"/>
    <col min="9985" max="9985" width="55.44140625" style="270" customWidth="1"/>
    <col min="9986" max="9986" width="5.44140625" style="270" customWidth="1"/>
    <col min="9987" max="9987" width="6.6640625" style="270" customWidth="1"/>
    <col min="9988" max="9988" width="6.44140625" style="270" customWidth="1"/>
    <col min="9989" max="9989" width="13.6640625" style="270" customWidth="1"/>
    <col min="9990" max="9990" width="6" style="270" customWidth="1"/>
    <col min="9991" max="9991" width="13.5546875" style="270" customWidth="1"/>
    <col min="9992" max="10238" width="8.88671875" style="270" customWidth="1"/>
    <col min="10239" max="10239" width="47.6640625" style="270" customWidth="1"/>
    <col min="10240" max="10240" width="5.44140625" style="270"/>
    <col min="10241" max="10241" width="55.44140625" style="270" customWidth="1"/>
    <col min="10242" max="10242" width="5.44140625" style="270" customWidth="1"/>
    <col min="10243" max="10243" width="6.6640625" style="270" customWidth="1"/>
    <col min="10244" max="10244" width="6.44140625" style="270" customWidth="1"/>
    <col min="10245" max="10245" width="13.6640625" style="270" customWidth="1"/>
    <col min="10246" max="10246" width="6" style="270" customWidth="1"/>
    <col min="10247" max="10247" width="13.5546875" style="270" customWidth="1"/>
    <col min="10248" max="10494" width="8.88671875" style="270" customWidth="1"/>
    <col min="10495" max="10495" width="47.6640625" style="270" customWidth="1"/>
    <col min="10496" max="10496" width="5.44140625" style="270"/>
    <col min="10497" max="10497" width="55.44140625" style="270" customWidth="1"/>
    <col min="10498" max="10498" width="5.44140625" style="270" customWidth="1"/>
    <col min="10499" max="10499" width="6.6640625" style="270" customWidth="1"/>
    <col min="10500" max="10500" width="6.44140625" style="270" customWidth="1"/>
    <col min="10501" max="10501" width="13.6640625" style="270" customWidth="1"/>
    <col min="10502" max="10502" width="6" style="270" customWidth="1"/>
    <col min="10503" max="10503" width="13.5546875" style="270" customWidth="1"/>
    <col min="10504" max="10750" width="8.88671875" style="270" customWidth="1"/>
    <col min="10751" max="10751" width="47.6640625" style="270" customWidth="1"/>
    <col min="10752" max="10752" width="5.44140625" style="270"/>
    <col min="10753" max="10753" width="55.44140625" style="270" customWidth="1"/>
    <col min="10754" max="10754" width="5.44140625" style="270" customWidth="1"/>
    <col min="10755" max="10755" width="6.6640625" style="270" customWidth="1"/>
    <col min="10756" max="10756" width="6.44140625" style="270" customWidth="1"/>
    <col min="10757" max="10757" width="13.6640625" style="270" customWidth="1"/>
    <col min="10758" max="10758" width="6" style="270" customWidth="1"/>
    <col min="10759" max="10759" width="13.5546875" style="270" customWidth="1"/>
    <col min="10760" max="11006" width="8.88671875" style="270" customWidth="1"/>
    <col min="11007" max="11007" width="47.6640625" style="270" customWidth="1"/>
    <col min="11008" max="11008" width="5.44140625" style="270"/>
    <col min="11009" max="11009" width="55.44140625" style="270" customWidth="1"/>
    <col min="11010" max="11010" width="5.44140625" style="270" customWidth="1"/>
    <col min="11011" max="11011" width="6.6640625" style="270" customWidth="1"/>
    <col min="11012" max="11012" width="6.44140625" style="270" customWidth="1"/>
    <col min="11013" max="11013" width="13.6640625" style="270" customWidth="1"/>
    <col min="11014" max="11014" width="6" style="270" customWidth="1"/>
    <col min="11015" max="11015" width="13.5546875" style="270" customWidth="1"/>
    <col min="11016" max="11262" width="8.88671875" style="270" customWidth="1"/>
    <col min="11263" max="11263" width="47.6640625" style="270" customWidth="1"/>
    <col min="11264" max="11264" width="5.44140625" style="270"/>
    <col min="11265" max="11265" width="55.44140625" style="270" customWidth="1"/>
    <col min="11266" max="11266" width="5.44140625" style="270" customWidth="1"/>
    <col min="11267" max="11267" width="6.6640625" style="270" customWidth="1"/>
    <col min="11268" max="11268" width="6.44140625" style="270" customWidth="1"/>
    <col min="11269" max="11269" width="13.6640625" style="270" customWidth="1"/>
    <col min="11270" max="11270" width="6" style="270" customWidth="1"/>
    <col min="11271" max="11271" width="13.5546875" style="270" customWidth="1"/>
    <col min="11272" max="11518" width="8.88671875" style="270" customWidth="1"/>
    <col min="11519" max="11519" width="47.6640625" style="270" customWidth="1"/>
    <col min="11520" max="11520" width="5.44140625" style="270"/>
    <col min="11521" max="11521" width="55.44140625" style="270" customWidth="1"/>
    <col min="11522" max="11522" width="5.44140625" style="270" customWidth="1"/>
    <col min="11523" max="11523" width="6.6640625" style="270" customWidth="1"/>
    <col min="11524" max="11524" width="6.44140625" style="270" customWidth="1"/>
    <col min="11525" max="11525" width="13.6640625" style="270" customWidth="1"/>
    <col min="11526" max="11526" width="6" style="270" customWidth="1"/>
    <col min="11527" max="11527" width="13.5546875" style="270" customWidth="1"/>
    <col min="11528" max="11774" width="8.88671875" style="270" customWidth="1"/>
    <col min="11775" max="11775" width="47.6640625" style="270" customWidth="1"/>
    <col min="11776" max="11776" width="5.44140625" style="270"/>
    <col min="11777" max="11777" width="55.44140625" style="270" customWidth="1"/>
    <col min="11778" max="11778" width="5.44140625" style="270" customWidth="1"/>
    <col min="11779" max="11779" width="6.6640625" style="270" customWidth="1"/>
    <col min="11780" max="11780" width="6.44140625" style="270" customWidth="1"/>
    <col min="11781" max="11781" width="13.6640625" style="270" customWidth="1"/>
    <col min="11782" max="11782" width="6" style="270" customWidth="1"/>
    <col min="11783" max="11783" width="13.5546875" style="270" customWidth="1"/>
    <col min="11784" max="12030" width="8.88671875" style="270" customWidth="1"/>
    <col min="12031" max="12031" width="47.6640625" style="270" customWidth="1"/>
    <col min="12032" max="12032" width="5.44140625" style="270"/>
    <col min="12033" max="12033" width="55.44140625" style="270" customWidth="1"/>
    <col min="12034" max="12034" width="5.44140625" style="270" customWidth="1"/>
    <col min="12035" max="12035" width="6.6640625" style="270" customWidth="1"/>
    <col min="12036" max="12036" width="6.44140625" style="270" customWidth="1"/>
    <col min="12037" max="12037" width="13.6640625" style="270" customWidth="1"/>
    <col min="12038" max="12038" width="6" style="270" customWidth="1"/>
    <col min="12039" max="12039" width="13.5546875" style="270" customWidth="1"/>
    <col min="12040" max="12286" width="8.88671875" style="270" customWidth="1"/>
    <col min="12287" max="12287" width="47.6640625" style="270" customWidth="1"/>
    <col min="12288" max="12288" width="5.44140625" style="270"/>
    <col min="12289" max="12289" width="55.44140625" style="270" customWidth="1"/>
    <col min="12290" max="12290" width="5.44140625" style="270" customWidth="1"/>
    <col min="12291" max="12291" width="6.6640625" style="270" customWidth="1"/>
    <col min="12292" max="12292" width="6.44140625" style="270" customWidth="1"/>
    <col min="12293" max="12293" width="13.6640625" style="270" customWidth="1"/>
    <col min="12294" max="12294" width="6" style="270" customWidth="1"/>
    <col min="12295" max="12295" width="13.5546875" style="270" customWidth="1"/>
    <col min="12296" max="12542" width="8.88671875" style="270" customWidth="1"/>
    <col min="12543" max="12543" width="47.6640625" style="270" customWidth="1"/>
    <col min="12544" max="12544" width="5.44140625" style="270"/>
    <col min="12545" max="12545" width="55.44140625" style="270" customWidth="1"/>
    <col min="12546" max="12546" width="5.44140625" style="270" customWidth="1"/>
    <col min="12547" max="12547" width="6.6640625" style="270" customWidth="1"/>
    <col min="12548" max="12548" width="6.44140625" style="270" customWidth="1"/>
    <col min="12549" max="12549" width="13.6640625" style="270" customWidth="1"/>
    <col min="12550" max="12550" width="6" style="270" customWidth="1"/>
    <col min="12551" max="12551" width="13.5546875" style="270" customWidth="1"/>
    <col min="12552" max="12798" width="8.88671875" style="270" customWidth="1"/>
    <col min="12799" max="12799" width="47.6640625" style="270" customWidth="1"/>
    <col min="12800" max="12800" width="5.44140625" style="270"/>
    <col min="12801" max="12801" width="55.44140625" style="270" customWidth="1"/>
    <col min="12802" max="12802" width="5.44140625" style="270" customWidth="1"/>
    <col min="12803" max="12803" width="6.6640625" style="270" customWidth="1"/>
    <col min="12804" max="12804" width="6.44140625" style="270" customWidth="1"/>
    <col min="12805" max="12805" width="13.6640625" style="270" customWidth="1"/>
    <col min="12806" max="12806" width="6" style="270" customWidth="1"/>
    <col min="12807" max="12807" width="13.5546875" style="270" customWidth="1"/>
    <col min="12808" max="13054" width="8.88671875" style="270" customWidth="1"/>
    <col min="13055" max="13055" width="47.6640625" style="270" customWidth="1"/>
    <col min="13056" max="13056" width="5.44140625" style="270"/>
    <col min="13057" max="13057" width="55.44140625" style="270" customWidth="1"/>
    <col min="13058" max="13058" width="5.44140625" style="270" customWidth="1"/>
    <col min="13059" max="13059" width="6.6640625" style="270" customWidth="1"/>
    <col min="13060" max="13060" width="6.44140625" style="270" customWidth="1"/>
    <col min="13061" max="13061" width="13.6640625" style="270" customWidth="1"/>
    <col min="13062" max="13062" width="6" style="270" customWidth="1"/>
    <col min="13063" max="13063" width="13.5546875" style="270" customWidth="1"/>
    <col min="13064" max="13310" width="8.88671875" style="270" customWidth="1"/>
    <col min="13311" max="13311" width="47.6640625" style="270" customWidth="1"/>
    <col min="13312" max="13312" width="5.44140625" style="270"/>
    <col min="13313" max="13313" width="55.44140625" style="270" customWidth="1"/>
    <col min="13314" max="13314" width="5.44140625" style="270" customWidth="1"/>
    <col min="13315" max="13315" width="6.6640625" style="270" customWidth="1"/>
    <col min="13316" max="13316" width="6.44140625" style="270" customWidth="1"/>
    <col min="13317" max="13317" width="13.6640625" style="270" customWidth="1"/>
    <col min="13318" max="13318" width="6" style="270" customWidth="1"/>
    <col min="13319" max="13319" width="13.5546875" style="270" customWidth="1"/>
    <col min="13320" max="13566" width="8.88671875" style="270" customWidth="1"/>
    <col min="13567" max="13567" width="47.6640625" style="270" customWidth="1"/>
    <col min="13568" max="13568" width="5.44140625" style="270"/>
    <col min="13569" max="13569" width="55.44140625" style="270" customWidth="1"/>
    <col min="13570" max="13570" width="5.44140625" style="270" customWidth="1"/>
    <col min="13571" max="13571" width="6.6640625" style="270" customWidth="1"/>
    <col min="13572" max="13572" width="6.44140625" style="270" customWidth="1"/>
    <col min="13573" max="13573" width="13.6640625" style="270" customWidth="1"/>
    <col min="13574" max="13574" width="6" style="270" customWidth="1"/>
    <col min="13575" max="13575" width="13.5546875" style="270" customWidth="1"/>
    <col min="13576" max="13822" width="8.88671875" style="270" customWidth="1"/>
    <col min="13823" max="13823" width="47.6640625" style="270" customWidth="1"/>
    <col min="13824" max="13824" width="5.44140625" style="270"/>
    <col min="13825" max="13825" width="55.44140625" style="270" customWidth="1"/>
    <col min="13826" max="13826" width="5.44140625" style="270" customWidth="1"/>
    <col min="13827" max="13827" width="6.6640625" style="270" customWidth="1"/>
    <col min="13828" max="13828" width="6.44140625" style="270" customWidth="1"/>
    <col min="13829" max="13829" width="13.6640625" style="270" customWidth="1"/>
    <col min="13830" max="13830" width="6" style="270" customWidth="1"/>
    <col min="13831" max="13831" width="13.5546875" style="270" customWidth="1"/>
    <col min="13832" max="14078" width="8.88671875" style="270" customWidth="1"/>
    <col min="14079" max="14079" width="47.6640625" style="270" customWidth="1"/>
    <col min="14080" max="14080" width="5.44140625" style="270"/>
    <col min="14081" max="14081" width="55.44140625" style="270" customWidth="1"/>
    <col min="14082" max="14082" width="5.44140625" style="270" customWidth="1"/>
    <col min="14083" max="14083" width="6.6640625" style="270" customWidth="1"/>
    <col min="14084" max="14084" width="6.44140625" style="270" customWidth="1"/>
    <col min="14085" max="14085" width="13.6640625" style="270" customWidth="1"/>
    <col min="14086" max="14086" width="6" style="270" customWidth="1"/>
    <col min="14087" max="14087" width="13.5546875" style="270" customWidth="1"/>
    <col min="14088" max="14334" width="8.88671875" style="270" customWidth="1"/>
    <col min="14335" max="14335" width="47.6640625" style="270" customWidth="1"/>
    <col min="14336" max="14336" width="5.44140625" style="270"/>
    <col min="14337" max="14337" width="55.44140625" style="270" customWidth="1"/>
    <col min="14338" max="14338" width="5.44140625" style="270" customWidth="1"/>
    <col min="14339" max="14339" width="6.6640625" style="270" customWidth="1"/>
    <col min="14340" max="14340" width="6.44140625" style="270" customWidth="1"/>
    <col min="14341" max="14341" width="13.6640625" style="270" customWidth="1"/>
    <col min="14342" max="14342" width="6" style="270" customWidth="1"/>
    <col min="14343" max="14343" width="13.5546875" style="270" customWidth="1"/>
    <col min="14344" max="14590" width="8.88671875" style="270" customWidth="1"/>
    <col min="14591" max="14591" width="47.6640625" style="270" customWidth="1"/>
    <col min="14592" max="14592" width="5.44140625" style="270"/>
    <col min="14593" max="14593" width="55.44140625" style="270" customWidth="1"/>
    <col min="14594" max="14594" width="5.44140625" style="270" customWidth="1"/>
    <col min="14595" max="14595" width="6.6640625" style="270" customWidth="1"/>
    <col min="14596" max="14596" width="6.44140625" style="270" customWidth="1"/>
    <col min="14597" max="14597" width="13.6640625" style="270" customWidth="1"/>
    <col min="14598" max="14598" width="6" style="270" customWidth="1"/>
    <col min="14599" max="14599" width="13.5546875" style="270" customWidth="1"/>
    <col min="14600" max="14846" width="8.88671875" style="270" customWidth="1"/>
    <col min="14847" max="14847" width="47.6640625" style="270" customWidth="1"/>
    <col min="14848" max="14848" width="5.44140625" style="270"/>
    <col min="14849" max="14849" width="55.44140625" style="270" customWidth="1"/>
    <col min="14850" max="14850" width="5.44140625" style="270" customWidth="1"/>
    <col min="14851" max="14851" width="6.6640625" style="270" customWidth="1"/>
    <col min="14852" max="14852" width="6.44140625" style="270" customWidth="1"/>
    <col min="14853" max="14853" width="13.6640625" style="270" customWidth="1"/>
    <col min="14854" max="14854" width="6" style="270" customWidth="1"/>
    <col min="14855" max="14855" width="13.5546875" style="270" customWidth="1"/>
    <col min="14856" max="15102" width="8.88671875" style="270" customWidth="1"/>
    <col min="15103" max="15103" width="47.6640625" style="270" customWidth="1"/>
    <col min="15104" max="15104" width="5.44140625" style="270"/>
    <col min="15105" max="15105" width="55.44140625" style="270" customWidth="1"/>
    <col min="15106" max="15106" width="5.44140625" style="270" customWidth="1"/>
    <col min="15107" max="15107" width="6.6640625" style="270" customWidth="1"/>
    <col min="15108" max="15108" width="6.44140625" style="270" customWidth="1"/>
    <col min="15109" max="15109" width="13.6640625" style="270" customWidth="1"/>
    <col min="15110" max="15110" width="6" style="270" customWidth="1"/>
    <col min="15111" max="15111" width="13.5546875" style="270" customWidth="1"/>
    <col min="15112" max="15358" width="8.88671875" style="270" customWidth="1"/>
    <col min="15359" max="15359" width="47.6640625" style="270" customWidth="1"/>
    <col min="15360" max="15360" width="5.44140625" style="270"/>
    <col min="15361" max="15361" width="55.44140625" style="270" customWidth="1"/>
    <col min="15362" max="15362" width="5.44140625" style="270" customWidth="1"/>
    <col min="15363" max="15363" width="6.6640625" style="270" customWidth="1"/>
    <col min="15364" max="15364" width="6.44140625" style="270" customWidth="1"/>
    <col min="15365" max="15365" width="13.6640625" style="270" customWidth="1"/>
    <col min="15366" max="15366" width="6" style="270" customWidth="1"/>
    <col min="15367" max="15367" width="13.5546875" style="270" customWidth="1"/>
    <col min="15368" max="15614" width="8.88671875" style="270" customWidth="1"/>
    <col min="15615" max="15615" width="47.6640625" style="270" customWidth="1"/>
    <col min="15616" max="15616" width="5.44140625" style="270"/>
    <col min="15617" max="15617" width="55.44140625" style="270" customWidth="1"/>
    <col min="15618" max="15618" width="5.44140625" style="270" customWidth="1"/>
    <col min="15619" max="15619" width="6.6640625" style="270" customWidth="1"/>
    <col min="15620" max="15620" width="6.44140625" style="270" customWidth="1"/>
    <col min="15621" max="15621" width="13.6640625" style="270" customWidth="1"/>
    <col min="15622" max="15622" width="6" style="270" customWidth="1"/>
    <col min="15623" max="15623" width="13.5546875" style="270" customWidth="1"/>
    <col min="15624" max="15870" width="8.88671875" style="270" customWidth="1"/>
    <col min="15871" max="15871" width="47.6640625" style="270" customWidth="1"/>
    <col min="15872" max="15872" width="5.44140625" style="270"/>
    <col min="15873" max="15873" width="55.44140625" style="270" customWidth="1"/>
    <col min="15874" max="15874" width="5.44140625" style="270" customWidth="1"/>
    <col min="15875" max="15875" width="6.6640625" style="270" customWidth="1"/>
    <col min="15876" max="15876" width="6.44140625" style="270" customWidth="1"/>
    <col min="15877" max="15877" width="13.6640625" style="270" customWidth="1"/>
    <col min="15878" max="15878" width="6" style="270" customWidth="1"/>
    <col min="15879" max="15879" width="13.5546875" style="270" customWidth="1"/>
    <col min="15880" max="16126" width="8.88671875" style="270" customWidth="1"/>
    <col min="16127" max="16127" width="47.6640625" style="270" customWidth="1"/>
    <col min="16128" max="16128" width="5.44140625" style="270"/>
    <col min="16129" max="16129" width="55.44140625" style="270" customWidth="1"/>
    <col min="16130" max="16130" width="5.44140625" style="270" customWidth="1"/>
    <col min="16131" max="16131" width="6.6640625" style="270" customWidth="1"/>
    <col min="16132" max="16132" width="6.44140625" style="270" customWidth="1"/>
    <col min="16133" max="16133" width="13.6640625" style="270" customWidth="1"/>
    <col min="16134" max="16134" width="6" style="270" customWidth="1"/>
    <col min="16135" max="16135" width="13.5546875" style="270" customWidth="1"/>
    <col min="16136" max="16382" width="8.88671875" style="270" customWidth="1"/>
    <col min="16383" max="16383" width="47.6640625" style="270" customWidth="1"/>
    <col min="16384" max="16384" width="5.44140625" style="270"/>
  </cols>
  <sheetData>
    <row r="1" spans="1:254" ht="14.4" x14ac:dyDescent="0.3">
      <c r="A1" s="614" t="s">
        <v>809</v>
      </c>
      <c r="B1" s="614"/>
      <c r="C1" s="614"/>
      <c r="D1" s="614"/>
      <c r="E1" s="614"/>
      <c r="F1" s="614"/>
      <c r="G1" s="615"/>
      <c r="H1" s="269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ht="14.4" x14ac:dyDescent="0.3">
      <c r="A2" s="616" t="s">
        <v>260</v>
      </c>
      <c r="B2" s="616"/>
      <c r="C2" s="616"/>
      <c r="D2" s="616"/>
      <c r="E2" s="616"/>
      <c r="F2" s="616"/>
      <c r="G2" s="617"/>
      <c r="H2" s="269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</row>
    <row r="3" spans="1:254" ht="14.4" x14ac:dyDescent="0.3">
      <c r="A3" s="616" t="s">
        <v>812</v>
      </c>
      <c r="B3" s="616"/>
      <c r="C3" s="616"/>
      <c r="D3" s="616"/>
      <c r="E3" s="616"/>
      <c r="F3" s="616"/>
      <c r="G3" s="617"/>
      <c r="H3" s="269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</row>
    <row r="4" spans="1:254" ht="15.6" x14ac:dyDescent="0.3">
      <c r="A4" s="618" t="s">
        <v>602</v>
      </c>
      <c r="B4" s="618"/>
      <c r="C4" s="618"/>
      <c r="D4" s="618"/>
      <c r="E4" s="618"/>
      <c r="F4" s="618"/>
      <c r="G4" s="618"/>
      <c r="H4" s="271"/>
    </row>
    <row r="5" spans="1:254" x14ac:dyDescent="0.25">
      <c r="A5" s="619" t="s">
        <v>834</v>
      </c>
      <c r="B5" s="619"/>
      <c r="C5" s="619"/>
      <c r="D5" s="619"/>
      <c r="E5" s="619"/>
      <c r="F5" s="619"/>
      <c r="G5" s="619"/>
      <c r="H5" s="271"/>
    </row>
    <row r="6" spans="1:254" x14ac:dyDescent="0.25">
      <c r="A6" s="272"/>
      <c r="B6" s="272"/>
      <c r="C6" s="272"/>
      <c r="D6" s="272"/>
      <c r="E6" s="272"/>
      <c r="F6" s="272"/>
      <c r="G6" s="273" t="s">
        <v>2</v>
      </c>
      <c r="H6" s="271"/>
    </row>
    <row r="7" spans="1:254" x14ac:dyDescent="0.25">
      <c r="A7" s="620" t="s">
        <v>603</v>
      </c>
      <c r="B7" s="622" t="s">
        <v>604</v>
      </c>
      <c r="C7" s="623"/>
      <c r="D7" s="623"/>
      <c r="E7" s="623"/>
      <c r="F7" s="623"/>
      <c r="G7" s="624" t="s">
        <v>221</v>
      </c>
    </row>
    <row r="8" spans="1:254" x14ac:dyDescent="0.25">
      <c r="A8" s="621"/>
      <c r="B8" s="274" t="s">
        <v>605</v>
      </c>
      <c r="C8" s="275" t="s">
        <v>261</v>
      </c>
      <c r="D8" s="275" t="s">
        <v>606</v>
      </c>
      <c r="E8" s="276" t="s">
        <v>263</v>
      </c>
      <c r="F8" s="276" t="s">
        <v>264</v>
      </c>
      <c r="G8" s="625"/>
    </row>
    <row r="9" spans="1:254" x14ac:dyDescent="0.25">
      <c r="A9" s="274">
        <v>1</v>
      </c>
      <c r="B9" s="274">
        <v>2</v>
      </c>
      <c r="C9" s="275" t="s">
        <v>266</v>
      </c>
      <c r="D9" s="275" t="s">
        <v>267</v>
      </c>
      <c r="E9" s="276">
        <v>5</v>
      </c>
      <c r="F9" s="276">
        <v>6</v>
      </c>
      <c r="G9" s="277">
        <v>7</v>
      </c>
    </row>
    <row r="10" spans="1:254" ht="19.8" customHeight="1" x14ac:dyDescent="0.25">
      <c r="A10" s="278" t="s">
        <v>607</v>
      </c>
      <c r="B10" s="279">
        <v>510</v>
      </c>
      <c r="C10" s="280"/>
      <c r="D10" s="280"/>
      <c r="E10" s="281"/>
      <c r="F10" s="281"/>
      <c r="G10" s="282">
        <f>SUM(G11+G26)</f>
        <v>10125.73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283"/>
      <c r="ID10" s="283"/>
      <c r="IE10" s="283"/>
      <c r="IF10" s="283"/>
      <c r="IG10" s="283"/>
      <c r="IH10" s="283"/>
      <c r="II10" s="283"/>
      <c r="IJ10" s="283"/>
      <c r="IK10" s="283"/>
      <c r="IL10" s="283"/>
      <c r="IM10" s="283"/>
      <c r="IN10" s="283"/>
      <c r="IO10" s="283"/>
      <c r="IP10" s="283"/>
      <c r="IQ10" s="283"/>
      <c r="IR10" s="283"/>
      <c r="IS10" s="283"/>
      <c r="IT10" s="283"/>
    </row>
    <row r="11" spans="1:254" ht="18.600000000000001" customHeight="1" x14ac:dyDescent="0.3">
      <c r="A11" s="284" t="s">
        <v>269</v>
      </c>
      <c r="B11" s="285">
        <v>510</v>
      </c>
      <c r="C11" s="286" t="s">
        <v>270</v>
      </c>
      <c r="D11" s="286"/>
      <c r="E11" s="286"/>
      <c r="F11" s="286"/>
      <c r="G11" s="287">
        <f>SUM(G12+G16+G24)</f>
        <v>9995.73</v>
      </c>
    </row>
    <row r="12" spans="1:254" ht="20.399999999999999" customHeight="1" x14ac:dyDescent="0.25">
      <c r="A12" s="288" t="s">
        <v>608</v>
      </c>
      <c r="B12" s="289" t="s">
        <v>609</v>
      </c>
      <c r="C12" s="290" t="s">
        <v>270</v>
      </c>
      <c r="D12" s="290" t="s">
        <v>272</v>
      </c>
      <c r="E12" s="290"/>
      <c r="F12" s="290"/>
      <c r="G12" s="291">
        <f>SUM(G15)</f>
        <v>2600.69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  <c r="IO12" s="292"/>
      <c r="IP12" s="292"/>
      <c r="IQ12" s="292"/>
      <c r="IR12" s="292"/>
      <c r="IS12" s="292"/>
      <c r="IT12" s="292"/>
    </row>
    <row r="13" spans="1:254" s="283" customFormat="1" ht="14.4" x14ac:dyDescent="0.3">
      <c r="A13" s="293" t="s">
        <v>273</v>
      </c>
      <c r="B13" s="294" t="s">
        <v>609</v>
      </c>
      <c r="C13" s="295" t="s">
        <v>270</v>
      </c>
      <c r="D13" s="295" t="s">
        <v>272</v>
      </c>
      <c r="E13" s="295" t="s">
        <v>274</v>
      </c>
      <c r="F13" s="295"/>
      <c r="G13" s="296">
        <f>SUM(G15)</f>
        <v>2600.69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</row>
    <row r="14" spans="1:254" ht="13.8" x14ac:dyDescent="0.25">
      <c r="A14" s="298" t="s">
        <v>275</v>
      </c>
      <c r="B14" s="299" t="s">
        <v>609</v>
      </c>
      <c r="C14" s="300" t="s">
        <v>270</v>
      </c>
      <c r="D14" s="300" t="s">
        <v>272</v>
      </c>
      <c r="E14" s="300" t="s">
        <v>274</v>
      </c>
      <c r="F14" s="300"/>
      <c r="G14" s="301">
        <f>SUM(G15)</f>
        <v>2600.69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</row>
    <row r="15" spans="1:254" s="292" customFormat="1" ht="26.4" x14ac:dyDescent="0.25">
      <c r="A15" s="303" t="s">
        <v>610</v>
      </c>
      <c r="B15" s="304" t="s">
        <v>609</v>
      </c>
      <c r="C15" s="305" t="s">
        <v>270</v>
      </c>
      <c r="D15" s="305" t="s">
        <v>272</v>
      </c>
      <c r="E15" s="305" t="s">
        <v>274</v>
      </c>
      <c r="F15" s="305" t="s">
        <v>277</v>
      </c>
      <c r="G15" s="306">
        <v>2600.69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70"/>
      <c r="IH15" s="270"/>
      <c r="II15" s="270"/>
      <c r="IJ15" s="270"/>
      <c r="IK15" s="270"/>
      <c r="IL15" s="270"/>
      <c r="IM15" s="270"/>
      <c r="IN15" s="270"/>
      <c r="IO15" s="270"/>
      <c r="IP15" s="270"/>
      <c r="IQ15" s="270"/>
      <c r="IR15" s="270"/>
      <c r="IS15" s="270"/>
      <c r="IT15" s="270"/>
    </row>
    <row r="16" spans="1:254" s="297" customFormat="1" ht="21.6" customHeight="1" x14ac:dyDescent="0.3">
      <c r="A16" s="307" t="s">
        <v>278</v>
      </c>
      <c r="B16" s="289" t="s">
        <v>609</v>
      </c>
      <c r="C16" s="290" t="s">
        <v>270</v>
      </c>
      <c r="D16" s="290" t="s">
        <v>279</v>
      </c>
      <c r="E16" s="290"/>
      <c r="F16" s="290"/>
      <c r="G16" s="291">
        <f>SUM(G19+G17)</f>
        <v>6525.88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</row>
    <row r="17" spans="1:254" s="297" customFormat="1" ht="14.4" x14ac:dyDescent="0.3">
      <c r="A17" s="288" t="s">
        <v>280</v>
      </c>
      <c r="B17" s="289" t="s">
        <v>609</v>
      </c>
      <c r="C17" s="290" t="s">
        <v>270</v>
      </c>
      <c r="D17" s="290" t="s">
        <v>279</v>
      </c>
      <c r="E17" s="290" t="s">
        <v>281</v>
      </c>
      <c r="F17" s="290"/>
      <c r="G17" s="291">
        <f>SUM(G18)</f>
        <v>1879.33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</row>
    <row r="18" spans="1:254" s="297" customFormat="1" ht="27" x14ac:dyDescent="0.3">
      <c r="A18" s="303" t="s">
        <v>610</v>
      </c>
      <c r="B18" s="308" t="s">
        <v>609</v>
      </c>
      <c r="C18" s="305" t="s">
        <v>270</v>
      </c>
      <c r="D18" s="305" t="s">
        <v>279</v>
      </c>
      <c r="E18" s="305" t="s">
        <v>281</v>
      </c>
      <c r="F18" s="305" t="s">
        <v>277</v>
      </c>
      <c r="G18" s="306">
        <v>1879.33</v>
      </c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  <c r="FH18" s="302"/>
      <c r="FI18" s="302"/>
      <c r="FJ18" s="302"/>
      <c r="FK18" s="302"/>
      <c r="FL18" s="302"/>
      <c r="FM18" s="302"/>
      <c r="FN18" s="302"/>
      <c r="FO18" s="302"/>
      <c r="FP18" s="302"/>
      <c r="FQ18" s="302"/>
      <c r="FR18" s="302"/>
      <c r="FS18" s="302"/>
      <c r="FT18" s="302"/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2"/>
      <c r="GF18" s="302"/>
      <c r="GG18" s="302"/>
      <c r="GH18" s="302"/>
      <c r="GI18" s="302"/>
      <c r="GJ18" s="302"/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2"/>
      <c r="GZ18" s="302"/>
      <c r="HA18" s="302"/>
      <c r="HB18" s="302"/>
      <c r="HC18" s="302"/>
      <c r="HD18" s="302"/>
      <c r="HE18" s="302"/>
      <c r="HF18" s="302"/>
      <c r="HG18" s="302"/>
      <c r="HH18" s="302"/>
      <c r="HI18" s="302"/>
      <c r="HJ18" s="302"/>
      <c r="HK18" s="302"/>
      <c r="HL18" s="302"/>
      <c r="HM18" s="302"/>
      <c r="HN18" s="302"/>
      <c r="HO18" s="302"/>
      <c r="HP18" s="302"/>
      <c r="HQ18" s="302"/>
      <c r="HR18" s="302"/>
      <c r="HS18" s="302"/>
      <c r="HT18" s="302"/>
      <c r="HU18" s="302"/>
      <c r="HV18" s="302"/>
      <c r="HW18" s="302"/>
      <c r="HX18" s="302"/>
      <c r="HY18" s="302"/>
      <c r="HZ18" s="302"/>
      <c r="IA18" s="302"/>
      <c r="IB18" s="302"/>
      <c r="IC18" s="302"/>
      <c r="ID18" s="302"/>
      <c r="IE18" s="302"/>
      <c r="IF18" s="302"/>
      <c r="IG18" s="302"/>
      <c r="IH18" s="302"/>
      <c r="II18" s="302"/>
      <c r="IJ18" s="302"/>
      <c r="IK18" s="302"/>
      <c r="IL18" s="302"/>
      <c r="IM18" s="302"/>
      <c r="IN18" s="302"/>
      <c r="IO18" s="302"/>
      <c r="IP18" s="302"/>
      <c r="IQ18" s="302"/>
      <c r="IR18" s="302"/>
      <c r="IS18" s="302"/>
      <c r="IT18" s="302"/>
    </row>
    <row r="19" spans="1:254" s="302" customFormat="1" ht="13.8" x14ac:dyDescent="0.3">
      <c r="A19" s="293" t="s">
        <v>273</v>
      </c>
      <c r="B19" s="309" t="s">
        <v>609</v>
      </c>
      <c r="C19" s="295" t="s">
        <v>270</v>
      </c>
      <c r="D19" s="295" t="s">
        <v>279</v>
      </c>
      <c r="E19" s="295" t="s">
        <v>282</v>
      </c>
      <c r="F19" s="295"/>
      <c r="G19" s="296">
        <f>SUM(G20)</f>
        <v>4646.55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</row>
    <row r="20" spans="1:254" x14ac:dyDescent="0.25">
      <c r="A20" s="303" t="s">
        <v>283</v>
      </c>
      <c r="B20" s="310" t="s">
        <v>609</v>
      </c>
      <c r="C20" s="305" t="s">
        <v>270</v>
      </c>
      <c r="D20" s="305" t="s">
        <v>279</v>
      </c>
      <c r="E20" s="305" t="s">
        <v>282</v>
      </c>
      <c r="F20" s="305"/>
      <c r="G20" s="306">
        <f>SUM(G21+G22+G23)</f>
        <v>4646.55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</row>
    <row r="21" spans="1:254" s="302" customFormat="1" ht="39.6" x14ac:dyDescent="0.25">
      <c r="A21" s="298" t="s">
        <v>610</v>
      </c>
      <c r="B21" s="311" t="s">
        <v>609</v>
      </c>
      <c r="C21" s="300" t="s">
        <v>270</v>
      </c>
      <c r="D21" s="300" t="s">
        <v>279</v>
      </c>
      <c r="E21" s="300" t="s">
        <v>282</v>
      </c>
      <c r="F21" s="300" t="s">
        <v>277</v>
      </c>
      <c r="G21" s="301">
        <v>3965.37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70"/>
      <c r="IH21" s="270"/>
      <c r="II21" s="270"/>
      <c r="IJ21" s="270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</row>
    <row r="22" spans="1:254" ht="14.4" x14ac:dyDescent="0.3">
      <c r="A22" s="298" t="s">
        <v>611</v>
      </c>
      <c r="B22" s="311" t="s">
        <v>609</v>
      </c>
      <c r="C22" s="300" t="s">
        <v>270</v>
      </c>
      <c r="D22" s="300" t="s">
        <v>279</v>
      </c>
      <c r="E22" s="300" t="s">
        <v>282</v>
      </c>
      <c r="F22" s="300" t="s">
        <v>285</v>
      </c>
      <c r="G22" s="301">
        <v>681.18</v>
      </c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12"/>
      <c r="GO22" s="31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12"/>
      <c r="HA22" s="312"/>
      <c r="HB22" s="312"/>
      <c r="HC22" s="312"/>
      <c r="HD22" s="312"/>
      <c r="HE22" s="312"/>
      <c r="HF22" s="312"/>
      <c r="HG22" s="312"/>
      <c r="HH22" s="312"/>
      <c r="HI22" s="312"/>
      <c r="HJ22" s="312"/>
      <c r="HK22" s="312"/>
      <c r="HL22" s="312"/>
      <c r="HM22" s="312"/>
      <c r="HN22" s="312"/>
      <c r="HO22" s="312"/>
      <c r="HP22" s="312"/>
      <c r="HQ22" s="312"/>
      <c r="HR22" s="312"/>
      <c r="HS22" s="312"/>
      <c r="HT22" s="312"/>
      <c r="HU22" s="312"/>
      <c r="HV22" s="312"/>
      <c r="HW22" s="312"/>
      <c r="HX22" s="312"/>
      <c r="HY22" s="312"/>
      <c r="HZ22" s="312"/>
      <c r="IA22" s="312"/>
      <c r="IB22" s="312"/>
      <c r="IC22" s="312"/>
      <c r="ID22" s="312"/>
      <c r="IE22" s="312"/>
      <c r="IF22" s="312"/>
      <c r="IG22" s="312"/>
      <c r="IH22" s="312"/>
      <c r="II22" s="312"/>
      <c r="IJ22" s="312"/>
      <c r="IK22" s="312"/>
      <c r="IL22" s="312"/>
      <c r="IM22" s="312"/>
      <c r="IN22" s="312"/>
      <c r="IO22" s="312"/>
      <c r="IP22" s="312"/>
      <c r="IQ22" s="312"/>
      <c r="IR22" s="312"/>
      <c r="IS22" s="312"/>
      <c r="IT22" s="312"/>
    </row>
    <row r="23" spans="1:254" ht="14.4" hidden="1" x14ac:dyDescent="0.3">
      <c r="A23" s="298" t="s">
        <v>286</v>
      </c>
      <c r="B23" s="311" t="s">
        <v>609</v>
      </c>
      <c r="C23" s="300" t="s">
        <v>270</v>
      </c>
      <c r="D23" s="300" t="s">
        <v>279</v>
      </c>
      <c r="E23" s="300" t="s">
        <v>282</v>
      </c>
      <c r="F23" s="300" t="s">
        <v>287</v>
      </c>
      <c r="G23" s="301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2"/>
      <c r="FT23" s="312"/>
      <c r="FU23" s="312"/>
      <c r="FV23" s="312"/>
      <c r="FW23" s="312"/>
      <c r="FX23" s="312"/>
      <c r="FY23" s="312"/>
      <c r="FZ23" s="312"/>
      <c r="GA23" s="312"/>
      <c r="GB23" s="312"/>
      <c r="GC23" s="312"/>
      <c r="GD23" s="312"/>
      <c r="GE23" s="312"/>
      <c r="GF23" s="312"/>
      <c r="GG23" s="312"/>
      <c r="GH23" s="312"/>
      <c r="GI23" s="312"/>
      <c r="GJ23" s="312"/>
      <c r="GK23" s="312"/>
      <c r="GL23" s="312"/>
      <c r="GM23" s="312"/>
      <c r="GN23" s="312"/>
      <c r="GO23" s="312"/>
      <c r="GP23" s="312"/>
      <c r="GQ23" s="312"/>
      <c r="GR23" s="312"/>
      <c r="GS23" s="312"/>
      <c r="GT23" s="312"/>
      <c r="GU23" s="312"/>
      <c r="GV23" s="312"/>
      <c r="GW23" s="312"/>
      <c r="GX23" s="312"/>
      <c r="GY23" s="312"/>
      <c r="GZ23" s="312"/>
      <c r="HA23" s="312"/>
      <c r="HB23" s="312"/>
      <c r="HC23" s="312"/>
      <c r="HD23" s="312"/>
      <c r="HE23" s="312"/>
      <c r="HF23" s="312"/>
      <c r="HG23" s="312"/>
      <c r="HH23" s="312"/>
      <c r="HI23" s="312"/>
      <c r="HJ23" s="312"/>
      <c r="HK23" s="312"/>
      <c r="HL23" s="312"/>
      <c r="HM23" s="312"/>
      <c r="HN23" s="312"/>
      <c r="HO23" s="312"/>
      <c r="HP23" s="312"/>
      <c r="HQ23" s="312"/>
      <c r="HR23" s="312"/>
      <c r="HS23" s="312"/>
      <c r="HT23" s="312"/>
      <c r="HU23" s="312"/>
      <c r="HV23" s="312"/>
      <c r="HW23" s="312"/>
      <c r="HX23" s="312"/>
      <c r="HY23" s="312"/>
      <c r="HZ23" s="312"/>
      <c r="IA23" s="312"/>
      <c r="IB23" s="312"/>
      <c r="IC23" s="312"/>
      <c r="ID23" s="312"/>
      <c r="IE23" s="312"/>
      <c r="IF23" s="312"/>
      <c r="IG23" s="312"/>
      <c r="IH23" s="312"/>
      <c r="II23" s="312"/>
      <c r="IJ23" s="312"/>
      <c r="IK23" s="312"/>
      <c r="IL23" s="312"/>
      <c r="IM23" s="312"/>
      <c r="IN23" s="312"/>
      <c r="IO23" s="312"/>
      <c r="IP23" s="312"/>
      <c r="IQ23" s="312"/>
      <c r="IR23" s="312"/>
      <c r="IS23" s="312"/>
      <c r="IT23" s="312"/>
    </row>
    <row r="24" spans="1:254" ht="14.4" x14ac:dyDescent="0.3">
      <c r="A24" s="293" t="s">
        <v>543</v>
      </c>
      <c r="B24" s="309" t="s">
        <v>609</v>
      </c>
      <c r="C24" s="295" t="s">
        <v>270</v>
      </c>
      <c r="D24" s="295" t="s">
        <v>304</v>
      </c>
      <c r="E24" s="309" t="s">
        <v>314</v>
      </c>
      <c r="F24" s="295"/>
      <c r="G24" s="296">
        <f>SUM(G25)</f>
        <v>869.16</v>
      </c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2"/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2"/>
      <c r="FL24" s="312"/>
      <c r="FM24" s="312"/>
      <c r="FN24" s="312"/>
      <c r="FO24" s="312"/>
      <c r="FP24" s="312"/>
      <c r="FQ24" s="312"/>
      <c r="FR24" s="312"/>
      <c r="FS24" s="312"/>
      <c r="FT24" s="312"/>
      <c r="FU24" s="312"/>
      <c r="FV24" s="312"/>
      <c r="FW24" s="312"/>
      <c r="FX24" s="312"/>
      <c r="FY24" s="312"/>
      <c r="FZ24" s="312"/>
      <c r="GA24" s="312"/>
      <c r="GB24" s="312"/>
      <c r="GC24" s="312"/>
      <c r="GD24" s="312"/>
      <c r="GE24" s="312"/>
      <c r="GF24" s="312"/>
      <c r="GG24" s="312"/>
      <c r="GH24" s="312"/>
      <c r="GI24" s="312"/>
      <c r="GJ24" s="312"/>
      <c r="GK24" s="312"/>
      <c r="GL24" s="312"/>
      <c r="GM24" s="312"/>
      <c r="GN24" s="312"/>
      <c r="GO24" s="312"/>
      <c r="GP24" s="312"/>
      <c r="GQ24" s="312"/>
      <c r="GR24" s="312"/>
      <c r="GS24" s="312"/>
      <c r="GT24" s="312"/>
      <c r="GU24" s="312"/>
      <c r="GV24" s="312"/>
      <c r="GW24" s="312"/>
      <c r="GX24" s="312"/>
      <c r="GY24" s="312"/>
      <c r="GZ24" s="312"/>
      <c r="HA24" s="312"/>
      <c r="HB24" s="312"/>
      <c r="HC24" s="312"/>
      <c r="HD24" s="312"/>
      <c r="HE24" s="312"/>
      <c r="HF24" s="312"/>
      <c r="HG24" s="312"/>
      <c r="HH24" s="312"/>
      <c r="HI24" s="312"/>
      <c r="HJ24" s="312"/>
      <c r="HK24" s="312"/>
      <c r="HL24" s="312"/>
      <c r="HM24" s="312"/>
      <c r="HN24" s="312"/>
      <c r="HO24" s="312"/>
      <c r="HP24" s="312"/>
      <c r="HQ24" s="312"/>
      <c r="HR24" s="312"/>
      <c r="HS24" s="312"/>
      <c r="HT24" s="312"/>
      <c r="HU24" s="312"/>
      <c r="HV24" s="312"/>
      <c r="HW24" s="312"/>
      <c r="HX24" s="312"/>
      <c r="HY24" s="312"/>
      <c r="HZ24" s="312"/>
      <c r="IA24" s="312"/>
      <c r="IB24" s="312"/>
      <c r="IC24" s="312"/>
      <c r="ID24" s="312"/>
      <c r="IE24" s="312"/>
      <c r="IF24" s="312"/>
      <c r="IG24" s="312"/>
      <c r="IH24" s="312"/>
      <c r="II24" s="312"/>
      <c r="IJ24" s="312"/>
      <c r="IK24" s="312"/>
      <c r="IL24" s="312"/>
      <c r="IM24" s="312"/>
      <c r="IN24" s="312"/>
      <c r="IO24" s="312"/>
      <c r="IP24" s="312"/>
      <c r="IQ24" s="312"/>
      <c r="IR24" s="312"/>
      <c r="IS24" s="312"/>
      <c r="IT24" s="312"/>
    </row>
    <row r="25" spans="1:254" ht="14.4" x14ac:dyDescent="0.3">
      <c r="A25" s="298" t="s">
        <v>611</v>
      </c>
      <c r="B25" s="311" t="s">
        <v>609</v>
      </c>
      <c r="C25" s="300" t="s">
        <v>270</v>
      </c>
      <c r="D25" s="300" t="s">
        <v>304</v>
      </c>
      <c r="E25" s="308" t="s">
        <v>314</v>
      </c>
      <c r="F25" s="300" t="s">
        <v>285</v>
      </c>
      <c r="G25" s="301">
        <v>869.16</v>
      </c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2"/>
      <c r="FL25" s="312"/>
      <c r="FM25" s="312"/>
      <c r="FN25" s="312"/>
      <c r="FO25" s="312"/>
      <c r="FP25" s="312"/>
      <c r="FQ25" s="312"/>
      <c r="FR25" s="312"/>
      <c r="FS25" s="312"/>
      <c r="FT25" s="312"/>
      <c r="FU25" s="312"/>
      <c r="FV25" s="312"/>
      <c r="FW25" s="312"/>
      <c r="FX25" s="312"/>
      <c r="FY25" s="312"/>
      <c r="FZ25" s="312"/>
      <c r="GA25" s="312"/>
      <c r="GB25" s="312"/>
      <c r="GC25" s="312"/>
      <c r="GD25" s="312"/>
      <c r="GE25" s="312"/>
      <c r="GF25" s="312"/>
      <c r="GG25" s="312"/>
      <c r="GH25" s="312"/>
      <c r="GI25" s="312"/>
      <c r="GJ25" s="312"/>
      <c r="GK25" s="312"/>
      <c r="GL25" s="312"/>
      <c r="GM25" s="312"/>
      <c r="GN25" s="312"/>
      <c r="GO25" s="312"/>
      <c r="GP25" s="312"/>
      <c r="GQ25" s="312"/>
      <c r="GR25" s="312"/>
      <c r="GS25" s="312"/>
      <c r="GT25" s="312"/>
      <c r="GU25" s="312"/>
      <c r="GV25" s="312"/>
      <c r="GW25" s="312"/>
      <c r="GX25" s="312"/>
      <c r="GY25" s="312"/>
      <c r="GZ25" s="312"/>
      <c r="HA25" s="312"/>
      <c r="HB25" s="312"/>
      <c r="HC25" s="312"/>
      <c r="HD25" s="312"/>
      <c r="HE25" s="312"/>
      <c r="HF25" s="312"/>
      <c r="HG25" s="312"/>
      <c r="HH25" s="312"/>
      <c r="HI25" s="312"/>
      <c r="HJ25" s="312"/>
      <c r="HK25" s="312"/>
      <c r="HL25" s="312"/>
      <c r="HM25" s="312"/>
      <c r="HN25" s="312"/>
      <c r="HO25" s="312"/>
      <c r="HP25" s="312"/>
      <c r="HQ25" s="312"/>
      <c r="HR25" s="312"/>
      <c r="HS25" s="312"/>
      <c r="HT25" s="312"/>
      <c r="HU25" s="312"/>
      <c r="HV25" s="312"/>
      <c r="HW25" s="312"/>
      <c r="HX25" s="312"/>
      <c r="HY25" s="312"/>
      <c r="HZ25" s="312"/>
      <c r="IA25" s="312"/>
      <c r="IB25" s="312"/>
      <c r="IC25" s="312"/>
      <c r="ID25" s="312"/>
      <c r="IE25" s="312"/>
      <c r="IF25" s="312"/>
      <c r="IG25" s="312"/>
      <c r="IH25" s="312"/>
      <c r="II25" s="312"/>
      <c r="IJ25" s="312"/>
      <c r="IK25" s="312"/>
      <c r="IL25" s="312"/>
      <c r="IM25" s="312"/>
      <c r="IN25" s="312"/>
      <c r="IO25" s="312"/>
      <c r="IP25" s="312"/>
      <c r="IQ25" s="312"/>
      <c r="IR25" s="312"/>
      <c r="IS25" s="312"/>
      <c r="IT25" s="312"/>
    </row>
    <row r="26" spans="1:254" ht="14.4" x14ac:dyDescent="0.3">
      <c r="A26" s="293" t="s">
        <v>461</v>
      </c>
      <c r="B26" s="295" t="s">
        <v>609</v>
      </c>
      <c r="C26" s="309" t="s">
        <v>345</v>
      </c>
      <c r="D26" s="309" t="s">
        <v>289</v>
      </c>
      <c r="E26" s="309" t="s">
        <v>453</v>
      </c>
      <c r="F26" s="309"/>
      <c r="G26" s="296">
        <f>SUM(G27)</f>
        <v>130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2"/>
      <c r="FT26" s="312"/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312"/>
      <c r="GN26" s="312"/>
      <c r="GO26" s="312"/>
      <c r="GP26" s="312"/>
      <c r="GQ26" s="312"/>
      <c r="GR26" s="312"/>
      <c r="GS26" s="312"/>
      <c r="GT26" s="312"/>
      <c r="GU26" s="312"/>
      <c r="GV26" s="312"/>
      <c r="GW26" s="312"/>
      <c r="GX26" s="312"/>
      <c r="GY26" s="312"/>
      <c r="GZ26" s="312"/>
      <c r="HA26" s="312"/>
      <c r="HB26" s="312"/>
      <c r="HC26" s="312"/>
      <c r="HD26" s="312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312"/>
      <c r="HR26" s="312"/>
      <c r="HS26" s="312"/>
      <c r="HT26" s="312"/>
      <c r="HU26" s="312"/>
      <c r="HV26" s="312"/>
      <c r="HW26" s="312"/>
      <c r="HX26" s="312"/>
      <c r="HY26" s="312"/>
      <c r="HZ26" s="312"/>
      <c r="IA26" s="312"/>
      <c r="IB26" s="312"/>
      <c r="IC26" s="312"/>
      <c r="ID26" s="312"/>
      <c r="IE26" s="312"/>
      <c r="IF26" s="312"/>
      <c r="IG26" s="312"/>
      <c r="IH26" s="312"/>
      <c r="II26" s="312"/>
      <c r="IJ26" s="312"/>
      <c r="IK26" s="312"/>
      <c r="IL26" s="312"/>
      <c r="IM26" s="312"/>
      <c r="IN26" s="312"/>
      <c r="IO26" s="312"/>
      <c r="IP26" s="312"/>
      <c r="IQ26" s="312"/>
      <c r="IR26" s="312"/>
      <c r="IS26" s="312"/>
      <c r="IT26" s="312"/>
    </row>
    <row r="27" spans="1:254" ht="14.4" x14ac:dyDescent="0.3">
      <c r="A27" s="298" t="s">
        <v>611</v>
      </c>
      <c r="B27" s="313">
        <v>510</v>
      </c>
      <c r="C27" s="311" t="s">
        <v>345</v>
      </c>
      <c r="D27" s="311" t="s">
        <v>289</v>
      </c>
      <c r="E27" s="311" t="s">
        <v>453</v>
      </c>
      <c r="F27" s="311" t="s">
        <v>285</v>
      </c>
      <c r="G27" s="301">
        <v>130</v>
      </c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12"/>
      <c r="GO27" s="31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12"/>
      <c r="HA27" s="312"/>
      <c r="HB27" s="312"/>
      <c r="HC27" s="312"/>
      <c r="HD27" s="312"/>
      <c r="HE27" s="312"/>
      <c r="HF27" s="312"/>
      <c r="HG27" s="312"/>
      <c r="HH27" s="312"/>
      <c r="HI27" s="312"/>
      <c r="HJ27" s="312"/>
      <c r="HK27" s="312"/>
      <c r="HL27" s="312"/>
      <c r="HM27" s="312"/>
      <c r="HN27" s="312"/>
      <c r="HO27" s="312"/>
      <c r="HP27" s="312"/>
      <c r="HQ27" s="312"/>
      <c r="HR27" s="312"/>
      <c r="HS27" s="312"/>
      <c r="HT27" s="312"/>
      <c r="HU27" s="312"/>
      <c r="HV27" s="312"/>
      <c r="HW27" s="312"/>
      <c r="HX27" s="312"/>
      <c r="HY27" s="312"/>
      <c r="HZ27" s="312"/>
      <c r="IA27" s="312"/>
      <c r="IB27" s="312"/>
      <c r="IC27" s="312"/>
      <c r="ID27" s="312"/>
      <c r="IE27" s="312"/>
      <c r="IF27" s="312"/>
      <c r="IG27" s="312"/>
      <c r="IH27" s="312"/>
      <c r="II27" s="312"/>
      <c r="IJ27" s="312"/>
      <c r="IK27" s="312"/>
      <c r="IL27" s="312"/>
      <c r="IM27" s="312"/>
      <c r="IN27" s="312"/>
      <c r="IO27" s="312"/>
      <c r="IP27" s="312"/>
      <c r="IQ27" s="312"/>
      <c r="IR27" s="312"/>
      <c r="IS27" s="312"/>
      <c r="IT27" s="312"/>
    </row>
    <row r="28" spans="1:254" ht="18" customHeight="1" x14ac:dyDescent="0.25">
      <c r="A28" s="314" t="s">
        <v>612</v>
      </c>
      <c r="B28" s="286" t="s">
        <v>609</v>
      </c>
      <c r="C28" s="305"/>
      <c r="D28" s="305"/>
      <c r="E28" s="305"/>
      <c r="F28" s="305"/>
      <c r="G28" s="287">
        <f>SUM(G29+G93+G117+G184+G195+G274++G302+G312+G327+G333+G84+G80)</f>
        <v>1609149.1700000002</v>
      </c>
    </row>
    <row r="29" spans="1:254" s="312" customFormat="1" ht="18" customHeight="1" x14ac:dyDescent="0.3">
      <c r="A29" s="315" t="s">
        <v>269</v>
      </c>
      <c r="B29" s="286" t="s">
        <v>609</v>
      </c>
      <c r="C29" s="316" t="s">
        <v>270</v>
      </c>
      <c r="D29" s="317"/>
      <c r="E29" s="317"/>
      <c r="F29" s="317"/>
      <c r="G29" s="287">
        <f>SUM(G30+G43+G47+G40)</f>
        <v>130773.28000000001</v>
      </c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3"/>
      <c r="FQ29" s="283"/>
      <c r="FR29" s="283"/>
      <c r="FS29" s="283"/>
      <c r="FT29" s="283"/>
      <c r="FU29" s="283"/>
      <c r="FV29" s="283"/>
      <c r="FW29" s="283"/>
      <c r="FX29" s="283"/>
      <c r="FY29" s="283"/>
      <c r="FZ29" s="283"/>
      <c r="GA29" s="283"/>
      <c r="GB29" s="283"/>
      <c r="GC29" s="283"/>
      <c r="GD29" s="283"/>
      <c r="GE29" s="283"/>
      <c r="GF29" s="283"/>
      <c r="GG29" s="283"/>
      <c r="GH29" s="283"/>
      <c r="GI29" s="283"/>
      <c r="GJ29" s="283"/>
      <c r="GK29" s="283"/>
      <c r="GL29" s="283"/>
      <c r="GM29" s="283"/>
      <c r="GN29" s="283"/>
      <c r="GO29" s="283"/>
      <c r="GP29" s="283"/>
      <c r="GQ29" s="283"/>
      <c r="GR29" s="283"/>
      <c r="GS29" s="283"/>
      <c r="GT29" s="283"/>
      <c r="GU29" s="283"/>
      <c r="GV29" s="283"/>
      <c r="GW29" s="283"/>
      <c r="GX29" s="283"/>
      <c r="GY29" s="283"/>
      <c r="GZ29" s="283"/>
      <c r="HA29" s="283"/>
      <c r="HB29" s="283"/>
      <c r="HC29" s="283"/>
      <c r="HD29" s="283"/>
      <c r="HE29" s="283"/>
      <c r="HF29" s="283"/>
      <c r="HG29" s="283"/>
      <c r="HH29" s="283"/>
      <c r="HI29" s="283"/>
      <c r="HJ29" s="283"/>
      <c r="HK29" s="283"/>
      <c r="HL29" s="283"/>
      <c r="HM29" s="283"/>
      <c r="HN29" s="283"/>
      <c r="HO29" s="283"/>
      <c r="HP29" s="283"/>
      <c r="HQ29" s="283"/>
      <c r="HR29" s="283"/>
      <c r="HS29" s="283"/>
      <c r="HT29" s="283"/>
      <c r="HU29" s="283"/>
      <c r="HV29" s="283"/>
      <c r="HW29" s="283"/>
      <c r="HX29" s="283"/>
      <c r="HY29" s="283"/>
      <c r="HZ29" s="283"/>
      <c r="IA29" s="283"/>
      <c r="IB29" s="283"/>
      <c r="IC29" s="283"/>
      <c r="ID29" s="283"/>
      <c r="IE29" s="283"/>
      <c r="IF29" s="283"/>
      <c r="IG29" s="283"/>
      <c r="IH29" s="283"/>
      <c r="II29" s="283"/>
      <c r="IJ29" s="283"/>
      <c r="IK29" s="283"/>
      <c r="IL29" s="283"/>
      <c r="IM29" s="283"/>
      <c r="IN29" s="283"/>
      <c r="IO29" s="283"/>
      <c r="IP29" s="283"/>
      <c r="IQ29" s="283"/>
      <c r="IR29" s="283"/>
      <c r="IS29" s="283"/>
      <c r="IT29" s="283"/>
    </row>
    <row r="30" spans="1:254" s="312" customFormat="1" ht="14.4" x14ac:dyDescent="0.3">
      <c r="A30" s="288" t="s">
        <v>613</v>
      </c>
      <c r="B30" s="289" t="s">
        <v>609</v>
      </c>
      <c r="C30" s="290" t="s">
        <v>270</v>
      </c>
      <c r="D30" s="290" t="s">
        <v>289</v>
      </c>
      <c r="E30" s="290"/>
      <c r="F30" s="290"/>
      <c r="G30" s="318">
        <f>SUM(G31)</f>
        <v>121057.37000000001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</row>
    <row r="31" spans="1:254" ht="14.4" x14ac:dyDescent="0.3">
      <c r="A31" s="293" t="s">
        <v>273</v>
      </c>
      <c r="B31" s="294" t="s">
        <v>609</v>
      </c>
      <c r="C31" s="295" t="s">
        <v>270</v>
      </c>
      <c r="D31" s="295" t="s">
        <v>289</v>
      </c>
      <c r="E31" s="295"/>
      <c r="F31" s="295"/>
      <c r="G31" s="296">
        <f>SUM(G32+G34+G38)</f>
        <v>121057.37000000001</v>
      </c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19"/>
      <c r="FZ31" s="319"/>
      <c r="GA31" s="319"/>
      <c r="GB31" s="319"/>
      <c r="GC31" s="319"/>
      <c r="GD31" s="319"/>
      <c r="GE31" s="319"/>
      <c r="GF31" s="319"/>
      <c r="GG31" s="319"/>
      <c r="GH31" s="319"/>
      <c r="GI31" s="319"/>
      <c r="GJ31" s="319"/>
      <c r="GK31" s="319"/>
      <c r="GL31" s="319"/>
      <c r="GM31" s="319"/>
      <c r="GN31" s="319"/>
      <c r="GO31" s="319"/>
      <c r="GP31" s="319"/>
      <c r="GQ31" s="319"/>
      <c r="GR31" s="319"/>
      <c r="GS31" s="319"/>
      <c r="GT31" s="319"/>
      <c r="GU31" s="319"/>
      <c r="GV31" s="319"/>
      <c r="GW31" s="319"/>
      <c r="GX31" s="319"/>
      <c r="GY31" s="319"/>
      <c r="GZ31" s="319"/>
      <c r="HA31" s="319"/>
      <c r="HB31" s="319"/>
      <c r="HC31" s="319"/>
      <c r="HD31" s="319"/>
      <c r="HE31" s="319"/>
      <c r="HF31" s="319"/>
      <c r="HG31" s="319"/>
      <c r="HH31" s="319"/>
      <c r="HI31" s="319"/>
      <c r="HJ31" s="319"/>
      <c r="HK31" s="319"/>
      <c r="HL31" s="319"/>
      <c r="HM31" s="319"/>
      <c r="HN31" s="319"/>
      <c r="HO31" s="319"/>
      <c r="HP31" s="319"/>
      <c r="HQ31" s="319"/>
      <c r="HR31" s="319"/>
      <c r="HS31" s="319"/>
      <c r="HT31" s="319"/>
      <c r="HU31" s="319"/>
      <c r="HV31" s="319"/>
      <c r="HW31" s="319"/>
      <c r="HX31" s="319"/>
      <c r="HY31" s="319"/>
      <c r="HZ31" s="319"/>
      <c r="IA31" s="319"/>
      <c r="IB31" s="319"/>
      <c r="IC31" s="319"/>
      <c r="ID31" s="319"/>
      <c r="IE31" s="319"/>
      <c r="IF31" s="319"/>
      <c r="IG31" s="319"/>
      <c r="IH31" s="319"/>
      <c r="II31" s="319"/>
      <c r="IJ31" s="319"/>
      <c r="IK31" s="319"/>
      <c r="IL31" s="319"/>
      <c r="IM31" s="319"/>
      <c r="IN31" s="319"/>
      <c r="IO31" s="319"/>
      <c r="IP31" s="319"/>
      <c r="IQ31" s="319"/>
      <c r="IR31" s="319"/>
      <c r="IS31" s="319"/>
      <c r="IT31" s="319"/>
    </row>
    <row r="32" spans="1:254" s="283" customFormat="1" ht="13.8" x14ac:dyDescent="0.25">
      <c r="A32" s="298" t="s">
        <v>283</v>
      </c>
      <c r="B32" s="311" t="s">
        <v>609</v>
      </c>
      <c r="C32" s="300" t="s">
        <v>270</v>
      </c>
      <c r="D32" s="300" t="s">
        <v>289</v>
      </c>
      <c r="E32" s="300"/>
      <c r="F32" s="300"/>
      <c r="G32" s="301">
        <f>SUM(G33)</f>
        <v>7902.74</v>
      </c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70"/>
      <c r="IH32" s="270"/>
      <c r="II32" s="270"/>
      <c r="IJ32" s="270"/>
      <c r="IK32" s="270"/>
      <c r="IL32" s="270"/>
      <c r="IM32" s="270"/>
      <c r="IN32" s="270"/>
      <c r="IO32" s="270"/>
      <c r="IP32" s="270"/>
      <c r="IQ32" s="270"/>
      <c r="IR32" s="270"/>
      <c r="IS32" s="270"/>
      <c r="IT32" s="270"/>
    </row>
    <row r="33" spans="1:254" s="162" customFormat="1" ht="39.6" x14ac:dyDescent="0.25">
      <c r="A33" s="298" t="s">
        <v>610</v>
      </c>
      <c r="B33" s="304" t="s">
        <v>609</v>
      </c>
      <c r="C33" s="300" t="s">
        <v>270</v>
      </c>
      <c r="D33" s="300" t="s">
        <v>289</v>
      </c>
      <c r="E33" s="300" t="s">
        <v>540</v>
      </c>
      <c r="F33" s="300" t="s">
        <v>277</v>
      </c>
      <c r="G33" s="301">
        <v>7902.74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0"/>
      <c r="ID33" s="270"/>
      <c r="IE33" s="270"/>
      <c r="IF33" s="270"/>
      <c r="IG33" s="270"/>
      <c r="IH33" s="270"/>
      <c r="II33" s="270"/>
      <c r="IJ33" s="270"/>
      <c r="IK33" s="270"/>
      <c r="IL33" s="270"/>
      <c r="IM33" s="270"/>
      <c r="IN33" s="270"/>
      <c r="IO33" s="270"/>
      <c r="IP33" s="270"/>
      <c r="IQ33" s="270"/>
      <c r="IR33" s="270"/>
      <c r="IS33" s="270"/>
      <c r="IT33" s="270"/>
    </row>
    <row r="34" spans="1:254" x14ac:dyDescent="0.25">
      <c r="A34" s="298" t="s">
        <v>283</v>
      </c>
      <c r="B34" s="311" t="s">
        <v>609</v>
      </c>
      <c r="C34" s="300" t="s">
        <v>270</v>
      </c>
      <c r="D34" s="300" t="s">
        <v>289</v>
      </c>
      <c r="E34" s="300"/>
      <c r="F34" s="300"/>
      <c r="G34" s="301">
        <f>SUM(G35+G36+G37)</f>
        <v>110181.67</v>
      </c>
    </row>
    <row r="35" spans="1:254" ht="39.6" x14ac:dyDescent="0.25">
      <c r="A35" s="298" t="s">
        <v>610</v>
      </c>
      <c r="B35" s="304" t="s">
        <v>609</v>
      </c>
      <c r="C35" s="300" t="s">
        <v>270</v>
      </c>
      <c r="D35" s="300" t="s">
        <v>289</v>
      </c>
      <c r="E35" s="300" t="s">
        <v>282</v>
      </c>
      <c r="F35" s="300" t="s">
        <v>277</v>
      </c>
      <c r="G35" s="301">
        <v>93479.34</v>
      </c>
    </row>
    <row r="36" spans="1:254" x14ac:dyDescent="0.25">
      <c r="A36" s="298" t="s">
        <v>611</v>
      </c>
      <c r="B36" s="311" t="s">
        <v>609</v>
      </c>
      <c r="C36" s="300" t="s">
        <v>270</v>
      </c>
      <c r="D36" s="300" t="s">
        <v>289</v>
      </c>
      <c r="E36" s="300" t="s">
        <v>282</v>
      </c>
      <c r="F36" s="300" t="s">
        <v>285</v>
      </c>
      <c r="G36" s="301">
        <v>16642.330000000002</v>
      </c>
    </row>
    <row r="37" spans="1:254" ht="13.8" x14ac:dyDescent="0.25">
      <c r="A37" s="298" t="s">
        <v>286</v>
      </c>
      <c r="B37" s="311" t="s">
        <v>609</v>
      </c>
      <c r="C37" s="311" t="s">
        <v>270</v>
      </c>
      <c r="D37" s="311" t="s">
        <v>289</v>
      </c>
      <c r="E37" s="300" t="s">
        <v>282</v>
      </c>
      <c r="F37" s="311" t="s">
        <v>287</v>
      </c>
      <c r="G37" s="301">
        <v>60</v>
      </c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0"/>
      <c r="DN37" s="320"/>
      <c r="DO37" s="320"/>
      <c r="DP37" s="320"/>
      <c r="DQ37" s="320"/>
      <c r="DR37" s="320"/>
      <c r="DS37" s="320"/>
      <c r="DT37" s="320"/>
      <c r="DU37" s="320"/>
      <c r="DV37" s="320"/>
      <c r="DW37" s="320"/>
      <c r="DX37" s="320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320"/>
      <c r="EP37" s="320"/>
      <c r="EQ37" s="320"/>
      <c r="ER37" s="320"/>
      <c r="ES37" s="320"/>
      <c r="ET37" s="320"/>
      <c r="EU37" s="320"/>
      <c r="EV37" s="320"/>
      <c r="EW37" s="320"/>
      <c r="EX37" s="320"/>
      <c r="EY37" s="320"/>
      <c r="EZ37" s="320"/>
      <c r="FA37" s="320"/>
      <c r="FB37" s="320"/>
      <c r="FC37" s="320"/>
      <c r="FD37" s="320"/>
      <c r="FE37" s="320"/>
      <c r="FF37" s="320"/>
      <c r="FG37" s="320"/>
      <c r="FH37" s="320"/>
      <c r="FI37" s="320"/>
      <c r="FJ37" s="320"/>
      <c r="FK37" s="320"/>
      <c r="FL37" s="320"/>
      <c r="FM37" s="320"/>
      <c r="FN37" s="320"/>
      <c r="FO37" s="320"/>
      <c r="FP37" s="320"/>
      <c r="FQ37" s="320"/>
      <c r="FR37" s="320"/>
      <c r="FS37" s="320"/>
      <c r="FT37" s="320"/>
      <c r="FU37" s="320"/>
      <c r="FV37" s="320"/>
      <c r="FW37" s="320"/>
      <c r="FX37" s="320"/>
      <c r="FY37" s="320"/>
      <c r="FZ37" s="320"/>
      <c r="GA37" s="320"/>
      <c r="GB37" s="320"/>
      <c r="GC37" s="320"/>
      <c r="GD37" s="320"/>
      <c r="GE37" s="320"/>
      <c r="GF37" s="320"/>
      <c r="GG37" s="320"/>
      <c r="GH37" s="320"/>
      <c r="GI37" s="320"/>
      <c r="GJ37" s="320"/>
      <c r="GK37" s="320"/>
      <c r="GL37" s="320"/>
      <c r="GM37" s="320"/>
      <c r="GN37" s="320"/>
      <c r="GO37" s="320"/>
      <c r="GP37" s="320"/>
      <c r="GQ37" s="320"/>
      <c r="GR37" s="320"/>
      <c r="GS37" s="320"/>
      <c r="GT37" s="320"/>
      <c r="GU37" s="320"/>
      <c r="GV37" s="320"/>
      <c r="GW37" s="320"/>
      <c r="GX37" s="320"/>
      <c r="GY37" s="320"/>
      <c r="GZ37" s="320"/>
      <c r="HA37" s="320"/>
      <c r="HB37" s="320"/>
      <c r="HC37" s="320"/>
      <c r="HD37" s="320"/>
      <c r="HE37" s="320"/>
      <c r="HF37" s="320"/>
      <c r="HG37" s="320"/>
      <c r="HH37" s="320"/>
      <c r="HI37" s="320"/>
      <c r="HJ37" s="320"/>
      <c r="HK37" s="320"/>
      <c r="HL37" s="320"/>
      <c r="HM37" s="320"/>
      <c r="HN37" s="320"/>
      <c r="HO37" s="320"/>
      <c r="HP37" s="320"/>
      <c r="HQ37" s="320"/>
      <c r="HR37" s="320"/>
      <c r="HS37" s="320"/>
      <c r="HT37" s="320"/>
      <c r="HU37" s="320"/>
      <c r="HV37" s="320"/>
      <c r="HW37" s="320"/>
      <c r="HX37" s="320"/>
      <c r="HY37" s="320"/>
      <c r="HZ37" s="320"/>
      <c r="IA37" s="320"/>
      <c r="IB37" s="320"/>
      <c r="IC37" s="320"/>
      <c r="ID37" s="320"/>
      <c r="IE37" s="320"/>
      <c r="IF37" s="320"/>
      <c r="IG37" s="320"/>
      <c r="IH37" s="320"/>
      <c r="II37" s="320"/>
      <c r="IJ37" s="320"/>
      <c r="IK37" s="320"/>
      <c r="IL37" s="320"/>
      <c r="IM37" s="320"/>
      <c r="IN37" s="320"/>
      <c r="IO37" s="320"/>
      <c r="IP37" s="320"/>
      <c r="IQ37" s="320"/>
      <c r="IR37" s="320"/>
      <c r="IS37" s="320"/>
      <c r="IT37" s="320"/>
    </row>
    <row r="38" spans="1:254" ht="27.6" x14ac:dyDescent="0.3">
      <c r="A38" s="293" t="s">
        <v>290</v>
      </c>
      <c r="B38" s="309" t="s">
        <v>609</v>
      </c>
      <c r="C38" s="309" t="s">
        <v>270</v>
      </c>
      <c r="D38" s="309" t="s">
        <v>289</v>
      </c>
      <c r="E38" s="309" t="s">
        <v>291</v>
      </c>
      <c r="F38" s="309"/>
      <c r="G38" s="296">
        <f>SUM(G39)</f>
        <v>2972.96</v>
      </c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/>
      <c r="FL38" s="321"/>
      <c r="FM38" s="321"/>
      <c r="FN38" s="321"/>
      <c r="FO38" s="321"/>
      <c r="FP38" s="321"/>
      <c r="FQ38" s="321"/>
      <c r="FR38" s="321"/>
      <c r="FS38" s="321"/>
      <c r="FT38" s="321"/>
      <c r="FU38" s="321"/>
      <c r="FV38" s="321"/>
      <c r="FW38" s="321"/>
      <c r="FX38" s="321"/>
      <c r="FY38" s="321"/>
      <c r="FZ38" s="321"/>
      <c r="GA38" s="321"/>
      <c r="GB38" s="321"/>
      <c r="GC38" s="321"/>
      <c r="GD38" s="321"/>
      <c r="GE38" s="321"/>
      <c r="GF38" s="321"/>
      <c r="GG38" s="321"/>
      <c r="GH38" s="321"/>
      <c r="GI38" s="321"/>
      <c r="GJ38" s="321"/>
      <c r="GK38" s="321"/>
      <c r="GL38" s="321"/>
      <c r="GM38" s="321"/>
      <c r="GN38" s="321"/>
      <c r="GO38" s="321"/>
      <c r="GP38" s="321"/>
      <c r="GQ38" s="321"/>
      <c r="GR38" s="321"/>
      <c r="GS38" s="321"/>
      <c r="GT38" s="321"/>
      <c r="GU38" s="321"/>
      <c r="GV38" s="321"/>
      <c r="GW38" s="321"/>
      <c r="GX38" s="321"/>
      <c r="GY38" s="321"/>
      <c r="GZ38" s="321"/>
      <c r="HA38" s="321"/>
      <c r="HB38" s="321"/>
      <c r="HC38" s="321"/>
      <c r="HD38" s="321"/>
      <c r="HE38" s="321"/>
      <c r="HF38" s="321"/>
      <c r="HG38" s="321"/>
      <c r="HH38" s="321"/>
      <c r="HI38" s="321"/>
      <c r="HJ38" s="321"/>
      <c r="HK38" s="321"/>
      <c r="HL38" s="321"/>
      <c r="HM38" s="321"/>
      <c r="HN38" s="321"/>
      <c r="HO38" s="321"/>
      <c r="HP38" s="321"/>
      <c r="HQ38" s="321"/>
      <c r="HR38" s="321"/>
      <c r="HS38" s="321"/>
      <c r="HT38" s="321"/>
      <c r="HU38" s="321"/>
      <c r="HV38" s="321"/>
      <c r="HW38" s="321"/>
      <c r="HX38" s="321"/>
      <c r="HY38" s="321"/>
      <c r="HZ38" s="321"/>
      <c r="IA38" s="321"/>
      <c r="IB38" s="321"/>
      <c r="IC38" s="321"/>
      <c r="ID38" s="321"/>
      <c r="IE38" s="321"/>
      <c r="IF38" s="321"/>
      <c r="IG38" s="321"/>
      <c r="IH38" s="321"/>
      <c r="II38" s="321"/>
      <c r="IJ38" s="321"/>
      <c r="IK38" s="321"/>
      <c r="IL38" s="321"/>
      <c r="IM38" s="321"/>
      <c r="IN38" s="321"/>
      <c r="IO38" s="321"/>
      <c r="IP38" s="321"/>
      <c r="IQ38" s="321"/>
      <c r="IR38" s="321"/>
      <c r="IS38" s="321"/>
      <c r="IT38" s="321"/>
    </row>
    <row r="39" spans="1:254" ht="39.6" x14ac:dyDescent="0.25">
      <c r="A39" s="298" t="s">
        <v>610</v>
      </c>
      <c r="B39" s="304" t="s">
        <v>609</v>
      </c>
      <c r="C39" s="305" t="s">
        <v>270</v>
      </c>
      <c r="D39" s="305" t="s">
        <v>289</v>
      </c>
      <c r="E39" s="308" t="s">
        <v>291</v>
      </c>
      <c r="F39" s="305" t="s">
        <v>277</v>
      </c>
      <c r="G39" s="301">
        <v>2972.96</v>
      </c>
    </row>
    <row r="40" spans="1:254" s="320" customFormat="1" ht="23.4" customHeight="1" x14ac:dyDescent="0.25">
      <c r="A40" s="307" t="s">
        <v>295</v>
      </c>
      <c r="B40" s="286" t="s">
        <v>609</v>
      </c>
      <c r="C40" s="316" t="s">
        <v>270</v>
      </c>
      <c r="D40" s="316" t="s">
        <v>296</v>
      </c>
      <c r="E40" s="286"/>
      <c r="F40" s="316"/>
      <c r="G40" s="287">
        <f>SUM(G41)</f>
        <v>14.7</v>
      </c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  <c r="EJ40" s="322"/>
      <c r="EK40" s="322"/>
      <c r="EL40" s="322"/>
      <c r="EM40" s="322"/>
      <c r="EN40" s="322"/>
      <c r="EO40" s="322"/>
      <c r="EP40" s="322"/>
      <c r="EQ40" s="322"/>
      <c r="ER40" s="322"/>
      <c r="ES40" s="322"/>
      <c r="ET40" s="322"/>
      <c r="EU40" s="322"/>
      <c r="EV40" s="322"/>
      <c r="EW40" s="322"/>
      <c r="EX40" s="322"/>
      <c r="EY40" s="322"/>
      <c r="EZ40" s="322"/>
      <c r="FA40" s="322"/>
      <c r="FB40" s="322"/>
      <c r="FC40" s="322"/>
      <c r="FD40" s="322"/>
      <c r="FE40" s="322"/>
      <c r="FF40" s="322"/>
      <c r="FG40" s="322"/>
      <c r="FH40" s="322"/>
      <c r="FI40" s="322"/>
      <c r="FJ40" s="322"/>
      <c r="FK40" s="322"/>
      <c r="FL40" s="322"/>
      <c r="FM40" s="322"/>
      <c r="FN40" s="322"/>
      <c r="FO40" s="322"/>
      <c r="FP40" s="322"/>
      <c r="FQ40" s="322"/>
      <c r="FR40" s="322"/>
      <c r="FS40" s="322"/>
      <c r="FT40" s="322"/>
      <c r="FU40" s="322"/>
      <c r="FV40" s="322"/>
      <c r="FW40" s="322"/>
      <c r="FX40" s="322"/>
      <c r="FY40" s="322"/>
      <c r="FZ40" s="322"/>
      <c r="GA40" s="322"/>
      <c r="GB40" s="322"/>
      <c r="GC40" s="322"/>
      <c r="GD40" s="322"/>
      <c r="GE40" s="322"/>
      <c r="GF40" s="322"/>
      <c r="GG40" s="322"/>
      <c r="GH40" s="322"/>
      <c r="GI40" s="322"/>
      <c r="GJ40" s="322"/>
      <c r="GK40" s="322"/>
      <c r="GL40" s="322"/>
      <c r="GM40" s="322"/>
      <c r="GN40" s="322"/>
      <c r="GO40" s="322"/>
      <c r="GP40" s="322"/>
      <c r="GQ40" s="322"/>
      <c r="GR40" s="322"/>
      <c r="GS40" s="322"/>
      <c r="GT40" s="322"/>
      <c r="GU40" s="322"/>
      <c r="GV40" s="322"/>
      <c r="GW40" s="322"/>
      <c r="GX40" s="322"/>
      <c r="GY40" s="322"/>
      <c r="GZ40" s="322"/>
      <c r="HA40" s="322"/>
      <c r="HB40" s="322"/>
      <c r="HC40" s="322"/>
      <c r="HD40" s="322"/>
      <c r="HE40" s="322"/>
      <c r="HF40" s="322"/>
      <c r="HG40" s="322"/>
      <c r="HH40" s="322"/>
      <c r="HI40" s="322"/>
      <c r="HJ40" s="322"/>
      <c r="HK40" s="322"/>
      <c r="HL40" s="322"/>
      <c r="HM40" s="322"/>
      <c r="HN40" s="322"/>
      <c r="HO40" s="322"/>
      <c r="HP40" s="322"/>
      <c r="HQ40" s="322"/>
      <c r="HR40" s="322"/>
      <c r="HS40" s="322"/>
      <c r="HT40" s="322"/>
      <c r="HU40" s="322"/>
      <c r="HV40" s="322"/>
      <c r="HW40" s="322"/>
      <c r="HX40" s="322"/>
      <c r="HY40" s="322"/>
      <c r="HZ40" s="322"/>
      <c r="IA40" s="322"/>
      <c r="IB40" s="322"/>
      <c r="IC40" s="322"/>
      <c r="ID40" s="322"/>
      <c r="IE40" s="322"/>
      <c r="IF40" s="322"/>
      <c r="IG40" s="322"/>
      <c r="IH40" s="322"/>
      <c r="II40" s="322"/>
      <c r="IJ40" s="322"/>
      <c r="IK40" s="322"/>
      <c r="IL40" s="322"/>
      <c r="IM40" s="322"/>
      <c r="IN40" s="322"/>
      <c r="IO40" s="322"/>
      <c r="IP40" s="322"/>
      <c r="IQ40" s="322"/>
      <c r="IR40" s="322"/>
      <c r="IS40" s="322"/>
      <c r="IT40" s="322"/>
    </row>
    <row r="41" spans="1:254" s="321" customFormat="1" ht="41.4" x14ac:dyDescent="0.3">
      <c r="A41" s="293" t="s">
        <v>297</v>
      </c>
      <c r="B41" s="309" t="s">
        <v>609</v>
      </c>
      <c r="C41" s="295" t="s">
        <v>270</v>
      </c>
      <c r="D41" s="295" t="s">
        <v>296</v>
      </c>
      <c r="E41" s="309" t="s">
        <v>723</v>
      </c>
      <c r="F41" s="295"/>
      <c r="G41" s="296">
        <f>SUM(G42)</f>
        <v>14.7</v>
      </c>
    </row>
    <row r="42" spans="1:254" x14ac:dyDescent="0.25">
      <c r="A42" s="298" t="s">
        <v>611</v>
      </c>
      <c r="B42" s="304" t="s">
        <v>609</v>
      </c>
      <c r="C42" s="305" t="s">
        <v>270</v>
      </c>
      <c r="D42" s="305" t="s">
        <v>296</v>
      </c>
      <c r="E42" s="308" t="s">
        <v>723</v>
      </c>
      <c r="F42" s="305" t="s">
        <v>285</v>
      </c>
      <c r="G42" s="301">
        <v>14.7</v>
      </c>
    </row>
    <row r="43" spans="1:254" s="322" customFormat="1" ht="14.4" x14ac:dyDescent="0.3">
      <c r="A43" s="315" t="s">
        <v>299</v>
      </c>
      <c r="B43" s="323" t="s">
        <v>609</v>
      </c>
      <c r="C43" s="286" t="s">
        <v>270</v>
      </c>
      <c r="D43" s="286" t="s">
        <v>300</v>
      </c>
      <c r="E43" s="286"/>
      <c r="F43" s="286"/>
      <c r="G43" s="287">
        <f>SUM(G44)</f>
        <v>1000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0"/>
      <c r="FH43" s="270"/>
      <c r="FI43" s="270"/>
      <c r="FJ43" s="270"/>
      <c r="FK43" s="270"/>
      <c r="FL43" s="270"/>
      <c r="FM43" s="270"/>
      <c r="FN43" s="270"/>
      <c r="FO43" s="270"/>
      <c r="FP43" s="270"/>
      <c r="FQ43" s="270"/>
      <c r="FR43" s="270"/>
      <c r="FS43" s="270"/>
      <c r="FT43" s="270"/>
      <c r="FU43" s="270"/>
      <c r="FV43" s="270"/>
      <c r="FW43" s="270"/>
      <c r="FX43" s="270"/>
      <c r="FY43" s="270"/>
      <c r="FZ43" s="270"/>
      <c r="GA43" s="270"/>
      <c r="GB43" s="270"/>
      <c r="GC43" s="270"/>
      <c r="GD43" s="270"/>
      <c r="GE43" s="270"/>
      <c r="GF43" s="270"/>
      <c r="GG43" s="270"/>
      <c r="GH43" s="270"/>
      <c r="GI43" s="270"/>
      <c r="GJ43" s="270"/>
      <c r="GK43" s="270"/>
      <c r="GL43" s="270"/>
      <c r="GM43" s="270"/>
      <c r="GN43" s="270"/>
      <c r="GO43" s="270"/>
      <c r="GP43" s="270"/>
      <c r="GQ43" s="270"/>
      <c r="GR43" s="270"/>
      <c r="GS43" s="270"/>
      <c r="GT43" s="270"/>
      <c r="GU43" s="270"/>
      <c r="GV43" s="270"/>
      <c r="GW43" s="270"/>
      <c r="GX43" s="270"/>
      <c r="GY43" s="270"/>
      <c r="GZ43" s="270"/>
      <c r="HA43" s="270"/>
      <c r="HB43" s="270"/>
      <c r="HC43" s="270"/>
      <c r="HD43" s="270"/>
      <c r="HE43" s="270"/>
      <c r="HF43" s="270"/>
      <c r="HG43" s="270"/>
      <c r="HH43" s="270"/>
      <c r="HI43" s="270"/>
      <c r="HJ43" s="270"/>
      <c r="HK43" s="270"/>
      <c r="HL43" s="270"/>
      <c r="HM43" s="270"/>
      <c r="HN43" s="270"/>
      <c r="HO43" s="270"/>
      <c r="HP43" s="270"/>
      <c r="HQ43" s="270"/>
      <c r="HR43" s="270"/>
      <c r="HS43" s="270"/>
      <c r="HT43" s="270"/>
      <c r="HU43" s="270"/>
      <c r="HV43" s="270"/>
      <c r="HW43" s="270"/>
      <c r="HX43" s="270"/>
      <c r="HY43" s="270"/>
      <c r="HZ43" s="270"/>
      <c r="IA43" s="270"/>
      <c r="IB43" s="270"/>
      <c r="IC43" s="270"/>
      <c r="ID43" s="270"/>
      <c r="IE43" s="270"/>
      <c r="IF43" s="270"/>
      <c r="IG43" s="270"/>
      <c r="IH43" s="270"/>
      <c r="II43" s="270"/>
      <c r="IJ43" s="270"/>
      <c r="IK43" s="270"/>
      <c r="IL43" s="270"/>
      <c r="IM43" s="270"/>
      <c r="IN43" s="270"/>
      <c r="IO43" s="270"/>
      <c r="IP43" s="270"/>
      <c r="IQ43" s="270"/>
      <c r="IR43" s="270"/>
      <c r="IS43" s="270"/>
      <c r="IT43" s="270"/>
    </row>
    <row r="44" spans="1:254" s="321" customFormat="1" ht="13.8" x14ac:dyDescent="0.3">
      <c r="A44" s="324" t="s">
        <v>299</v>
      </c>
      <c r="B44" s="290" t="s">
        <v>609</v>
      </c>
      <c r="C44" s="309" t="s">
        <v>270</v>
      </c>
      <c r="D44" s="309" t="s">
        <v>300</v>
      </c>
      <c r="E44" s="309" t="s">
        <v>614</v>
      </c>
      <c r="F44" s="309"/>
      <c r="G44" s="296">
        <f>SUM(G45)</f>
        <v>1000</v>
      </c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0"/>
      <c r="FL44" s="270"/>
      <c r="FM44" s="270"/>
      <c r="FN44" s="270"/>
      <c r="FO44" s="270"/>
      <c r="FP44" s="270"/>
      <c r="FQ44" s="270"/>
      <c r="FR44" s="270"/>
      <c r="FS44" s="270"/>
      <c r="FT44" s="270"/>
      <c r="FU44" s="270"/>
      <c r="FV44" s="270"/>
      <c r="FW44" s="270"/>
      <c r="FX44" s="270"/>
      <c r="FY44" s="270"/>
      <c r="FZ44" s="270"/>
      <c r="GA44" s="270"/>
      <c r="GB44" s="270"/>
      <c r="GC44" s="270"/>
      <c r="GD44" s="270"/>
      <c r="GE44" s="270"/>
      <c r="GF44" s="270"/>
      <c r="GG44" s="270"/>
      <c r="GH44" s="270"/>
      <c r="GI44" s="270"/>
      <c r="GJ44" s="270"/>
      <c r="GK44" s="270"/>
      <c r="GL44" s="270"/>
      <c r="GM44" s="270"/>
      <c r="GN44" s="270"/>
      <c r="GO44" s="270"/>
      <c r="GP44" s="270"/>
      <c r="GQ44" s="270"/>
      <c r="GR44" s="270"/>
      <c r="GS44" s="270"/>
      <c r="GT44" s="270"/>
      <c r="GU44" s="270"/>
      <c r="GV44" s="270"/>
      <c r="GW44" s="270"/>
      <c r="GX44" s="270"/>
      <c r="GY44" s="270"/>
      <c r="GZ44" s="270"/>
      <c r="HA44" s="270"/>
      <c r="HB44" s="270"/>
      <c r="HC44" s="270"/>
      <c r="HD44" s="270"/>
      <c r="HE44" s="270"/>
      <c r="HF44" s="270"/>
      <c r="HG44" s="270"/>
      <c r="HH44" s="270"/>
      <c r="HI44" s="270"/>
      <c r="HJ44" s="270"/>
      <c r="HK44" s="270"/>
      <c r="HL44" s="270"/>
      <c r="HM44" s="270"/>
      <c r="HN44" s="270"/>
      <c r="HO44" s="270"/>
      <c r="HP44" s="270"/>
      <c r="HQ44" s="270"/>
      <c r="HR44" s="270"/>
      <c r="HS44" s="270"/>
      <c r="HT44" s="270"/>
      <c r="HU44" s="270"/>
      <c r="HV44" s="270"/>
      <c r="HW44" s="270"/>
      <c r="HX44" s="270"/>
      <c r="HY44" s="270"/>
      <c r="HZ44" s="270"/>
      <c r="IA44" s="270"/>
      <c r="IB44" s="270"/>
      <c r="IC44" s="270"/>
      <c r="ID44" s="270"/>
      <c r="IE44" s="270"/>
      <c r="IF44" s="270"/>
      <c r="IG44" s="270"/>
      <c r="IH44" s="270"/>
      <c r="II44" s="270"/>
      <c r="IJ44" s="270"/>
      <c r="IK44" s="270"/>
      <c r="IL44" s="270"/>
      <c r="IM44" s="270"/>
      <c r="IN44" s="270"/>
      <c r="IO44" s="270"/>
      <c r="IP44" s="270"/>
      <c r="IQ44" s="270"/>
      <c r="IR44" s="270"/>
      <c r="IS44" s="270"/>
      <c r="IT44" s="270"/>
    </row>
    <row r="45" spans="1:254" x14ac:dyDescent="0.25">
      <c r="A45" s="298" t="s">
        <v>301</v>
      </c>
      <c r="B45" s="300" t="s">
        <v>609</v>
      </c>
      <c r="C45" s="311" t="s">
        <v>270</v>
      </c>
      <c r="D45" s="311" t="s">
        <v>300</v>
      </c>
      <c r="E45" s="311" t="s">
        <v>302</v>
      </c>
      <c r="F45" s="311"/>
      <c r="G45" s="301">
        <f>SUM(G46)</f>
        <v>1000</v>
      </c>
    </row>
    <row r="46" spans="1:254" x14ac:dyDescent="0.25">
      <c r="A46" s="303" t="s">
        <v>286</v>
      </c>
      <c r="B46" s="325" t="s">
        <v>609</v>
      </c>
      <c r="C46" s="308" t="s">
        <v>270</v>
      </c>
      <c r="D46" s="308" t="s">
        <v>300</v>
      </c>
      <c r="E46" s="308" t="s">
        <v>614</v>
      </c>
      <c r="F46" s="308" t="s">
        <v>287</v>
      </c>
      <c r="G46" s="306">
        <v>1000</v>
      </c>
    </row>
    <row r="47" spans="1:254" ht="22.2" customHeight="1" x14ac:dyDescent="0.25">
      <c r="A47" s="315" t="s">
        <v>303</v>
      </c>
      <c r="B47" s="290" t="s">
        <v>609</v>
      </c>
      <c r="C47" s="286" t="s">
        <v>270</v>
      </c>
      <c r="D47" s="286" t="s">
        <v>304</v>
      </c>
      <c r="E47" s="286"/>
      <c r="F47" s="286"/>
      <c r="G47" s="287">
        <f>SUM(G48+G59+G64+G53+G57+G78)</f>
        <v>8701.2100000000009</v>
      </c>
    </row>
    <row r="48" spans="1:254" ht="14.4" hidden="1" x14ac:dyDescent="0.3">
      <c r="A48" s="293" t="s">
        <v>273</v>
      </c>
      <c r="B48" s="294" t="s">
        <v>609</v>
      </c>
      <c r="C48" s="295" t="s">
        <v>270</v>
      </c>
      <c r="D48" s="295" t="s">
        <v>304</v>
      </c>
      <c r="E48" s="295" t="s">
        <v>694</v>
      </c>
      <c r="F48" s="295"/>
      <c r="G48" s="296">
        <f>SUM(G49)</f>
        <v>0</v>
      </c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7"/>
      <c r="DA48" s="297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7"/>
      <c r="DQ48" s="297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7"/>
      <c r="EF48" s="297"/>
      <c r="EG48" s="297"/>
      <c r="EH48" s="297"/>
      <c r="EI48" s="297"/>
      <c r="EJ48" s="297"/>
      <c r="EK48" s="297"/>
      <c r="EL48" s="297"/>
      <c r="EM48" s="297"/>
      <c r="EN48" s="297"/>
      <c r="EO48" s="297"/>
      <c r="EP48" s="297"/>
      <c r="EQ48" s="297"/>
      <c r="ER48" s="297"/>
      <c r="ES48" s="297"/>
      <c r="ET48" s="297"/>
      <c r="EU48" s="297"/>
      <c r="EV48" s="297"/>
      <c r="EW48" s="297"/>
      <c r="EX48" s="297"/>
      <c r="EY48" s="297"/>
      <c r="EZ48" s="297"/>
      <c r="FA48" s="297"/>
      <c r="FB48" s="297"/>
      <c r="FC48" s="297"/>
      <c r="FD48" s="297"/>
      <c r="FE48" s="297"/>
      <c r="FF48" s="297"/>
      <c r="FG48" s="297"/>
      <c r="FH48" s="297"/>
      <c r="FI48" s="297"/>
      <c r="FJ48" s="297"/>
      <c r="FK48" s="297"/>
      <c r="FL48" s="297"/>
      <c r="FM48" s="297"/>
      <c r="FN48" s="297"/>
      <c r="FO48" s="297"/>
      <c r="FP48" s="297"/>
      <c r="FQ48" s="297"/>
      <c r="FR48" s="297"/>
      <c r="FS48" s="297"/>
      <c r="FT48" s="297"/>
      <c r="FU48" s="297"/>
      <c r="FV48" s="297"/>
      <c r="FW48" s="297"/>
      <c r="FX48" s="297"/>
      <c r="FY48" s="297"/>
      <c r="FZ48" s="297"/>
      <c r="GA48" s="297"/>
      <c r="GB48" s="297"/>
      <c r="GC48" s="297"/>
      <c r="GD48" s="297"/>
      <c r="GE48" s="297"/>
      <c r="GF48" s="297"/>
      <c r="GG48" s="297"/>
      <c r="GH48" s="297"/>
      <c r="GI48" s="297"/>
      <c r="GJ48" s="297"/>
      <c r="GK48" s="297"/>
      <c r="GL48" s="297"/>
      <c r="GM48" s="297"/>
      <c r="GN48" s="297"/>
      <c r="GO48" s="297"/>
      <c r="GP48" s="297"/>
      <c r="GQ48" s="297"/>
      <c r="GR48" s="297"/>
      <c r="GS48" s="297"/>
      <c r="GT48" s="297"/>
      <c r="GU48" s="297"/>
      <c r="GV48" s="297"/>
      <c r="GW48" s="297"/>
      <c r="GX48" s="297"/>
      <c r="GY48" s="297"/>
      <c r="GZ48" s="297"/>
      <c r="HA48" s="297"/>
      <c r="HB48" s="297"/>
      <c r="HC48" s="297"/>
      <c r="HD48" s="297"/>
      <c r="HE48" s="297"/>
      <c r="HF48" s="297"/>
      <c r="HG48" s="297"/>
      <c r="HH48" s="297"/>
      <c r="HI48" s="297"/>
      <c r="HJ48" s="297"/>
      <c r="HK48" s="297"/>
      <c r="HL48" s="297"/>
      <c r="HM48" s="297"/>
      <c r="HN48" s="297"/>
      <c r="HO48" s="297"/>
      <c r="HP48" s="297"/>
      <c r="HQ48" s="297"/>
      <c r="HR48" s="297"/>
      <c r="HS48" s="297"/>
      <c r="HT48" s="297"/>
      <c r="HU48" s="297"/>
      <c r="HV48" s="297"/>
      <c r="HW48" s="297"/>
      <c r="HX48" s="297"/>
      <c r="HY48" s="297"/>
      <c r="HZ48" s="297"/>
      <c r="IA48" s="297"/>
      <c r="IB48" s="297"/>
      <c r="IC48" s="297"/>
      <c r="ID48" s="297"/>
      <c r="IE48" s="297"/>
      <c r="IF48" s="297"/>
      <c r="IG48" s="297"/>
      <c r="IH48" s="297"/>
      <c r="II48" s="297"/>
      <c r="IJ48" s="297"/>
      <c r="IK48" s="297"/>
      <c r="IL48" s="297"/>
      <c r="IM48" s="297"/>
      <c r="IN48" s="297"/>
      <c r="IO48" s="297"/>
      <c r="IP48" s="297"/>
      <c r="IQ48" s="297"/>
      <c r="IR48" s="297"/>
      <c r="IS48" s="297"/>
      <c r="IT48" s="297"/>
    </row>
    <row r="49" spans="1:254" hidden="1" x14ac:dyDescent="0.25">
      <c r="A49" s="303" t="s">
        <v>305</v>
      </c>
      <c r="B49" s="304" t="s">
        <v>609</v>
      </c>
      <c r="C49" s="305" t="s">
        <v>306</v>
      </c>
      <c r="D49" s="305" t="s">
        <v>304</v>
      </c>
      <c r="E49" s="305" t="s">
        <v>694</v>
      </c>
      <c r="F49" s="305"/>
      <c r="G49" s="306">
        <f>SUM(G50+G51+G52)</f>
        <v>0</v>
      </c>
    </row>
    <row r="50" spans="1:254" ht="39.6" hidden="1" x14ac:dyDescent="0.25">
      <c r="A50" s="298" t="s">
        <v>610</v>
      </c>
      <c r="B50" s="311" t="s">
        <v>609</v>
      </c>
      <c r="C50" s="300" t="s">
        <v>270</v>
      </c>
      <c r="D50" s="300" t="s">
        <v>304</v>
      </c>
      <c r="E50" s="300" t="s">
        <v>694</v>
      </c>
      <c r="F50" s="300" t="s">
        <v>277</v>
      </c>
      <c r="G50" s="301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6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</row>
    <row r="51" spans="1:254" s="297" customFormat="1" ht="14.4" hidden="1" x14ac:dyDescent="0.3">
      <c r="A51" s="298" t="s">
        <v>611</v>
      </c>
      <c r="B51" s="311" t="s">
        <v>609</v>
      </c>
      <c r="C51" s="300" t="s">
        <v>270</v>
      </c>
      <c r="D51" s="300" t="s">
        <v>304</v>
      </c>
      <c r="E51" s="300" t="s">
        <v>694</v>
      </c>
      <c r="F51" s="300" t="s">
        <v>285</v>
      </c>
      <c r="G51" s="301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2"/>
      <c r="ER51" s="302"/>
      <c r="ES51" s="302"/>
      <c r="ET51" s="302"/>
      <c r="EU51" s="302"/>
      <c r="EV51" s="302"/>
      <c r="EW51" s="302"/>
      <c r="EX51" s="302"/>
      <c r="EY51" s="302"/>
      <c r="EZ51" s="302"/>
      <c r="FA51" s="302"/>
      <c r="FB51" s="302"/>
      <c r="FC51" s="302"/>
      <c r="FD51" s="302"/>
      <c r="FE51" s="302"/>
      <c r="FF51" s="302"/>
      <c r="FG51" s="302"/>
      <c r="FH51" s="302"/>
      <c r="FI51" s="302"/>
      <c r="FJ51" s="302"/>
      <c r="FK51" s="302"/>
      <c r="FL51" s="302"/>
      <c r="FM51" s="302"/>
      <c r="FN51" s="302"/>
      <c r="FO51" s="302"/>
      <c r="FP51" s="302"/>
      <c r="FQ51" s="302"/>
      <c r="FR51" s="302"/>
      <c r="FS51" s="302"/>
      <c r="FT51" s="302"/>
      <c r="FU51" s="302"/>
      <c r="FV51" s="302"/>
      <c r="FW51" s="302"/>
      <c r="FX51" s="302"/>
      <c r="FY51" s="302"/>
      <c r="FZ51" s="302"/>
      <c r="GA51" s="302"/>
      <c r="GB51" s="302"/>
      <c r="GC51" s="302"/>
      <c r="GD51" s="302"/>
      <c r="GE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</row>
    <row r="52" spans="1:254" s="297" customFormat="1" ht="40.200000000000003" hidden="1" x14ac:dyDescent="0.3">
      <c r="A52" s="298" t="s">
        <v>610</v>
      </c>
      <c r="B52" s="311" t="s">
        <v>609</v>
      </c>
      <c r="C52" s="300" t="s">
        <v>270</v>
      </c>
      <c r="D52" s="300" t="s">
        <v>304</v>
      </c>
      <c r="E52" s="300" t="s">
        <v>695</v>
      </c>
      <c r="F52" s="300" t="s">
        <v>277</v>
      </c>
      <c r="G52" s="301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302"/>
      <c r="FC52" s="302"/>
      <c r="FD52" s="302"/>
      <c r="FE52" s="302"/>
      <c r="FF52" s="302"/>
      <c r="FG52" s="302"/>
      <c r="FH52" s="302"/>
      <c r="FI52" s="302"/>
      <c r="FJ52" s="302"/>
      <c r="FK52" s="302"/>
      <c r="FL52" s="302"/>
      <c r="FM52" s="302"/>
      <c r="FN52" s="302"/>
      <c r="FO52" s="302"/>
      <c r="FP52" s="302"/>
      <c r="FQ52" s="302"/>
      <c r="FR52" s="302"/>
      <c r="FS52" s="302"/>
      <c r="FT52" s="302"/>
      <c r="FU52" s="302"/>
      <c r="FV52" s="302"/>
      <c r="FW52" s="302"/>
      <c r="FX52" s="302"/>
      <c r="FY52" s="302"/>
      <c r="FZ52" s="302"/>
      <c r="GA52" s="302"/>
      <c r="GB52" s="302"/>
      <c r="GC52" s="302"/>
      <c r="GD52" s="302"/>
      <c r="GE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</row>
    <row r="53" spans="1:254" s="326" customFormat="1" ht="13.8" x14ac:dyDescent="0.3">
      <c r="A53" s="293" t="s">
        <v>307</v>
      </c>
      <c r="B53" s="309" t="s">
        <v>609</v>
      </c>
      <c r="C53" s="309" t="s">
        <v>270</v>
      </c>
      <c r="D53" s="309" t="s">
        <v>304</v>
      </c>
      <c r="E53" s="309" t="s">
        <v>565</v>
      </c>
      <c r="F53" s="309"/>
      <c r="G53" s="296">
        <f>SUM(G54)</f>
        <v>1333</v>
      </c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0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E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</row>
    <row r="54" spans="1:254" s="302" customFormat="1" ht="26.4" x14ac:dyDescent="0.25">
      <c r="A54" s="327" t="s">
        <v>308</v>
      </c>
      <c r="B54" s="304" t="s">
        <v>609</v>
      </c>
      <c r="C54" s="311" t="s">
        <v>270</v>
      </c>
      <c r="D54" s="311" t="s">
        <v>304</v>
      </c>
      <c r="E54" s="311" t="s">
        <v>565</v>
      </c>
      <c r="F54" s="311"/>
      <c r="G54" s="301">
        <f>SUM(G55+G56)</f>
        <v>1333</v>
      </c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  <c r="EC54" s="270"/>
      <c r="ED54" s="270"/>
      <c r="EE54" s="270"/>
      <c r="EF54" s="270"/>
      <c r="EG54" s="270"/>
      <c r="EH54" s="270"/>
      <c r="EI54" s="270"/>
      <c r="EJ54" s="270"/>
      <c r="EK54" s="270"/>
      <c r="EL54" s="270"/>
      <c r="EM54" s="270"/>
      <c r="EN54" s="270"/>
      <c r="EO54" s="270"/>
      <c r="EP54" s="270"/>
      <c r="EQ54" s="270"/>
      <c r="ER54" s="270"/>
      <c r="ES54" s="270"/>
      <c r="ET54" s="270"/>
      <c r="EU54" s="270"/>
      <c r="EV54" s="270"/>
      <c r="EW54" s="270"/>
      <c r="EX54" s="270"/>
      <c r="EY54" s="270"/>
      <c r="EZ54" s="270"/>
      <c r="FA54" s="270"/>
      <c r="FB54" s="270"/>
      <c r="FC54" s="270"/>
      <c r="FD54" s="270"/>
      <c r="FE54" s="270"/>
      <c r="FF54" s="270"/>
      <c r="FG54" s="270"/>
      <c r="FH54" s="270"/>
      <c r="FI54" s="270"/>
      <c r="FJ54" s="270"/>
      <c r="FK54" s="270"/>
      <c r="FL54" s="270"/>
      <c r="FM54" s="270"/>
      <c r="FN54" s="270"/>
      <c r="FO54" s="270"/>
      <c r="FP54" s="270"/>
      <c r="FQ54" s="270"/>
      <c r="FR54" s="270"/>
      <c r="FS54" s="270"/>
      <c r="FT54" s="270"/>
      <c r="FU54" s="270"/>
      <c r="FV54" s="270"/>
      <c r="FW54" s="270"/>
      <c r="FX54" s="270"/>
      <c r="FY54" s="270"/>
      <c r="FZ54" s="270"/>
      <c r="GA54" s="270"/>
      <c r="GB54" s="270"/>
      <c r="GC54" s="270"/>
      <c r="GD54" s="270"/>
      <c r="GE54" s="270"/>
      <c r="GF54" s="270"/>
      <c r="GG54" s="270"/>
      <c r="GH54" s="270"/>
      <c r="GI54" s="270"/>
      <c r="GJ54" s="270"/>
      <c r="GK54" s="270"/>
      <c r="GL54" s="270"/>
      <c r="GM54" s="270"/>
      <c r="GN54" s="270"/>
      <c r="GO54" s="270"/>
      <c r="GP54" s="270"/>
      <c r="GQ54" s="270"/>
      <c r="GR54" s="270"/>
      <c r="GS54" s="270"/>
      <c r="GT54" s="270"/>
      <c r="GU54" s="270"/>
      <c r="GV54" s="270"/>
      <c r="GW54" s="270"/>
      <c r="GX54" s="270"/>
      <c r="GY54" s="270"/>
      <c r="GZ54" s="270"/>
      <c r="HA54" s="270"/>
      <c r="HB54" s="270"/>
      <c r="HC54" s="270"/>
      <c r="HD54" s="270"/>
      <c r="HE54" s="270"/>
      <c r="HF54" s="270"/>
      <c r="HG54" s="270"/>
      <c r="HH54" s="270"/>
      <c r="HI54" s="270"/>
      <c r="HJ54" s="270"/>
      <c r="HK54" s="270"/>
      <c r="HL54" s="270"/>
      <c r="HM54" s="270"/>
      <c r="HN54" s="270"/>
      <c r="HO54" s="270"/>
      <c r="HP54" s="270"/>
      <c r="HQ54" s="270"/>
      <c r="HR54" s="270"/>
      <c r="HS54" s="270"/>
      <c r="HT54" s="270"/>
      <c r="HU54" s="270"/>
      <c r="HV54" s="270"/>
      <c r="HW54" s="270"/>
      <c r="HX54" s="270"/>
      <c r="HY54" s="270"/>
      <c r="HZ54" s="270"/>
      <c r="IA54" s="270"/>
      <c r="IB54" s="270"/>
      <c r="IC54" s="270"/>
      <c r="ID54" s="270"/>
      <c r="IE54" s="270"/>
      <c r="IF54" s="270"/>
      <c r="IG54" s="270"/>
      <c r="IH54" s="270"/>
      <c r="II54" s="270"/>
      <c r="IJ54" s="270"/>
      <c r="IK54" s="270"/>
      <c r="IL54" s="270"/>
      <c r="IM54" s="270"/>
      <c r="IN54" s="270"/>
      <c r="IO54" s="270"/>
      <c r="IP54" s="270"/>
      <c r="IQ54" s="270"/>
      <c r="IR54" s="270"/>
      <c r="IS54" s="270"/>
      <c r="IT54" s="270"/>
    </row>
    <row r="55" spans="1:254" s="302" customFormat="1" ht="26.4" x14ac:dyDescent="0.25">
      <c r="A55" s="303" t="s">
        <v>610</v>
      </c>
      <c r="B55" s="308" t="s">
        <v>609</v>
      </c>
      <c r="C55" s="305" t="s">
        <v>270</v>
      </c>
      <c r="D55" s="305" t="s">
        <v>304</v>
      </c>
      <c r="E55" s="308" t="s">
        <v>565</v>
      </c>
      <c r="F55" s="305" t="s">
        <v>277</v>
      </c>
      <c r="G55" s="306">
        <v>922.61</v>
      </c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21"/>
      <c r="DF55" s="321"/>
      <c r="DG55" s="321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1"/>
      <c r="EC55" s="321"/>
      <c r="ED55" s="321"/>
      <c r="EE55" s="321"/>
      <c r="EF55" s="321"/>
      <c r="EG55" s="321"/>
      <c r="EH55" s="321"/>
      <c r="EI55" s="321"/>
      <c r="EJ55" s="321"/>
      <c r="EK55" s="321"/>
      <c r="EL55" s="321"/>
      <c r="EM55" s="321"/>
      <c r="EN55" s="321"/>
      <c r="EO55" s="321"/>
      <c r="EP55" s="321"/>
      <c r="EQ55" s="321"/>
      <c r="ER55" s="321"/>
      <c r="ES55" s="321"/>
      <c r="ET55" s="321"/>
      <c r="EU55" s="321"/>
      <c r="EV55" s="321"/>
      <c r="EW55" s="321"/>
      <c r="EX55" s="321"/>
      <c r="EY55" s="321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/>
      <c r="FL55" s="321"/>
      <c r="FM55" s="321"/>
      <c r="FN55" s="321"/>
      <c r="FO55" s="321"/>
      <c r="FP55" s="321"/>
      <c r="FQ55" s="321"/>
      <c r="FR55" s="321"/>
      <c r="FS55" s="321"/>
      <c r="FT55" s="321"/>
      <c r="FU55" s="321"/>
      <c r="FV55" s="321"/>
      <c r="FW55" s="321"/>
      <c r="FX55" s="321"/>
      <c r="FY55" s="321"/>
      <c r="FZ55" s="321"/>
      <c r="GA55" s="321"/>
      <c r="GB55" s="321"/>
      <c r="GC55" s="321"/>
      <c r="GD55" s="321"/>
      <c r="GE55" s="321"/>
      <c r="GF55" s="321"/>
      <c r="GG55" s="321"/>
      <c r="GH55" s="321"/>
      <c r="GI55" s="321"/>
      <c r="GJ55" s="321"/>
      <c r="GK55" s="321"/>
      <c r="GL55" s="321"/>
      <c r="GM55" s="321"/>
      <c r="GN55" s="321"/>
      <c r="GO55" s="321"/>
      <c r="GP55" s="321"/>
      <c r="GQ55" s="321"/>
      <c r="GR55" s="321"/>
      <c r="GS55" s="321"/>
      <c r="GT55" s="321"/>
      <c r="GU55" s="321"/>
      <c r="GV55" s="321"/>
      <c r="GW55" s="321"/>
      <c r="GX55" s="321"/>
      <c r="GY55" s="321"/>
      <c r="GZ55" s="321"/>
      <c r="HA55" s="321"/>
      <c r="HB55" s="321"/>
      <c r="HC55" s="321"/>
      <c r="HD55" s="321"/>
      <c r="HE55" s="321"/>
      <c r="HF55" s="321"/>
      <c r="HG55" s="321"/>
      <c r="HH55" s="321"/>
      <c r="HI55" s="321"/>
      <c r="HJ55" s="321"/>
      <c r="HK55" s="321"/>
      <c r="HL55" s="321"/>
      <c r="HM55" s="321"/>
      <c r="HN55" s="321"/>
      <c r="HO55" s="321"/>
      <c r="HP55" s="321"/>
      <c r="HQ55" s="321"/>
      <c r="HR55" s="321"/>
      <c r="HS55" s="321"/>
      <c r="HT55" s="321"/>
      <c r="HU55" s="321"/>
      <c r="HV55" s="321"/>
      <c r="HW55" s="321"/>
      <c r="HX55" s="321"/>
      <c r="HY55" s="321"/>
      <c r="HZ55" s="321"/>
      <c r="IA55" s="321"/>
      <c r="IB55" s="321"/>
      <c r="IC55" s="321"/>
      <c r="ID55" s="321"/>
      <c r="IE55" s="321"/>
      <c r="IF55" s="321"/>
      <c r="IG55" s="321"/>
      <c r="IH55" s="321"/>
      <c r="II55" s="321"/>
      <c r="IJ55" s="321"/>
      <c r="IK55" s="321"/>
      <c r="IL55" s="321"/>
      <c r="IM55" s="321"/>
      <c r="IN55" s="321"/>
      <c r="IO55" s="321"/>
      <c r="IP55" s="321"/>
      <c r="IQ55" s="321"/>
      <c r="IR55" s="321"/>
      <c r="IS55" s="321"/>
      <c r="IT55" s="321"/>
    </row>
    <row r="56" spans="1:254" ht="13.8" x14ac:dyDescent="0.25">
      <c r="A56" s="303" t="s">
        <v>611</v>
      </c>
      <c r="B56" s="308" t="s">
        <v>609</v>
      </c>
      <c r="C56" s="305" t="s">
        <v>270</v>
      </c>
      <c r="D56" s="305" t="s">
        <v>304</v>
      </c>
      <c r="E56" s="308" t="s">
        <v>565</v>
      </c>
      <c r="F56" s="305" t="s">
        <v>285</v>
      </c>
      <c r="G56" s="306">
        <v>410.39</v>
      </c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2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  <c r="DX56" s="322"/>
      <c r="DY56" s="322"/>
      <c r="DZ56" s="322"/>
      <c r="EA56" s="322"/>
      <c r="EB56" s="322"/>
      <c r="EC56" s="322"/>
      <c r="ED56" s="322"/>
      <c r="EE56" s="322"/>
      <c r="EF56" s="322"/>
      <c r="EG56" s="322"/>
      <c r="EH56" s="322"/>
      <c r="EI56" s="322"/>
      <c r="EJ56" s="322"/>
      <c r="EK56" s="322"/>
      <c r="EL56" s="322"/>
      <c r="EM56" s="322"/>
      <c r="EN56" s="322"/>
      <c r="EO56" s="322"/>
      <c r="EP56" s="322"/>
      <c r="EQ56" s="322"/>
      <c r="ER56" s="322"/>
      <c r="ES56" s="322"/>
      <c r="ET56" s="322"/>
      <c r="EU56" s="322"/>
      <c r="EV56" s="322"/>
      <c r="EW56" s="322"/>
      <c r="EX56" s="322"/>
      <c r="EY56" s="322"/>
      <c r="EZ56" s="322"/>
      <c r="FA56" s="322"/>
      <c r="FB56" s="322"/>
      <c r="FC56" s="322"/>
      <c r="FD56" s="322"/>
      <c r="FE56" s="322"/>
      <c r="FF56" s="322"/>
      <c r="FG56" s="322"/>
      <c r="FH56" s="322"/>
      <c r="FI56" s="322"/>
      <c r="FJ56" s="322"/>
      <c r="FK56" s="322"/>
      <c r="FL56" s="322"/>
      <c r="FM56" s="322"/>
      <c r="FN56" s="322"/>
      <c r="FO56" s="322"/>
      <c r="FP56" s="322"/>
      <c r="FQ56" s="322"/>
      <c r="FR56" s="322"/>
      <c r="FS56" s="322"/>
      <c r="FT56" s="322"/>
      <c r="FU56" s="322"/>
      <c r="FV56" s="322"/>
      <c r="FW56" s="322"/>
      <c r="FX56" s="322"/>
      <c r="FY56" s="322"/>
      <c r="FZ56" s="322"/>
      <c r="GA56" s="322"/>
      <c r="GB56" s="322"/>
      <c r="GC56" s="322"/>
      <c r="GD56" s="322"/>
      <c r="GE56" s="322"/>
      <c r="GF56" s="322"/>
      <c r="GG56" s="322"/>
      <c r="GH56" s="322"/>
      <c r="GI56" s="322"/>
      <c r="GJ56" s="322"/>
      <c r="GK56" s="322"/>
      <c r="GL56" s="322"/>
      <c r="GM56" s="322"/>
      <c r="GN56" s="322"/>
      <c r="GO56" s="322"/>
      <c r="GP56" s="322"/>
      <c r="GQ56" s="322"/>
      <c r="GR56" s="322"/>
      <c r="GS56" s="322"/>
      <c r="GT56" s="322"/>
      <c r="GU56" s="322"/>
      <c r="GV56" s="322"/>
      <c r="GW56" s="322"/>
      <c r="GX56" s="322"/>
      <c r="GY56" s="322"/>
      <c r="GZ56" s="322"/>
      <c r="HA56" s="322"/>
      <c r="HB56" s="322"/>
      <c r="HC56" s="322"/>
      <c r="HD56" s="322"/>
      <c r="HE56" s="322"/>
      <c r="HF56" s="322"/>
      <c r="HG56" s="322"/>
      <c r="HH56" s="322"/>
      <c r="HI56" s="322"/>
      <c r="HJ56" s="322"/>
      <c r="HK56" s="322"/>
      <c r="HL56" s="322"/>
      <c r="HM56" s="322"/>
      <c r="HN56" s="322"/>
      <c r="HO56" s="322"/>
      <c r="HP56" s="322"/>
      <c r="HQ56" s="322"/>
      <c r="HR56" s="322"/>
      <c r="HS56" s="322"/>
      <c r="HT56" s="322"/>
      <c r="HU56" s="322"/>
      <c r="HV56" s="322"/>
      <c r="HW56" s="322"/>
      <c r="HX56" s="322"/>
      <c r="HY56" s="322"/>
      <c r="HZ56" s="322"/>
      <c r="IA56" s="322"/>
      <c r="IB56" s="322"/>
      <c r="IC56" s="322"/>
      <c r="ID56" s="322"/>
      <c r="IE56" s="322"/>
      <c r="IF56" s="322"/>
      <c r="IG56" s="322"/>
      <c r="IH56" s="322"/>
      <c r="II56" s="322"/>
      <c r="IJ56" s="322"/>
      <c r="IK56" s="322"/>
      <c r="IL56" s="322"/>
      <c r="IM56" s="322"/>
      <c r="IN56" s="322"/>
      <c r="IO56" s="322"/>
      <c r="IP56" s="322"/>
      <c r="IQ56" s="322"/>
      <c r="IR56" s="322"/>
      <c r="IS56" s="322"/>
      <c r="IT56" s="322"/>
    </row>
    <row r="57" spans="1:254" s="321" customFormat="1" ht="39.6" x14ac:dyDescent="0.25">
      <c r="A57" s="298" t="s">
        <v>309</v>
      </c>
      <c r="B57" s="311" t="s">
        <v>609</v>
      </c>
      <c r="C57" s="300" t="s">
        <v>270</v>
      </c>
      <c r="D57" s="300" t="s">
        <v>304</v>
      </c>
      <c r="E57" s="300" t="s">
        <v>696</v>
      </c>
      <c r="F57" s="300"/>
      <c r="G57" s="301">
        <f>SUM(G58)</f>
        <v>0.42</v>
      </c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319"/>
      <c r="DD57" s="319"/>
      <c r="DE57" s="319"/>
      <c r="DF57" s="319"/>
      <c r="DG57" s="319"/>
      <c r="DH57" s="319"/>
      <c r="DI57" s="319"/>
      <c r="DJ57" s="319"/>
      <c r="DK57" s="319"/>
      <c r="DL57" s="319"/>
      <c r="DM57" s="319"/>
      <c r="DN57" s="319"/>
      <c r="DO57" s="319"/>
      <c r="DP57" s="319"/>
      <c r="DQ57" s="319"/>
      <c r="DR57" s="319"/>
      <c r="DS57" s="319"/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19"/>
      <c r="EG57" s="319"/>
      <c r="EH57" s="319"/>
      <c r="EI57" s="319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19"/>
      <c r="FD57" s="319"/>
      <c r="FE57" s="319"/>
      <c r="FF57" s="319"/>
      <c r="FG57" s="319"/>
      <c r="FH57" s="319"/>
      <c r="FI57" s="319"/>
      <c r="FJ57" s="319"/>
      <c r="FK57" s="319"/>
      <c r="FL57" s="319"/>
      <c r="FM57" s="319"/>
      <c r="FN57" s="319"/>
      <c r="FO57" s="319"/>
      <c r="FP57" s="319"/>
      <c r="FQ57" s="319"/>
      <c r="FR57" s="319"/>
      <c r="FS57" s="319"/>
      <c r="FT57" s="319"/>
      <c r="FU57" s="319"/>
      <c r="FV57" s="319"/>
      <c r="FW57" s="319"/>
      <c r="FX57" s="319"/>
      <c r="FY57" s="319"/>
      <c r="FZ57" s="319"/>
      <c r="GA57" s="319"/>
      <c r="GB57" s="319"/>
      <c r="GC57" s="319"/>
      <c r="GD57" s="319"/>
      <c r="GE57" s="319"/>
      <c r="GF57" s="319"/>
      <c r="GG57" s="319"/>
      <c r="GH57" s="319"/>
      <c r="GI57" s="319"/>
      <c r="GJ57" s="319"/>
      <c r="GK57" s="319"/>
      <c r="GL57" s="319"/>
      <c r="GM57" s="319"/>
      <c r="GN57" s="319"/>
      <c r="GO57" s="319"/>
      <c r="GP57" s="319"/>
      <c r="GQ57" s="319"/>
      <c r="GR57" s="319"/>
      <c r="GS57" s="319"/>
      <c r="GT57" s="319"/>
      <c r="GU57" s="319"/>
      <c r="GV57" s="319"/>
      <c r="GW57" s="319"/>
      <c r="GX57" s="319"/>
      <c r="GY57" s="319"/>
      <c r="GZ57" s="319"/>
      <c r="HA57" s="319"/>
      <c r="HB57" s="319"/>
      <c r="HC57" s="319"/>
      <c r="HD57" s="319"/>
      <c r="HE57" s="319"/>
      <c r="HF57" s="319"/>
      <c r="HG57" s="319"/>
      <c r="HH57" s="319"/>
      <c r="HI57" s="319"/>
      <c r="HJ57" s="319"/>
      <c r="HK57" s="319"/>
      <c r="HL57" s="319"/>
      <c r="HM57" s="319"/>
      <c r="HN57" s="319"/>
      <c r="HO57" s="319"/>
      <c r="HP57" s="319"/>
      <c r="HQ57" s="319"/>
      <c r="HR57" s="319"/>
      <c r="HS57" s="319"/>
      <c r="HT57" s="319"/>
      <c r="HU57" s="319"/>
      <c r="HV57" s="319"/>
      <c r="HW57" s="319"/>
      <c r="HX57" s="319"/>
      <c r="HY57" s="319"/>
      <c r="HZ57" s="319"/>
      <c r="IA57" s="319"/>
      <c r="IB57" s="319"/>
      <c r="IC57" s="319"/>
      <c r="ID57" s="319"/>
      <c r="IE57" s="319"/>
      <c r="IF57" s="319"/>
      <c r="IG57" s="319"/>
      <c r="IH57" s="319"/>
      <c r="II57" s="319"/>
      <c r="IJ57" s="319"/>
      <c r="IK57" s="319"/>
      <c r="IL57" s="319"/>
      <c r="IM57" s="319"/>
      <c r="IN57" s="319"/>
      <c r="IO57" s="319"/>
      <c r="IP57" s="319"/>
      <c r="IQ57" s="319"/>
      <c r="IR57" s="319"/>
      <c r="IS57" s="319"/>
      <c r="IT57" s="319"/>
    </row>
    <row r="58" spans="1:254" s="162" customFormat="1" x14ac:dyDescent="0.25">
      <c r="A58" s="303" t="s">
        <v>611</v>
      </c>
      <c r="B58" s="308" t="s">
        <v>609</v>
      </c>
      <c r="C58" s="305" t="s">
        <v>270</v>
      </c>
      <c r="D58" s="305" t="s">
        <v>304</v>
      </c>
      <c r="E58" s="305" t="s">
        <v>696</v>
      </c>
      <c r="F58" s="305" t="s">
        <v>285</v>
      </c>
      <c r="G58" s="306">
        <v>0.42</v>
      </c>
    </row>
    <row r="59" spans="1:254" s="322" customFormat="1" ht="14.4" x14ac:dyDescent="0.3">
      <c r="A59" s="293" t="s">
        <v>543</v>
      </c>
      <c r="B59" s="309" t="s">
        <v>609</v>
      </c>
      <c r="C59" s="295" t="s">
        <v>270</v>
      </c>
      <c r="D59" s="295" t="s">
        <v>304</v>
      </c>
      <c r="E59" s="295"/>
      <c r="F59" s="295"/>
      <c r="G59" s="296">
        <f>SUM(G60)</f>
        <v>3682.18</v>
      </c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  <c r="DQ59" s="270"/>
      <c r="DR59" s="270"/>
      <c r="DS59" s="270"/>
      <c r="DT59" s="270"/>
      <c r="DU59" s="270"/>
      <c r="DV59" s="270"/>
      <c r="DW59" s="270"/>
      <c r="DX59" s="270"/>
      <c r="DY59" s="270"/>
      <c r="DZ59" s="270"/>
      <c r="EA59" s="270"/>
      <c r="EB59" s="270"/>
      <c r="EC59" s="270"/>
      <c r="ED59" s="270"/>
      <c r="EE59" s="270"/>
      <c r="EF59" s="270"/>
      <c r="EG59" s="270"/>
      <c r="EH59" s="270"/>
      <c r="EI59" s="270"/>
      <c r="EJ59" s="270"/>
      <c r="EK59" s="270"/>
      <c r="EL59" s="270"/>
      <c r="EM59" s="270"/>
      <c r="EN59" s="270"/>
      <c r="EO59" s="270"/>
      <c r="EP59" s="270"/>
      <c r="EQ59" s="270"/>
      <c r="ER59" s="270"/>
      <c r="ES59" s="270"/>
      <c r="ET59" s="270"/>
      <c r="EU59" s="270"/>
      <c r="EV59" s="270"/>
      <c r="EW59" s="270"/>
      <c r="EX59" s="270"/>
      <c r="EY59" s="270"/>
      <c r="EZ59" s="270"/>
      <c r="FA59" s="270"/>
      <c r="FB59" s="270"/>
      <c r="FC59" s="270"/>
      <c r="FD59" s="270"/>
      <c r="FE59" s="270"/>
      <c r="FF59" s="270"/>
      <c r="FG59" s="270"/>
      <c r="FH59" s="270"/>
      <c r="FI59" s="270"/>
      <c r="FJ59" s="270"/>
      <c r="FK59" s="270"/>
      <c r="FL59" s="270"/>
      <c r="FM59" s="270"/>
      <c r="FN59" s="270"/>
      <c r="FO59" s="270"/>
      <c r="FP59" s="270"/>
      <c r="FQ59" s="270"/>
      <c r="FR59" s="270"/>
      <c r="FS59" s="270"/>
      <c r="FT59" s="270"/>
      <c r="FU59" s="270"/>
      <c r="FV59" s="270"/>
      <c r="FW59" s="270"/>
      <c r="FX59" s="270"/>
      <c r="FY59" s="270"/>
      <c r="FZ59" s="270"/>
      <c r="GA59" s="270"/>
      <c r="GB59" s="270"/>
      <c r="GC59" s="270"/>
      <c r="GD59" s="270"/>
      <c r="GE59" s="270"/>
      <c r="GF59" s="270"/>
      <c r="GG59" s="270"/>
      <c r="GH59" s="270"/>
      <c r="GI59" s="270"/>
      <c r="GJ59" s="270"/>
      <c r="GK59" s="270"/>
      <c r="GL59" s="270"/>
      <c r="GM59" s="270"/>
      <c r="GN59" s="270"/>
      <c r="GO59" s="270"/>
      <c r="GP59" s="270"/>
      <c r="GQ59" s="270"/>
      <c r="GR59" s="270"/>
      <c r="GS59" s="270"/>
      <c r="GT59" s="270"/>
      <c r="GU59" s="270"/>
      <c r="GV59" s="270"/>
      <c r="GW59" s="270"/>
      <c r="GX59" s="270"/>
      <c r="GY59" s="270"/>
      <c r="GZ59" s="270"/>
      <c r="HA59" s="270"/>
      <c r="HB59" s="270"/>
      <c r="HC59" s="270"/>
      <c r="HD59" s="270"/>
      <c r="HE59" s="270"/>
      <c r="HF59" s="270"/>
      <c r="HG59" s="270"/>
      <c r="HH59" s="270"/>
      <c r="HI59" s="270"/>
      <c r="HJ59" s="270"/>
      <c r="HK59" s="270"/>
      <c r="HL59" s="270"/>
      <c r="HM59" s="270"/>
      <c r="HN59" s="270"/>
      <c r="HO59" s="270"/>
      <c r="HP59" s="270"/>
      <c r="HQ59" s="270"/>
      <c r="HR59" s="270"/>
      <c r="HS59" s="270"/>
      <c r="HT59" s="270"/>
      <c r="HU59" s="270"/>
      <c r="HV59" s="270"/>
      <c r="HW59" s="270"/>
      <c r="HX59" s="270"/>
      <c r="HY59" s="270"/>
      <c r="HZ59" s="270"/>
      <c r="IA59" s="270"/>
      <c r="IB59" s="270"/>
      <c r="IC59" s="270"/>
      <c r="ID59" s="270"/>
      <c r="IE59" s="270"/>
      <c r="IF59" s="270"/>
      <c r="IG59" s="270"/>
      <c r="IH59" s="270"/>
      <c r="II59" s="270"/>
      <c r="IJ59" s="270"/>
      <c r="IK59" s="270"/>
      <c r="IL59" s="270"/>
      <c r="IM59" s="270"/>
      <c r="IN59" s="270"/>
      <c r="IO59" s="270"/>
      <c r="IP59" s="270"/>
      <c r="IQ59" s="270"/>
      <c r="IR59" s="270"/>
      <c r="IS59" s="270"/>
      <c r="IT59" s="270"/>
    </row>
    <row r="60" spans="1:254" s="319" customFormat="1" ht="13.8" x14ac:dyDescent="0.25">
      <c r="A60" s="328" t="s">
        <v>313</v>
      </c>
      <c r="B60" s="304" t="s">
        <v>609</v>
      </c>
      <c r="C60" s="305" t="s">
        <v>270</v>
      </c>
      <c r="D60" s="305" t="s">
        <v>304</v>
      </c>
      <c r="E60" s="305" t="s">
        <v>312</v>
      </c>
      <c r="F60" s="305"/>
      <c r="G60" s="306">
        <f>SUM(G61+G63+G62)</f>
        <v>3682.18</v>
      </c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</row>
    <row r="61" spans="1:254" s="162" customFormat="1" ht="13.8" x14ac:dyDescent="0.3">
      <c r="A61" s="298" t="s">
        <v>611</v>
      </c>
      <c r="B61" s="311" t="s">
        <v>609</v>
      </c>
      <c r="C61" s="300" t="s">
        <v>270</v>
      </c>
      <c r="D61" s="300" t="s">
        <v>304</v>
      </c>
      <c r="E61" s="300" t="s">
        <v>314</v>
      </c>
      <c r="F61" s="300" t="s">
        <v>285</v>
      </c>
      <c r="G61" s="578">
        <v>2482.1799999999998</v>
      </c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29"/>
      <c r="DA61" s="329"/>
      <c r="DB61" s="329"/>
      <c r="DC61" s="329"/>
      <c r="DD61" s="329"/>
      <c r="DE61" s="329"/>
      <c r="DF61" s="329"/>
      <c r="DG61" s="329"/>
      <c r="DH61" s="329"/>
      <c r="DI61" s="329"/>
      <c r="DJ61" s="329"/>
      <c r="DK61" s="329"/>
      <c r="DL61" s="329"/>
      <c r="DM61" s="329"/>
      <c r="DN61" s="329"/>
      <c r="DO61" s="329"/>
      <c r="DP61" s="329"/>
      <c r="DQ61" s="329"/>
      <c r="DR61" s="329"/>
      <c r="DS61" s="329"/>
      <c r="DT61" s="329"/>
      <c r="DU61" s="329"/>
      <c r="DV61" s="329"/>
      <c r="DW61" s="329"/>
      <c r="DX61" s="329"/>
      <c r="DY61" s="329"/>
      <c r="DZ61" s="329"/>
      <c r="EA61" s="329"/>
      <c r="EB61" s="329"/>
      <c r="EC61" s="329"/>
      <c r="ED61" s="329"/>
      <c r="EE61" s="329"/>
      <c r="EF61" s="329"/>
      <c r="EG61" s="329"/>
      <c r="EH61" s="329"/>
      <c r="EI61" s="329"/>
      <c r="EJ61" s="329"/>
      <c r="EK61" s="329"/>
      <c r="EL61" s="329"/>
      <c r="EM61" s="329"/>
      <c r="EN61" s="329"/>
      <c r="EO61" s="329"/>
      <c r="EP61" s="329"/>
      <c r="EQ61" s="329"/>
      <c r="ER61" s="329"/>
      <c r="ES61" s="329"/>
      <c r="ET61" s="329"/>
      <c r="EU61" s="329"/>
      <c r="EV61" s="329"/>
      <c r="EW61" s="329"/>
      <c r="EX61" s="329"/>
      <c r="EY61" s="329"/>
      <c r="EZ61" s="329"/>
      <c r="FA61" s="329"/>
      <c r="FB61" s="329"/>
      <c r="FC61" s="329"/>
      <c r="FD61" s="329"/>
      <c r="FE61" s="329"/>
      <c r="FF61" s="329"/>
      <c r="FG61" s="329"/>
      <c r="FH61" s="329"/>
      <c r="FI61" s="329"/>
      <c r="FJ61" s="329"/>
      <c r="FK61" s="329"/>
      <c r="FL61" s="329"/>
      <c r="FM61" s="329"/>
      <c r="FN61" s="329"/>
      <c r="FO61" s="329"/>
      <c r="FP61" s="329"/>
      <c r="FQ61" s="329"/>
      <c r="FR61" s="329"/>
      <c r="FS61" s="329"/>
      <c r="FT61" s="329"/>
      <c r="FU61" s="329"/>
      <c r="FV61" s="329"/>
      <c r="FW61" s="329"/>
      <c r="FX61" s="329"/>
      <c r="FY61" s="329"/>
      <c r="FZ61" s="329"/>
      <c r="GA61" s="329"/>
      <c r="GB61" s="329"/>
      <c r="GC61" s="329"/>
      <c r="GD61" s="329"/>
      <c r="GE61" s="329"/>
      <c r="GF61" s="329"/>
      <c r="GG61" s="329"/>
      <c r="GH61" s="329"/>
      <c r="GI61" s="329"/>
      <c r="GJ61" s="329"/>
      <c r="GK61" s="329"/>
      <c r="GL61" s="329"/>
      <c r="GM61" s="329"/>
      <c r="GN61" s="329"/>
      <c r="GO61" s="329"/>
      <c r="GP61" s="329"/>
      <c r="GQ61" s="329"/>
      <c r="GR61" s="329"/>
      <c r="GS61" s="329"/>
      <c r="GT61" s="329"/>
      <c r="GU61" s="329"/>
      <c r="GV61" s="329"/>
      <c r="GW61" s="329"/>
      <c r="GX61" s="329"/>
      <c r="GY61" s="329"/>
      <c r="GZ61" s="329"/>
      <c r="HA61" s="329"/>
      <c r="HB61" s="329"/>
      <c r="HC61" s="329"/>
      <c r="HD61" s="329"/>
      <c r="HE61" s="329"/>
      <c r="HF61" s="329"/>
      <c r="HG61" s="329"/>
      <c r="HH61" s="329"/>
      <c r="HI61" s="329"/>
      <c r="HJ61" s="329"/>
      <c r="HK61" s="329"/>
      <c r="HL61" s="329"/>
      <c r="HM61" s="329"/>
      <c r="HN61" s="329"/>
      <c r="HO61" s="329"/>
      <c r="HP61" s="329"/>
      <c r="HQ61" s="329"/>
      <c r="HR61" s="329"/>
      <c r="HS61" s="329"/>
      <c r="HT61" s="329"/>
      <c r="HU61" s="329"/>
      <c r="HV61" s="329"/>
      <c r="HW61" s="329"/>
      <c r="HX61" s="329"/>
      <c r="HY61" s="329"/>
      <c r="HZ61" s="329"/>
      <c r="IA61" s="329"/>
      <c r="IB61" s="329"/>
      <c r="IC61" s="329"/>
      <c r="ID61" s="329"/>
      <c r="IE61" s="329"/>
      <c r="IF61" s="329"/>
      <c r="IG61" s="329"/>
      <c r="IH61" s="329"/>
      <c r="II61" s="329"/>
      <c r="IJ61" s="329"/>
      <c r="IK61" s="329"/>
      <c r="IL61" s="329"/>
      <c r="IM61" s="329"/>
      <c r="IN61" s="329"/>
      <c r="IO61" s="329"/>
      <c r="IP61" s="329"/>
      <c r="IQ61" s="329"/>
      <c r="IR61" s="329"/>
      <c r="IS61" s="329"/>
      <c r="IT61" s="329"/>
    </row>
    <row r="62" spans="1:254" ht="13.8" x14ac:dyDescent="0.3">
      <c r="A62" s="298" t="s">
        <v>286</v>
      </c>
      <c r="B62" s="311" t="s">
        <v>609</v>
      </c>
      <c r="C62" s="300" t="s">
        <v>270</v>
      </c>
      <c r="D62" s="300" t="s">
        <v>304</v>
      </c>
      <c r="E62" s="300" t="s">
        <v>314</v>
      </c>
      <c r="F62" s="300" t="s">
        <v>287</v>
      </c>
      <c r="G62" s="301">
        <v>200</v>
      </c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329"/>
      <c r="CV62" s="329"/>
      <c r="CW62" s="329"/>
      <c r="CX62" s="329"/>
      <c r="CY62" s="329"/>
      <c r="CZ62" s="329"/>
      <c r="DA62" s="329"/>
      <c r="DB62" s="329"/>
      <c r="DC62" s="329"/>
      <c r="DD62" s="329"/>
      <c r="DE62" s="329"/>
      <c r="DF62" s="329"/>
      <c r="DG62" s="329"/>
      <c r="DH62" s="329"/>
      <c r="DI62" s="329"/>
      <c r="DJ62" s="329"/>
      <c r="DK62" s="329"/>
      <c r="DL62" s="329"/>
      <c r="DM62" s="329"/>
      <c r="DN62" s="329"/>
      <c r="DO62" s="329"/>
      <c r="DP62" s="329"/>
      <c r="DQ62" s="329"/>
      <c r="DR62" s="329"/>
      <c r="DS62" s="329"/>
      <c r="DT62" s="329"/>
      <c r="DU62" s="329"/>
      <c r="DV62" s="329"/>
      <c r="DW62" s="329"/>
      <c r="DX62" s="329"/>
      <c r="DY62" s="329"/>
      <c r="DZ62" s="329"/>
      <c r="EA62" s="329"/>
      <c r="EB62" s="329"/>
      <c r="EC62" s="329"/>
      <c r="ED62" s="329"/>
      <c r="EE62" s="329"/>
      <c r="EF62" s="329"/>
      <c r="EG62" s="329"/>
      <c r="EH62" s="329"/>
      <c r="EI62" s="329"/>
      <c r="EJ62" s="329"/>
      <c r="EK62" s="329"/>
      <c r="EL62" s="329"/>
      <c r="EM62" s="329"/>
      <c r="EN62" s="329"/>
      <c r="EO62" s="329"/>
      <c r="EP62" s="329"/>
      <c r="EQ62" s="329"/>
      <c r="ER62" s="329"/>
      <c r="ES62" s="329"/>
      <c r="ET62" s="329"/>
      <c r="EU62" s="329"/>
      <c r="EV62" s="329"/>
      <c r="EW62" s="329"/>
      <c r="EX62" s="329"/>
      <c r="EY62" s="329"/>
      <c r="EZ62" s="329"/>
      <c r="FA62" s="329"/>
      <c r="FB62" s="329"/>
      <c r="FC62" s="329"/>
      <c r="FD62" s="329"/>
      <c r="FE62" s="329"/>
      <c r="FF62" s="329"/>
      <c r="FG62" s="329"/>
      <c r="FH62" s="329"/>
      <c r="FI62" s="329"/>
      <c r="FJ62" s="329"/>
      <c r="FK62" s="329"/>
      <c r="FL62" s="329"/>
      <c r="FM62" s="329"/>
      <c r="FN62" s="329"/>
      <c r="FO62" s="329"/>
      <c r="FP62" s="329"/>
      <c r="FQ62" s="329"/>
      <c r="FR62" s="329"/>
      <c r="FS62" s="329"/>
      <c r="FT62" s="329"/>
      <c r="FU62" s="329"/>
      <c r="FV62" s="329"/>
      <c r="FW62" s="329"/>
      <c r="FX62" s="329"/>
      <c r="FY62" s="329"/>
      <c r="FZ62" s="329"/>
      <c r="GA62" s="329"/>
      <c r="GB62" s="329"/>
      <c r="GC62" s="329"/>
      <c r="GD62" s="329"/>
      <c r="GE62" s="329"/>
      <c r="GF62" s="329"/>
      <c r="GG62" s="329"/>
      <c r="GH62" s="329"/>
      <c r="GI62" s="329"/>
      <c r="GJ62" s="329"/>
      <c r="GK62" s="329"/>
      <c r="GL62" s="329"/>
      <c r="GM62" s="329"/>
      <c r="GN62" s="329"/>
      <c r="GO62" s="329"/>
      <c r="GP62" s="329"/>
      <c r="GQ62" s="329"/>
      <c r="GR62" s="329"/>
      <c r="GS62" s="329"/>
      <c r="GT62" s="329"/>
      <c r="GU62" s="329"/>
      <c r="GV62" s="329"/>
      <c r="GW62" s="329"/>
      <c r="GX62" s="329"/>
      <c r="GY62" s="329"/>
      <c r="GZ62" s="329"/>
      <c r="HA62" s="329"/>
      <c r="HB62" s="329"/>
      <c r="HC62" s="329"/>
      <c r="HD62" s="329"/>
      <c r="HE62" s="329"/>
      <c r="HF62" s="329"/>
      <c r="HG62" s="329"/>
      <c r="HH62" s="329"/>
      <c r="HI62" s="329"/>
      <c r="HJ62" s="329"/>
      <c r="HK62" s="329"/>
      <c r="HL62" s="329"/>
      <c r="HM62" s="329"/>
      <c r="HN62" s="329"/>
      <c r="HO62" s="329"/>
      <c r="HP62" s="329"/>
      <c r="HQ62" s="329"/>
      <c r="HR62" s="329"/>
      <c r="HS62" s="329"/>
      <c r="HT62" s="329"/>
      <c r="HU62" s="329"/>
      <c r="HV62" s="329"/>
      <c r="HW62" s="329"/>
      <c r="HX62" s="329"/>
      <c r="HY62" s="329"/>
      <c r="HZ62" s="329"/>
      <c r="IA62" s="329"/>
      <c r="IB62" s="329"/>
      <c r="IC62" s="329"/>
      <c r="ID62" s="329"/>
      <c r="IE62" s="329"/>
      <c r="IF62" s="329"/>
      <c r="IG62" s="329"/>
      <c r="IH62" s="329"/>
      <c r="II62" s="329"/>
      <c r="IJ62" s="329"/>
      <c r="IK62" s="329"/>
      <c r="IL62" s="329"/>
      <c r="IM62" s="329"/>
      <c r="IN62" s="329"/>
      <c r="IO62" s="329"/>
      <c r="IP62" s="329"/>
      <c r="IQ62" s="329"/>
      <c r="IR62" s="329"/>
      <c r="IS62" s="329"/>
      <c r="IT62" s="329"/>
    </row>
    <row r="63" spans="1:254" s="326" customFormat="1" ht="13.8" x14ac:dyDescent="0.3">
      <c r="A63" s="298" t="s">
        <v>286</v>
      </c>
      <c r="B63" s="311" t="s">
        <v>609</v>
      </c>
      <c r="C63" s="300" t="s">
        <v>270</v>
      </c>
      <c r="D63" s="300" t="s">
        <v>304</v>
      </c>
      <c r="E63" s="300" t="s">
        <v>315</v>
      </c>
      <c r="F63" s="300" t="s">
        <v>287</v>
      </c>
      <c r="G63" s="301">
        <v>1000</v>
      </c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29"/>
      <c r="DP63" s="329"/>
      <c r="DQ63" s="329"/>
      <c r="DR63" s="329"/>
      <c r="DS63" s="329"/>
      <c r="DT63" s="329"/>
      <c r="DU63" s="329"/>
      <c r="DV63" s="329"/>
      <c r="DW63" s="329"/>
      <c r="DX63" s="329"/>
      <c r="DY63" s="329"/>
      <c r="DZ63" s="329"/>
      <c r="EA63" s="329"/>
      <c r="EB63" s="329"/>
      <c r="EC63" s="329"/>
      <c r="ED63" s="329"/>
      <c r="EE63" s="329"/>
      <c r="EF63" s="329"/>
      <c r="EG63" s="329"/>
      <c r="EH63" s="329"/>
      <c r="EI63" s="329"/>
      <c r="EJ63" s="329"/>
      <c r="EK63" s="329"/>
      <c r="EL63" s="329"/>
      <c r="EM63" s="329"/>
      <c r="EN63" s="329"/>
      <c r="EO63" s="329"/>
      <c r="EP63" s="329"/>
      <c r="EQ63" s="329"/>
      <c r="ER63" s="329"/>
      <c r="ES63" s="329"/>
      <c r="ET63" s="329"/>
      <c r="EU63" s="329"/>
      <c r="EV63" s="329"/>
      <c r="EW63" s="329"/>
      <c r="EX63" s="329"/>
      <c r="EY63" s="329"/>
      <c r="EZ63" s="329"/>
      <c r="FA63" s="329"/>
      <c r="FB63" s="329"/>
      <c r="FC63" s="329"/>
      <c r="FD63" s="329"/>
      <c r="FE63" s="329"/>
      <c r="FF63" s="329"/>
      <c r="FG63" s="329"/>
      <c r="FH63" s="329"/>
      <c r="FI63" s="329"/>
      <c r="FJ63" s="329"/>
      <c r="FK63" s="329"/>
      <c r="FL63" s="329"/>
      <c r="FM63" s="329"/>
      <c r="FN63" s="329"/>
      <c r="FO63" s="329"/>
      <c r="FP63" s="329"/>
      <c r="FQ63" s="329"/>
      <c r="FR63" s="329"/>
      <c r="FS63" s="329"/>
      <c r="FT63" s="329"/>
      <c r="FU63" s="329"/>
      <c r="FV63" s="329"/>
      <c r="FW63" s="329"/>
      <c r="FX63" s="329"/>
      <c r="FY63" s="329"/>
      <c r="FZ63" s="329"/>
      <c r="GA63" s="329"/>
      <c r="GB63" s="329"/>
      <c r="GC63" s="329"/>
      <c r="GD63" s="329"/>
      <c r="GE63" s="329"/>
      <c r="GF63" s="329"/>
      <c r="GG63" s="329"/>
      <c r="GH63" s="329"/>
      <c r="GI63" s="329"/>
      <c r="GJ63" s="329"/>
      <c r="GK63" s="329"/>
      <c r="GL63" s="329"/>
      <c r="GM63" s="329"/>
      <c r="GN63" s="329"/>
      <c r="GO63" s="329"/>
      <c r="GP63" s="329"/>
      <c r="GQ63" s="329"/>
      <c r="GR63" s="329"/>
      <c r="GS63" s="329"/>
      <c r="GT63" s="329"/>
      <c r="GU63" s="329"/>
      <c r="GV63" s="329"/>
      <c r="GW63" s="329"/>
      <c r="GX63" s="329"/>
      <c r="GY63" s="329"/>
      <c r="GZ63" s="329"/>
      <c r="HA63" s="329"/>
      <c r="HB63" s="329"/>
      <c r="HC63" s="329"/>
      <c r="HD63" s="329"/>
      <c r="HE63" s="329"/>
      <c r="HF63" s="329"/>
      <c r="HG63" s="329"/>
      <c r="HH63" s="329"/>
      <c r="HI63" s="329"/>
      <c r="HJ63" s="329"/>
      <c r="HK63" s="329"/>
      <c r="HL63" s="329"/>
      <c r="HM63" s="329"/>
      <c r="HN63" s="329"/>
      <c r="HO63" s="329"/>
      <c r="HP63" s="329"/>
      <c r="HQ63" s="329"/>
      <c r="HR63" s="329"/>
      <c r="HS63" s="329"/>
      <c r="HT63" s="329"/>
      <c r="HU63" s="329"/>
      <c r="HV63" s="329"/>
      <c r="HW63" s="329"/>
      <c r="HX63" s="329"/>
      <c r="HY63" s="329"/>
      <c r="HZ63" s="329"/>
      <c r="IA63" s="329"/>
      <c r="IB63" s="329"/>
      <c r="IC63" s="329"/>
      <c r="ID63" s="329"/>
      <c r="IE63" s="329"/>
      <c r="IF63" s="329"/>
      <c r="IG63" s="329"/>
      <c r="IH63" s="329"/>
      <c r="II63" s="329"/>
      <c r="IJ63" s="329"/>
      <c r="IK63" s="329"/>
      <c r="IL63" s="329"/>
      <c r="IM63" s="329"/>
      <c r="IN63" s="329"/>
      <c r="IO63" s="329"/>
      <c r="IP63" s="329"/>
      <c r="IQ63" s="329"/>
      <c r="IR63" s="329"/>
      <c r="IS63" s="329"/>
      <c r="IT63" s="329"/>
    </row>
    <row r="64" spans="1:254" s="329" customFormat="1" ht="13.8" x14ac:dyDescent="0.3">
      <c r="A64" s="293" t="s">
        <v>316</v>
      </c>
      <c r="B64" s="309" t="s">
        <v>609</v>
      </c>
      <c r="C64" s="309" t="s">
        <v>270</v>
      </c>
      <c r="D64" s="309" t="s">
        <v>304</v>
      </c>
      <c r="E64" s="309" t="s">
        <v>317</v>
      </c>
      <c r="F64" s="295"/>
      <c r="G64" s="296">
        <f>SUM(G65+G67+G76+G75)</f>
        <v>3685.61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I64" s="270"/>
      <c r="DJ64" s="270"/>
      <c r="DK64" s="270"/>
      <c r="DL64" s="270"/>
      <c r="DM64" s="270"/>
      <c r="DN64" s="270"/>
      <c r="DO64" s="270"/>
      <c r="DP64" s="270"/>
      <c r="DQ64" s="270"/>
      <c r="DR64" s="270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  <c r="EC64" s="270"/>
      <c r="ED64" s="270"/>
      <c r="EE64" s="270"/>
      <c r="EF64" s="270"/>
      <c r="EG64" s="270"/>
      <c r="EH64" s="270"/>
      <c r="EI64" s="270"/>
      <c r="EJ64" s="270"/>
      <c r="EK64" s="270"/>
      <c r="EL64" s="270"/>
      <c r="EM64" s="270"/>
      <c r="EN64" s="270"/>
      <c r="EO64" s="270"/>
      <c r="EP64" s="270"/>
      <c r="EQ64" s="270"/>
      <c r="ER64" s="270"/>
      <c r="ES64" s="270"/>
      <c r="ET64" s="270"/>
      <c r="EU64" s="270"/>
      <c r="EV64" s="270"/>
      <c r="EW64" s="270"/>
      <c r="EX64" s="270"/>
      <c r="EY64" s="270"/>
      <c r="EZ64" s="270"/>
      <c r="FA64" s="270"/>
      <c r="FB64" s="270"/>
      <c r="FC64" s="270"/>
      <c r="FD64" s="270"/>
      <c r="FE64" s="270"/>
      <c r="FF64" s="270"/>
      <c r="FG64" s="270"/>
      <c r="FH64" s="270"/>
      <c r="FI64" s="270"/>
      <c r="FJ64" s="270"/>
      <c r="FK64" s="270"/>
      <c r="FL64" s="270"/>
      <c r="FM64" s="270"/>
      <c r="FN64" s="270"/>
      <c r="FO64" s="270"/>
      <c r="FP64" s="270"/>
      <c r="FQ64" s="270"/>
      <c r="FR64" s="270"/>
      <c r="FS64" s="270"/>
      <c r="FT64" s="270"/>
      <c r="FU64" s="270"/>
      <c r="FV64" s="270"/>
      <c r="FW64" s="270"/>
      <c r="FX64" s="270"/>
      <c r="FY64" s="270"/>
      <c r="FZ64" s="270"/>
      <c r="GA64" s="270"/>
      <c r="GB64" s="270"/>
      <c r="GC64" s="270"/>
      <c r="GD64" s="270"/>
      <c r="GE64" s="270"/>
      <c r="GF64" s="270"/>
      <c r="GG64" s="270"/>
      <c r="GH64" s="270"/>
      <c r="GI64" s="270"/>
      <c r="GJ64" s="270"/>
      <c r="GK64" s="270"/>
      <c r="GL64" s="270"/>
      <c r="GM64" s="270"/>
      <c r="GN64" s="270"/>
      <c r="GO64" s="270"/>
      <c r="GP64" s="270"/>
      <c r="GQ64" s="270"/>
      <c r="GR64" s="270"/>
      <c r="GS64" s="270"/>
      <c r="GT64" s="270"/>
      <c r="GU64" s="270"/>
      <c r="GV64" s="270"/>
      <c r="GW64" s="270"/>
      <c r="GX64" s="270"/>
      <c r="GY64" s="270"/>
      <c r="GZ64" s="270"/>
      <c r="HA64" s="270"/>
      <c r="HB64" s="270"/>
      <c r="HC64" s="270"/>
      <c r="HD64" s="270"/>
      <c r="HE64" s="270"/>
      <c r="HF64" s="270"/>
      <c r="HG64" s="270"/>
      <c r="HH64" s="270"/>
      <c r="HI64" s="270"/>
      <c r="HJ64" s="270"/>
      <c r="HK64" s="270"/>
      <c r="HL64" s="270"/>
      <c r="HM64" s="270"/>
      <c r="HN64" s="270"/>
      <c r="HO64" s="270"/>
      <c r="HP64" s="270"/>
      <c r="HQ64" s="270"/>
      <c r="HR64" s="270"/>
      <c r="HS64" s="270"/>
      <c r="HT64" s="270"/>
      <c r="HU64" s="270"/>
      <c r="HV64" s="270"/>
      <c r="HW64" s="270"/>
      <c r="HX64" s="270"/>
      <c r="HY64" s="270"/>
      <c r="HZ64" s="270"/>
      <c r="IA64" s="270"/>
      <c r="IB64" s="270"/>
      <c r="IC64" s="270"/>
      <c r="ID64" s="270"/>
      <c r="IE64" s="270"/>
      <c r="IF64" s="270"/>
      <c r="IG64" s="270"/>
      <c r="IH64" s="270"/>
      <c r="II64" s="270"/>
      <c r="IJ64" s="270"/>
      <c r="IK64" s="270"/>
      <c r="IL64" s="270"/>
      <c r="IM64" s="270"/>
      <c r="IN64" s="270"/>
      <c r="IO64" s="270"/>
      <c r="IP64" s="270"/>
      <c r="IQ64" s="270"/>
      <c r="IR64" s="270"/>
      <c r="IS64" s="270"/>
      <c r="IT64" s="270"/>
    </row>
    <row r="65" spans="1:254" s="329" customFormat="1" ht="13.8" x14ac:dyDescent="0.3">
      <c r="A65" s="303" t="s">
        <v>615</v>
      </c>
      <c r="B65" s="304" t="s">
        <v>609</v>
      </c>
      <c r="C65" s="308" t="s">
        <v>270</v>
      </c>
      <c r="D65" s="308" t="s">
        <v>304</v>
      </c>
      <c r="E65" s="308" t="s">
        <v>616</v>
      </c>
      <c r="F65" s="308"/>
      <c r="G65" s="306">
        <f>SUM(G66)</f>
        <v>125</v>
      </c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0"/>
      <c r="ET65" s="270"/>
      <c r="EU65" s="270"/>
      <c r="EV65" s="270"/>
      <c r="EW65" s="270"/>
      <c r="EX65" s="270"/>
      <c r="EY65" s="270"/>
      <c r="EZ65" s="270"/>
      <c r="FA65" s="270"/>
      <c r="FB65" s="270"/>
      <c r="FC65" s="270"/>
      <c r="FD65" s="270"/>
      <c r="FE65" s="270"/>
      <c r="FF65" s="270"/>
      <c r="FG65" s="270"/>
      <c r="FH65" s="270"/>
      <c r="FI65" s="270"/>
      <c r="FJ65" s="270"/>
      <c r="FK65" s="270"/>
      <c r="FL65" s="270"/>
      <c r="FM65" s="270"/>
      <c r="FN65" s="270"/>
      <c r="FO65" s="270"/>
      <c r="FP65" s="270"/>
      <c r="FQ65" s="270"/>
      <c r="FR65" s="270"/>
      <c r="FS65" s="270"/>
      <c r="FT65" s="270"/>
      <c r="FU65" s="270"/>
      <c r="FV65" s="270"/>
      <c r="FW65" s="270"/>
      <c r="FX65" s="270"/>
      <c r="FY65" s="270"/>
      <c r="FZ65" s="270"/>
      <c r="GA65" s="270"/>
      <c r="GB65" s="270"/>
      <c r="GC65" s="270"/>
      <c r="GD65" s="270"/>
      <c r="GE65" s="270"/>
      <c r="GF65" s="270"/>
      <c r="GG65" s="270"/>
      <c r="GH65" s="270"/>
      <c r="GI65" s="270"/>
      <c r="GJ65" s="270"/>
      <c r="GK65" s="270"/>
      <c r="GL65" s="270"/>
      <c r="GM65" s="270"/>
      <c r="GN65" s="270"/>
      <c r="GO65" s="270"/>
      <c r="GP65" s="270"/>
      <c r="GQ65" s="270"/>
      <c r="GR65" s="270"/>
      <c r="GS65" s="270"/>
      <c r="GT65" s="270"/>
      <c r="GU65" s="270"/>
      <c r="GV65" s="270"/>
      <c r="GW65" s="270"/>
      <c r="GX65" s="270"/>
      <c r="GY65" s="270"/>
      <c r="GZ65" s="270"/>
      <c r="HA65" s="270"/>
      <c r="HB65" s="270"/>
      <c r="HC65" s="270"/>
      <c r="HD65" s="270"/>
      <c r="HE65" s="270"/>
      <c r="HF65" s="270"/>
      <c r="HG65" s="270"/>
      <c r="HH65" s="270"/>
      <c r="HI65" s="270"/>
      <c r="HJ65" s="270"/>
      <c r="HK65" s="270"/>
      <c r="HL65" s="270"/>
      <c r="HM65" s="270"/>
      <c r="HN65" s="270"/>
      <c r="HO65" s="270"/>
      <c r="HP65" s="270"/>
      <c r="HQ65" s="270"/>
      <c r="HR65" s="270"/>
      <c r="HS65" s="270"/>
      <c r="HT65" s="270"/>
      <c r="HU65" s="270"/>
      <c r="HV65" s="270"/>
      <c r="HW65" s="270"/>
      <c r="HX65" s="270"/>
      <c r="HY65" s="270"/>
      <c r="HZ65" s="270"/>
      <c r="IA65" s="270"/>
      <c r="IB65" s="270"/>
      <c r="IC65" s="270"/>
      <c r="ID65" s="270"/>
      <c r="IE65" s="270"/>
      <c r="IF65" s="270"/>
      <c r="IG65" s="270"/>
      <c r="IH65" s="270"/>
      <c r="II65" s="270"/>
      <c r="IJ65" s="270"/>
      <c r="IK65" s="270"/>
      <c r="IL65" s="270"/>
      <c r="IM65" s="270"/>
      <c r="IN65" s="270"/>
      <c r="IO65" s="270"/>
      <c r="IP65" s="270"/>
      <c r="IQ65" s="270"/>
      <c r="IR65" s="270"/>
      <c r="IS65" s="270"/>
      <c r="IT65" s="270"/>
    </row>
    <row r="66" spans="1:254" s="329" customFormat="1" ht="13.8" x14ac:dyDescent="0.3">
      <c r="A66" s="298" t="s">
        <v>611</v>
      </c>
      <c r="B66" s="304" t="s">
        <v>609</v>
      </c>
      <c r="C66" s="311" t="s">
        <v>270</v>
      </c>
      <c r="D66" s="311" t="s">
        <v>304</v>
      </c>
      <c r="E66" s="311" t="s">
        <v>616</v>
      </c>
      <c r="F66" s="311" t="s">
        <v>285</v>
      </c>
      <c r="G66" s="301">
        <v>125</v>
      </c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  <c r="IR66" s="270"/>
      <c r="IS66" s="270"/>
      <c r="IT66" s="270"/>
    </row>
    <row r="67" spans="1:254" ht="26.4" x14ac:dyDescent="0.25">
      <c r="A67" s="303" t="s">
        <v>321</v>
      </c>
      <c r="B67" s="308" t="s">
        <v>609</v>
      </c>
      <c r="C67" s="308" t="s">
        <v>270</v>
      </c>
      <c r="D67" s="308" t="s">
        <v>304</v>
      </c>
      <c r="E67" s="308" t="s">
        <v>323</v>
      </c>
      <c r="F67" s="308"/>
      <c r="G67" s="306">
        <f>SUM(G68:G74)</f>
        <v>3430.61</v>
      </c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</row>
    <row r="68" spans="1:254" x14ac:dyDescent="0.25">
      <c r="A68" s="298" t="s">
        <v>611</v>
      </c>
      <c r="B68" s="304" t="s">
        <v>609</v>
      </c>
      <c r="C68" s="311" t="s">
        <v>270</v>
      </c>
      <c r="D68" s="311" t="s">
        <v>304</v>
      </c>
      <c r="E68" s="311" t="s">
        <v>323</v>
      </c>
      <c r="F68" s="311" t="s">
        <v>285</v>
      </c>
      <c r="G68" s="301">
        <v>3430.61</v>
      </c>
    </row>
    <row r="69" spans="1:254" hidden="1" x14ac:dyDescent="0.25">
      <c r="A69" s="298" t="s">
        <v>617</v>
      </c>
      <c r="B69" s="304" t="s">
        <v>609</v>
      </c>
      <c r="C69" s="311" t="s">
        <v>270</v>
      </c>
      <c r="D69" s="311" t="s">
        <v>304</v>
      </c>
      <c r="E69" s="311" t="s">
        <v>323</v>
      </c>
      <c r="F69" s="311" t="s">
        <v>325</v>
      </c>
      <c r="G69" s="301"/>
    </row>
    <row r="70" spans="1:254" ht="26.4" hidden="1" x14ac:dyDescent="0.25">
      <c r="A70" s="298" t="s">
        <v>326</v>
      </c>
      <c r="B70" s="304" t="s">
        <v>609</v>
      </c>
      <c r="C70" s="311" t="s">
        <v>270</v>
      </c>
      <c r="D70" s="311" t="s">
        <v>304</v>
      </c>
      <c r="E70" s="311" t="s">
        <v>323</v>
      </c>
      <c r="F70" s="311" t="s">
        <v>327</v>
      </c>
      <c r="G70" s="301"/>
    </row>
    <row r="71" spans="1:254" hidden="1" x14ac:dyDescent="0.25">
      <c r="A71" s="298" t="s">
        <v>286</v>
      </c>
      <c r="B71" s="304" t="s">
        <v>609</v>
      </c>
      <c r="C71" s="311" t="s">
        <v>270</v>
      </c>
      <c r="D71" s="311" t="s">
        <v>304</v>
      </c>
      <c r="E71" s="311" t="s">
        <v>323</v>
      </c>
      <c r="F71" s="311" t="s">
        <v>287</v>
      </c>
      <c r="G71" s="301">
        <v>0</v>
      </c>
    </row>
    <row r="72" spans="1:254" hidden="1" x14ac:dyDescent="0.25">
      <c r="A72" s="298" t="s">
        <v>611</v>
      </c>
      <c r="B72" s="304" t="s">
        <v>609</v>
      </c>
      <c r="C72" s="311" t="s">
        <v>270</v>
      </c>
      <c r="D72" s="311" t="s">
        <v>304</v>
      </c>
      <c r="E72" s="311" t="s">
        <v>618</v>
      </c>
      <c r="F72" s="311" t="s">
        <v>285</v>
      </c>
      <c r="G72" s="301"/>
    </row>
    <row r="73" spans="1:254" s="302" customFormat="1" ht="39.6" hidden="1" x14ac:dyDescent="0.25">
      <c r="A73" s="298" t="s">
        <v>610</v>
      </c>
      <c r="B73" s="311" t="s">
        <v>609</v>
      </c>
      <c r="C73" s="311" t="s">
        <v>270</v>
      </c>
      <c r="D73" s="311" t="s">
        <v>304</v>
      </c>
      <c r="E73" s="311" t="s">
        <v>619</v>
      </c>
      <c r="F73" s="311" t="s">
        <v>277</v>
      </c>
      <c r="G73" s="301"/>
    </row>
    <row r="74" spans="1:254" hidden="1" x14ac:dyDescent="0.25">
      <c r="A74" s="298" t="s">
        <v>611</v>
      </c>
      <c r="B74" s="304" t="s">
        <v>609</v>
      </c>
      <c r="C74" s="311" t="s">
        <v>270</v>
      </c>
      <c r="D74" s="311" t="s">
        <v>304</v>
      </c>
      <c r="E74" s="311" t="s">
        <v>619</v>
      </c>
      <c r="F74" s="311" t="s">
        <v>285</v>
      </c>
      <c r="G74" s="301"/>
    </row>
    <row r="75" spans="1:254" hidden="1" x14ac:dyDescent="0.25">
      <c r="A75" s="298" t="s">
        <v>617</v>
      </c>
      <c r="B75" s="304" t="s">
        <v>609</v>
      </c>
      <c r="C75" s="311" t="s">
        <v>270</v>
      </c>
      <c r="D75" s="311" t="s">
        <v>304</v>
      </c>
      <c r="E75" s="311" t="s">
        <v>331</v>
      </c>
      <c r="F75" s="311" t="s">
        <v>325</v>
      </c>
      <c r="G75" s="301">
        <v>0</v>
      </c>
    </row>
    <row r="76" spans="1:254" s="162" customFormat="1" ht="26.4" x14ac:dyDescent="0.25">
      <c r="A76" s="303" t="s">
        <v>620</v>
      </c>
      <c r="B76" s="308" t="s">
        <v>609</v>
      </c>
      <c r="C76" s="308" t="s">
        <v>270</v>
      </c>
      <c r="D76" s="308" t="s">
        <v>304</v>
      </c>
      <c r="E76" s="308" t="s">
        <v>333</v>
      </c>
      <c r="F76" s="308"/>
      <c r="G76" s="306">
        <f>SUM(G77)</f>
        <v>130</v>
      </c>
    </row>
    <row r="77" spans="1:254" s="302" customFormat="1" x14ac:dyDescent="0.25">
      <c r="A77" s="298" t="s">
        <v>611</v>
      </c>
      <c r="B77" s="311" t="s">
        <v>609</v>
      </c>
      <c r="C77" s="311" t="s">
        <v>270</v>
      </c>
      <c r="D77" s="311" t="s">
        <v>304</v>
      </c>
      <c r="E77" s="311" t="s">
        <v>333</v>
      </c>
      <c r="F77" s="311" t="s">
        <v>285</v>
      </c>
      <c r="G77" s="301">
        <v>130</v>
      </c>
    </row>
    <row r="78" spans="1:254" s="321" customFormat="1" hidden="1" x14ac:dyDescent="0.25">
      <c r="A78" s="288" t="s">
        <v>334</v>
      </c>
      <c r="B78" s="289" t="s">
        <v>609</v>
      </c>
      <c r="C78" s="289" t="s">
        <v>270</v>
      </c>
      <c r="D78" s="289" t="s">
        <v>304</v>
      </c>
      <c r="E78" s="289" t="s">
        <v>335</v>
      </c>
      <c r="F78" s="289"/>
      <c r="G78" s="291">
        <f>SUM(G79)</f>
        <v>0</v>
      </c>
    </row>
    <row r="79" spans="1:254" s="302" customFormat="1" hidden="1" x14ac:dyDescent="0.25">
      <c r="A79" s="298" t="s">
        <v>611</v>
      </c>
      <c r="B79" s="311" t="s">
        <v>609</v>
      </c>
      <c r="C79" s="311" t="s">
        <v>270</v>
      </c>
      <c r="D79" s="311" t="s">
        <v>304</v>
      </c>
      <c r="E79" s="311" t="s">
        <v>335</v>
      </c>
      <c r="F79" s="311" t="s">
        <v>285</v>
      </c>
      <c r="G79" s="301"/>
    </row>
    <row r="80" spans="1:254" ht="21.6" customHeight="1" x14ac:dyDescent="0.3">
      <c r="A80" s="330" t="s">
        <v>336</v>
      </c>
      <c r="B80" s="331" t="s">
        <v>609</v>
      </c>
      <c r="C80" s="331" t="s">
        <v>272</v>
      </c>
      <c r="D80" s="331"/>
      <c r="E80" s="331"/>
      <c r="F80" s="331"/>
      <c r="G80" s="332">
        <f>SUM(G81)</f>
        <v>102</v>
      </c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33"/>
      <c r="BT80" s="333"/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/>
      <c r="CJ80" s="333"/>
      <c r="CK80" s="333"/>
      <c r="CL80" s="333"/>
      <c r="CM80" s="333"/>
      <c r="CN80" s="333"/>
      <c r="CO80" s="333"/>
      <c r="CP80" s="333"/>
      <c r="CQ80" s="333"/>
      <c r="CR80" s="333"/>
      <c r="CS80" s="333"/>
      <c r="CT80" s="333"/>
      <c r="CU80" s="333"/>
      <c r="CV80" s="333"/>
      <c r="CW80" s="333"/>
      <c r="CX80" s="333"/>
      <c r="CY80" s="333"/>
      <c r="CZ80" s="333"/>
      <c r="DA80" s="333"/>
      <c r="DB80" s="333"/>
      <c r="DC80" s="333"/>
      <c r="DD80" s="333"/>
      <c r="DE80" s="333"/>
      <c r="DF80" s="333"/>
      <c r="DG80" s="333"/>
      <c r="DH80" s="333"/>
      <c r="DI80" s="333"/>
      <c r="DJ80" s="333"/>
      <c r="DK80" s="333"/>
      <c r="DL80" s="333"/>
      <c r="DM80" s="333"/>
      <c r="DN80" s="333"/>
      <c r="DO80" s="333"/>
      <c r="DP80" s="333"/>
      <c r="DQ80" s="333"/>
      <c r="DR80" s="333"/>
      <c r="DS80" s="333"/>
      <c r="DT80" s="333"/>
      <c r="DU80" s="333"/>
      <c r="DV80" s="333"/>
      <c r="DW80" s="333"/>
      <c r="DX80" s="333"/>
      <c r="DY80" s="333"/>
      <c r="DZ80" s="333"/>
      <c r="EA80" s="333"/>
      <c r="EB80" s="333"/>
      <c r="EC80" s="333"/>
      <c r="ED80" s="333"/>
      <c r="EE80" s="333"/>
      <c r="EF80" s="333"/>
      <c r="EG80" s="333"/>
      <c r="EH80" s="333"/>
      <c r="EI80" s="333"/>
      <c r="EJ80" s="333"/>
      <c r="EK80" s="333"/>
      <c r="EL80" s="333"/>
      <c r="EM80" s="333"/>
      <c r="EN80" s="333"/>
      <c r="EO80" s="333"/>
      <c r="EP80" s="333"/>
      <c r="EQ80" s="333"/>
      <c r="ER80" s="333"/>
      <c r="ES80" s="333"/>
      <c r="ET80" s="333"/>
      <c r="EU80" s="333"/>
      <c r="EV80" s="333"/>
      <c r="EW80" s="333"/>
      <c r="EX80" s="333"/>
      <c r="EY80" s="333"/>
      <c r="EZ80" s="333"/>
      <c r="FA80" s="333"/>
      <c r="FB80" s="333"/>
      <c r="FC80" s="333"/>
      <c r="FD80" s="333"/>
      <c r="FE80" s="333"/>
      <c r="FF80" s="333"/>
      <c r="FG80" s="333"/>
      <c r="FH80" s="333"/>
      <c r="FI80" s="333"/>
      <c r="FJ80" s="333"/>
      <c r="FK80" s="333"/>
      <c r="FL80" s="333"/>
      <c r="FM80" s="333"/>
      <c r="FN80" s="333"/>
      <c r="FO80" s="333"/>
      <c r="FP80" s="333"/>
      <c r="FQ80" s="333"/>
      <c r="FR80" s="333"/>
      <c r="FS80" s="333"/>
      <c r="FT80" s="333"/>
      <c r="FU80" s="333"/>
      <c r="FV80" s="333"/>
      <c r="FW80" s="333"/>
      <c r="FX80" s="333"/>
      <c r="FY80" s="333"/>
      <c r="FZ80" s="333"/>
      <c r="GA80" s="333"/>
      <c r="GB80" s="333"/>
      <c r="GC80" s="333"/>
      <c r="GD80" s="333"/>
      <c r="GE80" s="333"/>
      <c r="GF80" s="333"/>
      <c r="GG80" s="333"/>
      <c r="GH80" s="333"/>
      <c r="GI80" s="333"/>
      <c r="GJ80" s="333"/>
      <c r="GK80" s="333"/>
      <c r="GL80" s="333"/>
      <c r="GM80" s="333"/>
      <c r="GN80" s="333"/>
      <c r="GO80" s="333"/>
      <c r="GP80" s="333"/>
      <c r="GQ80" s="333"/>
      <c r="GR80" s="333"/>
      <c r="GS80" s="333"/>
      <c r="GT80" s="333"/>
      <c r="GU80" s="333"/>
      <c r="GV80" s="333"/>
      <c r="GW80" s="333"/>
      <c r="GX80" s="333"/>
      <c r="GY80" s="333"/>
      <c r="GZ80" s="333"/>
      <c r="HA80" s="333"/>
      <c r="HB80" s="333"/>
      <c r="HC80" s="333"/>
      <c r="HD80" s="333"/>
      <c r="HE80" s="333"/>
      <c r="HF80" s="333"/>
      <c r="HG80" s="333"/>
      <c r="HH80" s="333"/>
      <c r="HI80" s="333"/>
      <c r="HJ80" s="333"/>
      <c r="HK80" s="333"/>
      <c r="HL80" s="333"/>
      <c r="HM80" s="333"/>
      <c r="HN80" s="333"/>
      <c r="HO80" s="333"/>
      <c r="HP80" s="333"/>
      <c r="HQ80" s="333"/>
      <c r="HR80" s="333"/>
      <c r="HS80" s="333"/>
      <c r="HT80" s="333"/>
      <c r="HU80" s="333"/>
      <c r="HV80" s="333"/>
      <c r="HW80" s="333"/>
      <c r="HX80" s="333"/>
      <c r="HY80" s="333"/>
      <c r="HZ80" s="333"/>
      <c r="IA80" s="333"/>
      <c r="IB80" s="333"/>
      <c r="IC80" s="333"/>
      <c r="ID80" s="333"/>
      <c r="IE80" s="333"/>
      <c r="IF80" s="333"/>
      <c r="IG80" s="333"/>
      <c r="IH80" s="333"/>
      <c r="II80" s="333"/>
      <c r="IJ80" s="333"/>
      <c r="IK80" s="333"/>
      <c r="IL80" s="333"/>
      <c r="IM80" s="333"/>
      <c r="IN80" s="333"/>
      <c r="IO80" s="333"/>
      <c r="IP80" s="333"/>
      <c r="IQ80" s="333"/>
      <c r="IR80" s="333"/>
      <c r="IS80" s="333"/>
      <c r="IT80" s="333"/>
    </row>
    <row r="81" spans="1:254" s="162" customFormat="1" ht="13.8" x14ac:dyDescent="0.3">
      <c r="A81" s="334" t="s">
        <v>337</v>
      </c>
      <c r="B81" s="309" t="s">
        <v>609</v>
      </c>
      <c r="C81" s="309" t="s">
        <v>272</v>
      </c>
      <c r="D81" s="309" t="s">
        <v>289</v>
      </c>
      <c r="E81" s="309"/>
      <c r="F81" s="309"/>
      <c r="G81" s="296">
        <f>SUM(G82)</f>
        <v>102</v>
      </c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 s="321"/>
      <c r="BF81" s="321"/>
      <c r="BG81" s="321"/>
      <c r="BH81" s="321"/>
      <c r="BI81" s="321"/>
      <c r="BJ81" s="321"/>
      <c r="BK81" s="321"/>
      <c r="BL81" s="321"/>
      <c r="BM81" s="321"/>
      <c r="BN81" s="321"/>
      <c r="BO81" s="321"/>
      <c r="BP81" s="321"/>
      <c r="BQ81" s="321"/>
      <c r="BR81" s="321"/>
      <c r="BS81" s="321"/>
      <c r="BT81" s="321"/>
      <c r="BU81" s="321"/>
      <c r="BV81" s="321"/>
      <c r="BW81" s="321"/>
      <c r="BX81" s="321"/>
      <c r="BY81" s="321"/>
      <c r="BZ81" s="321"/>
      <c r="CA81" s="321"/>
      <c r="CB81" s="321"/>
      <c r="CC81" s="321"/>
      <c r="CD81" s="321"/>
      <c r="CE81" s="321"/>
      <c r="CF81" s="321"/>
      <c r="CG81" s="321"/>
      <c r="CH81" s="321"/>
      <c r="CI81" s="321"/>
      <c r="CJ81" s="321"/>
      <c r="CK81" s="321"/>
      <c r="CL81" s="321"/>
      <c r="CM81" s="321"/>
      <c r="CN81" s="321"/>
      <c r="CO81" s="321"/>
      <c r="CP81" s="321"/>
      <c r="CQ81" s="321"/>
      <c r="CR81" s="321"/>
      <c r="CS81" s="321"/>
      <c r="CT81" s="321"/>
      <c r="CU81" s="321"/>
      <c r="CV81" s="321"/>
      <c r="CW81" s="321"/>
      <c r="CX81" s="321"/>
      <c r="CY81" s="321"/>
      <c r="CZ81" s="321"/>
      <c r="DA81" s="321"/>
      <c r="DB81" s="321"/>
      <c r="DC81" s="321"/>
      <c r="DD81" s="321"/>
      <c r="DE81" s="321"/>
      <c r="DF81" s="321"/>
      <c r="DG81" s="321"/>
      <c r="DH81" s="321"/>
      <c r="DI81" s="321"/>
      <c r="DJ81" s="321"/>
      <c r="DK81" s="321"/>
      <c r="DL81" s="321"/>
      <c r="DM81" s="321"/>
      <c r="DN81" s="321"/>
      <c r="DO81" s="321"/>
      <c r="DP81" s="321"/>
      <c r="DQ81" s="321"/>
      <c r="DR81" s="321"/>
      <c r="DS81" s="321"/>
      <c r="DT81" s="321"/>
      <c r="DU81" s="321"/>
      <c r="DV81" s="321"/>
      <c r="DW81" s="321"/>
      <c r="DX81" s="321"/>
      <c r="DY81" s="321"/>
      <c r="DZ81" s="321"/>
      <c r="EA81" s="321"/>
      <c r="EB81" s="321"/>
      <c r="EC81" s="321"/>
      <c r="ED81" s="321"/>
      <c r="EE81" s="321"/>
      <c r="EF81" s="321"/>
      <c r="EG81" s="321"/>
      <c r="EH81" s="321"/>
      <c r="EI81" s="321"/>
      <c r="EJ81" s="321"/>
      <c r="EK81" s="321"/>
      <c r="EL81" s="321"/>
      <c r="EM81" s="321"/>
      <c r="EN81" s="321"/>
      <c r="EO81" s="321"/>
      <c r="EP81" s="321"/>
      <c r="EQ81" s="321"/>
      <c r="ER81" s="321"/>
      <c r="ES81" s="321"/>
      <c r="ET81" s="321"/>
      <c r="EU81" s="321"/>
      <c r="EV81" s="321"/>
      <c r="EW81" s="321"/>
      <c r="EX81" s="321"/>
      <c r="EY81" s="321"/>
      <c r="EZ81" s="321"/>
      <c r="FA81" s="321"/>
      <c r="FB81" s="321"/>
      <c r="FC81" s="321"/>
      <c r="FD81" s="321"/>
      <c r="FE81" s="321"/>
      <c r="FF81" s="321"/>
      <c r="FG81" s="321"/>
      <c r="FH81" s="321"/>
      <c r="FI81" s="321"/>
      <c r="FJ81" s="321"/>
      <c r="FK81" s="321"/>
      <c r="FL81" s="321"/>
      <c r="FM81" s="321"/>
      <c r="FN81" s="321"/>
      <c r="FO81" s="321"/>
      <c r="FP81" s="321"/>
      <c r="FQ81" s="321"/>
      <c r="FR81" s="321"/>
      <c r="FS81" s="321"/>
      <c r="FT81" s="321"/>
      <c r="FU81" s="321"/>
      <c r="FV81" s="321"/>
      <c r="FW81" s="321"/>
      <c r="FX81" s="321"/>
      <c r="FY81" s="321"/>
      <c r="FZ81" s="321"/>
      <c r="GA81" s="321"/>
      <c r="GB81" s="321"/>
      <c r="GC81" s="321"/>
      <c r="GD81" s="321"/>
      <c r="GE81" s="321"/>
      <c r="GF81" s="321"/>
      <c r="GG81" s="321"/>
      <c r="GH81" s="321"/>
      <c r="GI81" s="321"/>
      <c r="GJ81" s="321"/>
      <c r="GK81" s="321"/>
      <c r="GL81" s="321"/>
      <c r="GM81" s="321"/>
      <c r="GN81" s="321"/>
      <c r="GO81" s="321"/>
      <c r="GP81" s="321"/>
      <c r="GQ81" s="321"/>
      <c r="GR81" s="321"/>
      <c r="GS81" s="321"/>
      <c r="GT81" s="321"/>
      <c r="GU81" s="321"/>
      <c r="GV81" s="321"/>
      <c r="GW81" s="321"/>
      <c r="GX81" s="321"/>
      <c r="GY81" s="321"/>
      <c r="GZ81" s="321"/>
      <c r="HA81" s="321"/>
      <c r="HB81" s="321"/>
      <c r="HC81" s="321"/>
      <c r="HD81" s="321"/>
      <c r="HE81" s="321"/>
      <c r="HF81" s="321"/>
      <c r="HG81" s="321"/>
      <c r="HH81" s="321"/>
      <c r="HI81" s="321"/>
      <c r="HJ81" s="321"/>
      <c r="HK81" s="321"/>
      <c r="HL81" s="321"/>
      <c r="HM81" s="321"/>
      <c r="HN81" s="321"/>
      <c r="HO81" s="321"/>
      <c r="HP81" s="321"/>
      <c r="HQ81" s="321"/>
      <c r="HR81" s="321"/>
      <c r="HS81" s="321"/>
      <c r="HT81" s="321"/>
      <c r="HU81" s="321"/>
      <c r="HV81" s="321"/>
      <c r="HW81" s="321"/>
      <c r="HX81" s="321"/>
      <c r="HY81" s="321"/>
      <c r="HZ81" s="321"/>
      <c r="IA81" s="321"/>
      <c r="IB81" s="321"/>
      <c r="IC81" s="321"/>
      <c r="ID81" s="321"/>
      <c r="IE81" s="321"/>
      <c r="IF81" s="321"/>
      <c r="IG81" s="321"/>
      <c r="IH81" s="321"/>
      <c r="II81" s="321"/>
      <c r="IJ81" s="321"/>
      <c r="IK81" s="321"/>
      <c r="IL81" s="321"/>
      <c r="IM81" s="321"/>
      <c r="IN81" s="321"/>
      <c r="IO81" s="321"/>
      <c r="IP81" s="321"/>
      <c r="IQ81" s="321"/>
      <c r="IR81" s="321"/>
      <c r="IS81" s="321"/>
      <c r="IT81" s="321"/>
    </row>
    <row r="82" spans="1:254" s="333" customFormat="1" ht="15.6" x14ac:dyDescent="0.3">
      <c r="A82" s="293" t="s">
        <v>615</v>
      </c>
      <c r="B82" s="309" t="s">
        <v>609</v>
      </c>
      <c r="C82" s="309" t="s">
        <v>272</v>
      </c>
      <c r="D82" s="309" t="s">
        <v>289</v>
      </c>
      <c r="E82" s="309" t="s">
        <v>319</v>
      </c>
      <c r="F82" s="309"/>
      <c r="G82" s="296">
        <f>SUM(G83)</f>
        <v>102</v>
      </c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1"/>
      <c r="BC82" s="321"/>
      <c r="BD82" s="321"/>
      <c r="BE82" s="321"/>
      <c r="BF82" s="321"/>
      <c r="BG82" s="321"/>
      <c r="BH82" s="321"/>
      <c r="BI82" s="321"/>
      <c r="BJ82" s="321"/>
      <c r="BK82" s="321"/>
      <c r="BL82" s="321"/>
      <c r="BM82" s="321"/>
      <c r="BN82" s="321"/>
      <c r="BO82" s="321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1"/>
      <c r="CL82" s="321"/>
      <c r="CM82" s="321"/>
      <c r="CN82" s="321"/>
      <c r="CO82" s="321"/>
      <c r="CP82" s="321"/>
      <c r="CQ82" s="321"/>
      <c r="CR82" s="321"/>
      <c r="CS82" s="321"/>
      <c r="CT82" s="321"/>
      <c r="CU82" s="321"/>
      <c r="CV82" s="321"/>
      <c r="CW82" s="321"/>
      <c r="CX82" s="321"/>
      <c r="CY82" s="321"/>
      <c r="CZ82" s="321"/>
      <c r="DA82" s="321"/>
      <c r="DB82" s="321"/>
      <c r="DC82" s="321"/>
      <c r="DD82" s="321"/>
      <c r="DE82" s="321"/>
      <c r="DF82" s="321"/>
      <c r="DG82" s="321"/>
      <c r="DH82" s="321"/>
      <c r="DI82" s="321"/>
      <c r="DJ82" s="321"/>
      <c r="DK82" s="321"/>
      <c r="DL82" s="321"/>
      <c r="DM82" s="321"/>
      <c r="DN82" s="321"/>
      <c r="DO82" s="321"/>
      <c r="DP82" s="321"/>
      <c r="DQ82" s="321"/>
      <c r="DR82" s="321"/>
      <c r="DS82" s="321"/>
      <c r="DT82" s="321"/>
      <c r="DU82" s="321"/>
      <c r="DV82" s="321"/>
      <c r="DW82" s="321"/>
      <c r="DX82" s="321"/>
      <c r="DY82" s="321"/>
      <c r="DZ82" s="321"/>
      <c r="EA82" s="321"/>
      <c r="EB82" s="321"/>
      <c r="EC82" s="321"/>
      <c r="ED82" s="321"/>
      <c r="EE82" s="321"/>
      <c r="EF82" s="321"/>
      <c r="EG82" s="321"/>
      <c r="EH82" s="321"/>
      <c r="EI82" s="321"/>
      <c r="EJ82" s="321"/>
      <c r="EK82" s="321"/>
      <c r="EL82" s="321"/>
      <c r="EM82" s="321"/>
      <c r="EN82" s="321"/>
      <c r="EO82" s="321"/>
      <c r="EP82" s="321"/>
      <c r="EQ82" s="321"/>
      <c r="ER82" s="321"/>
      <c r="ES82" s="321"/>
      <c r="ET82" s="321"/>
      <c r="EU82" s="321"/>
      <c r="EV82" s="321"/>
      <c r="EW82" s="321"/>
      <c r="EX82" s="321"/>
      <c r="EY82" s="321"/>
      <c r="EZ82" s="321"/>
      <c r="FA82" s="321"/>
      <c r="FB82" s="321"/>
      <c r="FC82" s="321"/>
      <c r="FD82" s="321"/>
      <c r="FE82" s="321"/>
      <c r="FF82" s="321"/>
      <c r="FG82" s="321"/>
      <c r="FH82" s="321"/>
      <c r="FI82" s="321"/>
      <c r="FJ82" s="321"/>
      <c r="FK82" s="321"/>
      <c r="FL82" s="321"/>
      <c r="FM82" s="321"/>
      <c r="FN82" s="321"/>
      <c r="FO82" s="321"/>
      <c r="FP82" s="321"/>
      <c r="FQ82" s="321"/>
      <c r="FR82" s="321"/>
      <c r="FS82" s="321"/>
      <c r="FT82" s="321"/>
      <c r="FU82" s="321"/>
      <c r="FV82" s="321"/>
      <c r="FW82" s="321"/>
      <c r="FX82" s="321"/>
      <c r="FY82" s="321"/>
      <c r="FZ82" s="321"/>
      <c r="GA82" s="321"/>
      <c r="GB82" s="321"/>
      <c r="GC82" s="321"/>
      <c r="GD82" s="321"/>
      <c r="GE82" s="321"/>
      <c r="GF82" s="321"/>
      <c r="GG82" s="321"/>
      <c r="GH82" s="321"/>
      <c r="GI82" s="321"/>
      <c r="GJ82" s="321"/>
      <c r="GK82" s="321"/>
      <c r="GL82" s="321"/>
      <c r="GM82" s="321"/>
      <c r="GN82" s="321"/>
      <c r="GO82" s="321"/>
      <c r="GP82" s="321"/>
      <c r="GQ82" s="321"/>
      <c r="GR82" s="321"/>
      <c r="GS82" s="321"/>
      <c r="GT82" s="321"/>
      <c r="GU82" s="321"/>
      <c r="GV82" s="321"/>
      <c r="GW82" s="321"/>
      <c r="GX82" s="321"/>
      <c r="GY82" s="321"/>
      <c r="GZ82" s="321"/>
      <c r="HA82" s="321"/>
      <c r="HB82" s="321"/>
      <c r="HC82" s="321"/>
      <c r="HD82" s="321"/>
      <c r="HE82" s="321"/>
      <c r="HF82" s="321"/>
      <c r="HG82" s="321"/>
      <c r="HH82" s="321"/>
      <c r="HI82" s="321"/>
      <c r="HJ82" s="321"/>
      <c r="HK82" s="321"/>
      <c r="HL82" s="321"/>
      <c r="HM82" s="321"/>
      <c r="HN82" s="321"/>
      <c r="HO82" s="321"/>
      <c r="HP82" s="321"/>
      <c r="HQ82" s="321"/>
      <c r="HR82" s="321"/>
      <c r="HS82" s="321"/>
      <c r="HT82" s="321"/>
      <c r="HU82" s="321"/>
      <c r="HV82" s="321"/>
      <c r="HW82" s="321"/>
      <c r="HX82" s="321"/>
      <c r="HY82" s="321"/>
      <c r="HZ82" s="321"/>
      <c r="IA82" s="321"/>
      <c r="IB82" s="321"/>
      <c r="IC82" s="321"/>
      <c r="ID82" s="321"/>
      <c r="IE82" s="321"/>
      <c r="IF82" s="321"/>
      <c r="IG82" s="321"/>
      <c r="IH82" s="321"/>
      <c r="II82" s="321"/>
      <c r="IJ82" s="321"/>
      <c r="IK82" s="321"/>
      <c r="IL82" s="321"/>
      <c r="IM82" s="321"/>
      <c r="IN82" s="321"/>
      <c r="IO82" s="321"/>
      <c r="IP82" s="321"/>
      <c r="IQ82" s="321"/>
      <c r="IR82" s="321"/>
      <c r="IS82" s="321"/>
      <c r="IT82" s="321"/>
    </row>
    <row r="83" spans="1:254" s="321" customFormat="1" x14ac:dyDescent="0.25">
      <c r="A83" s="298" t="s">
        <v>611</v>
      </c>
      <c r="B83" s="311" t="s">
        <v>609</v>
      </c>
      <c r="C83" s="311" t="s">
        <v>272</v>
      </c>
      <c r="D83" s="311" t="s">
        <v>289</v>
      </c>
      <c r="E83" s="311" t="s">
        <v>319</v>
      </c>
      <c r="F83" s="311" t="s">
        <v>285</v>
      </c>
      <c r="G83" s="301">
        <v>102</v>
      </c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  <c r="CA83" s="270"/>
      <c r="CB83" s="270"/>
      <c r="CC83" s="270"/>
      <c r="CD83" s="270"/>
      <c r="CE83" s="270"/>
      <c r="CF83" s="270"/>
      <c r="CG83" s="270"/>
      <c r="CH83" s="270"/>
      <c r="CI83" s="270"/>
      <c r="CJ83" s="270"/>
      <c r="CK83" s="270"/>
      <c r="CL83" s="270"/>
      <c r="CM83" s="270"/>
      <c r="CN83" s="270"/>
      <c r="CO83" s="270"/>
      <c r="CP83" s="270"/>
      <c r="CQ83" s="270"/>
      <c r="CR83" s="270"/>
      <c r="CS83" s="270"/>
      <c r="CT83" s="270"/>
      <c r="CU83" s="270"/>
      <c r="CV83" s="270"/>
      <c r="CW83" s="270"/>
      <c r="CX83" s="270"/>
      <c r="CY83" s="270"/>
      <c r="CZ83" s="270"/>
      <c r="DA83" s="270"/>
      <c r="DB83" s="270"/>
      <c r="DC83" s="270"/>
      <c r="DD83" s="270"/>
      <c r="DE83" s="270"/>
      <c r="DF83" s="270"/>
      <c r="DG83" s="270"/>
      <c r="DH83" s="270"/>
      <c r="DI83" s="270"/>
      <c r="DJ83" s="270"/>
      <c r="DK83" s="270"/>
      <c r="DL83" s="270"/>
      <c r="DM83" s="270"/>
      <c r="DN83" s="270"/>
      <c r="DO83" s="270"/>
      <c r="DP83" s="270"/>
      <c r="DQ83" s="270"/>
      <c r="DR83" s="270"/>
      <c r="DS83" s="270"/>
      <c r="DT83" s="270"/>
      <c r="DU83" s="270"/>
      <c r="DV83" s="270"/>
      <c r="DW83" s="270"/>
      <c r="DX83" s="270"/>
      <c r="DY83" s="270"/>
      <c r="DZ83" s="270"/>
      <c r="EA83" s="270"/>
      <c r="EB83" s="270"/>
      <c r="EC83" s="270"/>
      <c r="ED83" s="270"/>
      <c r="EE83" s="270"/>
      <c r="EF83" s="270"/>
      <c r="EG83" s="270"/>
      <c r="EH83" s="270"/>
      <c r="EI83" s="270"/>
      <c r="EJ83" s="270"/>
      <c r="EK83" s="270"/>
      <c r="EL83" s="270"/>
      <c r="EM83" s="270"/>
      <c r="EN83" s="270"/>
      <c r="EO83" s="270"/>
      <c r="EP83" s="270"/>
      <c r="EQ83" s="270"/>
      <c r="ER83" s="270"/>
      <c r="ES83" s="270"/>
      <c r="ET83" s="270"/>
      <c r="EU83" s="270"/>
      <c r="EV83" s="270"/>
      <c r="EW83" s="270"/>
      <c r="EX83" s="270"/>
      <c r="EY83" s="270"/>
      <c r="EZ83" s="270"/>
      <c r="FA83" s="270"/>
      <c r="FB83" s="270"/>
      <c r="FC83" s="270"/>
      <c r="FD83" s="270"/>
      <c r="FE83" s="270"/>
      <c r="FF83" s="270"/>
      <c r="FG83" s="270"/>
      <c r="FH83" s="270"/>
      <c r="FI83" s="270"/>
      <c r="FJ83" s="270"/>
      <c r="FK83" s="270"/>
      <c r="FL83" s="270"/>
      <c r="FM83" s="270"/>
      <c r="FN83" s="270"/>
      <c r="FO83" s="270"/>
      <c r="FP83" s="270"/>
      <c r="FQ83" s="270"/>
      <c r="FR83" s="270"/>
      <c r="FS83" s="270"/>
      <c r="FT83" s="270"/>
      <c r="FU83" s="270"/>
      <c r="FV83" s="270"/>
      <c r="FW83" s="270"/>
      <c r="FX83" s="270"/>
      <c r="FY83" s="270"/>
      <c r="FZ83" s="270"/>
      <c r="GA83" s="270"/>
      <c r="GB83" s="270"/>
      <c r="GC83" s="270"/>
      <c r="GD83" s="270"/>
      <c r="GE83" s="270"/>
      <c r="GF83" s="270"/>
      <c r="GG83" s="270"/>
      <c r="GH83" s="270"/>
      <c r="GI83" s="270"/>
      <c r="GJ83" s="270"/>
      <c r="GK83" s="270"/>
      <c r="GL83" s="270"/>
      <c r="GM83" s="270"/>
      <c r="GN83" s="270"/>
      <c r="GO83" s="270"/>
      <c r="GP83" s="270"/>
      <c r="GQ83" s="270"/>
      <c r="GR83" s="270"/>
      <c r="GS83" s="270"/>
      <c r="GT83" s="270"/>
      <c r="GU83" s="270"/>
      <c r="GV83" s="270"/>
      <c r="GW83" s="270"/>
      <c r="GX83" s="270"/>
      <c r="GY83" s="270"/>
      <c r="GZ83" s="270"/>
      <c r="HA83" s="270"/>
      <c r="HB83" s="270"/>
      <c r="HC83" s="270"/>
      <c r="HD83" s="270"/>
      <c r="HE83" s="270"/>
      <c r="HF83" s="270"/>
      <c r="HG83" s="270"/>
      <c r="HH83" s="270"/>
      <c r="HI83" s="270"/>
      <c r="HJ83" s="270"/>
      <c r="HK83" s="270"/>
      <c r="HL83" s="270"/>
      <c r="HM83" s="270"/>
      <c r="HN83" s="270"/>
      <c r="HO83" s="270"/>
      <c r="HP83" s="270"/>
      <c r="HQ83" s="270"/>
      <c r="HR83" s="270"/>
      <c r="HS83" s="270"/>
      <c r="HT83" s="270"/>
      <c r="HU83" s="270"/>
      <c r="HV83" s="270"/>
      <c r="HW83" s="270"/>
      <c r="HX83" s="270"/>
      <c r="HY83" s="270"/>
      <c r="HZ83" s="270"/>
      <c r="IA83" s="270"/>
      <c r="IB83" s="270"/>
      <c r="IC83" s="270"/>
      <c r="ID83" s="270"/>
      <c r="IE83" s="270"/>
      <c r="IF83" s="270"/>
      <c r="IG83" s="270"/>
      <c r="IH83" s="270"/>
      <c r="II83" s="270"/>
      <c r="IJ83" s="270"/>
      <c r="IK83" s="270"/>
      <c r="IL83" s="270"/>
      <c r="IM83" s="270"/>
      <c r="IN83" s="270"/>
      <c r="IO83" s="270"/>
      <c r="IP83" s="270"/>
      <c r="IQ83" s="270"/>
      <c r="IR83" s="270"/>
      <c r="IS83" s="270"/>
      <c r="IT83" s="270"/>
    </row>
    <row r="84" spans="1:254" s="321" customFormat="1" ht="23.4" customHeight="1" x14ac:dyDescent="0.3">
      <c r="A84" s="335" t="s">
        <v>338</v>
      </c>
      <c r="B84" s="286" t="s">
        <v>609</v>
      </c>
      <c r="C84" s="336" t="s">
        <v>279</v>
      </c>
      <c r="D84" s="336"/>
      <c r="E84" s="336"/>
      <c r="F84" s="336"/>
      <c r="G84" s="332">
        <f>SUM(G85)</f>
        <v>750</v>
      </c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70"/>
      <c r="CC84" s="270"/>
      <c r="CD84" s="270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0"/>
      <c r="EW84" s="270"/>
      <c r="EX84" s="270"/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270"/>
      <c r="FK84" s="270"/>
      <c r="FL84" s="270"/>
      <c r="FM84" s="270"/>
      <c r="FN84" s="270"/>
      <c r="FO84" s="270"/>
      <c r="FP84" s="270"/>
      <c r="FQ84" s="270"/>
      <c r="FR84" s="270"/>
      <c r="FS84" s="270"/>
      <c r="FT84" s="270"/>
      <c r="FU84" s="270"/>
      <c r="FV84" s="270"/>
      <c r="FW84" s="270"/>
      <c r="FX84" s="270"/>
      <c r="FY84" s="270"/>
      <c r="FZ84" s="270"/>
      <c r="GA84" s="270"/>
      <c r="GB84" s="270"/>
      <c r="GC84" s="270"/>
      <c r="GD84" s="270"/>
      <c r="GE84" s="270"/>
      <c r="GF84" s="270"/>
      <c r="GG84" s="270"/>
      <c r="GH84" s="270"/>
      <c r="GI84" s="270"/>
      <c r="GJ84" s="270"/>
      <c r="GK84" s="270"/>
      <c r="GL84" s="270"/>
      <c r="GM84" s="270"/>
      <c r="GN84" s="270"/>
      <c r="GO84" s="270"/>
      <c r="GP84" s="270"/>
      <c r="GQ84" s="270"/>
      <c r="GR84" s="270"/>
      <c r="GS84" s="270"/>
      <c r="GT84" s="270"/>
      <c r="GU84" s="270"/>
      <c r="GV84" s="270"/>
      <c r="GW84" s="270"/>
      <c r="GX84" s="270"/>
      <c r="GY84" s="270"/>
      <c r="GZ84" s="270"/>
      <c r="HA84" s="270"/>
      <c r="HB84" s="270"/>
      <c r="HC84" s="270"/>
      <c r="HD84" s="270"/>
      <c r="HE84" s="270"/>
      <c r="HF84" s="270"/>
      <c r="HG84" s="270"/>
      <c r="HH84" s="270"/>
      <c r="HI84" s="270"/>
      <c r="HJ84" s="270"/>
      <c r="HK84" s="270"/>
      <c r="HL84" s="270"/>
      <c r="HM84" s="270"/>
      <c r="HN84" s="270"/>
      <c r="HO84" s="270"/>
      <c r="HP84" s="270"/>
      <c r="HQ84" s="270"/>
      <c r="HR84" s="270"/>
      <c r="HS84" s="270"/>
      <c r="HT84" s="270"/>
      <c r="HU84" s="270"/>
      <c r="HV84" s="270"/>
      <c r="HW84" s="270"/>
      <c r="HX84" s="270"/>
      <c r="HY84" s="270"/>
      <c r="HZ84" s="270"/>
      <c r="IA84" s="270"/>
      <c r="IB84" s="270"/>
      <c r="IC84" s="270"/>
      <c r="ID84" s="270"/>
      <c r="IE84" s="270"/>
      <c r="IF84" s="270"/>
      <c r="IG84" s="270"/>
      <c r="IH84" s="270"/>
      <c r="II84" s="270"/>
      <c r="IJ84" s="270"/>
      <c r="IK84" s="270"/>
      <c r="IL84" s="270"/>
      <c r="IM84" s="270"/>
      <c r="IN84" s="270"/>
      <c r="IO84" s="270"/>
      <c r="IP84" s="270"/>
      <c r="IQ84" s="270"/>
      <c r="IR84" s="270"/>
      <c r="IS84" s="270"/>
      <c r="IT84" s="270"/>
    </row>
    <row r="85" spans="1:254" ht="13.8" x14ac:dyDescent="0.3">
      <c r="A85" s="293" t="s">
        <v>339</v>
      </c>
      <c r="B85" s="309" t="s">
        <v>609</v>
      </c>
      <c r="C85" s="295" t="s">
        <v>279</v>
      </c>
      <c r="D85" s="295" t="s">
        <v>340</v>
      </c>
      <c r="E85" s="295"/>
      <c r="F85" s="295"/>
      <c r="G85" s="296">
        <f>SUM(G86)</f>
        <v>750</v>
      </c>
    </row>
    <row r="86" spans="1:254" ht="13.8" x14ac:dyDescent="0.3">
      <c r="A86" s="293" t="s">
        <v>621</v>
      </c>
      <c r="B86" s="309" t="s">
        <v>609</v>
      </c>
      <c r="C86" s="295" t="s">
        <v>279</v>
      </c>
      <c r="D86" s="295" t="s">
        <v>340</v>
      </c>
      <c r="E86" s="295" t="s">
        <v>317</v>
      </c>
      <c r="F86" s="295"/>
      <c r="G86" s="296">
        <f>SUM(G87)</f>
        <v>750</v>
      </c>
    </row>
    <row r="87" spans="1:254" ht="13.8" x14ac:dyDescent="0.3">
      <c r="A87" s="293" t="s">
        <v>615</v>
      </c>
      <c r="B87" s="289" t="s">
        <v>609</v>
      </c>
      <c r="C87" s="290" t="s">
        <v>279</v>
      </c>
      <c r="D87" s="290" t="s">
        <v>340</v>
      </c>
      <c r="E87" s="290" t="s">
        <v>319</v>
      </c>
      <c r="F87" s="290"/>
      <c r="G87" s="291">
        <f>SUM(G90+G88)</f>
        <v>750</v>
      </c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321"/>
      <c r="BM87" s="321"/>
      <c r="BN87" s="321"/>
      <c r="BO87" s="321"/>
      <c r="BP87" s="321"/>
      <c r="BQ87" s="321"/>
      <c r="BR87" s="321"/>
      <c r="BS87" s="321"/>
      <c r="BT87" s="321"/>
      <c r="BU87" s="321"/>
      <c r="BV87" s="321"/>
      <c r="BW87" s="321"/>
      <c r="BX87" s="321"/>
      <c r="BY87" s="321"/>
      <c r="BZ87" s="321"/>
      <c r="CA87" s="321"/>
      <c r="CB87" s="321"/>
      <c r="CC87" s="321"/>
      <c r="CD87" s="321"/>
      <c r="CE87" s="321"/>
      <c r="CF87" s="321"/>
      <c r="CG87" s="321"/>
      <c r="CH87" s="321"/>
      <c r="CI87" s="321"/>
      <c r="CJ87" s="321"/>
      <c r="CK87" s="321"/>
      <c r="CL87" s="321"/>
      <c r="CM87" s="321"/>
      <c r="CN87" s="321"/>
      <c r="CO87" s="321"/>
      <c r="CP87" s="321"/>
      <c r="CQ87" s="321"/>
      <c r="CR87" s="321"/>
      <c r="CS87" s="321"/>
      <c r="CT87" s="321"/>
      <c r="CU87" s="321"/>
      <c r="CV87" s="321"/>
      <c r="CW87" s="321"/>
      <c r="CX87" s="321"/>
      <c r="CY87" s="321"/>
      <c r="CZ87" s="321"/>
      <c r="DA87" s="321"/>
      <c r="DB87" s="321"/>
      <c r="DC87" s="321"/>
      <c r="DD87" s="321"/>
      <c r="DE87" s="321"/>
      <c r="DF87" s="321"/>
      <c r="DG87" s="321"/>
      <c r="DH87" s="321"/>
      <c r="DI87" s="321"/>
      <c r="DJ87" s="321"/>
      <c r="DK87" s="321"/>
      <c r="DL87" s="321"/>
      <c r="DM87" s="321"/>
      <c r="DN87" s="321"/>
      <c r="DO87" s="321"/>
      <c r="DP87" s="321"/>
      <c r="DQ87" s="321"/>
      <c r="DR87" s="321"/>
      <c r="DS87" s="321"/>
      <c r="DT87" s="321"/>
      <c r="DU87" s="321"/>
      <c r="DV87" s="321"/>
      <c r="DW87" s="321"/>
      <c r="DX87" s="321"/>
      <c r="DY87" s="321"/>
      <c r="DZ87" s="321"/>
      <c r="EA87" s="321"/>
      <c r="EB87" s="321"/>
      <c r="EC87" s="321"/>
      <c r="ED87" s="321"/>
      <c r="EE87" s="321"/>
      <c r="EF87" s="321"/>
      <c r="EG87" s="321"/>
      <c r="EH87" s="321"/>
      <c r="EI87" s="321"/>
      <c r="EJ87" s="321"/>
      <c r="EK87" s="321"/>
      <c r="EL87" s="321"/>
      <c r="EM87" s="321"/>
      <c r="EN87" s="321"/>
      <c r="EO87" s="321"/>
      <c r="EP87" s="321"/>
      <c r="EQ87" s="321"/>
      <c r="ER87" s="321"/>
      <c r="ES87" s="321"/>
      <c r="ET87" s="321"/>
      <c r="EU87" s="321"/>
      <c r="EV87" s="321"/>
      <c r="EW87" s="321"/>
      <c r="EX87" s="321"/>
      <c r="EY87" s="321"/>
      <c r="EZ87" s="321"/>
      <c r="FA87" s="321"/>
      <c r="FB87" s="321"/>
      <c r="FC87" s="321"/>
      <c r="FD87" s="321"/>
      <c r="FE87" s="321"/>
      <c r="FF87" s="321"/>
      <c r="FG87" s="321"/>
      <c r="FH87" s="321"/>
      <c r="FI87" s="321"/>
      <c r="FJ87" s="321"/>
      <c r="FK87" s="321"/>
      <c r="FL87" s="321"/>
      <c r="FM87" s="321"/>
      <c r="FN87" s="321"/>
      <c r="FO87" s="321"/>
      <c r="FP87" s="321"/>
      <c r="FQ87" s="321"/>
      <c r="FR87" s="321"/>
      <c r="FS87" s="321"/>
      <c r="FT87" s="321"/>
      <c r="FU87" s="321"/>
      <c r="FV87" s="321"/>
      <c r="FW87" s="321"/>
      <c r="FX87" s="321"/>
      <c r="FY87" s="321"/>
      <c r="FZ87" s="321"/>
      <c r="GA87" s="321"/>
      <c r="GB87" s="321"/>
      <c r="GC87" s="321"/>
      <c r="GD87" s="321"/>
      <c r="GE87" s="321"/>
      <c r="GF87" s="321"/>
      <c r="GG87" s="321"/>
      <c r="GH87" s="321"/>
      <c r="GI87" s="321"/>
      <c r="GJ87" s="321"/>
      <c r="GK87" s="321"/>
      <c r="GL87" s="321"/>
      <c r="GM87" s="321"/>
      <c r="GN87" s="321"/>
      <c r="GO87" s="321"/>
      <c r="GP87" s="321"/>
      <c r="GQ87" s="321"/>
      <c r="GR87" s="321"/>
      <c r="GS87" s="321"/>
      <c r="GT87" s="321"/>
      <c r="GU87" s="321"/>
      <c r="GV87" s="321"/>
      <c r="GW87" s="321"/>
      <c r="GX87" s="321"/>
      <c r="GY87" s="321"/>
      <c r="GZ87" s="321"/>
      <c r="HA87" s="321"/>
      <c r="HB87" s="321"/>
      <c r="HC87" s="321"/>
      <c r="HD87" s="321"/>
      <c r="HE87" s="321"/>
      <c r="HF87" s="321"/>
      <c r="HG87" s="321"/>
      <c r="HH87" s="321"/>
      <c r="HI87" s="321"/>
      <c r="HJ87" s="321"/>
      <c r="HK87" s="321"/>
      <c r="HL87" s="321"/>
      <c r="HM87" s="321"/>
      <c r="HN87" s="321"/>
      <c r="HO87" s="321"/>
      <c r="HP87" s="321"/>
      <c r="HQ87" s="321"/>
      <c r="HR87" s="321"/>
      <c r="HS87" s="321"/>
      <c r="HT87" s="321"/>
      <c r="HU87" s="321"/>
      <c r="HV87" s="321"/>
      <c r="HW87" s="321"/>
      <c r="HX87" s="321"/>
      <c r="HY87" s="321"/>
      <c r="HZ87" s="321"/>
      <c r="IA87" s="321"/>
      <c r="IB87" s="321"/>
      <c r="IC87" s="321"/>
      <c r="ID87" s="321"/>
      <c r="IE87" s="321"/>
      <c r="IF87" s="321"/>
      <c r="IG87" s="321"/>
      <c r="IH87" s="321"/>
      <c r="II87" s="321"/>
      <c r="IJ87" s="321"/>
      <c r="IK87" s="321"/>
      <c r="IL87" s="321"/>
      <c r="IM87" s="321"/>
      <c r="IN87" s="321"/>
      <c r="IO87" s="321"/>
      <c r="IP87" s="321"/>
      <c r="IQ87" s="321"/>
      <c r="IR87" s="321"/>
      <c r="IS87" s="321"/>
      <c r="IT87" s="321"/>
    </row>
    <row r="88" spans="1:254" x14ac:dyDescent="0.25">
      <c r="A88" s="303" t="s">
        <v>341</v>
      </c>
      <c r="B88" s="304" t="s">
        <v>609</v>
      </c>
      <c r="C88" s="305" t="s">
        <v>279</v>
      </c>
      <c r="D88" s="305" t="s">
        <v>340</v>
      </c>
      <c r="E88" s="305" t="s">
        <v>319</v>
      </c>
      <c r="F88" s="305"/>
      <c r="G88" s="306">
        <f>SUM(G89)</f>
        <v>550</v>
      </c>
    </row>
    <row r="89" spans="1:254" s="321" customFormat="1" ht="39.6" x14ac:dyDescent="0.25">
      <c r="A89" s="298" t="s">
        <v>610</v>
      </c>
      <c r="B89" s="311" t="s">
        <v>609</v>
      </c>
      <c r="C89" s="300" t="s">
        <v>279</v>
      </c>
      <c r="D89" s="300" t="s">
        <v>340</v>
      </c>
      <c r="E89" s="300" t="s">
        <v>319</v>
      </c>
      <c r="F89" s="300" t="s">
        <v>277</v>
      </c>
      <c r="G89" s="306">
        <v>550</v>
      </c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  <c r="CA89" s="270"/>
      <c r="CB89" s="270"/>
      <c r="CC89" s="270"/>
      <c r="CD89" s="270"/>
      <c r="CE89" s="270"/>
      <c r="CF89" s="270"/>
      <c r="CG89" s="270"/>
      <c r="CH89" s="270"/>
      <c r="CI89" s="270"/>
      <c r="CJ89" s="270"/>
      <c r="CK89" s="270"/>
      <c r="CL89" s="270"/>
      <c r="CM89" s="270"/>
      <c r="CN89" s="270"/>
      <c r="CO89" s="270"/>
      <c r="CP89" s="270"/>
      <c r="CQ89" s="270"/>
      <c r="CR89" s="270"/>
      <c r="CS89" s="270"/>
      <c r="CT89" s="270"/>
      <c r="CU89" s="270"/>
      <c r="CV89" s="270"/>
      <c r="CW89" s="270"/>
      <c r="CX89" s="270"/>
      <c r="CY89" s="270"/>
      <c r="CZ89" s="270"/>
      <c r="DA89" s="270"/>
      <c r="DB89" s="270"/>
      <c r="DC89" s="270"/>
      <c r="DD89" s="270"/>
      <c r="DE89" s="270"/>
      <c r="DF89" s="270"/>
      <c r="DG89" s="270"/>
      <c r="DH89" s="270"/>
      <c r="DI89" s="270"/>
      <c r="DJ89" s="270"/>
      <c r="DK89" s="270"/>
      <c r="DL89" s="270"/>
      <c r="DM89" s="270"/>
      <c r="DN89" s="270"/>
      <c r="DO89" s="270"/>
      <c r="DP89" s="270"/>
      <c r="DQ89" s="270"/>
      <c r="DR89" s="270"/>
      <c r="DS89" s="270"/>
      <c r="DT89" s="270"/>
      <c r="DU89" s="270"/>
      <c r="DV89" s="270"/>
      <c r="DW89" s="270"/>
      <c r="DX89" s="270"/>
      <c r="DY89" s="270"/>
      <c r="DZ89" s="270"/>
      <c r="EA89" s="270"/>
      <c r="EB89" s="270"/>
      <c r="EC89" s="270"/>
      <c r="ED89" s="270"/>
      <c r="EE89" s="270"/>
      <c r="EF89" s="270"/>
      <c r="EG89" s="270"/>
      <c r="EH89" s="270"/>
      <c r="EI89" s="270"/>
      <c r="EJ89" s="270"/>
      <c r="EK89" s="270"/>
      <c r="EL89" s="270"/>
      <c r="EM89" s="270"/>
      <c r="EN89" s="270"/>
      <c r="EO89" s="270"/>
      <c r="EP89" s="270"/>
      <c r="EQ89" s="270"/>
      <c r="ER89" s="270"/>
      <c r="ES89" s="270"/>
      <c r="ET89" s="270"/>
      <c r="EU89" s="270"/>
      <c r="EV89" s="270"/>
      <c r="EW89" s="270"/>
      <c r="EX89" s="270"/>
      <c r="EY89" s="270"/>
      <c r="EZ89" s="270"/>
      <c r="FA89" s="270"/>
      <c r="FB89" s="270"/>
      <c r="FC89" s="270"/>
      <c r="FD89" s="270"/>
      <c r="FE89" s="270"/>
      <c r="FF89" s="270"/>
      <c r="FG89" s="270"/>
      <c r="FH89" s="270"/>
      <c r="FI89" s="270"/>
      <c r="FJ89" s="270"/>
      <c r="FK89" s="270"/>
      <c r="FL89" s="270"/>
      <c r="FM89" s="270"/>
      <c r="FN89" s="270"/>
      <c r="FO89" s="270"/>
      <c r="FP89" s="270"/>
      <c r="FQ89" s="270"/>
      <c r="FR89" s="270"/>
      <c r="FS89" s="270"/>
      <c r="FT89" s="270"/>
      <c r="FU89" s="270"/>
      <c r="FV89" s="270"/>
      <c r="FW89" s="270"/>
      <c r="FX89" s="270"/>
      <c r="FY89" s="270"/>
      <c r="FZ89" s="270"/>
      <c r="GA89" s="270"/>
      <c r="GB89" s="270"/>
      <c r="GC89" s="270"/>
      <c r="GD89" s="270"/>
      <c r="GE89" s="270"/>
      <c r="GF89" s="270"/>
      <c r="GG89" s="270"/>
      <c r="GH89" s="270"/>
      <c r="GI89" s="270"/>
      <c r="GJ89" s="270"/>
      <c r="GK89" s="270"/>
      <c r="GL89" s="270"/>
      <c r="GM89" s="270"/>
      <c r="GN89" s="270"/>
      <c r="GO89" s="270"/>
      <c r="GP89" s="270"/>
      <c r="GQ89" s="270"/>
      <c r="GR89" s="270"/>
      <c r="GS89" s="270"/>
      <c r="GT89" s="270"/>
      <c r="GU89" s="270"/>
      <c r="GV89" s="270"/>
      <c r="GW89" s="270"/>
      <c r="GX89" s="270"/>
      <c r="GY89" s="270"/>
      <c r="GZ89" s="270"/>
      <c r="HA89" s="270"/>
      <c r="HB89" s="270"/>
      <c r="HC89" s="270"/>
      <c r="HD89" s="270"/>
      <c r="HE89" s="270"/>
      <c r="HF89" s="270"/>
      <c r="HG89" s="270"/>
      <c r="HH89" s="270"/>
      <c r="HI89" s="270"/>
      <c r="HJ89" s="270"/>
      <c r="HK89" s="270"/>
      <c r="HL89" s="270"/>
      <c r="HM89" s="270"/>
      <c r="HN89" s="270"/>
      <c r="HO89" s="270"/>
      <c r="HP89" s="270"/>
      <c r="HQ89" s="270"/>
      <c r="HR89" s="270"/>
      <c r="HS89" s="270"/>
      <c r="HT89" s="270"/>
      <c r="HU89" s="270"/>
      <c r="HV89" s="270"/>
      <c r="HW89" s="270"/>
      <c r="HX89" s="270"/>
      <c r="HY89" s="270"/>
      <c r="HZ89" s="270"/>
      <c r="IA89" s="270"/>
      <c r="IB89" s="270"/>
      <c r="IC89" s="270"/>
      <c r="ID89" s="270"/>
      <c r="IE89" s="270"/>
      <c r="IF89" s="270"/>
      <c r="IG89" s="270"/>
      <c r="IH89" s="270"/>
      <c r="II89" s="270"/>
      <c r="IJ89" s="270"/>
      <c r="IK89" s="270"/>
      <c r="IL89" s="270"/>
      <c r="IM89" s="270"/>
      <c r="IN89" s="270"/>
      <c r="IO89" s="270"/>
      <c r="IP89" s="270"/>
      <c r="IQ89" s="270"/>
      <c r="IR89" s="270"/>
      <c r="IS89" s="270"/>
      <c r="IT89" s="270"/>
    </row>
    <row r="90" spans="1:254" ht="26.4" x14ac:dyDescent="0.25">
      <c r="A90" s="303" t="s">
        <v>342</v>
      </c>
      <c r="B90" s="304" t="s">
        <v>609</v>
      </c>
      <c r="C90" s="305" t="s">
        <v>279</v>
      </c>
      <c r="D90" s="305" t="s">
        <v>340</v>
      </c>
      <c r="E90" s="305" t="s">
        <v>319</v>
      </c>
      <c r="F90" s="305"/>
      <c r="G90" s="306">
        <f>SUM(G92+G91)</f>
        <v>200</v>
      </c>
    </row>
    <row r="91" spans="1:254" hidden="1" x14ac:dyDescent="0.25">
      <c r="A91" s="298" t="s">
        <v>611</v>
      </c>
      <c r="B91" s="311" t="s">
        <v>609</v>
      </c>
      <c r="C91" s="311" t="s">
        <v>279</v>
      </c>
      <c r="D91" s="311" t="s">
        <v>340</v>
      </c>
      <c r="E91" s="311" t="s">
        <v>319</v>
      </c>
      <c r="F91" s="311" t="s">
        <v>285</v>
      </c>
      <c r="G91" s="301"/>
    </row>
    <row r="92" spans="1:254" ht="26.4" x14ac:dyDescent="0.25">
      <c r="A92" s="298" t="s">
        <v>326</v>
      </c>
      <c r="B92" s="311" t="s">
        <v>609</v>
      </c>
      <c r="C92" s="300" t="s">
        <v>279</v>
      </c>
      <c r="D92" s="300" t="s">
        <v>340</v>
      </c>
      <c r="E92" s="300" t="s">
        <v>319</v>
      </c>
      <c r="F92" s="300" t="s">
        <v>327</v>
      </c>
      <c r="G92" s="301">
        <v>200</v>
      </c>
    </row>
    <row r="93" spans="1:254" ht="18.600000000000001" customHeight="1" x14ac:dyDescent="0.3">
      <c r="A93" s="284" t="s">
        <v>343</v>
      </c>
      <c r="B93" s="286" t="s">
        <v>609</v>
      </c>
      <c r="C93" s="331" t="s">
        <v>289</v>
      </c>
      <c r="D93" s="331"/>
      <c r="E93" s="331"/>
      <c r="F93" s="331"/>
      <c r="G93" s="332">
        <f>SUM(G111+G100+G94)</f>
        <v>259349.07</v>
      </c>
    </row>
    <row r="94" spans="1:254" s="297" customFormat="1" ht="21.6" customHeight="1" x14ac:dyDescent="0.3">
      <c r="A94" s="288" t="s">
        <v>344</v>
      </c>
      <c r="B94" s="289" t="s">
        <v>609</v>
      </c>
      <c r="C94" s="289" t="s">
        <v>289</v>
      </c>
      <c r="D94" s="289" t="s">
        <v>345</v>
      </c>
      <c r="E94" s="289"/>
      <c r="F94" s="289"/>
      <c r="G94" s="291">
        <f>SUM(G98+G95)</f>
        <v>17529.07</v>
      </c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  <c r="BE94" s="321"/>
      <c r="BF94" s="321"/>
      <c r="BG94" s="321"/>
      <c r="BH94" s="321"/>
      <c r="BI94" s="321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321"/>
      <c r="CA94" s="321"/>
      <c r="CB94" s="321"/>
      <c r="CC94" s="321"/>
      <c r="CD94" s="321"/>
      <c r="CE94" s="321"/>
      <c r="CF94" s="321"/>
      <c r="CG94" s="321"/>
      <c r="CH94" s="321"/>
      <c r="CI94" s="321"/>
      <c r="CJ94" s="321"/>
      <c r="CK94" s="321"/>
      <c r="CL94" s="321"/>
      <c r="CM94" s="321"/>
      <c r="CN94" s="321"/>
      <c r="CO94" s="321"/>
      <c r="CP94" s="321"/>
      <c r="CQ94" s="321"/>
      <c r="CR94" s="321"/>
      <c r="CS94" s="321"/>
      <c r="CT94" s="321"/>
      <c r="CU94" s="321"/>
      <c r="CV94" s="321"/>
      <c r="CW94" s="321"/>
      <c r="CX94" s="321"/>
      <c r="CY94" s="321"/>
      <c r="CZ94" s="321"/>
      <c r="DA94" s="321"/>
      <c r="DB94" s="321"/>
      <c r="DC94" s="321"/>
      <c r="DD94" s="321"/>
      <c r="DE94" s="321"/>
      <c r="DF94" s="321"/>
      <c r="DG94" s="321"/>
      <c r="DH94" s="321"/>
      <c r="DI94" s="321"/>
      <c r="DJ94" s="321"/>
      <c r="DK94" s="321"/>
      <c r="DL94" s="321"/>
      <c r="DM94" s="321"/>
      <c r="DN94" s="321"/>
      <c r="DO94" s="321"/>
      <c r="DP94" s="321"/>
      <c r="DQ94" s="321"/>
      <c r="DR94" s="321"/>
      <c r="DS94" s="321"/>
      <c r="DT94" s="321"/>
      <c r="DU94" s="321"/>
      <c r="DV94" s="321"/>
      <c r="DW94" s="321"/>
      <c r="DX94" s="321"/>
      <c r="DY94" s="321"/>
      <c r="DZ94" s="321"/>
      <c r="EA94" s="321"/>
      <c r="EB94" s="321"/>
      <c r="EC94" s="321"/>
      <c r="ED94" s="321"/>
      <c r="EE94" s="321"/>
      <c r="EF94" s="321"/>
      <c r="EG94" s="321"/>
      <c r="EH94" s="321"/>
      <c r="EI94" s="321"/>
      <c r="EJ94" s="321"/>
      <c r="EK94" s="321"/>
      <c r="EL94" s="321"/>
      <c r="EM94" s="321"/>
      <c r="EN94" s="321"/>
      <c r="EO94" s="321"/>
      <c r="EP94" s="321"/>
      <c r="EQ94" s="321"/>
      <c r="ER94" s="321"/>
      <c r="ES94" s="321"/>
      <c r="ET94" s="321"/>
      <c r="EU94" s="321"/>
      <c r="EV94" s="321"/>
      <c r="EW94" s="321"/>
      <c r="EX94" s="321"/>
      <c r="EY94" s="321"/>
      <c r="EZ94" s="321"/>
      <c r="FA94" s="321"/>
      <c r="FB94" s="321"/>
      <c r="FC94" s="321"/>
      <c r="FD94" s="321"/>
      <c r="FE94" s="321"/>
      <c r="FF94" s="321"/>
      <c r="FG94" s="321"/>
      <c r="FH94" s="321"/>
      <c r="FI94" s="321"/>
      <c r="FJ94" s="321"/>
      <c r="FK94" s="321"/>
      <c r="FL94" s="321"/>
      <c r="FM94" s="321"/>
      <c r="FN94" s="321"/>
      <c r="FO94" s="321"/>
      <c r="FP94" s="321"/>
      <c r="FQ94" s="321"/>
      <c r="FR94" s="321"/>
      <c r="FS94" s="321"/>
      <c r="FT94" s="321"/>
      <c r="FU94" s="321"/>
      <c r="FV94" s="321"/>
      <c r="FW94" s="321"/>
      <c r="FX94" s="321"/>
      <c r="FY94" s="321"/>
      <c r="FZ94" s="321"/>
      <c r="GA94" s="321"/>
      <c r="GB94" s="321"/>
      <c r="GC94" s="321"/>
      <c r="GD94" s="321"/>
      <c r="GE94" s="321"/>
      <c r="GF94" s="321"/>
      <c r="GG94" s="321"/>
      <c r="GH94" s="321"/>
      <c r="GI94" s="321"/>
      <c r="GJ94" s="321"/>
      <c r="GK94" s="321"/>
      <c r="GL94" s="321"/>
      <c r="GM94" s="321"/>
      <c r="GN94" s="321"/>
      <c r="GO94" s="321"/>
      <c r="GP94" s="321"/>
      <c r="GQ94" s="321"/>
      <c r="GR94" s="321"/>
      <c r="GS94" s="321"/>
      <c r="GT94" s="321"/>
      <c r="GU94" s="321"/>
      <c r="GV94" s="321"/>
      <c r="GW94" s="321"/>
      <c r="GX94" s="321"/>
      <c r="GY94" s="321"/>
      <c r="GZ94" s="321"/>
      <c r="HA94" s="321"/>
      <c r="HB94" s="321"/>
      <c r="HC94" s="321"/>
      <c r="HD94" s="321"/>
      <c r="HE94" s="321"/>
      <c r="HF94" s="321"/>
      <c r="HG94" s="321"/>
      <c r="HH94" s="321"/>
      <c r="HI94" s="321"/>
      <c r="HJ94" s="321"/>
      <c r="HK94" s="321"/>
      <c r="HL94" s="321"/>
      <c r="HM94" s="321"/>
      <c r="HN94" s="321"/>
      <c r="HO94" s="321"/>
      <c r="HP94" s="321"/>
      <c r="HQ94" s="321"/>
      <c r="HR94" s="321"/>
      <c r="HS94" s="321"/>
      <c r="HT94" s="321"/>
      <c r="HU94" s="321"/>
      <c r="HV94" s="321"/>
      <c r="HW94" s="321"/>
      <c r="HX94" s="321"/>
      <c r="HY94" s="321"/>
      <c r="HZ94" s="321"/>
      <c r="IA94" s="321"/>
      <c r="IB94" s="321"/>
      <c r="IC94" s="321"/>
      <c r="ID94" s="321"/>
      <c r="IE94" s="321"/>
      <c r="IF94" s="321"/>
      <c r="IG94" s="321"/>
      <c r="IH94" s="321"/>
      <c r="II94" s="321"/>
      <c r="IJ94" s="321"/>
      <c r="IK94" s="321"/>
      <c r="IL94" s="321"/>
      <c r="IM94" s="321"/>
      <c r="IN94" s="321"/>
      <c r="IO94" s="321"/>
      <c r="IP94" s="321"/>
      <c r="IQ94" s="321"/>
      <c r="IR94" s="321"/>
      <c r="IS94" s="321"/>
      <c r="IT94" s="321"/>
    </row>
    <row r="95" spans="1:254" s="297" customFormat="1" ht="14.4" x14ac:dyDescent="0.3">
      <c r="A95" s="303" t="s">
        <v>346</v>
      </c>
      <c r="B95" s="308" t="s">
        <v>609</v>
      </c>
      <c r="C95" s="308" t="s">
        <v>289</v>
      </c>
      <c r="D95" s="308" t="s">
        <v>345</v>
      </c>
      <c r="E95" s="308" t="s">
        <v>314</v>
      </c>
      <c r="F95" s="308"/>
      <c r="G95" s="306">
        <f>SUM(G97+G96)</f>
        <v>17513</v>
      </c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 s="321"/>
      <c r="BF95" s="321"/>
      <c r="BG95" s="321"/>
      <c r="BH95" s="321"/>
      <c r="BI95" s="321"/>
      <c r="BJ95" s="321"/>
      <c r="BK95" s="321"/>
      <c r="BL95" s="321"/>
      <c r="BM95" s="321"/>
      <c r="BN95" s="321"/>
      <c r="BO95" s="321"/>
      <c r="BP95" s="321"/>
      <c r="BQ95" s="321"/>
      <c r="BR95" s="321"/>
      <c r="BS95" s="321"/>
      <c r="BT95" s="321"/>
      <c r="BU95" s="321"/>
      <c r="BV95" s="321"/>
      <c r="BW95" s="321"/>
      <c r="BX95" s="321"/>
      <c r="BY95" s="321"/>
      <c r="BZ95" s="321"/>
      <c r="CA95" s="321"/>
      <c r="CB95" s="321"/>
      <c r="CC95" s="321"/>
      <c r="CD95" s="321"/>
      <c r="CE95" s="321"/>
      <c r="CF95" s="321"/>
      <c r="CG95" s="321"/>
      <c r="CH95" s="321"/>
      <c r="CI95" s="321"/>
      <c r="CJ95" s="321"/>
      <c r="CK95" s="321"/>
      <c r="CL95" s="321"/>
      <c r="CM95" s="321"/>
      <c r="CN95" s="321"/>
      <c r="CO95" s="321"/>
      <c r="CP95" s="321"/>
      <c r="CQ95" s="321"/>
      <c r="CR95" s="321"/>
      <c r="CS95" s="321"/>
      <c r="CT95" s="321"/>
      <c r="CU95" s="321"/>
      <c r="CV95" s="321"/>
      <c r="CW95" s="321"/>
      <c r="CX95" s="321"/>
      <c r="CY95" s="321"/>
      <c r="CZ95" s="321"/>
      <c r="DA95" s="321"/>
      <c r="DB95" s="321"/>
      <c r="DC95" s="321"/>
      <c r="DD95" s="321"/>
      <c r="DE95" s="321"/>
      <c r="DF95" s="321"/>
      <c r="DG95" s="321"/>
      <c r="DH95" s="321"/>
      <c r="DI95" s="321"/>
      <c r="DJ95" s="321"/>
      <c r="DK95" s="321"/>
      <c r="DL95" s="321"/>
      <c r="DM95" s="321"/>
      <c r="DN95" s="321"/>
      <c r="DO95" s="321"/>
      <c r="DP95" s="321"/>
      <c r="DQ95" s="321"/>
      <c r="DR95" s="321"/>
      <c r="DS95" s="321"/>
      <c r="DT95" s="321"/>
      <c r="DU95" s="321"/>
      <c r="DV95" s="321"/>
      <c r="DW95" s="321"/>
      <c r="DX95" s="321"/>
      <c r="DY95" s="321"/>
      <c r="DZ95" s="321"/>
      <c r="EA95" s="321"/>
      <c r="EB95" s="321"/>
      <c r="EC95" s="321"/>
      <c r="ED95" s="321"/>
      <c r="EE95" s="321"/>
      <c r="EF95" s="321"/>
      <c r="EG95" s="321"/>
      <c r="EH95" s="321"/>
      <c r="EI95" s="321"/>
      <c r="EJ95" s="321"/>
      <c r="EK95" s="321"/>
      <c r="EL95" s="321"/>
      <c r="EM95" s="321"/>
      <c r="EN95" s="321"/>
      <c r="EO95" s="321"/>
      <c r="EP95" s="321"/>
      <c r="EQ95" s="321"/>
      <c r="ER95" s="321"/>
      <c r="ES95" s="321"/>
      <c r="ET95" s="321"/>
      <c r="EU95" s="321"/>
      <c r="EV95" s="321"/>
      <c r="EW95" s="321"/>
      <c r="EX95" s="321"/>
      <c r="EY95" s="321"/>
      <c r="EZ95" s="321"/>
      <c r="FA95" s="321"/>
      <c r="FB95" s="321"/>
      <c r="FC95" s="321"/>
      <c r="FD95" s="321"/>
      <c r="FE95" s="321"/>
      <c r="FF95" s="321"/>
      <c r="FG95" s="321"/>
      <c r="FH95" s="321"/>
      <c r="FI95" s="321"/>
      <c r="FJ95" s="321"/>
      <c r="FK95" s="321"/>
      <c r="FL95" s="321"/>
      <c r="FM95" s="321"/>
      <c r="FN95" s="321"/>
      <c r="FO95" s="321"/>
      <c r="FP95" s="321"/>
      <c r="FQ95" s="321"/>
      <c r="FR95" s="321"/>
      <c r="FS95" s="321"/>
      <c r="FT95" s="321"/>
      <c r="FU95" s="321"/>
      <c r="FV95" s="321"/>
      <c r="FW95" s="321"/>
      <c r="FX95" s="321"/>
      <c r="FY95" s="321"/>
      <c r="FZ95" s="321"/>
      <c r="GA95" s="321"/>
      <c r="GB95" s="321"/>
      <c r="GC95" s="321"/>
      <c r="GD95" s="321"/>
      <c r="GE95" s="321"/>
      <c r="GF95" s="321"/>
      <c r="GG95" s="321"/>
      <c r="GH95" s="321"/>
      <c r="GI95" s="321"/>
      <c r="GJ95" s="321"/>
      <c r="GK95" s="321"/>
      <c r="GL95" s="321"/>
      <c r="GM95" s="321"/>
      <c r="GN95" s="321"/>
      <c r="GO95" s="321"/>
      <c r="GP95" s="321"/>
      <c r="GQ95" s="321"/>
      <c r="GR95" s="321"/>
      <c r="GS95" s="321"/>
      <c r="GT95" s="321"/>
      <c r="GU95" s="321"/>
      <c r="GV95" s="321"/>
      <c r="GW95" s="321"/>
      <c r="GX95" s="321"/>
      <c r="GY95" s="321"/>
      <c r="GZ95" s="321"/>
      <c r="HA95" s="321"/>
      <c r="HB95" s="321"/>
      <c r="HC95" s="321"/>
      <c r="HD95" s="321"/>
      <c r="HE95" s="321"/>
      <c r="HF95" s="321"/>
      <c r="HG95" s="321"/>
      <c r="HH95" s="321"/>
      <c r="HI95" s="321"/>
      <c r="HJ95" s="321"/>
      <c r="HK95" s="321"/>
      <c r="HL95" s="321"/>
      <c r="HM95" s="321"/>
      <c r="HN95" s="321"/>
      <c r="HO95" s="321"/>
      <c r="HP95" s="321"/>
      <c r="HQ95" s="321"/>
      <c r="HR95" s="321"/>
      <c r="HS95" s="321"/>
      <c r="HT95" s="321"/>
      <c r="HU95" s="321"/>
      <c r="HV95" s="321"/>
      <c r="HW95" s="321"/>
      <c r="HX95" s="321"/>
      <c r="HY95" s="321"/>
      <c r="HZ95" s="321"/>
      <c r="IA95" s="321"/>
      <c r="IB95" s="321"/>
      <c r="IC95" s="321"/>
      <c r="ID95" s="321"/>
      <c r="IE95" s="321"/>
      <c r="IF95" s="321"/>
      <c r="IG95" s="321"/>
      <c r="IH95" s="321"/>
      <c r="II95" s="321"/>
      <c r="IJ95" s="321"/>
      <c r="IK95" s="321"/>
      <c r="IL95" s="321"/>
      <c r="IM95" s="321"/>
      <c r="IN95" s="321"/>
      <c r="IO95" s="321"/>
      <c r="IP95" s="321"/>
      <c r="IQ95" s="321"/>
      <c r="IR95" s="321"/>
      <c r="IS95" s="321"/>
      <c r="IT95" s="321"/>
    </row>
    <row r="96" spans="1:254" s="297" customFormat="1" ht="14.4" x14ac:dyDescent="0.3">
      <c r="A96" s="298" t="s">
        <v>611</v>
      </c>
      <c r="B96" s="311" t="s">
        <v>609</v>
      </c>
      <c r="C96" s="311" t="s">
        <v>289</v>
      </c>
      <c r="D96" s="311" t="s">
        <v>345</v>
      </c>
      <c r="E96" s="311" t="s">
        <v>314</v>
      </c>
      <c r="F96" s="311" t="s">
        <v>285</v>
      </c>
      <c r="G96" s="306">
        <v>13500</v>
      </c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321"/>
      <c r="BF96" s="321"/>
      <c r="BG96" s="321"/>
      <c r="BH96" s="321"/>
      <c r="BI96" s="321"/>
      <c r="BJ96" s="321"/>
      <c r="BK96" s="321"/>
      <c r="BL96" s="321"/>
      <c r="BM96" s="321"/>
      <c r="BN96" s="321"/>
      <c r="BO96" s="321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  <c r="BZ96" s="321"/>
      <c r="CA96" s="321"/>
      <c r="CB96" s="321"/>
      <c r="CC96" s="321"/>
      <c r="CD96" s="321"/>
      <c r="CE96" s="321"/>
      <c r="CF96" s="321"/>
      <c r="CG96" s="321"/>
      <c r="CH96" s="321"/>
      <c r="CI96" s="321"/>
      <c r="CJ96" s="321"/>
      <c r="CK96" s="321"/>
      <c r="CL96" s="321"/>
      <c r="CM96" s="321"/>
      <c r="CN96" s="321"/>
      <c r="CO96" s="321"/>
      <c r="CP96" s="321"/>
      <c r="CQ96" s="321"/>
      <c r="CR96" s="321"/>
      <c r="CS96" s="321"/>
      <c r="CT96" s="321"/>
      <c r="CU96" s="321"/>
      <c r="CV96" s="321"/>
      <c r="CW96" s="321"/>
      <c r="CX96" s="321"/>
      <c r="CY96" s="321"/>
      <c r="CZ96" s="321"/>
      <c r="DA96" s="321"/>
      <c r="DB96" s="321"/>
      <c r="DC96" s="321"/>
      <c r="DD96" s="321"/>
      <c r="DE96" s="321"/>
      <c r="DF96" s="321"/>
      <c r="DG96" s="321"/>
      <c r="DH96" s="321"/>
      <c r="DI96" s="321"/>
      <c r="DJ96" s="321"/>
      <c r="DK96" s="321"/>
      <c r="DL96" s="321"/>
      <c r="DM96" s="321"/>
      <c r="DN96" s="321"/>
      <c r="DO96" s="321"/>
      <c r="DP96" s="321"/>
      <c r="DQ96" s="321"/>
      <c r="DR96" s="321"/>
      <c r="DS96" s="321"/>
      <c r="DT96" s="321"/>
      <c r="DU96" s="321"/>
      <c r="DV96" s="321"/>
      <c r="DW96" s="321"/>
      <c r="DX96" s="321"/>
      <c r="DY96" s="321"/>
      <c r="DZ96" s="321"/>
      <c r="EA96" s="321"/>
      <c r="EB96" s="321"/>
      <c r="EC96" s="321"/>
      <c r="ED96" s="321"/>
      <c r="EE96" s="321"/>
      <c r="EF96" s="321"/>
      <c r="EG96" s="321"/>
      <c r="EH96" s="321"/>
      <c r="EI96" s="321"/>
      <c r="EJ96" s="321"/>
      <c r="EK96" s="321"/>
      <c r="EL96" s="321"/>
      <c r="EM96" s="321"/>
      <c r="EN96" s="321"/>
      <c r="EO96" s="321"/>
      <c r="EP96" s="321"/>
      <c r="EQ96" s="321"/>
      <c r="ER96" s="321"/>
      <c r="ES96" s="321"/>
      <c r="ET96" s="321"/>
      <c r="EU96" s="321"/>
      <c r="EV96" s="321"/>
      <c r="EW96" s="321"/>
      <c r="EX96" s="321"/>
      <c r="EY96" s="321"/>
      <c r="EZ96" s="321"/>
      <c r="FA96" s="321"/>
      <c r="FB96" s="321"/>
      <c r="FC96" s="321"/>
      <c r="FD96" s="321"/>
      <c r="FE96" s="321"/>
      <c r="FF96" s="321"/>
      <c r="FG96" s="321"/>
      <c r="FH96" s="321"/>
      <c r="FI96" s="321"/>
      <c r="FJ96" s="321"/>
      <c r="FK96" s="321"/>
      <c r="FL96" s="321"/>
      <c r="FM96" s="321"/>
      <c r="FN96" s="321"/>
      <c r="FO96" s="321"/>
      <c r="FP96" s="321"/>
      <c r="FQ96" s="321"/>
      <c r="FR96" s="321"/>
      <c r="FS96" s="321"/>
      <c r="FT96" s="321"/>
      <c r="FU96" s="321"/>
      <c r="FV96" s="321"/>
      <c r="FW96" s="321"/>
      <c r="FX96" s="321"/>
      <c r="FY96" s="321"/>
      <c r="FZ96" s="321"/>
      <c r="GA96" s="321"/>
      <c r="GB96" s="321"/>
      <c r="GC96" s="321"/>
      <c r="GD96" s="321"/>
      <c r="GE96" s="321"/>
      <c r="GF96" s="321"/>
      <c r="GG96" s="321"/>
      <c r="GH96" s="321"/>
      <c r="GI96" s="321"/>
      <c r="GJ96" s="321"/>
      <c r="GK96" s="321"/>
      <c r="GL96" s="321"/>
      <c r="GM96" s="321"/>
      <c r="GN96" s="321"/>
      <c r="GO96" s="321"/>
      <c r="GP96" s="321"/>
      <c r="GQ96" s="321"/>
      <c r="GR96" s="321"/>
      <c r="GS96" s="321"/>
      <c r="GT96" s="321"/>
      <c r="GU96" s="321"/>
      <c r="GV96" s="321"/>
      <c r="GW96" s="321"/>
      <c r="GX96" s="321"/>
      <c r="GY96" s="321"/>
      <c r="GZ96" s="321"/>
      <c r="HA96" s="321"/>
      <c r="HB96" s="321"/>
      <c r="HC96" s="321"/>
      <c r="HD96" s="321"/>
      <c r="HE96" s="321"/>
      <c r="HF96" s="321"/>
      <c r="HG96" s="321"/>
      <c r="HH96" s="321"/>
      <c r="HI96" s="321"/>
      <c r="HJ96" s="321"/>
      <c r="HK96" s="321"/>
      <c r="HL96" s="321"/>
      <c r="HM96" s="321"/>
      <c r="HN96" s="321"/>
      <c r="HO96" s="321"/>
      <c r="HP96" s="321"/>
      <c r="HQ96" s="321"/>
      <c r="HR96" s="321"/>
      <c r="HS96" s="321"/>
      <c r="HT96" s="321"/>
      <c r="HU96" s="321"/>
      <c r="HV96" s="321"/>
      <c r="HW96" s="321"/>
      <c r="HX96" s="321"/>
      <c r="HY96" s="321"/>
      <c r="HZ96" s="321"/>
      <c r="IA96" s="321"/>
      <c r="IB96" s="321"/>
      <c r="IC96" s="321"/>
      <c r="ID96" s="321"/>
      <c r="IE96" s="321"/>
      <c r="IF96" s="321"/>
      <c r="IG96" s="321"/>
      <c r="IH96" s="321"/>
      <c r="II96" s="321"/>
      <c r="IJ96" s="321"/>
      <c r="IK96" s="321"/>
      <c r="IL96" s="321"/>
      <c r="IM96" s="321"/>
      <c r="IN96" s="321"/>
      <c r="IO96" s="321"/>
      <c r="IP96" s="321"/>
      <c r="IQ96" s="321"/>
      <c r="IR96" s="321"/>
      <c r="IS96" s="321"/>
      <c r="IT96" s="321"/>
    </row>
    <row r="97" spans="1:254" s="297" customFormat="1" ht="14.4" x14ac:dyDescent="0.3">
      <c r="A97" s="298" t="s">
        <v>286</v>
      </c>
      <c r="B97" s="311" t="s">
        <v>609</v>
      </c>
      <c r="C97" s="311" t="s">
        <v>289</v>
      </c>
      <c r="D97" s="311" t="s">
        <v>345</v>
      </c>
      <c r="E97" s="311" t="s">
        <v>314</v>
      </c>
      <c r="F97" s="311" t="s">
        <v>287</v>
      </c>
      <c r="G97" s="301">
        <v>4013</v>
      </c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1"/>
      <c r="BG97" s="321"/>
      <c r="BH97" s="321"/>
      <c r="BI97" s="321"/>
      <c r="BJ97" s="321"/>
      <c r="BK97" s="321"/>
      <c r="BL97" s="321"/>
      <c r="BM97" s="321"/>
      <c r="BN97" s="321"/>
      <c r="BO97" s="321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  <c r="BZ97" s="321"/>
      <c r="CA97" s="321"/>
      <c r="CB97" s="321"/>
      <c r="CC97" s="321"/>
      <c r="CD97" s="321"/>
      <c r="CE97" s="321"/>
      <c r="CF97" s="321"/>
      <c r="CG97" s="321"/>
      <c r="CH97" s="321"/>
      <c r="CI97" s="321"/>
      <c r="CJ97" s="321"/>
      <c r="CK97" s="321"/>
      <c r="CL97" s="321"/>
      <c r="CM97" s="321"/>
      <c r="CN97" s="321"/>
      <c r="CO97" s="321"/>
      <c r="CP97" s="321"/>
      <c r="CQ97" s="321"/>
      <c r="CR97" s="321"/>
      <c r="CS97" s="321"/>
      <c r="CT97" s="321"/>
      <c r="CU97" s="321"/>
      <c r="CV97" s="321"/>
      <c r="CW97" s="321"/>
      <c r="CX97" s="321"/>
      <c r="CY97" s="321"/>
      <c r="CZ97" s="321"/>
      <c r="DA97" s="321"/>
      <c r="DB97" s="321"/>
      <c r="DC97" s="321"/>
      <c r="DD97" s="321"/>
      <c r="DE97" s="321"/>
      <c r="DF97" s="321"/>
      <c r="DG97" s="321"/>
      <c r="DH97" s="321"/>
      <c r="DI97" s="321"/>
      <c r="DJ97" s="321"/>
      <c r="DK97" s="321"/>
      <c r="DL97" s="321"/>
      <c r="DM97" s="321"/>
      <c r="DN97" s="321"/>
      <c r="DO97" s="321"/>
      <c r="DP97" s="321"/>
      <c r="DQ97" s="321"/>
      <c r="DR97" s="321"/>
      <c r="DS97" s="321"/>
      <c r="DT97" s="321"/>
      <c r="DU97" s="321"/>
      <c r="DV97" s="321"/>
      <c r="DW97" s="321"/>
      <c r="DX97" s="321"/>
      <c r="DY97" s="321"/>
      <c r="DZ97" s="321"/>
      <c r="EA97" s="321"/>
      <c r="EB97" s="321"/>
      <c r="EC97" s="321"/>
      <c r="ED97" s="321"/>
      <c r="EE97" s="321"/>
      <c r="EF97" s="321"/>
      <c r="EG97" s="321"/>
      <c r="EH97" s="321"/>
      <c r="EI97" s="321"/>
      <c r="EJ97" s="321"/>
      <c r="EK97" s="321"/>
      <c r="EL97" s="321"/>
      <c r="EM97" s="321"/>
      <c r="EN97" s="321"/>
      <c r="EO97" s="321"/>
      <c r="EP97" s="321"/>
      <c r="EQ97" s="321"/>
      <c r="ER97" s="321"/>
      <c r="ES97" s="321"/>
      <c r="ET97" s="321"/>
      <c r="EU97" s="321"/>
      <c r="EV97" s="321"/>
      <c r="EW97" s="321"/>
      <c r="EX97" s="321"/>
      <c r="EY97" s="321"/>
      <c r="EZ97" s="321"/>
      <c r="FA97" s="321"/>
      <c r="FB97" s="321"/>
      <c r="FC97" s="321"/>
      <c r="FD97" s="321"/>
      <c r="FE97" s="321"/>
      <c r="FF97" s="321"/>
      <c r="FG97" s="321"/>
      <c r="FH97" s="321"/>
      <c r="FI97" s="321"/>
      <c r="FJ97" s="321"/>
      <c r="FK97" s="321"/>
      <c r="FL97" s="321"/>
      <c r="FM97" s="321"/>
      <c r="FN97" s="321"/>
      <c r="FO97" s="321"/>
      <c r="FP97" s="321"/>
      <c r="FQ97" s="321"/>
      <c r="FR97" s="321"/>
      <c r="FS97" s="321"/>
      <c r="FT97" s="321"/>
      <c r="FU97" s="321"/>
      <c r="FV97" s="321"/>
      <c r="FW97" s="321"/>
      <c r="FX97" s="321"/>
      <c r="FY97" s="321"/>
      <c r="FZ97" s="321"/>
      <c r="GA97" s="321"/>
      <c r="GB97" s="321"/>
      <c r="GC97" s="321"/>
      <c r="GD97" s="321"/>
      <c r="GE97" s="321"/>
      <c r="GF97" s="321"/>
      <c r="GG97" s="321"/>
      <c r="GH97" s="321"/>
      <c r="GI97" s="321"/>
      <c r="GJ97" s="321"/>
      <c r="GK97" s="321"/>
      <c r="GL97" s="321"/>
      <c r="GM97" s="321"/>
      <c r="GN97" s="321"/>
      <c r="GO97" s="321"/>
      <c r="GP97" s="321"/>
      <c r="GQ97" s="321"/>
      <c r="GR97" s="321"/>
      <c r="GS97" s="321"/>
      <c r="GT97" s="321"/>
      <c r="GU97" s="321"/>
      <c r="GV97" s="321"/>
      <c r="GW97" s="321"/>
      <c r="GX97" s="321"/>
      <c r="GY97" s="321"/>
      <c r="GZ97" s="321"/>
      <c r="HA97" s="321"/>
      <c r="HB97" s="321"/>
      <c r="HC97" s="321"/>
      <c r="HD97" s="321"/>
      <c r="HE97" s="321"/>
      <c r="HF97" s="321"/>
      <c r="HG97" s="321"/>
      <c r="HH97" s="321"/>
      <c r="HI97" s="321"/>
      <c r="HJ97" s="321"/>
      <c r="HK97" s="321"/>
      <c r="HL97" s="321"/>
      <c r="HM97" s="321"/>
      <c r="HN97" s="321"/>
      <c r="HO97" s="321"/>
      <c r="HP97" s="321"/>
      <c r="HQ97" s="321"/>
      <c r="HR97" s="321"/>
      <c r="HS97" s="321"/>
      <c r="HT97" s="321"/>
      <c r="HU97" s="321"/>
      <c r="HV97" s="321"/>
      <c r="HW97" s="321"/>
      <c r="HX97" s="321"/>
      <c r="HY97" s="321"/>
      <c r="HZ97" s="321"/>
      <c r="IA97" s="321"/>
      <c r="IB97" s="321"/>
      <c r="IC97" s="321"/>
      <c r="ID97" s="321"/>
      <c r="IE97" s="321"/>
      <c r="IF97" s="321"/>
      <c r="IG97" s="321"/>
      <c r="IH97" s="321"/>
      <c r="II97" s="321"/>
      <c r="IJ97" s="321"/>
      <c r="IK97" s="321"/>
      <c r="IL97" s="321"/>
      <c r="IM97" s="321"/>
      <c r="IN97" s="321"/>
      <c r="IO97" s="321"/>
      <c r="IP97" s="321"/>
      <c r="IQ97" s="321"/>
      <c r="IR97" s="321"/>
      <c r="IS97" s="321"/>
      <c r="IT97" s="321"/>
    </row>
    <row r="98" spans="1:254" s="297" customFormat="1" ht="27" x14ac:dyDescent="0.3">
      <c r="A98" s="303" t="s">
        <v>622</v>
      </c>
      <c r="B98" s="308" t="s">
        <v>609</v>
      </c>
      <c r="C98" s="308" t="s">
        <v>289</v>
      </c>
      <c r="D98" s="308" t="s">
        <v>345</v>
      </c>
      <c r="E98" s="308" t="s">
        <v>798</v>
      </c>
      <c r="F98" s="308"/>
      <c r="G98" s="306">
        <f>SUM(G99)</f>
        <v>16.07</v>
      </c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  <c r="DB98" s="322"/>
      <c r="DC98" s="322"/>
      <c r="DD98" s="322"/>
      <c r="DE98" s="322"/>
      <c r="DF98" s="322"/>
      <c r="DG98" s="322"/>
      <c r="DH98" s="322"/>
      <c r="DI98" s="322"/>
      <c r="DJ98" s="322"/>
      <c r="DK98" s="322"/>
      <c r="DL98" s="322"/>
      <c r="DM98" s="322"/>
      <c r="DN98" s="322"/>
      <c r="DO98" s="322"/>
      <c r="DP98" s="322"/>
      <c r="DQ98" s="322"/>
      <c r="DR98" s="322"/>
      <c r="DS98" s="322"/>
      <c r="DT98" s="322"/>
      <c r="DU98" s="322"/>
      <c r="DV98" s="322"/>
      <c r="DW98" s="322"/>
      <c r="DX98" s="322"/>
      <c r="DY98" s="322"/>
      <c r="DZ98" s="322"/>
      <c r="EA98" s="322"/>
      <c r="EB98" s="322"/>
      <c r="EC98" s="322"/>
      <c r="ED98" s="322"/>
      <c r="EE98" s="322"/>
      <c r="EF98" s="322"/>
      <c r="EG98" s="322"/>
      <c r="EH98" s="322"/>
      <c r="EI98" s="322"/>
      <c r="EJ98" s="322"/>
      <c r="EK98" s="322"/>
      <c r="EL98" s="322"/>
      <c r="EM98" s="322"/>
      <c r="EN98" s="322"/>
      <c r="EO98" s="322"/>
      <c r="EP98" s="322"/>
      <c r="EQ98" s="322"/>
      <c r="ER98" s="322"/>
      <c r="ES98" s="322"/>
      <c r="ET98" s="322"/>
      <c r="EU98" s="322"/>
      <c r="EV98" s="322"/>
      <c r="EW98" s="322"/>
      <c r="EX98" s="322"/>
      <c r="EY98" s="322"/>
      <c r="EZ98" s="322"/>
      <c r="FA98" s="322"/>
      <c r="FB98" s="322"/>
      <c r="FC98" s="322"/>
      <c r="FD98" s="322"/>
      <c r="FE98" s="322"/>
      <c r="FF98" s="322"/>
      <c r="FG98" s="322"/>
      <c r="FH98" s="322"/>
      <c r="FI98" s="322"/>
      <c r="FJ98" s="322"/>
      <c r="FK98" s="322"/>
      <c r="FL98" s="322"/>
      <c r="FM98" s="322"/>
      <c r="FN98" s="322"/>
      <c r="FO98" s="322"/>
      <c r="FP98" s="322"/>
      <c r="FQ98" s="322"/>
      <c r="FR98" s="322"/>
      <c r="FS98" s="322"/>
      <c r="FT98" s="322"/>
      <c r="FU98" s="322"/>
      <c r="FV98" s="322"/>
      <c r="FW98" s="322"/>
      <c r="FX98" s="322"/>
      <c r="FY98" s="322"/>
      <c r="FZ98" s="322"/>
      <c r="GA98" s="322"/>
      <c r="GB98" s="322"/>
      <c r="GC98" s="322"/>
      <c r="GD98" s="322"/>
      <c r="GE98" s="322"/>
      <c r="GF98" s="322"/>
      <c r="GG98" s="322"/>
      <c r="GH98" s="322"/>
      <c r="GI98" s="322"/>
      <c r="GJ98" s="322"/>
      <c r="GK98" s="322"/>
      <c r="GL98" s="322"/>
      <c r="GM98" s="322"/>
      <c r="GN98" s="322"/>
      <c r="GO98" s="322"/>
      <c r="GP98" s="322"/>
      <c r="GQ98" s="322"/>
      <c r="GR98" s="322"/>
      <c r="GS98" s="322"/>
      <c r="GT98" s="322"/>
      <c r="GU98" s="322"/>
      <c r="GV98" s="322"/>
      <c r="GW98" s="322"/>
      <c r="GX98" s="322"/>
      <c r="GY98" s="322"/>
      <c r="GZ98" s="322"/>
      <c r="HA98" s="322"/>
      <c r="HB98" s="322"/>
      <c r="HC98" s="322"/>
      <c r="HD98" s="322"/>
      <c r="HE98" s="322"/>
      <c r="HF98" s="322"/>
      <c r="HG98" s="322"/>
      <c r="HH98" s="322"/>
      <c r="HI98" s="322"/>
      <c r="HJ98" s="322"/>
      <c r="HK98" s="322"/>
      <c r="HL98" s="322"/>
      <c r="HM98" s="322"/>
      <c r="HN98" s="322"/>
      <c r="HO98" s="322"/>
      <c r="HP98" s="322"/>
      <c r="HQ98" s="322"/>
      <c r="HR98" s="322"/>
      <c r="HS98" s="322"/>
      <c r="HT98" s="322"/>
      <c r="HU98" s="322"/>
      <c r="HV98" s="322"/>
      <c r="HW98" s="322"/>
      <c r="HX98" s="322"/>
      <c r="HY98" s="322"/>
      <c r="HZ98" s="322"/>
      <c r="IA98" s="322"/>
      <c r="IB98" s="322"/>
      <c r="IC98" s="322"/>
      <c r="ID98" s="322"/>
      <c r="IE98" s="322"/>
      <c r="IF98" s="322"/>
      <c r="IG98" s="322"/>
      <c r="IH98" s="322"/>
      <c r="II98" s="322"/>
      <c r="IJ98" s="322"/>
      <c r="IK98" s="322"/>
      <c r="IL98" s="322"/>
      <c r="IM98" s="322"/>
      <c r="IN98" s="322"/>
      <c r="IO98" s="322"/>
      <c r="IP98" s="322"/>
      <c r="IQ98" s="322"/>
      <c r="IR98" s="322"/>
      <c r="IS98" s="322"/>
      <c r="IT98" s="322"/>
    </row>
    <row r="99" spans="1:254" s="321" customFormat="1" ht="14.4" x14ac:dyDescent="0.3">
      <c r="A99" s="298" t="s">
        <v>611</v>
      </c>
      <c r="B99" s="311" t="s">
        <v>609</v>
      </c>
      <c r="C99" s="311" t="s">
        <v>289</v>
      </c>
      <c r="D99" s="311" t="s">
        <v>345</v>
      </c>
      <c r="E99" s="311" t="s">
        <v>798</v>
      </c>
      <c r="F99" s="311" t="s">
        <v>285</v>
      </c>
      <c r="G99" s="301">
        <v>16.07</v>
      </c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297"/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7"/>
      <c r="BV99" s="297"/>
      <c r="BW99" s="29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  <c r="CS99" s="297"/>
      <c r="CT99" s="297"/>
      <c r="CU99" s="297"/>
      <c r="CV99" s="297"/>
      <c r="CW99" s="297"/>
      <c r="CX99" s="297"/>
      <c r="CY99" s="297"/>
      <c r="CZ99" s="297"/>
      <c r="DA99" s="297"/>
      <c r="DB99" s="297"/>
      <c r="DC99" s="297"/>
      <c r="DD99" s="297"/>
      <c r="DE99" s="297"/>
      <c r="DF99" s="297"/>
      <c r="DG99" s="297"/>
      <c r="DH99" s="297"/>
      <c r="DI99" s="297"/>
      <c r="DJ99" s="297"/>
      <c r="DK99" s="297"/>
      <c r="DL99" s="297"/>
      <c r="DM99" s="297"/>
      <c r="DN99" s="297"/>
      <c r="DO99" s="297"/>
      <c r="DP99" s="297"/>
      <c r="DQ99" s="297"/>
      <c r="DR99" s="297"/>
      <c r="DS99" s="297"/>
      <c r="DT99" s="297"/>
      <c r="DU99" s="297"/>
      <c r="DV99" s="297"/>
      <c r="DW99" s="297"/>
      <c r="DX99" s="297"/>
      <c r="DY99" s="297"/>
      <c r="DZ99" s="297"/>
      <c r="EA99" s="297"/>
      <c r="EB99" s="297"/>
      <c r="EC99" s="297"/>
      <c r="ED99" s="297"/>
      <c r="EE99" s="297"/>
      <c r="EF99" s="297"/>
      <c r="EG99" s="297"/>
      <c r="EH99" s="297"/>
      <c r="EI99" s="297"/>
      <c r="EJ99" s="297"/>
      <c r="EK99" s="297"/>
      <c r="EL99" s="297"/>
      <c r="EM99" s="297"/>
      <c r="EN99" s="297"/>
      <c r="EO99" s="297"/>
      <c r="EP99" s="297"/>
      <c r="EQ99" s="297"/>
      <c r="ER99" s="297"/>
      <c r="ES99" s="297"/>
      <c r="ET99" s="297"/>
      <c r="EU99" s="297"/>
      <c r="EV99" s="297"/>
      <c r="EW99" s="297"/>
      <c r="EX99" s="297"/>
      <c r="EY99" s="297"/>
      <c r="EZ99" s="297"/>
      <c r="FA99" s="297"/>
      <c r="FB99" s="297"/>
      <c r="FC99" s="297"/>
      <c r="FD99" s="297"/>
      <c r="FE99" s="297"/>
      <c r="FF99" s="297"/>
      <c r="FG99" s="297"/>
      <c r="FH99" s="297"/>
      <c r="FI99" s="297"/>
      <c r="FJ99" s="297"/>
      <c r="FK99" s="297"/>
      <c r="FL99" s="297"/>
      <c r="FM99" s="297"/>
      <c r="FN99" s="297"/>
      <c r="FO99" s="297"/>
      <c r="FP99" s="297"/>
      <c r="FQ99" s="297"/>
      <c r="FR99" s="297"/>
      <c r="FS99" s="297"/>
      <c r="FT99" s="297"/>
      <c r="FU99" s="297"/>
      <c r="FV99" s="297"/>
      <c r="FW99" s="297"/>
      <c r="FX99" s="297"/>
      <c r="FY99" s="297"/>
      <c r="FZ99" s="297"/>
      <c r="GA99" s="297"/>
      <c r="GB99" s="297"/>
      <c r="GC99" s="297"/>
      <c r="GD99" s="297"/>
      <c r="GE99" s="297"/>
      <c r="GF99" s="297"/>
      <c r="GG99" s="297"/>
      <c r="GH99" s="297"/>
      <c r="GI99" s="297"/>
      <c r="GJ99" s="297"/>
      <c r="GK99" s="297"/>
      <c r="GL99" s="297"/>
      <c r="GM99" s="297"/>
      <c r="GN99" s="297"/>
      <c r="GO99" s="297"/>
      <c r="GP99" s="297"/>
      <c r="GQ99" s="297"/>
      <c r="GR99" s="297"/>
      <c r="GS99" s="297"/>
      <c r="GT99" s="297"/>
      <c r="GU99" s="297"/>
      <c r="GV99" s="297"/>
      <c r="GW99" s="297"/>
      <c r="GX99" s="297"/>
      <c r="GY99" s="297"/>
      <c r="GZ99" s="297"/>
      <c r="HA99" s="297"/>
      <c r="HB99" s="297"/>
      <c r="HC99" s="297"/>
      <c r="HD99" s="297"/>
      <c r="HE99" s="297"/>
      <c r="HF99" s="297"/>
      <c r="HG99" s="297"/>
      <c r="HH99" s="297"/>
      <c r="HI99" s="297"/>
      <c r="HJ99" s="297"/>
      <c r="HK99" s="297"/>
      <c r="HL99" s="297"/>
      <c r="HM99" s="297"/>
      <c r="HN99" s="297"/>
      <c r="HO99" s="297"/>
      <c r="HP99" s="297"/>
      <c r="HQ99" s="297"/>
      <c r="HR99" s="297"/>
      <c r="HS99" s="297"/>
      <c r="HT99" s="297"/>
      <c r="HU99" s="297"/>
      <c r="HV99" s="297"/>
      <c r="HW99" s="297"/>
      <c r="HX99" s="297"/>
      <c r="HY99" s="297"/>
      <c r="HZ99" s="297"/>
      <c r="IA99" s="297"/>
      <c r="IB99" s="297"/>
      <c r="IC99" s="297"/>
      <c r="ID99" s="297"/>
      <c r="IE99" s="297"/>
      <c r="IF99" s="297"/>
      <c r="IG99" s="297"/>
      <c r="IH99" s="297"/>
      <c r="II99" s="297"/>
      <c r="IJ99" s="297"/>
      <c r="IK99" s="297"/>
      <c r="IL99" s="297"/>
      <c r="IM99" s="297"/>
      <c r="IN99" s="297"/>
      <c r="IO99" s="297"/>
      <c r="IP99" s="297"/>
      <c r="IQ99" s="297"/>
      <c r="IR99" s="297"/>
      <c r="IS99" s="297"/>
      <c r="IT99" s="297"/>
    </row>
    <row r="100" spans="1:254" s="322" customFormat="1" ht="13.8" x14ac:dyDescent="0.25">
      <c r="A100" s="288" t="s">
        <v>349</v>
      </c>
      <c r="B100" s="289" t="s">
        <v>609</v>
      </c>
      <c r="C100" s="290" t="s">
        <v>289</v>
      </c>
      <c r="D100" s="290" t="s">
        <v>350</v>
      </c>
      <c r="E100" s="290"/>
      <c r="F100" s="290"/>
      <c r="G100" s="291">
        <f>SUM(G105+G101+G103)</f>
        <v>241525</v>
      </c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  <c r="EC100" s="270"/>
      <c r="ED100" s="270"/>
      <c r="EE100" s="270"/>
      <c r="EF100" s="270"/>
      <c r="EG100" s="270"/>
      <c r="EH100" s="270"/>
      <c r="EI100" s="270"/>
      <c r="EJ100" s="270"/>
      <c r="EK100" s="270"/>
      <c r="EL100" s="270"/>
      <c r="EM100" s="270"/>
      <c r="EN100" s="270"/>
      <c r="EO100" s="270"/>
      <c r="EP100" s="270"/>
      <c r="EQ100" s="270"/>
      <c r="ER100" s="270"/>
      <c r="ES100" s="270"/>
      <c r="ET100" s="270"/>
      <c r="EU100" s="270"/>
      <c r="EV100" s="270"/>
      <c r="EW100" s="270"/>
      <c r="EX100" s="270"/>
      <c r="EY100" s="270"/>
      <c r="EZ100" s="270"/>
      <c r="FA100" s="270"/>
      <c r="FB100" s="270"/>
      <c r="FC100" s="270"/>
      <c r="FD100" s="270"/>
      <c r="FE100" s="270"/>
      <c r="FF100" s="270"/>
      <c r="FG100" s="270"/>
      <c r="FH100" s="270"/>
      <c r="FI100" s="270"/>
      <c r="FJ100" s="270"/>
      <c r="FK100" s="270"/>
      <c r="FL100" s="270"/>
      <c r="FM100" s="270"/>
      <c r="FN100" s="270"/>
      <c r="FO100" s="270"/>
      <c r="FP100" s="270"/>
      <c r="FQ100" s="270"/>
      <c r="FR100" s="270"/>
      <c r="FS100" s="270"/>
      <c r="FT100" s="270"/>
      <c r="FU100" s="270"/>
      <c r="FV100" s="270"/>
      <c r="FW100" s="270"/>
      <c r="FX100" s="270"/>
      <c r="FY100" s="270"/>
      <c r="FZ100" s="270"/>
      <c r="GA100" s="270"/>
      <c r="GB100" s="270"/>
      <c r="GC100" s="270"/>
      <c r="GD100" s="270"/>
      <c r="GE100" s="270"/>
      <c r="GF100" s="270"/>
      <c r="GG100" s="270"/>
      <c r="GH100" s="270"/>
      <c r="GI100" s="270"/>
      <c r="GJ100" s="270"/>
      <c r="GK100" s="270"/>
      <c r="GL100" s="270"/>
      <c r="GM100" s="270"/>
      <c r="GN100" s="270"/>
      <c r="GO100" s="270"/>
      <c r="GP100" s="270"/>
      <c r="GQ100" s="270"/>
      <c r="GR100" s="270"/>
      <c r="GS100" s="270"/>
      <c r="GT100" s="270"/>
      <c r="GU100" s="270"/>
      <c r="GV100" s="270"/>
      <c r="GW100" s="270"/>
      <c r="GX100" s="270"/>
      <c r="GY100" s="270"/>
      <c r="GZ100" s="270"/>
      <c r="HA100" s="270"/>
      <c r="HB100" s="270"/>
      <c r="HC100" s="270"/>
      <c r="HD100" s="270"/>
      <c r="HE100" s="270"/>
      <c r="HF100" s="270"/>
      <c r="HG100" s="270"/>
      <c r="HH100" s="270"/>
      <c r="HI100" s="270"/>
      <c r="HJ100" s="270"/>
      <c r="HK100" s="270"/>
      <c r="HL100" s="270"/>
      <c r="HM100" s="270"/>
      <c r="HN100" s="270"/>
      <c r="HO100" s="270"/>
      <c r="HP100" s="270"/>
      <c r="HQ100" s="270"/>
      <c r="HR100" s="270"/>
      <c r="HS100" s="270"/>
      <c r="HT100" s="270"/>
      <c r="HU100" s="270"/>
      <c r="HV100" s="270"/>
      <c r="HW100" s="270"/>
      <c r="HX100" s="270"/>
      <c r="HY100" s="270"/>
      <c r="HZ100" s="270"/>
      <c r="IA100" s="270"/>
      <c r="IB100" s="270"/>
      <c r="IC100" s="270"/>
      <c r="ID100" s="270"/>
      <c r="IE100" s="270"/>
      <c r="IF100" s="270"/>
      <c r="IG100" s="270"/>
      <c r="IH100" s="270"/>
      <c r="II100" s="270"/>
      <c r="IJ100" s="270"/>
      <c r="IK100" s="270"/>
      <c r="IL100" s="270"/>
      <c r="IM100" s="270"/>
      <c r="IN100" s="270"/>
      <c r="IO100" s="270"/>
      <c r="IP100" s="270"/>
      <c r="IQ100" s="270"/>
      <c r="IR100" s="270"/>
      <c r="IS100" s="270"/>
      <c r="IT100" s="270"/>
    </row>
    <row r="101" spans="1:254" s="283" customFormat="1" ht="26.4" x14ac:dyDescent="0.25">
      <c r="A101" s="303" t="s">
        <v>623</v>
      </c>
      <c r="B101" s="308" t="s">
        <v>609</v>
      </c>
      <c r="C101" s="305" t="s">
        <v>289</v>
      </c>
      <c r="D101" s="305" t="s">
        <v>350</v>
      </c>
      <c r="E101" s="305" t="s">
        <v>801</v>
      </c>
      <c r="F101" s="305"/>
      <c r="G101" s="306">
        <f>SUM(G102)</f>
        <v>232055</v>
      </c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  <c r="IO101" s="162"/>
      <c r="IP101" s="162"/>
      <c r="IQ101" s="162"/>
      <c r="IR101" s="162"/>
      <c r="IS101" s="162"/>
      <c r="IT101" s="162"/>
    </row>
    <row r="102" spans="1:254" s="312" customFormat="1" ht="14.4" x14ac:dyDescent="0.3">
      <c r="A102" s="298" t="s">
        <v>611</v>
      </c>
      <c r="B102" s="311" t="s">
        <v>609</v>
      </c>
      <c r="C102" s="300" t="s">
        <v>289</v>
      </c>
      <c r="D102" s="300" t="s">
        <v>350</v>
      </c>
      <c r="E102" s="300" t="s">
        <v>801</v>
      </c>
      <c r="F102" s="300" t="s">
        <v>285</v>
      </c>
      <c r="G102" s="301">
        <v>232055</v>
      </c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02"/>
      <c r="BS102" s="302"/>
      <c r="BT102" s="302"/>
      <c r="BU102" s="302"/>
      <c r="BV102" s="302"/>
      <c r="BW102" s="302"/>
      <c r="BX102" s="302"/>
      <c r="BY102" s="302"/>
      <c r="BZ102" s="302"/>
      <c r="CA102" s="302"/>
      <c r="CB102" s="302"/>
      <c r="CC102" s="302"/>
      <c r="CD102" s="302"/>
      <c r="CE102" s="302"/>
      <c r="CF102" s="302"/>
      <c r="CG102" s="302"/>
      <c r="CH102" s="302"/>
      <c r="CI102" s="302"/>
      <c r="CJ102" s="302"/>
      <c r="CK102" s="302"/>
      <c r="CL102" s="302"/>
      <c r="CM102" s="302"/>
      <c r="CN102" s="302"/>
      <c r="CO102" s="302"/>
      <c r="CP102" s="302"/>
      <c r="CQ102" s="302"/>
      <c r="CR102" s="302"/>
      <c r="CS102" s="302"/>
      <c r="CT102" s="302"/>
      <c r="CU102" s="302"/>
      <c r="CV102" s="302"/>
      <c r="CW102" s="302"/>
      <c r="CX102" s="302"/>
      <c r="CY102" s="302"/>
      <c r="CZ102" s="302"/>
      <c r="DA102" s="302"/>
      <c r="DB102" s="302"/>
      <c r="DC102" s="302"/>
      <c r="DD102" s="302"/>
      <c r="DE102" s="302"/>
      <c r="DF102" s="302"/>
      <c r="DG102" s="302"/>
      <c r="DH102" s="302"/>
      <c r="DI102" s="302"/>
      <c r="DJ102" s="302"/>
      <c r="DK102" s="302"/>
      <c r="DL102" s="302"/>
      <c r="DM102" s="302"/>
      <c r="DN102" s="302"/>
      <c r="DO102" s="302"/>
      <c r="DP102" s="302"/>
      <c r="DQ102" s="302"/>
      <c r="DR102" s="302"/>
      <c r="DS102" s="302"/>
      <c r="DT102" s="302"/>
      <c r="DU102" s="302"/>
      <c r="DV102" s="302"/>
      <c r="DW102" s="302"/>
      <c r="DX102" s="302"/>
      <c r="DY102" s="302"/>
      <c r="DZ102" s="302"/>
      <c r="EA102" s="302"/>
      <c r="EB102" s="302"/>
      <c r="EC102" s="302"/>
      <c r="ED102" s="302"/>
      <c r="EE102" s="302"/>
      <c r="EF102" s="302"/>
      <c r="EG102" s="302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0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E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</row>
    <row r="103" spans="1:254" s="322" customFormat="1" ht="26.4" hidden="1" x14ac:dyDescent="0.25">
      <c r="A103" s="303" t="s">
        <v>623</v>
      </c>
      <c r="B103" s="308" t="s">
        <v>609</v>
      </c>
      <c r="C103" s="305" t="s">
        <v>289</v>
      </c>
      <c r="D103" s="305" t="s">
        <v>350</v>
      </c>
      <c r="E103" s="305" t="s">
        <v>624</v>
      </c>
      <c r="F103" s="305"/>
      <c r="G103" s="306">
        <f>SUM(G104)</f>
        <v>0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  <c r="HJ103" s="162"/>
      <c r="HK103" s="162"/>
      <c r="HL103" s="162"/>
      <c r="HM103" s="162"/>
      <c r="HN103" s="162"/>
      <c r="HO103" s="162"/>
      <c r="HP103" s="162"/>
      <c r="HQ103" s="162"/>
      <c r="HR103" s="162"/>
      <c r="HS103" s="162"/>
      <c r="HT103" s="162"/>
      <c r="HU103" s="162"/>
      <c r="HV103" s="162"/>
      <c r="HW103" s="162"/>
      <c r="HX103" s="162"/>
      <c r="HY103" s="162"/>
      <c r="HZ103" s="162"/>
      <c r="IA103" s="162"/>
      <c r="IB103" s="162"/>
      <c r="IC103" s="162"/>
      <c r="ID103" s="162"/>
      <c r="IE103" s="162"/>
      <c r="IF103" s="162"/>
      <c r="IG103" s="162"/>
      <c r="IH103" s="162"/>
      <c r="II103" s="162"/>
      <c r="IJ103" s="162"/>
      <c r="IK103" s="162"/>
      <c r="IL103" s="162"/>
      <c r="IM103" s="162"/>
      <c r="IN103" s="162"/>
      <c r="IO103" s="162"/>
      <c r="IP103" s="162"/>
      <c r="IQ103" s="162"/>
      <c r="IR103" s="162"/>
      <c r="IS103" s="162"/>
      <c r="IT103" s="162"/>
    </row>
    <row r="104" spans="1:254" s="312" customFormat="1" ht="14.4" hidden="1" x14ac:dyDescent="0.3">
      <c r="A104" s="298" t="s">
        <v>611</v>
      </c>
      <c r="B104" s="311" t="s">
        <v>609</v>
      </c>
      <c r="C104" s="300" t="s">
        <v>289</v>
      </c>
      <c r="D104" s="300" t="s">
        <v>350</v>
      </c>
      <c r="E104" s="300" t="s">
        <v>624</v>
      </c>
      <c r="F104" s="300" t="s">
        <v>285</v>
      </c>
      <c r="G104" s="301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2"/>
      <c r="BM104" s="302"/>
      <c r="BN104" s="302"/>
      <c r="BO104" s="302"/>
      <c r="BP104" s="302"/>
      <c r="BQ104" s="302"/>
      <c r="BR104" s="302"/>
      <c r="BS104" s="302"/>
      <c r="BT104" s="302"/>
      <c r="BU104" s="302"/>
      <c r="BV104" s="302"/>
      <c r="BW104" s="302"/>
      <c r="BX104" s="302"/>
      <c r="BY104" s="302"/>
      <c r="BZ104" s="302"/>
      <c r="CA104" s="302"/>
      <c r="CB104" s="302"/>
      <c r="CC104" s="302"/>
      <c r="CD104" s="302"/>
      <c r="CE104" s="302"/>
      <c r="CF104" s="302"/>
      <c r="CG104" s="302"/>
      <c r="CH104" s="302"/>
      <c r="CI104" s="302"/>
      <c r="CJ104" s="302"/>
      <c r="CK104" s="302"/>
      <c r="CL104" s="302"/>
      <c r="CM104" s="302"/>
      <c r="CN104" s="302"/>
      <c r="CO104" s="302"/>
      <c r="CP104" s="302"/>
      <c r="CQ104" s="302"/>
      <c r="CR104" s="302"/>
      <c r="CS104" s="302"/>
      <c r="CT104" s="302"/>
      <c r="CU104" s="302"/>
      <c r="CV104" s="302"/>
      <c r="CW104" s="302"/>
      <c r="CX104" s="302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2"/>
      <c r="DJ104" s="302"/>
      <c r="DK104" s="302"/>
      <c r="DL104" s="302"/>
      <c r="DM104" s="302"/>
      <c r="DN104" s="302"/>
      <c r="DO104" s="302"/>
      <c r="DP104" s="302"/>
      <c r="DQ104" s="302"/>
      <c r="DR104" s="302"/>
      <c r="DS104" s="302"/>
      <c r="DT104" s="302"/>
      <c r="DU104" s="302"/>
      <c r="DV104" s="302"/>
      <c r="DW104" s="302"/>
      <c r="DX104" s="302"/>
      <c r="DY104" s="302"/>
      <c r="DZ104" s="302"/>
      <c r="EA104" s="302"/>
      <c r="EB104" s="302"/>
      <c r="EC104" s="302"/>
      <c r="ED104" s="302"/>
      <c r="EE104" s="302"/>
      <c r="EF104" s="302"/>
      <c r="EG104" s="302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0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E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</row>
    <row r="105" spans="1:254" ht="13.8" x14ac:dyDescent="0.3">
      <c r="A105" s="324" t="s">
        <v>621</v>
      </c>
      <c r="B105" s="309" t="s">
        <v>609</v>
      </c>
      <c r="C105" s="309" t="s">
        <v>289</v>
      </c>
      <c r="D105" s="309" t="s">
        <v>350</v>
      </c>
      <c r="E105" s="309" t="s">
        <v>317</v>
      </c>
      <c r="F105" s="309"/>
      <c r="G105" s="296">
        <f>SUM(G106)</f>
        <v>9470</v>
      </c>
    </row>
    <row r="106" spans="1:254" ht="26.4" x14ac:dyDescent="0.25">
      <c r="A106" s="303" t="s">
        <v>625</v>
      </c>
      <c r="B106" s="308" t="s">
        <v>609</v>
      </c>
      <c r="C106" s="305" t="s">
        <v>289</v>
      </c>
      <c r="D106" s="305" t="s">
        <v>350</v>
      </c>
      <c r="E106" s="305" t="s">
        <v>354</v>
      </c>
      <c r="F106" s="305"/>
      <c r="G106" s="306">
        <f>SUM(G107:G110)</f>
        <v>9470</v>
      </c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  <c r="HJ106" s="162"/>
      <c r="HK106" s="162"/>
      <c r="HL106" s="162"/>
      <c r="HM106" s="162"/>
      <c r="HN106" s="162"/>
      <c r="HO106" s="162"/>
      <c r="HP106" s="162"/>
      <c r="HQ106" s="162"/>
      <c r="HR106" s="162"/>
      <c r="HS106" s="162"/>
      <c r="HT106" s="162"/>
      <c r="HU106" s="162"/>
      <c r="HV106" s="162"/>
      <c r="HW106" s="162"/>
      <c r="HX106" s="162"/>
      <c r="HY106" s="162"/>
      <c r="HZ106" s="162"/>
      <c r="IA106" s="162"/>
      <c r="IB106" s="162"/>
      <c r="IC106" s="162"/>
      <c r="ID106" s="162"/>
      <c r="IE106" s="162"/>
      <c r="IF106" s="162"/>
      <c r="IG106" s="162"/>
      <c r="IH106" s="162"/>
      <c r="II106" s="162"/>
      <c r="IJ106" s="162"/>
      <c r="IK106" s="162"/>
      <c r="IL106" s="162"/>
      <c r="IM106" s="162"/>
      <c r="IN106" s="162"/>
      <c r="IO106" s="162"/>
      <c r="IP106" s="162"/>
      <c r="IQ106" s="162"/>
      <c r="IR106" s="162"/>
      <c r="IS106" s="162"/>
      <c r="IT106" s="162"/>
    </row>
    <row r="107" spans="1:254" x14ac:dyDescent="0.25">
      <c r="A107" s="298" t="s">
        <v>611</v>
      </c>
      <c r="B107" s="311" t="s">
        <v>609</v>
      </c>
      <c r="C107" s="300" t="s">
        <v>289</v>
      </c>
      <c r="D107" s="300" t="s">
        <v>350</v>
      </c>
      <c r="E107" s="300" t="s">
        <v>354</v>
      </c>
      <c r="F107" s="300" t="s">
        <v>285</v>
      </c>
      <c r="G107" s="301">
        <v>2343.9899999999998</v>
      </c>
    </row>
    <row r="108" spans="1:254" ht="26.4" x14ac:dyDescent="0.25">
      <c r="A108" s="298" t="s">
        <v>326</v>
      </c>
      <c r="B108" s="311" t="s">
        <v>609</v>
      </c>
      <c r="C108" s="300" t="s">
        <v>289</v>
      </c>
      <c r="D108" s="300" t="s">
        <v>350</v>
      </c>
      <c r="E108" s="300" t="s">
        <v>354</v>
      </c>
      <c r="F108" s="300" t="s">
        <v>327</v>
      </c>
      <c r="G108" s="301">
        <v>7126.01</v>
      </c>
    </row>
    <row r="109" spans="1:254" hidden="1" x14ac:dyDescent="0.25">
      <c r="A109" s="303" t="s">
        <v>611</v>
      </c>
      <c r="B109" s="311" t="s">
        <v>609</v>
      </c>
      <c r="C109" s="300" t="s">
        <v>289</v>
      </c>
      <c r="D109" s="300" t="s">
        <v>350</v>
      </c>
      <c r="E109" s="300" t="s">
        <v>355</v>
      </c>
      <c r="F109" s="300" t="s">
        <v>285</v>
      </c>
      <c r="G109" s="301">
        <v>0</v>
      </c>
    </row>
    <row r="110" spans="1:254" hidden="1" x14ac:dyDescent="0.25">
      <c r="A110" s="298" t="s">
        <v>611</v>
      </c>
      <c r="B110" s="311" t="s">
        <v>609</v>
      </c>
      <c r="C110" s="300" t="s">
        <v>289</v>
      </c>
      <c r="D110" s="300" t="s">
        <v>350</v>
      </c>
      <c r="E110" s="300" t="s">
        <v>354</v>
      </c>
      <c r="F110" s="300" t="s">
        <v>285</v>
      </c>
      <c r="G110" s="301"/>
    </row>
    <row r="111" spans="1:254" ht="22.2" customHeight="1" x14ac:dyDescent="0.3">
      <c r="A111" s="288" t="s">
        <v>357</v>
      </c>
      <c r="B111" s="289" t="s">
        <v>609</v>
      </c>
      <c r="C111" s="289" t="s">
        <v>289</v>
      </c>
      <c r="D111" s="289" t="s">
        <v>358</v>
      </c>
      <c r="E111" s="289"/>
      <c r="F111" s="289"/>
      <c r="G111" s="291">
        <f>SUM(G112)</f>
        <v>295</v>
      </c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337"/>
      <c r="BC111" s="337"/>
      <c r="BD111" s="337"/>
      <c r="BE111" s="337"/>
      <c r="BF111" s="337"/>
      <c r="BG111" s="337"/>
      <c r="BH111" s="337"/>
      <c r="BI111" s="337"/>
      <c r="BJ111" s="337"/>
      <c r="BK111" s="337"/>
      <c r="BL111" s="337"/>
      <c r="BM111" s="337"/>
      <c r="BN111" s="337"/>
      <c r="BO111" s="33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37"/>
      <c r="CC111" s="337"/>
      <c r="CD111" s="337"/>
      <c r="CE111" s="337"/>
      <c r="CF111" s="337"/>
      <c r="CG111" s="337"/>
      <c r="CH111" s="337"/>
      <c r="CI111" s="337"/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7"/>
      <c r="CU111" s="337"/>
      <c r="CV111" s="337"/>
      <c r="CW111" s="337"/>
      <c r="CX111" s="337"/>
      <c r="CY111" s="337"/>
      <c r="CZ111" s="337"/>
      <c r="DA111" s="337"/>
      <c r="DB111" s="337"/>
      <c r="DC111" s="337"/>
      <c r="DD111" s="337"/>
      <c r="DE111" s="337"/>
      <c r="DF111" s="337"/>
      <c r="DG111" s="337"/>
      <c r="DH111" s="337"/>
      <c r="DI111" s="337"/>
      <c r="DJ111" s="337"/>
      <c r="DK111" s="337"/>
      <c r="DL111" s="337"/>
      <c r="DM111" s="337"/>
      <c r="DN111" s="337"/>
      <c r="DO111" s="337"/>
      <c r="DP111" s="337"/>
      <c r="DQ111" s="337"/>
      <c r="DR111" s="337"/>
      <c r="DS111" s="337"/>
      <c r="DT111" s="337"/>
      <c r="DU111" s="337"/>
      <c r="DV111" s="337"/>
      <c r="DW111" s="337"/>
      <c r="DX111" s="337"/>
      <c r="DY111" s="337"/>
      <c r="DZ111" s="337"/>
      <c r="EA111" s="337"/>
      <c r="EB111" s="337"/>
      <c r="EC111" s="337"/>
      <c r="ED111" s="337"/>
      <c r="EE111" s="337"/>
      <c r="EF111" s="337"/>
      <c r="EG111" s="337"/>
      <c r="EH111" s="337"/>
      <c r="EI111" s="337"/>
      <c r="EJ111" s="337"/>
      <c r="EK111" s="337"/>
      <c r="EL111" s="337"/>
      <c r="EM111" s="337"/>
      <c r="EN111" s="337"/>
      <c r="EO111" s="337"/>
      <c r="EP111" s="337"/>
      <c r="EQ111" s="337"/>
      <c r="ER111" s="337"/>
      <c r="ES111" s="337"/>
      <c r="ET111" s="337"/>
      <c r="EU111" s="337"/>
      <c r="EV111" s="337"/>
      <c r="EW111" s="337"/>
      <c r="EX111" s="337"/>
      <c r="EY111" s="337"/>
      <c r="EZ111" s="337"/>
      <c r="FA111" s="337"/>
      <c r="FB111" s="337"/>
      <c r="FC111" s="337"/>
      <c r="FD111" s="337"/>
      <c r="FE111" s="337"/>
      <c r="FF111" s="337"/>
      <c r="FG111" s="337"/>
      <c r="FH111" s="337"/>
      <c r="FI111" s="337"/>
      <c r="FJ111" s="337"/>
      <c r="FK111" s="337"/>
      <c r="FL111" s="337"/>
      <c r="FM111" s="337"/>
      <c r="FN111" s="337"/>
      <c r="FO111" s="337"/>
      <c r="FP111" s="337"/>
      <c r="FQ111" s="337"/>
      <c r="FR111" s="337"/>
      <c r="FS111" s="337"/>
      <c r="FT111" s="337"/>
      <c r="FU111" s="337"/>
      <c r="FV111" s="337"/>
      <c r="FW111" s="337"/>
      <c r="FX111" s="337"/>
      <c r="FY111" s="337"/>
      <c r="FZ111" s="337"/>
      <c r="GA111" s="337"/>
      <c r="GB111" s="337"/>
      <c r="GC111" s="337"/>
      <c r="GD111" s="337"/>
      <c r="GE111" s="337"/>
      <c r="GF111" s="337"/>
      <c r="GG111" s="337"/>
      <c r="GH111" s="337"/>
      <c r="GI111" s="337"/>
      <c r="GJ111" s="337"/>
      <c r="GK111" s="337"/>
      <c r="GL111" s="337"/>
      <c r="GM111" s="337"/>
      <c r="GN111" s="337"/>
      <c r="GO111" s="337"/>
      <c r="GP111" s="337"/>
      <c r="GQ111" s="337"/>
      <c r="GR111" s="337"/>
      <c r="GS111" s="337"/>
      <c r="GT111" s="337"/>
      <c r="GU111" s="337"/>
      <c r="GV111" s="337"/>
      <c r="GW111" s="337"/>
      <c r="GX111" s="337"/>
      <c r="GY111" s="337"/>
      <c r="GZ111" s="337"/>
      <c r="HA111" s="337"/>
      <c r="HB111" s="337"/>
      <c r="HC111" s="337"/>
      <c r="HD111" s="337"/>
      <c r="HE111" s="337"/>
      <c r="HF111" s="337"/>
      <c r="HG111" s="337"/>
      <c r="HH111" s="337"/>
      <c r="HI111" s="337"/>
      <c r="HJ111" s="337"/>
      <c r="HK111" s="337"/>
      <c r="HL111" s="337"/>
      <c r="HM111" s="337"/>
      <c r="HN111" s="337"/>
      <c r="HO111" s="337"/>
      <c r="HP111" s="337"/>
      <c r="HQ111" s="337"/>
      <c r="HR111" s="337"/>
      <c r="HS111" s="337"/>
      <c r="HT111" s="337"/>
      <c r="HU111" s="337"/>
      <c r="HV111" s="337"/>
      <c r="HW111" s="337"/>
      <c r="HX111" s="337"/>
      <c r="HY111" s="337"/>
      <c r="HZ111" s="337"/>
      <c r="IA111" s="337"/>
      <c r="IB111" s="337"/>
      <c r="IC111" s="337"/>
      <c r="ID111" s="337"/>
      <c r="IE111" s="337"/>
      <c r="IF111" s="337"/>
      <c r="IG111" s="337"/>
      <c r="IH111" s="337"/>
      <c r="II111" s="337"/>
      <c r="IJ111" s="337"/>
      <c r="IK111" s="337"/>
      <c r="IL111" s="337"/>
      <c r="IM111" s="337"/>
      <c r="IN111" s="337"/>
      <c r="IO111" s="337"/>
      <c r="IP111" s="337"/>
      <c r="IQ111" s="337"/>
      <c r="IR111" s="337"/>
      <c r="IS111" s="337"/>
      <c r="IT111" s="337"/>
    </row>
    <row r="112" spans="1:254" ht="13.8" x14ac:dyDescent="0.3">
      <c r="A112" s="293" t="s">
        <v>316</v>
      </c>
      <c r="B112" s="300" t="s">
        <v>609</v>
      </c>
      <c r="C112" s="289" t="s">
        <v>289</v>
      </c>
      <c r="D112" s="289" t="s">
        <v>358</v>
      </c>
      <c r="E112" s="289" t="s">
        <v>626</v>
      </c>
      <c r="F112" s="289"/>
      <c r="G112" s="291">
        <f>SUM(G115+G113)</f>
        <v>295</v>
      </c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302"/>
      <c r="BT112" s="302"/>
      <c r="BU112" s="302"/>
      <c r="BV112" s="302"/>
      <c r="BW112" s="302"/>
      <c r="BX112" s="302"/>
      <c r="BY112" s="302"/>
      <c r="BZ112" s="302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/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02"/>
      <c r="DG112" s="302"/>
      <c r="DH112" s="302"/>
      <c r="DI112" s="302"/>
      <c r="DJ112" s="302"/>
      <c r="DK112" s="302"/>
      <c r="DL112" s="302"/>
      <c r="DM112" s="302"/>
      <c r="DN112" s="302"/>
      <c r="DO112" s="302"/>
      <c r="DP112" s="302"/>
      <c r="DQ112" s="302"/>
      <c r="DR112" s="302"/>
      <c r="DS112" s="302"/>
      <c r="DT112" s="302"/>
      <c r="DU112" s="302"/>
      <c r="DV112" s="302"/>
      <c r="DW112" s="302"/>
      <c r="DX112" s="302"/>
      <c r="DY112" s="302"/>
      <c r="DZ112" s="302"/>
      <c r="EA112" s="302"/>
      <c r="EB112" s="302"/>
      <c r="EC112" s="302"/>
      <c r="ED112" s="302"/>
      <c r="EE112" s="302"/>
      <c r="EF112" s="302"/>
      <c r="EG112" s="302"/>
      <c r="EH112" s="302"/>
      <c r="EI112" s="302"/>
      <c r="EJ112" s="302"/>
      <c r="EK112" s="302"/>
      <c r="EL112" s="302"/>
      <c r="EM112" s="302"/>
      <c r="EN112" s="302"/>
      <c r="EO112" s="302"/>
      <c r="EP112" s="302"/>
      <c r="EQ112" s="302"/>
      <c r="ER112" s="302"/>
      <c r="ES112" s="302"/>
      <c r="ET112" s="302"/>
      <c r="EU112" s="302"/>
      <c r="EV112" s="302"/>
      <c r="EW112" s="302"/>
      <c r="EX112" s="302"/>
      <c r="EY112" s="302"/>
      <c r="EZ112" s="302"/>
      <c r="FA112" s="302"/>
      <c r="FB112" s="302"/>
      <c r="FC112" s="302"/>
      <c r="FD112" s="302"/>
      <c r="FE112" s="302"/>
      <c r="FF112" s="302"/>
      <c r="FG112" s="302"/>
      <c r="FH112" s="302"/>
      <c r="FI112" s="302"/>
      <c r="FJ112" s="302"/>
      <c r="FK112" s="302"/>
      <c r="FL112" s="302"/>
      <c r="FM112" s="302"/>
      <c r="FN112" s="302"/>
      <c r="FO112" s="302"/>
      <c r="FP112" s="302"/>
      <c r="FQ112" s="302"/>
      <c r="FR112" s="302"/>
      <c r="FS112" s="302"/>
      <c r="FT112" s="302"/>
      <c r="FU112" s="302"/>
      <c r="FV112" s="302"/>
      <c r="FW112" s="302"/>
      <c r="FX112" s="302"/>
      <c r="FY112" s="302"/>
      <c r="FZ112" s="302"/>
      <c r="GA112" s="302"/>
      <c r="GB112" s="302"/>
      <c r="GC112" s="302"/>
      <c r="GD112" s="302"/>
      <c r="GE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</row>
    <row r="113" spans="1:254" s="337" customFormat="1" ht="27" x14ac:dyDescent="0.3">
      <c r="A113" s="303" t="s">
        <v>627</v>
      </c>
      <c r="B113" s="338" t="s">
        <v>609</v>
      </c>
      <c r="C113" s="308" t="s">
        <v>289</v>
      </c>
      <c r="D113" s="308" t="s">
        <v>358</v>
      </c>
      <c r="E113" s="308" t="s">
        <v>323</v>
      </c>
      <c r="F113" s="308"/>
      <c r="G113" s="306">
        <f>SUM(G114)</f>
        <v>250</v>
      </c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  <c r="EC113" s="270"/>
      <c r="ED113" s="270"/>
      <c r="EE113" s="270"/>
      <c r="EF113" s="270"/>
      <c r="EG113" s="270"/>
      <c r="EH113" s="270"/>
      <c r="EI113" s="270"/>
      <c r="EJ113" s="270"/>
      <c r="EK113" s="270"/>
      <c r="EL113" s="270"/>
      <c r="EM113" s="270"/>
      <c r="EN113" s="270"/>
      <c r="EO113" s="270"/>
      <c r="EP113" s="270"/>
      <c r="EQ113" s="270"/>
      <c r="ER113" s="270"/>
      <c r="ES113" s="270"/>
      <c r="ET113" s="270"/>
      <c r="EU113" s="270"/>
      <c r="EV113" s="270"/>
      <c r="EW113" s="270"/>
      <c r="EX113" s="270"/>
      <c r="EY113" s="270"/>
      <c r="EZ113" s="270"/>
      <c r="FA113" s="270"/>
      <c r="FB113" s="270"/>
      <c r="FC113" s="270"/>
      <c r="FD113" s="270"/>
      <c r="FE113" s="270"/>
      <c r="FF113" s="270"/>
      <c r="FG113" s="270"/>
      <c r="FH113" s="270"/>
      <c r="FI113" s="270"/>
      <c r="FJ113" s="270"/>
      <c r="FK113" s="270"/>
      <c r="FL113" s="270"/>
      <c r="FM113" s="270"/>
      <c r="FN113" s="270"/>
      <c r="FO113" s="270"/>
      <c r="FP113" s="270"/>
      <c r="FQ113" s="270"/>
      <c r="FR113" s="270"/>
      <c r="FS113" s="270"/>
      <c r="FT113" s="270"/>
      <c r="FU113" s="270"/>
      <c r="FV113" s="270"/>
      <c r="FW113" s="270"/>
      <c r="FX113" s="270"/>
      <c r="FY113" s="270"/>
      <c r="FZ113" s="270"/>
      <c r="GA113" s="270"/>
      <c r="GB113" s="270"/>
      <c r="GC113" s="270"/>
      <c r="GD113" s="270"/>
      <c r="GE113" s="270"/>
      <c r="GF113" s="270"/>
      <c r="GG113" s="270"/>
      <c r="GH113" s="270"/>
      <c r="GI113" s="270"/>
      <c r="GJ113" s="270"/>
      <c r="GK113" s="270"/>
      <c r="GL113" s="270"/>
      <c r="GM113" s="270"/>
      <c r="GN113" s="270"/>
      <c r="GO113" s="270"/>
      <c r="GP113" s="270"/>
      <c r="GQ113" s="270"/>
      <c r="GR113" s="270"/>
      <c r="GS113" s="270"/>
      <c r="GT113" s="270"/>
      <c r="GU113" s="270"/>
      <c r="GV113" s="270"/>
      <c r="GW113" s="270"/>
      <c r="GX113" s="270"/>
      <c r="GY113" s="270"/>
      <c r="GZ113" s="270"/>
      <c r="HA113" s="270"/>
      <c r="HB113" s="270"/>
      <c r="HC113" s="270"/>
      <c r="HD113" s="270"/>
      <c r="HE113" s="270"/>
      <c r="HF113" s="270"/>
      <c r="HG113" s="270"/>
      <c r="HH113" s="270"/>
      <c r="HI113" s="270"/>
      <c r="HJ113" s="270"/>
      <c r="HK113" s="270"/>
      <c r="HL113" s="270"/>
      <c r="HM113" s="270"/>
      <c r="HN113" s="270"/>
      <c r="HO113" s="270"/>
      <c r="HP113" s="270"/>
      <c r="HQ113" s="270"/>
      <c r="HR113" s="270"/>
      <c r="HS113" s="270"/>
      <c r="HT113" s="270"/>
      <c r="HU113" s="270"/>
      <c r="HV113" s="270"/>
      <c r="HW113" s="270"/>
      <c r="HX113" s="270"/>
      <c r="HY113" s="270"/>
      <c r="HZ113" s="270"/>
      <c r="IA113" s="270"/>
      <c r="IB113" s="270"/>
      <c r="IC113" s="270"/>
      <c r="ID113" s="270"/>
      <c r="IE113" s="270"/>
      <c r="IF113" s="270"/>
      <c r="IG113" s="270"/>
      <c r="IH113" s="270"/>
      <c r="II113" s="270"/>
      <c r="IJ113" s="270"/>
      <c r="IK113" s="270"/>
      <c r="IL113" s="270"/>
      <c r="IM113" s="270"/>
      <c r="IN113" s="270"/>
      <c r="IO113" s="270"/>
      <c r="IP113" s="270"/>
      <c r="IQ113" s="270"/>
      <c r="IR113" s="270"/>
      <c r="IS113" s="270"/>
      <c r="IT113" s="270"/>
    </row>
    <row r="114" spans="1:254" s="302" customFormat="1" x14ac:dyDescent="0.25">
      <c r="A114" s="298" t="s">
        <v>611</v>
      </c>
      <c r="B114" s="338" t="s">
        <v>609</v>
      </c>
      <c r="C114" s="300" t="s">
        <v>289</v>
      </c>
      <c r="D114" s="300" t="s">
        <v>358</v>
      </c>
      <c r="E114" s="300" t="s">
        <v>323</v>
      </c>
      <c r="F114" s="300" t="s">
        <v>285</v>
      </c>
      <c r="G114" s="339">
        <v>250</v>
      </c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270"/>
      <c r="BX114" s="270"/>
      <c r="BY114" s="270"/>
      <c r="BZ114" s="270"/>
      <c r="CA114" s="270"/>
      <c r="CB114" s="270"/>
      <c r="CC114" s="270"/>
      <c r="CD114" s="270"/>
      <c r="CE114" s="270"/>
      <c r="CF114" s="270"/>
      <c r="CG114" s="270"/>
      <c r="CH114" s="270"/>
      <c r="CI114" s="270"/>
      <c r="CJ114" s="270"/>
      <c r="CK114" s="270"/>
      <c r="CL114" s="270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0"/>
      <c r="DE114" s="270"/>
      <c r="DF114" s="270"/>
      <c r="DG114" s="270"/>
      <c r="DH114" s="270"/>
      <c r="DI114" s="270"/>
      <c r="DJ114" s="270"/>
      <c r="DK114" s="270"/>
      <c r="DL114" s="270"/>
      <c r="DM114" s="270"/>
      <c r="DN114" s="270"/>
      <c r="DO114" s="270"/>
      <c r="DP114" s="270"/>
      <c r="DQ114" s="270"/>
      <c r="DR114" s="270"/>
      <c r="DS114" s="270"/>
      <c r="DT114" s="270"/>
      <c r="DU114" s="270"/>
      <c r="DV114" s="270"/>
      <c r="DW114" s="270"/>
      <c r="DX114" s="270"/>
      <c r="DY114" s="270"/>
      <c r="DZ114" s="270"/>
      <c r="EA114" s="270"/>
      <c r="EB114" s="270"/>
      <c r="EC114" s="270"/>
      <c r="ED114" s="270"/>
      <c r="EE114" s="270"/>
      <c r="EF114" s="270"/>
      <c r="EG114" s="270"/>
      <c r="EH114" s="270"/>
      <c r="EI114" s="270"/>
      <c r="EJ114" s="270"/>
      <c r="EK114" s="270"/>
      <c r="EL114" s="270"/>
      <c r="EM114" s="270"/>
      <c r="EN114" s="270"/>
      <c r="EO114" s="270"/>
      <c r="EP114" s="270"/>
      <c r="EQ114" s="270"/>
      <c r="ER114" s="270"/>
      <c r="ES114" s="270"/>
      <c r="ET114" s="270"/>
      <c r="EU114" s="270"/>
      <c r="EV114" s="270"/>
      <c r="EW114" s="270"/>
      <c r="EX114" s="270"/>
      <c r="EY114" s="270"/>
      <c r="EZ114" s="270"/>
      <c r="FA114" s="270"/>
      <c r="FB114" s="270"/>
      <c r="FC114" s="270"/>
      <c r="FD114" s="270"/>
      <c r="FE114" s="270"/>
      <c r="FF114" s="270"/>
      <c r="FG114" s="270"/>
      <c r="FH114" s="270"/>
      <c r="FI114" s="270"/>
      <c r="FJ114" s="270"/>
      <c r="FK114" s="270"/>
      <c r="FL114" s="270"/>
      <c r="FM114" s="270"/>
      <c r="FN114" s="270"/>
      <c r="FO114" s="270"/>
      <c r="FP114" s="270"/>
      <c r="FQ114" s="270"/>
      <c r="FR114" s="270"/>
      <c r="FS114" s="270"/>
      <c r="FT114" s="270"/>
      <c r="FU114" s="270"/>
      <c r="FV114" s="270"/>
      <c r="FW114" s="270"/>
      <c r="FX114" s="270"/>
      <c r="FY114" s="270"/>
      <c r="FZ114" s="270"/>
      <c r="GA114" s="270"/>
      <c r="GB114" s="270"/>
      <c r="GC114" s="270"/>
      <c r="GD114" s="270"/>
      <c r="GE114" s="270"/>
      <c r="GF114" s="270"/>
      <c r="GG114" s="270"/>
      <c r="GH114" s="270"/>
      <c r="GI114" s="270"/>
      <c r="GJ114" s="270"/>
      <c r="GK114" s="270"/>
      <c r="GL114" s="270"/>
      <c r="GM114" s="270"/>
      <c r="GN114" s="270"/>
      <c r="GO114" s="270"/>
      <c r="GP114" s="270"/>
      <c r="GQ114" s="270"/>
      <c r="GR114" s="270"/>
      <c r="GS114" s="270"/>
      <c r="GT114" s="270"/>
      <c r="GU114" s="270"/>
      <c r="GV114" s="270"/>
      <c r="GW114" s="270"/>
      <c r="GX114" s="270"/>
      <c r="GY114" s="270"/>
      <c r="GZ114" s="270"/>
      <c r="HA114" s="270"/>
      <c r="HB114" s="270"/>
      <c r="HC114" s="270"/>
      <c r="HD114" s="270"/>
      <c r="HE114" s="270"/>
      <c r="HF114" s="270"/>
      <c r="HG114" s="270"/>
      <c r="HH114" s="270"/>
      <c r="HI114" s="270"/>
      <c r="HJ114" s="270"/>
      <c r="HK114" s="270"/>
      <c r="HL114" s="270"/>
      <c r="HM114" s="270"/>
      <c r="HN114" s="270"/>
      <c r="HO114" s="270"/>
      <c r="HP114" s="270"/>
      <c r="HQ114" s="270"/>
      <c r="HR114" s="270"/>
      <c r="HS114" s="270"/>
      <c r="HT114" s="270"/>
      <c r="HU114" s="270"/>
      <c r="HV114" s="270"/>
      <c r="HW114" s="270"/>
      <c r="HX114" s="270"/>
      <c r="HY114" s="270"/>
      <c r="HZ114" s="270"/>
      <c r="IA114" s="270"/>
      <c r="IB114" s="270"/>
      <c r="IC114" s="270"/>
      <c r="ID114" s="270"/>
      <c r="IE114" s="270"/>
      <c r="IF114" s="270"/>
      <c r="IG114" s="270"/>
      <c r="IH114" s="270"/>
      <c r="II114" s="270"/>
      <c r="IJ114" s="270"/>
      <c r="IK114" s="270"/>
      <c r="IL114" s="270"/>
      <c r="IM114" s="270"/>
      <c r="IN114" s="270"/>
      <c r="IO114" s="270"/>
      <c r="IP114" s="270"/>
      <c r="IQ114" s="270"/>
      <c r="IR114" s="270"/>
      <c r="IS114" s="270"/>
      <c r="IT114" s="270"/>
    </row>
    <row r="115" spans="1:254" s="162" customFormat="1" ht="26.4" x14ac:dyDescent="0.25">
      <c r="A115" s="303" t="s">
        <v>628</v>
      </c>
      <c r="B115" s="308" t="s">
        <v>609</v>
      </c>
      <c r="C115" s="305" t="s">
        <v>289</v>
      </c>
      <c r="D115" s="305" t="s">
        <v>358</v>
      </c>
      <c r="E115" s="305" t="s">
        <v>361</v>
      </c>
      <c r="F115" s="305"/>
      <c r="G115" s="301">
        <f>SUM(G116)</f>
        <v>45</v>
      </c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0"/>
      <c r="AU115" s="340"/>
      <c r="AV115" s="340"/>
      <c r="AW115" s="340"/>
      <c r="AX115" s="340"/>
      <c r="AY115" s="340"/>
      <c r="AZ115" s="340"/>
      <c r="BA115" s="340"/>
      <c r="BB115" s="340"/>
      <c r="BC115" s="340"/>
      <c r="BD115" s="340"/>
      <c r="BE115" s="340"/>
      <c r="BF115" s="340"/>
      <c r="BG115" s="340"/>
      <c r="BH115" s="340"/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0"/>
      <c r="BZ115" s="340"/>
      <c r="CA115" s="340"/>
      <c r="CB115" s="340"/>
      <c r="CC115" s="340"/>
      <c r="CD115" s="340"/>
      <c r="CE115" s="340"/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/>
      <c r="DC115" s="340"/>
      <c r="DD115" s="340"/>
      <c r="DE115" s="340"/>
      <c r="DF115" s="340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0"/>
      <c r="DU115" s="340"/>
      <c r="DV115" s="340"/>
      <c r="DW115" s="340"/>
      <c r="DX115" s="340"/>
      <c r="DY115" s="340"/>
      <c r="DZ115" s="340"/>
      <c r="EA115" s="340"/>
      <c r="EB115" s="340"/>
      <c r="EC115" s="340"/>
      <c r="ED115" s="340"/>
      <c r="EE115" s="340"/>
      <c r="EF115" s="340"/>
      <c r="EG115" s="340"/>
      <c r="EH115" s="340"/>
      <c r="EI115" s="340"/>
      <c r="EJ115" s="340"/>
      <c r="EK115" s="340"/>
      <c r="EL115" s="340"/>
      <c r="EM115" s="340"/>
      <c r="EN115" s="340"/>
      <c r="EO115" s="340"/>
      <c r="EP115" s="340"/>
      <c r="EQ115" s="340"/>
      <c r="ER115" s="340"/>
      <c r="ES115" s="340"/>
      <c r="ET115" s="340"/>
      <c r="EU115" s="340"/>
      <c r="EV115" s="340"/>
      <c r="EW115" s="340"/>
      <c r="EX115" s="340"/>
      <c r="EY115" s="340"/>
      <c r="EZ115" s="340"/>
      <c r="FA115" s="340"/>
      <c r="FB115" s="340"/>
      <c r="FC115" s="340"/>
      <c r="FD115" s="340"/>
      <c r="FE115" s="340"/>
      <c r="FF115" s="340"/>
      <c r="FG115" s="340"/>
      <c r="FH115" s="340"/>
      <c r="FI115" s="340"/>
      <c r="FJ115" s="340"/>
      <c r="FK115" s="340"/>
      <c r="FL115" s="340"/>
      <c r="FM115" s="340"/>
      <c r="FN115" s="340"/>
      <c r="FO115" s="340"/>
      <c r="FP115" s="340"/>
      <c r="FQ115" s="340"/>
      <c r="FR115" s="340"/>
      <c r="FS115" s="340"/>
      <c r="FT115" s="340"/>
      <c r="FU115" s="340"/>
      <c r="FV115" s="340"/>
      <c r="FW115" s="340"/>
      <c r="FX115" s="340"/>
      <c r="FY115" s="340"/>
      <c r="FZ115" s="340"/>
      <c r="GA115" s="340"/>
      <c r="GB115" s="340"/>
      <c r="GC115" s="340"/>
      <c r="GD115" s="340"/>
      <c r="GE115" s="340"/>
      <c r="GF115" s="340"/>
      <c r="GG115" s="340"/>
      <c r="GH115" s="340"/>
      <c r="GI115" s="340"/>
      <c r="GJ115" s="340"/>
      <c r="GK115" s="340"/>
      <c r="GL115" s="340"/>
      <c r="GM115" s="340"/>
      <c r="GN115" s="340"/>
      <c r="GO115" s="340"/>
      <c r="GP115" s="340"/>
      <c r="GQ115" s="340"/>
      <c r="GR115" s="340"/>
      <c r="GS115" s="340"/>
      <c r="GT115" s="340"/>
      <c r="GU115" s="340"/>
      <c r="GV115" s="340"/>
      <c r="GW115" s="340"/>
      <c r="GX115" s="340"/>
      <c r="GY115" s="340"/>
      <c r="GZ115" s="340"/>
      <c r="HA115" s="340"/>
      <c r="HB115" s="340"/>
      <c r="HC115" s="340"/>
      <c r="HD115" s="340"/>
      <c r="HE115" s="340"/>
      <c r="HF115" s="340"/>
      <c r="HG115" s="340"/>
      <c r="HH115" s="340"/>
      <c r="HI115" s="340"/>
      <c r="HJ115" s="340"/>
      <c r="HK115" s="340"/>
      <c r="HL115" s="340"/>
      <c r="HM115" s="340"/>
      <c r="HN115" s="340"/>
      <c r="HO115" s="340"/>
      <c r="HP115" s="340"/>
      <c r="HQ115" s="340"/>
      <c r="HR115" s="340"/>
      <c r="HS115" s="340"/>
      <c r="HT115" s="340"/>
      <c r="HU115" s="340"/>
      <c r="HV115" s="340"/>
      <c r="HW115" s="340"/>
      <c r="HX115" s="340"/>
      <c r="HY115" s="340"/>
      <c r="HZ115" s="340"/>
      <c r="IA115" s="340"/>
      <c r="IB115" s="340"/>
      <c r="IC115" s="340"/>
      <c r="ID115" s="340"/>
      <c r="IE115" s="340"/>
      <c r="IF115" s="340"/>
      <c r="IG115" s="340"/>
      <c r="IH115" s="340"/>
      <c r="II115" s="340"/>
      <c r="IJ115" s="340"/>
      <c r="IK115" s="340"/>
      <c r="IL115" s="340"/>
      <c r="IM115" s="340"/>
      <c r="IN115" s="340"/>
      <c r="IO115" s="340"/>
      <c r="IP115" s="340"/>
      <c r="IQ115" s="340"/>
      <c r="IR115" s="340"/>
      <c r="IS115" s="340"/>
      <c r="IT115" s="340"/>
    </row>
    <row r="116" spans="1:254" s="162" customFormat="1" x14ac:dyDescent="0.25">
      <c r="A116" s="298" t="s">
        <v>286</v>
      </c>
      <c r="B116" s="311" t="s">
        <v>609</v>
      </c>
      <c r="C116" s="300" t="s">
        <v>289</v>
      </c>
      <c r="D116" s="300" t="s">
        <v>358</v>
      </c>
      <c r="E116" s="300" t="s">
        <v>361</v>
      </c>
      <c r="F116" s="300" t="s">
        <v>287</v>
      </c>
      <c r="G116" s="301">
        <v>45</v>
      </c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0"/>
      <c r="CC116" s="270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0"/>
      <c r="CN116" s="270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0"/>
      <c r="DD116" s="270"/>
      <c r="DE116" s="270"/>
      <c r="DF116" s="270"/>
      <c r="DG116" s="270"/>
      <c r="DH116" s="270"/>
      <c r="DI116" s="270"/>
      <c r="DJ116" s="270"/>
      <c r="DK116" s="270"/>
      <c r="DL116" s="270"/>
      <c r="DM116" s="270"/>
      <c r="DN116" s="270"/>
      <c r="DO116" s="270"/>
      <c r="DP116" s="270"/>
      <c r="DQ116" s="270"/>
      <c r="DR116" s="270"/>
      <c r="DS116" s="270"/>
      <c r="DT116" s="270"/>
      <c r="DU116" s="270"/>
      <c r="DV116" s="270"/>
      <c r="DW116" s="270"/>
      <c r="DX116" s="270"/>
      <c r="DY116" s="270"/>
      <c r="DZ116" s="270"/>
      <c r="EA116" s="270"/>
      <c r="EB116" s="270"/>
      <c r="EC116" s="270"/>
      <c r="ED116" s="270"/>
      <c r="EE116" s="270"/>
      <c r="EF116" s="270"/>
      <c r="EG116" s="270"/>
      <c r="EH116" s="270"/>
      <c r="EI116" s="270"/>
      <c r="EJ116" s="270"/>
      <c r="EK116" s="270"/>
      <c r="EL116" s="270"/>
      <c r="EM116" s="270"/>
      <c r="EN116" s="270"/>
      <c r="EO116" s="270"/>
      <c r="EP116" s="270"/>
      <c r="EQ116" s="270"/>
      <c r="ER116" s="270"/>
      <c r="ES116" s="270"/>
      <c r="ET116" s="270"/>
      <c r="EU116" s="270"/>
      <c r="EV116" s="270"/>
      <c r="EW116" s="270"/>
      <c r="EX116" s="270"/>
      <c r="EY116" s="270"/>
      <c r="EZ116" s="270"/>
      <c r="FA116" s="270"/>
      <c r="FB116" s="270"/>
      <c r="FC116" s="270"/>
      <c r="FD116" s="270"/>
      <c r="FE116" s="270"/>
      <c r="FF116" s="270"/>
      <c r="FG116" s="270"/>
      <c r="FH116" s="270"/>
      <c r="FI116" s="270"/>
      <c r="FJ116" s="270"/>
      <c r="FK116" s="270"/>
      <c r="FL116" s="270"/>
      <c r="FM116" s="270"/>
      <c r="FN116" s="270"/>
      <c r="FO116" s="270"/>
      <c r="FP116" s="270"/>
      <c r="FQ116" s="270"/>
      <c r="FR116" s="270"/>
      <c r="FS116" s="270"/>
      <c r="FT116" s="270"/>
      <c r="FU116" s="270"/>
      <c r="FV116" s="270"/>
      <c r="FW116" s="270"/>
      <c r="FX116" s="270"/>
      <c r="FY116" s="270"/>
      <c r="FZ116" s="270"/>
      <c r="GA116" s="270"/>
      <c r="GB116" s="270"/>
      <c r="GC116" s="270"/>
      <c r="GD116" s="270"/>
      <c r="GE116" s="270"/>
      <c r="GF116" s="270"/>
      <c r="GG116" s="270"/>
      <c r="GH116" s="270"/>
      <c r="GI116" s="270"/>
      <c r="GJ116" s="270"/>
      <c r="GK116" s="270"/>
      <c r="GL116" s="270"/>
      <c r="GM116" s="270"/>
      <c r="GN116" s="270"/>
      <c r="GO116" s="270"/>
      <c r="GP116" s="270"/>
      <c r="GQ116" s="270"/>
      <c r="GR116" s="270"/>
      <c r="GS116" s="270"/>
      <c r="GT116" s="270"/>
      <c r="GU116" s="270"/>
      <c r="GV116" s="270"/>
      <c r="GW116" s="270"/>
      <c r="GX116" s="270"/>
      <c r="GY116" s="270"/>
      <c r="GZ116" s="270"/>
      <c r="HA116" s="270"/>
      <c r="HB116" s="270"/>
      <c r="HC116" s="270"/>
      <c r="HD116" s="270"/>
      <c r="HE116" s="270"/>
      <c r="HF116" s="270"/>
      <c r="HG116" s="270"/>
      <c r="HH116" s="270"/>
      <c r="HI116" s="270"/>
      <c r="HJ116" s="270"/>
      <c r="HK116" s="270"/>
      <c r="HL116" s="270"/>
      <c r="HM116" s="270"/>
      <c r="HN116" s="270"/>
      <c r="HO116" s="270"/>
      <c r="HP116" s="270"/>
      <c r="HQ116" s="270"/>
      <c r="HR116" s="270"/>
      <c r="HS116" s="270"/>
      <c r="HT116" s="270"/>
      <c r="HU116" s="270"/>
      <c r="HV116" s="270"/>
      <c r="HW116" s="270"/>
      <c r="HX116" s="270"/>
      <c r="HY116" s="270"/>
      <c r="HZ116" s="270"/>
      <c r="IA116" s="270"/>
      <c r="IB116" s="270"/>
      <c r="IC116" s="270"/>
      <c r="ID116" s="270"/>
      <c r="IE116" s="270"/>
      <c r="IF116" s="270"/>
      <c r="IG116" s="270"/>
      <c r="IH116" s="270"/>
      <c r="II116" s="270"/>
      <c r="IJ116" s="270"/>
      <c r="IK116" s="270"/>
      <c r="IL116" s="270"/>
      <c r="IM116" s="270"/>
      <c r="IN116" s="270"/>
      <c r="IO116" s="270"/>
      <c r="IP116" s="270"/>
      <c r="IQ116" s="270"/>
      <c r="IR116" s="270"/>
      <c r="IS116" s="270"/>
      <c r="IT116" s="270"/>
    </row>
    <row r="117" spans="1:254" s="340" customFormat="1" ht="22.8" customHeight="1" x14ac:dyDescent="0.3">
      <c r="A117" s="284" t="s">
        <v>362</v>
      </c>
      <c r="B117" s="286" t="s">
        <v>609</v>
      </c>
      <c r="C117" s="286" t="s">
        <v>296</v>
      </c>
      <c r="D117" s="331"/>
      <c r="E117" s="331"/>
      <c r="F117" s="331"/>
      <c r="G117" s="332">
        <f>SUM(G118+G147+G175+G132)</f>
        <v>432644.6</v>
      </c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7"/>
      <c r="BI117" s="337"/>
      <c r="BJ117" s="337"/>
      <c r="BK117" s="337"/>
      <c r="BL117" s="337"/>
      <c r="BM117" s="337"/>
      <c r="BN117" s="337"/>
      <c r="BO117" s="337"/>
      <c r="BP117" s="337"/>
      <c r="BQ117" s="337"/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7"/>
      <c r="CB117" s="337"/>
      <c r="CC117" s="337"/>
      <c r="CD117" s="337"/>
      <c r="CE117" s="337"/>
      <c r="CF117" s="337"/>
      <c r="CG117" s="337"/>
      <c r="CH117" s="337"/>
      <c r="CI117" s="337"/>
      <c r="CJ117" s="337"/>
      <c r="CK117" s="337"/>
      <c r="CL117" s="337"/>
      <c r="CM117" s="337"/>
      <c r="CN117" s="337"/>
      <c r="CO117" s="337"/>
      <c r="CP117" s="337"/>
      <c r="CQ117" s="337"/>
      <c r="CR117" s="337"/>
      <c r="CS117" s="337"/>
      <c r="CT117" s="337"/>
      <c r="CU117" s="337"/>
      <c r="CV117" s="337"/>
      <c r="CW117" s="337"/>
      <c r="CX117" s="337"/>
      <c r="CY117" s="337"/>
      <c r="CZ117" s="337"/>
      <c r="DA117" s="337"/>
      <c r="DB117" s="337"/>
      <c r="DC117" s="337"/>
      <c r="DD117" s="337"/>
      <c r="DE117" s="337"/>
      <c r="DF117" s="337"/>
      <c r="DG117" s="337"/>
      <c r="DH117" s="337"/>
      <c r="DI117" s="337"/>
      <c r="DJ117" s="337"/>
      <c r="DK117" s="337"/>
      <c r="DL117" s="337"/>
      <c r="DM117" s="337"/>
      <c r="DN117" s="337"/>
      <c r="DO117" s="337"/>
      <c r="DP117" s="337"/>
      <c r="DQ117" s="337"/>
      <c r="DR117" s="337"/>
      <c r="DS117" s="337"/>
      <c r="DT117" s="337"/>
      <c r="DU117" s="337"/>
      <c r="DV117" s="337"/>
      <c r="DW117" s="337"/>
      <c r="DX117" s="337"/>
      <c r="DY117" s="337"/>
      <c r="DZ117" s="337"/>
      <c r="EA117" s="337"/>
      <c r="EB117" s="337"/>
      <c r="EC117" s="337"/>
      <c r="ED117" s="337"/>
      <c r="EE117" s="337"/>
      <c r="EF117" s="337"/>
      <c r="EG117" s="337"/>
      <c r="EH117" s="337"/>
      <c r="EI117" s="337"/>
      <c r="EJ117" s="337"/>
      <c r="EK117" s="337"/>
      <c r="EL117" s="337"/>
      <c r="EM117" s="337"/>
      <c r="EN117" s="337"/>
      <c r="EO117" s="337"/>
      <c r="EP117" s="337"/>
      <c r="EQ117" s="337"/>
      <c r="ER117" s="337"/>
      <c r="ES117" s="337"/>
      <c r="ET117" s="337"/>
      <c r="EU117" s="337"/>
      <c r="EV117" s="337"/>
      <c r="EW117" s="337"/>
      <c r="EX117" s="337"/>
      <c r="EY117" s="337"/>
      <c r="EZ117" s="337"/>
      <c r="FA117" s="337"/>
      <c r="FB117" s="337"/>
      <c r="FC117" s="337"/>
      <c r="FD117" s="337"/>
      <c r="FE117" s="337"/>
      <c r="FF117" s="337"/>
      <c r="FG117" s="337"/>
      <c r="FH117" s="337"/>
      <c r="FI117" s="337"/>
      <c r="FJ117" s="337"/>
      <c r="FK117" s="337"/>
      <c r="FL117" s="337"/>
      <c r="FM117" s="337"/>
      <c r="FN117" s="337"/>
      <c r="FO117" s="337"/>
      <c r="FP117" s="337"/>
      <c r="FQ117" s="337"/>
      <c r="FR117" s="337"/>
      <c r="FS117" s="337"/>
      <c r="FT117" s="337"/>
      <c r="FU117" s="337"/>
      <c r="FV117" s="337"/>
      <c r="FW117" s="337"/>
      <c r="FX117" s="337"/>
      <c r="FY117" s="337"/>
      <c r="FZ117" s="337"/>
      <c r="GA117" s="337"/>
      <c r="GB117" s="337"/>
      <c r="GC117" s="337"/>
      <c r="GD117" s="337"/>
      <c r="GE117" s="337"/>
      <c r="GF117" s="337"/>
      <c r="GG117" s="337"/>
      <c r="GH117" s="337"/>
      <c r="GI117" s="337"/>
      <c r="GJ117" s="337"/>
      <c r="GK117" s="337"/>
      <c r="GL117" s="337"/>
      <c r="GM117" s="337"/>
      <c r="GN117" s="337"/>
      <c r="GO117" s="337"/>
      <c r="GP117" s="337"/>
      <c r="GQ117" s="337"/>
      <c r="GR117" s="337"/>
      <c r="GS117" s="337"/>
      <c r="GT117" s="337"/>
      <c r="GU117" s="337"/>
      <c r="GV117" s="337"/>
      <c r="GW117" s="337"/>
      <c r="GX117" s="337"/>
      <c r="GY117" s="337"/>
      <c r="GZ117" s="337"/>
      <c r="HA117" s="337"/>
      <c r="HB117" s="337"/>
      <c r="HC117" s="337"/>
      <c r="HD117" s="337"/>
      <c r="HE117" s="337"/>
      <c r="HF117" s="337"/>
      <c r="HG117" s="337"/>
      <c r="HH117" s="337"/>
      <c r="HI117" s="337"/>
      <c r="HJ117" s="337"/>
      <c r="HK117" s="337"/>
      <c r="HL117" s="337"/>
      <c r="HM117" s="337"/>
      <c r="HN117" s="337"/>
      <c r="HO117" s="337"/>
      <c r="HP117" s="337"/>
      <c r="HQ117" s="337"/>
      <c r="HR117" s="337"/>
      <c r="HS117" s="337"/>
      <c r="HT117" s="337"/>
      <c r="HU117" s="337"/>
      <c r="HV117" s="337"/>
      <c r="HW117" s="337"/>
      <c r="HX117" s="337"/>
      <c r="HY117" s="337"/>
      <c r="HZ117" s="337"/>
      <c r="IA117" s="337"/>
      <c r="IB117" s="337"/>
      <c r="IC117" s="337"/>
      <c r="ID117" s="337"/>
      <c r="IE117" s="337"/>
      <c r="IF117" s="337"/>
      <c r="IG117" s="337"/>
      <c r="IH117" s="337"/>
      <c r="II117" s="337"/>
      <c r="IJ117" s="337"/>
      <c r="IK117" s="337"/>
      <c r="IL117" s="337"/>
      <c r="IM117" s="337"/>
      <c r="IN117" s="337"/>
      <c r="IO117" s="337"/>
      <c r="IP117" s="337"/>
      <c r="IQ117" s="337"/>
      <c r="IR117" s="337"/>
      <c r="IS117" s="337"/>
      <c r="IT117" s="337"/>
    </row>
    <row r="118" spans="1:254" ht="20.399999999999999" customHeight="1" x14ac:dyDescent="0.3">
      <c r="A118" s="341" t="s">
        <v>363</v>
      </c>
      <c r="B118" s="309" t="s">
        <v>609</v>
      </c>
      <c r="C118" s="342" t="s">
        <v>296</v>
      </c>
      <c r="D118" s="342" t="s">
        <v>270</v>
      </c>
      <c r="E118" s="342"/>
      <c r="F118" s="342"/>
      <c r="G118" s="343">
        <f>SUM(G119+G130)</f>
        <v>6055</v>
      </c>
    </row>
    <row r="119" spans="1:254" s="162" customFormat="1" ht="13.8" x14ac:dyDescent="0.3">
      <c r="A119" s="293" t="s">
        <v>316</v>
      </c>
      <c r="B119" s="309" t="s">
        <v>609</v>
      </c>
      <c r="C119" s="295" t="s">
        <v>296</v>
      </c>
      <c r="D119" s="295" t="s">
        <v>270</v>
      </c>
      <c r="E119" s="295" t="s">
        <v>317</v>
      </c>
      <c r="F119" s="295"/>
      <c r="G119" s="344">
        <f>SUM(G120+G128+G124)</f>
        <v>6055</v>
      </c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  <c r="IR119" s="270"/>
      <c r="IS119" s="270"/>
      <c r="IT119" s="270"/>
    </row>
    <row r="120" spans="1:254" s="302" customFormat="1" ht="26.4" x14ac:dyDescent="0.25">
      <c r="A120" s="298" t="s">
        <v>629</v>
      </c>
      <c r="B120" s="311" t="s">
        <v>609</v>
      </c>
      <c r="C120" s="311" t="s">
        <v>630</v>
      </c>
      <c r="D120" s="311" t="s">
        <v>270</v>
      </c>
      <c r="E120" s="311" t="s">
        <v>365</v>
      </c>
      <c r="F120" s="311"/>
      <c r="G120" s="301">
        <f>SUM(G123+G122+G121)</f>
        <v>5500</v>
      </c>
    </row>
    <row r="121" spans="1:254" s="302" customFormat="1" ht="18" customHeight="1" x14ac:dyDescent="0.25">
      <c r="A121" s="303" t="s">
        <v>611</v>
      </c>
      <c r="B121" s="308" t="s">
        <v>609</v>
      </c>
      <c r="C121" s="308" t="s">
        <v>296</v>
      </c>
      <c r="D121" s="308" t="s">
        <v>270</v>
      </c>
      <c r="E121" s="308" t="s">
        <v>365</v>
      </c>
      <c r="F121" s="308" t="s">
        <v>285</v>
      </c>
      <c r="G121" s="301">
        <v>0</v>
      </c>
    </row>
    <row r="122" spans="1:254" s="162" customFormat="1" ht="19.2" customHeight="1" x14ac:dyDescent="0.25">
      <c r="A122" s="303" t="s">
        <v>326</v>
      </c>
      <c r="B122" s="308" t="s">
        <v>609</v>
      </c>
      <c r="C122" s="308" t="s">
        <v>296</v>
      </c>
      <c r="D122" s="308" t="s">
        <v>270</v>
      </c>
      <c r="E122" s="308" t="s">
        <v>365</v>
      </c>
      <c r="F122" s="308" t="s">
        <v>327</v>
      </c>
      <c r="G122" s="306">
        <v>1000</v>
      </c>
    </row>
    <row r="123" spans="1:254" s="162" customFormat="1" x14ac:dyDescent="0.25">
      <c r="A123" s="303" t="s">
        <v>611</v>
      </c>
      <c r="B123" s="308" t="s">
        <v>609</v>
      </c>
      <c r="C123" s="308" t="s">
        <v>296</v>
      </c>
      <c r="D123" s="308" t="s">
        <v>270</v>
      </c>
      <c r="E123" s="308" t="s">
        <v>366</v>
      </c>
      <c r="F123" s="308" t="s">
        <v>285</v>
      </c>
      <c r="G123" s="306">
        <v>4500</v>
      </c>
    </row>
    <row r="124" spans="1:254" s="302" customFormat="1" ht="26.4" hidden="1" x14ac:dyDescent="0.25">
      <c r="A124" s="298" t="s">
        <v>367</v>
      </c>
      <c r="B124" s="311" t="s">
        <v>609</v>
      </c>
      <c r="C124" s="311" t="s">
        <v>296</v>
      </c>
      <c r="D124" s="311" t="s">
        <v>270</v>
      </c>
      <c r="E124" s="311"/>
      <c r="F124" s="311"/>
      <c r="G124" s="301">
        <f>SUM(G125+G126+G127)</f>
        <v>0</v>
      </c>
    </row>
    <row r="125" spans="1:254" s="162" customFormat="1" hidden="1" x14ac:dyDescent="0.25">
      <c r="A125" s="303" t="s">
        <v>617</v>
      </c>
      <c r="B125" s="308" t="s">
        <v>609</v>
      </c>
      <c r="C125" s="308" t="s">
        <v>296</v>
      </c>
      <c r="D125" s="308" t="s">
        <v>270</v>
      </c>
      <c r="E125" s="308" t="s">
        <v>368</v>
      </c>
      <c r="F125" s="308" t="s">
        <v>325</v>
      </c>
      <c r="G125" s="306"/>
    </row>
    <row r="126" spans="1:254" s="162" customFormat="1" hidden="1" x14ac:dyDescent="0.25">
      <c r="A126" s="303" t="s">
        <v>617</v>
      </c>
      <c r="B126" s="308" t="s">
        <v>609</v>
      </c>
      <c r="C126" s="308" t="s">
        <v>296</v>
      </c>
      <c r="D126" s="308" t="s">
        <v>270</v>
      </c>
      <c r="E126" s="308" t="s">
        <v>369</v>
      </c>
      <c r="F126" s="308" t="s">
        <v>325</v>
      </c>
      <c r="G126" s="306"/>
    </row>
    <row r="127" spans="1:254" s="162" customFormat="1" hidden="1" x14ac:dyDescent="0.25">
      <c r="A127" s="303" t="s">
        <v>617</v>
      </c>
      <c r="B127" s="308" t="s">
        <v>609</v>
      </c>
      <c r="C127" s="308" t="s">
        <v>296</v>
      </c>
      <c r="D127" s="308" t="s">
        <v>270</v>
      </c>
      <c r="E127" s="308" t="s">
        <v>370</v>
      </c>
      <c r="F127" s="308" t="s">
        <v>325</v>
      </c>
      <c r="G127" s="306"/>
    </row>
    <row r="128" spans="1:254" s="302" customFormat="1" ht="26.4" x14ac:dyDescent="0.25">
      <c r="A128" s="303" t="s">
        <v>371</v>
      </c>
      <c r="B128" s="308" t="s">
        <v>609</v>
      </c>
      <c r="C128" s="308" t="s">
        <v>296</v>
      </c>
      <c r="D128" s="308" t="s">
        <v>270</v>
      </c>
      <c r="E128" s="308"/>
      <c r="F128" s="308"/>
      <c r="G128" s="306">
        <f>SUM(G129)</f>
        <v>555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  <c r="HJ128" s="162"/>
      <c r="HK128" s="162"/>
      <c r="HL128" s="162"/>
      <c r="HM128" s="162"/>
      <c r="HN128" s="162"/>
      <c r="HO128" s="162"/>
      <c r="HP128" s="162"/>
      <c r="HQ128" s="162"/>
      <c r="HR128" s="162"/>
      <c r="HS128" s="162"/>
      <c r="HT128" s="162"/>
      <c r="HU128" s="162"/>
      <c r="HV128" s="162"/>
      <c r="HW128" s="162"/>
      <c r="HX128" s="162"/>
      <c r="HY128" s="162"/>
      <c r="HZ128" s="162"/>
      <c r="IA128" s="162"/>
      <c r="IB128" s="162"/>
      <c r="IC128" s="162"/>
      <c r="ID128" s="162"/>
      <c r="IE128" s="162"/>
      <c r="IF128" s="162"/>
      <c r="IG128" s="162"/>
      <c r="IH128" s="162"/>
      <c r="II128" s="162"/>
      <c r="IJ128" s="162"/>
      <c r="IK128" s="162"/>
      <c r="IL128" s="162"/>
      <c r="IM128" s="162"/>
      <c r="IN128" s="162"/>
      <c r="IO128" s="162"/>
      <c r="IP128" s="162"/>
      <c r="IQ128" s="162"/>
      <c r="IR128" s="162"/>
      <c r="IS128" s="162"/>
      <c r="IT128" s="162"/>
    </row>
    <row r="129" spans="1:256" s="302" customFormat="1" x14ac:dyDescent="0.25">
      <c r="A129" s="298" t="s">
        <v>611</v>
      </c>
      <c r="B129" s="311" t="s">
        <v>609</v>
      </c>
      <c r="C129" s="311" t="s">
        <v>296</v>
      </c>
      <c r="D129" s="311" t="s">
        <v>270</v>
      </c>
      <c r="E129" s="311" t="s">
        <v>372</v>
      </c>
      <c r="F129" s="311" t="s">
        <v>285</v>
      </c>
      <c r="G129" s="306">
        <v>555</v>
      </c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  <c r="HJ129" s="162"/>
      <c r="HK129" s="162"/>
      <c r="HL129" s="162"/>
      <c r="HM129" s="162"/>
      <c r="HN129" s="162"/>
      <c r="HO129" s="162"/>
      <c r="HP129" s="162"/>
      <c r="HQ129" s="162"/>
      <c r="HR129" s="162"/>
      <c r="HS129" s="162"/>
      <c r="HT129" s="162"/>
      <c r="HU129" s="162"/>
      <c r="HV129" s="162"/>
      <c r="HW129" s="162"/>
      <c r="HX129" s="162"/>
      <c r="HY129" s="162"/>
      <c r="HZ129" s="162"/>
      <c r="IA129" s="162"/>
      <c r="IB129" s="162"/>
      <c r="IC129" s="162"/>
      <c r="ID129" s="162"/>
      <c r="IE129" s="162"/>
      <c r="IF129" s="162"/>
      <c r="IG129" s="162"/>
      <c r="IH129" s="162"/>
      <c r="II129" s="162"/>
      <c r="IJ129" s="162"/>
      <c r="IK129" s="162"/>
      <c r="IL129" s="162"/>
      <c r="IM129" s="162"/>
      <c r="IN129" s="162"/>
      <c r="IO129" s="162"/>
      <c r="IP129" s="162"/>
      <c r="IQ129" s="162"/>
      <c r="IR129" s="162"/>
      <c r="IS129" s="162"/>
      <c r="IT129" s="162"/>
    </row>
    <row r="130" spans="1:256" s="162" customFormat="1" x14ac:dyDescent="0.25">
      <c r="A130" s="303" t="s">
        <v>373</v>
      </c>
      <c r="B130" s="308" t="s">
        <v>609</v>
      </c>
      <c r="C130" s="308" t="s">
        <v>296</v>
      </c>
      <c r="D130" s="308" t="s">
        <v>270</v>
      </c>
      <c r="E130" s="308" t="s">
        <v>374</v>
      </c>
      <c r="F130" s="308"/>
      <c r="G130" s="306">
        <f>SUM(G131)</f>
        <v>0</v>
      </c>
    </row>
    <row r="131" spans="1:256" s="302" customFormat="1" x14ac:dyDescent="0.25">
      <c r="A131" s="298" t="s">
        <v>617</v>
      </c>
      <c r="B131" s="311" t="s">
        <v>609</v>
      </c>
      <c r="C131" s="311" t="s">
        <v>296</v>
      </c>
      <c r="D131" s="311" t="s">
        <v>270</v>
      </c>
      <c r="E131" s="311" t="s">
        <v>374</v>
      </c>
      <c r="F131" s="311" t="s">
        <v>285</v>
      </c>
      <c r="G131" s="301">
        <v>0</v>
      </c>
    </row>
    <row r="132" spans="1:256" s="162" customFormat="1" ht="14.4" x14ac:dyDescent="0.3">
      <c r="A132" s="345" t="s">
        <v>375</v>
      </c>
      <c r="B132" s="342" t="s">
        <v>609</v>
      </c>
      <c r="C132" s="342" t="s">
        <v>296</v>
      </c>
      <c r="D132" s="342" t="s">
        <v>272</v>
      </c>
      <c r="E132" s="342"/>
      <c r="F132" s="342"/>
      <c r="G132" s="343">
        <f>SUM(G137+G139+G135+G133)</f>
        <v>170749.14</v>
      </c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12"/>
      <c r="BE132" s="312"/>
      <c r="BF132" s="312"/>
      <c r="BG132" s="312"/>
      <c r="BH132" s="312"/>
      <c r="BI132" s="312"/>
      <c r="BJ132" s="312"/>
      <c r="BK132" s="312"/>
      <c r="BL132" s="312"/>
      <c r="BM132" s="312"/>
      <c r="BN132" s="312"/>
      <c r="BO132" s="312"/>
      <c r="BP132" s="312"/>
      <c r="BQ132" s="312"/>
      <c r="BR132" s="312"/>
      <c r="BS132" s="312"/>
      <c r="BT132" s="312"/>
      <c r="BU132" s="312"/>
      <c r="BV132" s="312"/>
      <c r="BW132" s="312"/>
      <c r="BX132" s="312"/>
      <c r="BY132" s="312"/>
      <c r="BZ132" s="312"/>
      <c r="CA132" s="312"/>
      <c r="CB132" s="312"/>
      <c r="CC132" s="312"/>
      <c r="CD132" s="312"/>
      <c r="CE132" s="312"/>
      <c r="CF132" s="312"/>
      <c r="CG132" s="312"/>
      <c r="CH132" s="312"/>
      <c r="CI132" s="312"/>
      <c r="CJ132" s="312"/>
      <c r="CK132" s="312"/>
      <c r="CL132" s="312"/>
      <c r="CM132" s="312"/>
      <c r="CN132" s="312"/>
      <c r="CO132" s="312"/>
      <c r="CP132" s="312"/>
      <c r="CQ132" s="312"/>
      <c r="CR132" s="312"/>
      <c r="CS132" s="312"/>
      <c r="CT132" s="312"/>
      <c r="CU132" s="312"/>
      <c r="CV132" s="312"/>
      <c r="CW132" s="312"/>
      <c r="CX132" s="312"/>
      <c r="CY132" s="312"/>
      <c r="CZ132" s="312"/>
      <c r="DA132" s="312"/>
      <c r="DB132" s="312"/>
      <c r="DC132" s="312"/>
      <c r="DD132" s="312"/>
      <c r="DE132" s="312"/>
      <c r="DF132" s="312"/>
      <c r="DG132" s="312"/>
      <c r="DH132" s="312"/>
      <c r="DI132" s="312"/>
      <c r="DJ132" s="312"/>
      <c r="DK132" s="312"/>
      <c r="DL132" s="312"/>
      <c r="DM132" s="312"/>
      <c r="DN132" s="312"/>
      <c r="DO132" s="312"/>
      <c r="DP132" s="312"/>
      <c r="DQ132" s="312"/>
      <c r="DR132" s="312"/>
      <c r="DS132" s="312"/>
      <c r="DT132" s="312"/>
      <c r="DU132" s="312"/>
      <c r="DV132" s="312"/>
      <c r="DW132" s="312"/>
      <c r="DX132" s="312"/>
      <c r="DY132" s="312"/>
      <c r="DZ132" s="312"/>
      <c r="EA132" s="312"/>
      <c r="EB132" s="312"/>
      <c r="EC132" s="312"/>
      <c r="ED132" s="312"/>
      <c r="EE132" s="312"/>
      <c r="EF132" s="312"/>
      <c r="EG132" s="312"/>
      <c r="EH132" s="312"/>
      <c r="EI132" s="312"/>
      <c r="EJ132" s="312"/>
      <c r="EK132" s="312"/>
      <c r="EL132" s="312"/>
      <c r="EM132" s="312"/>
      <c r="EN132" s="312"/>
      <c r="EO132" s="312"/>
      <c r="EP132" s="312"/>
      <c r="EQ132" s="312"/>
      <c r="ER132" s="312"/>
      <c r="ES132" s="312"/>
      <c r="ET132" s="312"/>
      <c r="EU132" s="312"/>
      <c r="EV132" s="312"/>
      <c r="EW132" s="312"/>
      <c r="EX132" s="312"/>
      <c r="EY132" s="312"/>
      <c r="EZ132" s="312"/>
      <c r="FA132" s="312"/>
      <c r="FB132" s="312"/>
      <c r="FC132" s="312"/>
      <c r="FD132" s="312"/>
      <c r="FE132" s="312"/>
      <c r="FF132" s="312"/>
      <c r="FG132" s="312"/>
      <c r="FH132" s="312"/>
      <c r="FI132" s="312"/>
      <c r="FJ132" s="312"/>
      <c r="FK132" s="312"/>
      <c r="FL132" s="312"/>
      <c r="FM132" s="312"/>
      <c r="FN132" s="312"/>
      <c r="FO132" s="312"/>
      <c r="FP132" s="312"/>
      <c r="FQ132" s="312"/>
      <c r="FR132" s="312"/>
      <c r="FS132" s="312"/>
      <c r="FT132" s="312"/>
      <c r="FU132" s="312"/>
      <c r="FV132" s="312"/>
      <c r="FW132" s="312"/>
      <c r="FX132" s="312"/>
      <c r="FY132" s="312"/>
      <c r="FZ132" s="312"/>
      <c r="GA132" s="312"/>
      <c r="GB132" s="312"/>
      <c r="GC132" s="312"/>
      <c r="GD132" s="312"/>
      <c r="GE132" s="312"/>
      <c r="GF132" s="312"/>
      <c r="GG132" s="312"/>
      <c r="GH132" s="312"/>
      <c r="GI132" s="312"/>
      <c r="GJ132" s="312"/>
      <c r="GK132" s="312"/>
      <c r="GL132" s="312"/>
      <c r="GM132" s="312"/>
      <c r="GN132" s="312"/>
      <c r="GO132" s="312"/>
      <c r="GP132" s="312"/>
      <c r="GQ132" s="312"/>
      <c r="GR132" s="312"/>
      <c r="GS132" s="312"/>
      <c r="GT132" s="312"/>
      <c r="GU132" s="312"/>
      <c r="GV132" s="312"/>
      <c r="GW132" s="312"/>
      <c r="GX132" s="312"/>
      <c r="GY132" s="312"/>
      <c r="GZ132" s="312"/>
      <c r="HA132" s="312"/>
      <c r="HB132" s="312"/>
      <c r="HC132" s="312"/>
      <c r="HD132" s="312"/>
      <c r="HE132" s="312"/>
      <c r="HF132" s="312"/>
      <c r="HG132" s="312"/>
      <c r="HH132" s="312"/>
      <c r="HI132" s="312"/>
      <c r="HJ132" s="312"/>
      <c r="HK132" s="312"/>
      <c r="HL132" s="312"/>
      <c r="HM132" s="312"/>
      <c r="HN132" s="312"/>
      <c r="HO132" s="312"/>
      <c r="HP132" s="312"/>
      <c r="HQ132" s="312"/>
      <c r="HR132" s="312"/>
      <c r="HS132" s="312"/>
      <c r="HT132" s="312"/>
      <c r="HU132" s="312"/>
      <c r="HV132" s="312"/>
      <c r="HW132" s="312"/>
      <c r="HX132" s="312"/>
      <c r="HY132" s="312"/>
      <c r="HZ132" s="312"/>
      <c r="IA132" s="312"/>
      <c r="IB132" s="312"/>
      <c r="IC132" s="312"/>
      <c r="ID132" s="312"/>
      <c r="IE132" s="312"/>
      <c r="IF132" s="312"/>
      <c r="IG132" s="312"/>
      <c r="IH132" s="312"/>
      <c r="II132" s="312"/>
      <c r="IJ132" s="312"/>
      <c r="IK132" s="312"/>
      <c r="IL132" s="312"/>
      <c r="IM132" s="312"/>
      <c r="IN132" s="312"/>
      <c r="IO132" s="312"/>
      <c r="IP132" s="312"/>
      <c r="IQ132" s="312"/>
      <c r="IR132" s="312"/>
      <c r="IS132" s="312"/>
      <c r="IT132" s="312"/>
    </row>
    <row r="133" spans="1:256" s="162" customFormat="1" ht="14.4" x14ac:dyDescent="0.3">
      <c r="A133" s="303" t="s">
        <v>376</v>
      </c>
      <c r="B133" s="308" t="s">
        <v>609</v>
      </c>
      <c r="C133" s="308" t="s">
        <v>296</v>
      </c>
      <c r="D133" s="308" t="s">
        <v>272</v>
      </c>
      <c r="E133" s="308" t="s">
        <v>800</v>
      </c>
      <c r="F133" s="308"/>
      <c r="G133" s="301">
        <f>SUM(G134)</f>
        <v>63945.16</v>
      </c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12"/>
      <c r="BE133" s="312"/>
      <c r="BF133" s="312"/>
      <c r="BG133" s="312"/>
      <c r="BH133" s="312"/>
      <c r="BI133" s="312"/>
      <c r="BJ133" s="312"/>
      <c r="BK133" s="312"/>
      <c r="BL133" s="312"/>
      <c r="BM133" s="312"/>
      <c r="BN133" s="312"/>
      <c r="BO133" s="312"/>
      <c r="BP133" s="312"/>
      <c r="BQ133" s="312"/>
      <c r="BR133" s="312"/>
      <c r="BS133" s="312"/>
      <c r="BT133" s="312"/>
      <c r="BU133" s="312"/>
      <c r="BV133" s="312"/>
      <c r="BW133" s="312"/>
      <c r="BX133" s="312"/>
      <c r="BY133" s="312"/>
      <c r="BZ133" s="312"/>
      <c r="CA133" s="312"/>
      <c r="CB133" s="312"/>
      <c r="CC133" s="312"/>
      <c r="CD133" s="312"/>
      <c r="CE133" s="312"/>
      <c r="CF133" s="312"/>
      <c r="CG133" s="312"/>
      <c r="CH133" s="312"/>
      <c r="CI133" s="312"/>
      <c r="CJ133" s="312"/>
      <c r="CK133" s="312"/>
      <c r="CL133" s="312"/>
      <c r="CM133" s="312"/>
      <c r="CN133" s="312"/>
      <c r="CO133" s="312"/>
      <c r="CP133" s="312"/>
      <c r="CQ133" s="312"/>
      <c r="CR133" s="312"/>
      <c r="CS133" s="312"/>
      <c r="CT133" s="312"/>
      <c r="CU133" s="312"/>
      <c r="CV133" s="312"/>
      <c r="CW133" s="312"/>
      <c r="CX133" s="312"/>
      <c r="CY133" s="312"/>
      <c r="CZ133" s="312"/>
      <c r="DA133" s="312"/>
      <c r="DB133" s="312"/>
      <c r="DC133" s="312"/>
      <c r="DD133" s="312"/>
      <c r="DE133" s="312"/>
      <c r="DF133" s="312"/>
      <c r="DG133" s="312"/>
      <c r="DH133" s="312"/>
      <c r="DI133" s="312"/>
      <c r="DJ133" s="312"/>
      <c r="DK133" s="312"/>
      <c r="DL133" s="312"/>
      <c r="DM133" s="312"/>
      <c r="DN133" s="312"/>
      <c r="DO133" s="312"/>
      <c r="DP133" s="312"/>
      <c r="DQ133" s="312"/>
      <c r="DR133" s="312"/>
      <c r="DS133" s="312"/>
      <c r="DT133" s="312"/>
      <c r="DU133" s="312"/>
      <c r="DV133" s="312"/>
      <c r="DW133" s="312"/>
      <c r="DX133" s="312"/>
      <c r="DY133" s="312"/>
      <c r="DZ133" s="312"/>
      <c r="EA133" s="312"/>
      <c r="EB133" s="312"/>
      <c r="EC133" s="312"/>
      <c r="ED133" s="312"/>
      <c r="EE133" s="312"/>
      <c r="EF133" s="312"/>
      <c r="EG133" s="312"/>
      <c r="EH133" s="312"/>
      <c r="EI133" s="312"/>
      <c r="EJ133" s="312"/>
      <c r="EK133" s="312"/>
      <c r="EL133" s="312"/>
      <c r="EM133" s="312"/>
      <c r="EN133" s="312"/>
      <c r="EO133" s="312"/>
      <c r="EP133" s="312"/>
      <c r="EQ133" s="312"/>
      <c r="ER133" s="312"/>
      <c r="ES133" s="312"/>
      <c r="ET133" s="312"/>
      <c r="EU133" s="312"/>
      <c r="EV133" s="312"/>
      <c r="EW133" s="312"/>
      <c r="EX133" s="312"/>
      <c r="EY133" s="312"/>
      <c r="EZ133" s="312"/>
      <c r="FA133" s="312"/>
      <c r="FB133" s="312"/>
      <c r="FC133" s="312"/>
      <c r="FD133" s="312"/>
      <c r="FE133" s="312"/>
      <c r="FF133" s="312"/>
      <c r="FG133" s="312"/>
      <c r="FH133" s="312"/>
      <c r="FI133" s="312"/>
      <c r="FJ133" s="312"/>
      <c r="FK133" s="312"/>
      <c r="FL133" s="312"/>
      <c r="FM133" s="312"/>
      <c r="FN133" s="312"/>
      <c r="FO133" s="312"/>
      <c r="FP133" s="312"/>
      <c r="FQ133" s="312"/>
      <c r="FR133" s="312"/>
      <c r="FS133" s="312"/>
      <c r="FT133" s="312"/>
      <c r="FU133" s="312"/>
      <c r="FV133" s="312"/>
      <c r="FW133" s="312"/>
      <c r="FX133" s="312"/>
      <c r="FY133" s="312"/>
      <c r="FZ133" s="312"/>
      <c r="GA133" s="312"/>
      <c r="GB133" s="312"/>
      <c r="GC133" s="312"/>
      <c r="GD133" s="312"/>
      <c r="GE133" s="312"/>
      <c r="GF133" s="312"/>
      <c r="GG133" s="312"/>
      <c r="GH133" s="312"/>
      <c r="GI133" s="312"/>
      <c r="GJ133" s="312"/>
      <c r="GK133" s="312"/>
      <c r="GL133" s="312"/>
      <c r="GM133" s="312"/>
      <c r="GN133" s="312"/>
      <c r="GO133" s="312"/>
      <c r="GP133" s="312"/>
      <c r="GQ133" s="312"/>
      <c r="GR133" s="312"/>
      <c r="GS133" s="312"/>
      <c r="GT133" s="312"/>
      <c r="GU133" s="312"/>
      <c r="GV133" s="312"/>
      <c r="GW133" s="312"/>
      <c r="GX133" s="312"/>
      <c r="GY133" s="312"/>
      <c r="GZ133" s="312"/>
      <c r="HA133" s="312"/>
      <c r="HB133" s="312"/>
      <c r="HC133" s="312"/>
      <c r="HD133" s="312"/>
      <c r="HE133" s="312"/>
      <c r="HF133" s="312"/>
      <c r="HG133" s="312"/>
      <c r="HH133" s="312"/>
      <c r="HI133" s="312"/>
      <c r="HJ133" s="312"/>
      <c r="HK133" s="312"/>
      <c r="HL133" s="312"/>
      <c r="HM133" s="312"/>
      <c r="HN133" s="312"/>
      <c r="HO133" s="312"/>
      <c r="HP133" s="312"/>
      <c r="HQ133" s="312"/>
      <c r="HR133" s="312"/>
      <c r="HS133" s="312"/>
      <c r="HT133" s="312"/>
      <c r="HU133" s="312"/>
      <c r="HV133" s="312"/>
      <c r="HW133" s="312"/>
      <c r="HX133" s="312"/>
      <c r="HY133" s="312"/>
      <c r="HZ133" s="312"/>
      <c r="IA133" s="312"/>
      <c r="IB133" s="312"/>
      <c r="IC133" s="312"/>
      <c r="ID133" s="312"/>
      <c r="IE133" s="312"/>
      <c r="IF133" s="312"/>
      <c r="IG133" s="312"/>
      <c r="IH133" s="312"/>
      <c r="II133" s="312"/>
      <c r="IJ133" s="312"/>
      <c r="IK133" s="312"/>
      <c r="IL133" s="312"/>
      <c r="IM133" s="312"/>
      <c r="IN133" s="312"/>
      <c r="IO133" s="312"/>
      <c r="IP133" s="312"/>
      <c r="IQ133" s="312"/>
      <c r="IR133" s="312"/>
      <c r="IS133" s="312"/>
      <c r="IT133" s="312"/>
    </row>
    <row r="134" spans="1:256" s="162" customFormat="1" ht="14.4" x14ac:dyDescent="0.3">
      <c r="A134" s="298" t="s">
        <v>286</v>
      </c>
      <c r="B134" s="311" t="s">
        <v>609</v>
      </c>
      <c r="C134" s="311" t="s">
        <v>296</v>
      </c>
      <c r="D134" s="311" t="s">
        <v>272</v>
      </c>
      <c r="E134" s="311" t="s">
        <v>800</v>
      </c>
      <c r="F134" s="311" t="s">
        <v>287</v>
      </c>
      <c r="G134" s="301">
        <v>63945.16</v>
      </c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12"/>
      <c r="AK134" s="312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2"/>
      <c r="AZ134" s="312"/>
      <c r="BA134" s="312"/>
      <c r="BB134" s="312"/>
      <c r="BC134" s="312"/>
      <c r="BD134" s="312"/>
      <c r="BE134" s="312"/>
      <c r="BF134" s="312"/>
      <c r="BG134" s="312"/>
      <c r="BH134" s="312"/>
      <c r="BI134" s="312"/>
      <c r="BJ134" s="312"/>
      <c r="BK134" s="312"/>
      <c r="BL134" s="312"/>
      <c r="BM134" s="312"/>
      <c r="BN134" s="312"/>
      <c r="BO134" s="312"/>
      <c r="BP134" s="312"/>
      <c r="BQ134" s="312"/>
      <c r="BR134" s="312"/>
      <c r="BS134" s="312"/>
      <c r="BT134" s="312"/>
      <c r="BU134" s="312"/>
      <c r="BV134" s="312"/>
      <c r="BW134" s="312"/>
      <c r="BX134" s="312"/>
      <c r="BY134" s="312"/>
      <c r="BZ134" s="312"/>
      <c r="CA134" s="312"/>
      <c r="CB134" s="312"/>
      <c r="CC134" s="312"/>
      <c r="CD134" s="312"/>
      <c r="CE134" s="312"/>
      <c r="CF134" s="312"/>
      <c r="CG134" s="312"/>
      <c r="CH134" s="312"/>
      <c r="CI134" s="312"/>
      <c r="CJ134" s="312"/>
      <c r="CK134" s="312"/>
      <c r="CL134" s="312"/>
      <c r="CM134" s="312"/>
      <c r="CN134" s="312"/>
      <c r="CO134" s="312"/>
      <c r="CP134" s="312"/>
      <c r="CQ134" s="312"/>
      <c r="CR134" s="312"/>
      <c r="CS134" s="312"/>
      <c r="CT134" s="312"/>
      <c r="CU134" s="312"/>
      <c r="CV134" s="312"/>
      <c r="CW134" s="312"/>
      <c r="CX134" s="312"/>
      <c r="CY134" s="312"/>
      <c r="CZ134" s="312"/>
      <c r="DA134" s="312"/>
      <c r="DB134" s="312"/>
      <c r="DC134" s="312"/>
      <c r="DD134" s="312"/>
      <c r="DE134" s="312"/>
      <c r="DF134" s="312"/>
      <c r="DG134" s="312"/>
      <c r="DH134" s="312"/>
      <c r="DI134" s="312"/>
      <c r="DJ134" s="312"/>
      <c r="DK134" s="312"/>
      <c r="DL134" s="312"/>
      <c r="DM134" s="312"/>
      <c r="DN134" s="312"/>
      <c r="DO134" s="312"/>
      <c r="DP134" s="312"/>
      <c r="DQ134" s="312"/>
      <c r="DR134" s="312"/>
      <c r="DS134" s="312"/>
      <c r="DT134" s="312"/>
      <c r="DU134" s="312"/>
      <c r="DV134" s="312"/>
      <c r="DW134" s="312"/>
      <c r="DX134" s="312"/>
      <c r="DY134" s="312"/>
      <c r="DZ134" s="312"/>
      <c r="EA134" s="312"/>
      <c r="EB134" s="312"/>
      <c r="EC134" s="312"/>
      <c r="ED134" s="312"/>
      <c r="EE134" s="312"/>
      <c r="EF134" s="312"/>
      <c r="EG134" s="312"/>
      <c r="EH134" s="312"/>
      <c r="EI134" s="312"/>
      <c r="EJ134" s="312"/>
      <c r="EK134" s="312"/>
      <c r="EL134" s="312"/>
      <c r="EM134" s="312"/>
      <c r="EN134" s="312"/>
      <c r="EO134" s="312"/>
      <c r="EP134" s="312"/>
      <c r="EQ134" s="312"/>
      <c r="ER134" s="312"/>
      <c r="ES134" s="312"/>
      <c r="ET134" s="312"/>
      <c r="EU134" s="312"/>
      <c r="EV134" s="312"/>
      <c r="EW134" s="312"/>
      <c r="EX134" s="312"/>
      <c r="EY134" s="312"/>
      <c r="EZ134" s="312"/>
      <c r="FA134" s="312"/>
      <c r="FB134" s="312"/>
      <c r="FC134" s="312"/>
      <c r="FD134" s="312"/>
      <c r="FE134" s="312"/>
      <c r="FF134" s="312"/>
      <c r="FG134" s="312"/>
      <c r="FH134" s="312"/>
      <c r="FI134" s="312"/>
      <c r="FJ134" s="312"/>
      <c r="FK134" s="312"/>
      <c r="FL134" s="312"/>
      <c r="FM134" s="312"/>
      <c r="FN134" s="312"/>
      <c r="FO134" s="312"/>
      <c r="FP134" s="312"/>
      <c r="FQ134" s="312"/>
      <c r="FR134" s="312"/>
      <c r="FS134" s="312"/>
      <c r="FT134" s="312"/>
      <c r="FU134" s="312"/>
      <c r="FV134" s="312"/>
      <c r="FW134" s="312"/>
      <c r="FX134" s="312"/>
      <c r="FY134" s="312"/>
      <c r="FZ134" s="312"/>
      <c r="GA134" s="312"/>
      <c r="GB134" s="312"/>
      <c r="GC134" s="312"/>
      <c r="GD134" s="312"/>
      <c r="GE134" s="312"/>
      <c r="GF134" s="312"/>
      <c r="GG134" s="312"/>
      <c r="GH134" s="312"/>
      <c r="GI134" s="312"/>
      <c r="GJ134" s="312"/>
      <c r="GK134" s="312"/>
      <c r="GL134" s="312"/>
      <c r="GM134" s="312"/>
      <c r="GN134" s="312"/>
      <c r="GO134" s="312"/>
      <c r="GP134" s="312"/>
      <c r="GQ134" s="312"/>
      <c r="GR134" s="312"/>
      <c r="GS134" s="312"/>
      <c r="GT134" s="312"/>
      <c r="GU134" s="312"/>
      <c r="GV134" s="312"/>
      <c r="GW134" s="312"/>
      <c r="GX134" s="312"/>
      <c r="GY134" s="312"/>
      <c r="GZ134" s="312"/>
      <c r="HA134" s="312"/>
      <c r="HB134" s="312"/>
      <c r="HC134" s="312"/>
      <c r="HD134" s="312"/>
      <c r="HE134" s="312"/>
      <c r="HF134" s="312"/>
      <c r="HG134" s="312"/>
      <c r="HH134" s="312"/>
      <c r="HI134" s="312"/>
      <c r="HJ134" s="312"/>
      <c r="HK134" s="312"/>
      <c r="HL134" s="312"/>
      <c r="HM134" s="312"/>
      <c r="HN134" s="312"/>
      <c r="HO134" s="312"/>
      <c r="HP134" s="312"/>
      <c r="HQ134" s="312"/>
      <c r="HR134" s="312"/>
      <c r="HS134" s="312"/>
      <c r="HT134" s="312"/>
      <c r="HU134" s="312"/>
      <c r="HV134" s="312"/>
      <c r="HW134" s="312"/>
      <c r="HX134" s="312"/>
      <c r="HY134" s="312"/>
      <c r="HZ134" s="312"/>
      <c r="IA134" s="312"/>
      <c r="IB134" s="312"/>
      <c r="IC134" s="312"/>
      <c r="ID134" s="312"/>
      <c r="IE134" s="312"/>
      <c r="IF134" s="312"/>
      <c r="IG134" s="312"/>
      <c r="IH134" s="312"/>
      <c r="II134" s="312"/>
      <c r="IJ134" s="312"/>
      <c r="IK134" s="312"/>
      <c r="IL134" s="312"/>
      <c r="IM134" s="312"/>
      <c r="IN134" s="312"/>
      <c r="IO134" s="312"/>
      <c r="IP134" s="312"/>
      <c r="IQ134" s="312"/>
      <c r="IR134" s="312"/>
      <c r="IS134" s="312"/>
      <c r="IT134" s="312"/>
    </row>
    <row r="135" spans="1:256" s="302" customFormat="1" hidden="1" x14ac:dyDescent="0.25">
      <c r="A135" s="303" t="s">
        <v>376</v>
      </c>
      <c r="B135" s="308" t="s">
        <v>609</v>
      </c>
      <c r="C135" s="308" t="s">
        <v>296</v>
      </c>
      <c r="D135" s="308" t="s">
        <v>272</v>
      </c>
      <c r="E135" s="308" t="s">
        <v>377</v>
      </c>
      <c r="F135" s="308"/>
      <c r="G135" s="306">
        <f>SUM(G136)</f>
        <v>0</v>
      </c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  <c r="HJ135" s="162"/>
      <c r="HK135" s="162"/>
      <c r="HL135" s="162"/>
      <c r="HM135" s="162"/>
      <c r="HN135" s="162"/>
      <c r="HO135" s="162"/>
      <c r="HP135" s="162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2"/>
      <c r="IG135" s="162"/>
      <c r="IH135" s="162"/>
      <c r="II135" s="162"/>
      <c r="IJ135" s="162"/>
      <c r="IK135" s="162"/>
      <c r="IL135" s="162"/>
      <c r="IM135" s="162"/>
      <c r="IN135" s="162"/>
      <c r="IO135" s="162"/>
      <c r="IP135" s="162"/>
      <c r="IQ135" s="162"/>
      <c r="IR135" s="162"/>
      <c r="IS135" s="162"/>
      <c r="IT135" s="162"/>
      <c r="IU135" s="162"/>
      <c r="IV135" s="162"/>
    </row>
    <row r="136" spans="1:256" s="162" customFormat="1" ht="14.4" hidden="1" x14ac:dyDescent="0.3">
      <c r="A136" s="298" t="s">
        <v>286</v>
      </c>
      <c r="B136" s="311" t="s">
        <v>609</v>
      </c>
      <c r="C136" s="311" t="s">
        <v>296</v>
      </c>
      <c r="D136" s="311" t="s">
        <v>272</v>
      </c>
      <c r="E136" s="311" t="s">
        <v>377</v>
      </c>
      <c r="F136" s="311" t="s">
        <v>287</v>
      </c>
      <c r="G136" s="301">
        <v>0</v>
      </c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2"/>
      <c r="AZ136" s="312"/>
      <c r="BA136" s="312"/>
      <c r="BB136" s="312"/>
      <c r="BC136" s="312"/>
      <c r="BD136" s="312"/>
      <c r="BE136" s="312"/>
      <c r="BF136" s="312"/>
      <c r="BG136" s="312"/>
      <c r="BH136" s="312"/>
      <c r="BI136" s="312"/>
      <c r="BJ136" s="312"/>
      <c r="BK136" s="312"/>
      <c r="BL136" s="312"/>
      <c r="BM136" s="312"/>
      <c r="BN136" s="312"/>
      <c r="BO136" s="312"/>
      <c r="BP136" s="312"/>
      <c r="BQ136" s="312"/>
      <c r="BR136" s="312"/>
      <c r="BS136" s="312"/>
      <c r="BT136" s="312"/>
      <c r="BU136" s="312"/>
      <c r="BV136" s="312"/>
      <c r="BW136" s="312"/>
      <c r="BX136" s="312"/>
      <c r="BY136" s="312"/>
      <c r="BZ136" s="312"/>
      <c r="CA136" s="312"/>
      <c r="CB136" s="312"/>
      <c r="CC136" s="312"/>
      <c r="CD136" s="312"/>
      <c r="CE136" s="312"/>
      <c r="CF136" s="312"/>
      <c r="CG136" s="312"/>
      <c r="CH136" s="312"/>
      <c r="CI136" s="312"/>
      <c r="CJ136" s="312"/>
      <c r="CK136" s="312"/>
      <c r="CL136" s="312"/>
      <c r="CM136" s="312"/>
      <c r="CN136" s="312"/>
      <c r="CO136" s="312"/>
      <c r="CP136" s="312"/>
      <c r="CQ136" s="312"/>
      <c r="CR136" s="312"/>
      <c r="CS136" s="312"/>
      <c r="CT136" s="312"/>
      <c r="CU136" s="312"/>
      <c r="CV136" s="312"/>
      <c r="CW136" s="312"/>
      <c r="CX136" s="312"/>
      <c r="CY136" s="312"/>
      <c r="CZ136" s="312"/>
      <c r="DA136" s="312"/>
      <c r="DB136" s="312"/>
      <c r="DC136" s="312"/>
      <c r="DD136" s="312"/>
      <c r="DE136" s="312"/>
      <c r="DF136" s="312"/>
      <c r="DG136" s="312"/>
      <c r="DH136" s="312"/>
      <c r="DI136" s="312"/>
      <c r="DJ136" s="312"/>
      <c r="DK136" s="312"/>
      <c r="DL136" s="312"/>
      <c r="DM136" s="312"/>
      <c r="DN136" s="312"/>
      <c r="DO136" s="312"/>
      <c r="DP136" s="312"/>
      <c r="DQ136" s="312"/>
      <c r="DR136" s="312"/>
      <c r="DS136" s="312"/>
      <c r="DT136" s="312"/>
      <c r="DU136" s="312"/>
      <c r="DV136" s="312"/>
      <c r="DW136" s="312"/>
      <c r="DX136" s="312"/>
      <c r="DY136" s="312"/>
      <c r="DZ136" s="312"/>
      <c r="EA136" s="312"/>
      <c r="EB136" s="312"/>
      <c r="EC136" s="312"/>
      <c r="ED136" s="312"/>
      <c r="EE136" s="312"/>
      <c r="EF136" s="312"/>
      <c r="EG136" s="312"/>
      <c r="EH136" s="312"/>
      <c r="EI136" s="312"/>
      <c r="EJ136" s="312"/>
      <c r="EK136" s="312"/>
      <c r="EL136" s="312"/>
      <c r="EM136" s="312"/>
      <c r="EN136" s="312"/>
      <c r="EO136" s="312"/>
      <c r="EP136" s="312"/>
      <c r="EQ136" s="312"/>
      <c r="ER136" s="312"/>
      <c r="ES136" s="312"/>
      <c r="ET136" s="312"/>
      <c r="EU136" s="312"/>
      <c r="EV136" s="312"/>
      <c r="EW136" s="312"/>
      <c r="EX136" s="312"/>
      <c r="EY136" s="312"/>
      <c r="EZ136" s="312"/>
      <c r="FA136" s="312"/>
      <c r="FB136" s="312"/>
      <c r="FC136" s="312"/>
      <c r="FD136" s="312"/>
      <c r="FE136" s="312"/>
      <c r="FF136" s="312"/>
      <c r="FG136" s="312"/>
      <c r="FH136" s="312"/>
      <c r="FI136" s="312"/>
      <c r="FJ136" s="312"/>
      <c r="FK136" s="312"/>
      <c r="FL136" s="312"/>
      <c r="FM136" s="312"/>
      <c r="FN136" s="312"/>
      <c r="FO136" s="312"/>
      <c r="FP136" s="312"/>
      <c r="FQ136" s="312"/>
      <c r="FR136" s="312"/>
      <c r="FS136" s="312"/>
      <c r="FT136" s="312"/>
      <c r="FU136" s="312"/>
      <c r="FV136" s="312"/>
      <c r="FW136" s="312"/>
      <c r="FX136" s="312"/>
      <c r="FY136" s="312"/>
      <c r="FZ136" s="312"/>
      <c r="GA136" s="312"/>
      <c r="GB136" s="312"/>
      <c r="GC136" s="312"/>
      <c r="GD136" s="312"/>
      <c r="GE136" s="312"/>
      <c r="GF136" s="312"/>
      <c r="GG136" s="312"/>
      <c r="GH136" s="312"/>
      <c r="GI136" s="312"/>
      <c r="GJ136" s="312"/>
      <c r="GK136" s="312"/>
      <c r="GL136" s="312"/>
      <c r="GM136" s="312"/>
      <c r="GN136" s="312"/>
      <c r="GO136" s="312"/>
      <c r="GP136" s="312"/>
      <c r="GQ136" s="312"/>
      <c r="GR136" s="312"/>
      <c r="GS136" s="312"/>
      <c r="GT136" s="312"/>
      <c r="GU136" s="312"/>
      <c r="GV136" s="312"/>
      <c r="GW136" s="312"/>
      <c r="GX136" s="312"/>
      <c r="GY136" s="312"/>
      <c r="GZ136" s="312"/>
      <c r="HA136" s="312"/>
      <c r="HB136" s="312"/>
      <c r="HC136" s="312"/>
      <c r="HD136" s="312"/>
      <c r="HE136" s="312"/>
      <c r="HF136" s="312"/>
      <c r="HG136" s="312"/>
      <c r="HH136" s="312"/>
      <c r="HI136" s="312"/>
      <c r="HJ136" s="312"/>
      <c r="HK136" s="312"/>
      <c r="HL136" s="312"/>
      <c r="HM136" s="312"/>
      <c r="HN136" s="312"/>
      <c r="HO136" s="312"/>
      <c r="HP136" s="312"/>
      <c r="HQ136" s="312"/>
      <c r="HR136" s="312"/>
      <c r="HS136" s="312"/>
      <c r="HT136" s="312"/>
      <c r="HU136" s="312"/>
      <c r="HV136" s="312"/>
      <c r="HW136" s="312"/>
      <c r="HX136" s="312"/>
      <c r="HY136" s="312"/>
      <c r="HZ136" s="312"/>
      <c r="IA136" s="312"/>
      <c r="IB136" s="312"/>
      <c r="IC136" s="312"/>
      <c r="ID136" s="312"/>
      <c r="IE136" s="312"/>
      <c r="IF136" s="312"/>
      <c r="IG136" s="312"/>
      <c r="IH136" s="312"/>
      <c r="II136" s="312"/>
      <c r="IJ136" s="312"/>
      <c r="IK136" s="312"/>
      <c r="IL136" s="312"/>
      <c r="IM136" s="312"/>
      <c r="IN136" s="312"/>
      <c r="IO136" s="312"/>
      <c r="IP136" s="312"/>
      <c r="IQ136" s="312"/>
      <c r="IR136" s="312"/>
      <c r="IS136" s="312"/>
      <c r="IT136" s="312"/>
    </row>
    <row r="137" spans="1:256" s="162" customFormat="1" x14ac:dyDescent="0.25">
      <c r="A137" s="303" t="s">
        <v>313</v>
      </c>
      <c r="B137" s="308" t="s">
        <v>609</v>
      </c>
      <c r="C137" s="308" t="s">
        <v>296</v>
      </c>
      <c r="D137" s="308" t="s">
        <v>272</v>
      </c>
      <c r="E137" s="308" t="s">
        <v>314</v>
      </c>
      <c r="F137" s="308"/>
      <c r="G137" s="306">
        <f>SUM(G138)</f>
        <v>143.32</v>
      </c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  <c r="BB137" s="302"/>
      <c r="BC137" s="302"/>
      <c r="BD137" s="302"/>
      <c r="BE137" s="302"/>
      <c r="BF137" s="302"/>
      <c r="BG137" s="302"/>
      <c r="BH137" s="302"/>
      <c r="BI137" s="302"/>
      <c r="BJ137" s="302"/>
      <c r="BK137" s="302"/>
      <c r="BL137" s="302"/>
      <c r="BM137" s="302"/>
      <c r="BN137" s="302"/>
      <c r="BO137" s="302"/>
      <c r="BP137" s="302"/>
      <c r="BQ137" s="302"/>
      <c r="BR137" s="302"/>
      <c r="BS137" s="302"/>
      <c r="BT137" s="302"/>
      <c r="BU137" s="302"/>
      <c r="BV137" s="302"/>
      <c r="BW137" s="302"/>
      <c r="BX137" s="302"/>
      <c r="BY137" s="302"/>
      <c r="BZ137" s="302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2"/>
      <c r="DJ137" s="302"/>
      <c r="DK137" s="302"/>
      <c r="DL137" s="302"/>
      <c r="DM137" s="302"/>
      <c r="DN137" s="302"/>
      <c r="DO137" s="302"/>
      <c r="DP137" s="302"/>
      <c r="DQ137" s="302"/>
      <c r="DR137" s="302"/>
      <c r="DS137" s="302"/>
      <c r="DT137" s="302"/>
      <c r="DU137" s="302"/>
      <c r="DV137" s="302"/>
      <c r="DW137" s="302"/>
      <c r="DX137" s="302"/>
      <c r="DY137" s="302"/>
      <c r="DZ137" s="302"/>
      <c r="EA137" s="302"/>
      <c r="EB137" s="302"/>
      <c r="EC137" s="302"/>
      <c r="ED137" s="302"/>
      <c r="EE137" s="302"/>
      <c r="EF137" s="302"/>
      <c r="EG137" s="302"/>
      <c r="EH137" s="302"/>
      <c r="EI137" s="302"/>
      <c r="EJ137" s="302"/>
      <c r="EK137" s="302"/>
      <c r="EL137" s="302"/>
      <c r="EM137" s="302"/>
      <c r="EN137" s="302"/>
      <c r="EO137" s="302"/>
      <c r="EP137" s="302"/>
      <c r="EQ137" s="302"/>
      <c r="ER137" s="302"/>
      <c r="ES137" s="302"/>
      <c r="ET137" s="302"/>
      <c r="EU137" s="302"/>
      <c r="EV137" s="302"/>
      <c r="EW137" s="302"/>
      <c r="EX137" s="302"/>
      <c r="EY137" s="302"/>
      <c r="EZ137" s="302"/>
      <c r="FA137" s="302"/>
      <c r="FB137" s="302"/>
      <c r="FC137" s="302"/>
      <c r="FD137" s="302"/>
      <c r="FE137" s="302"/>
      <c r="FF137" s="302"/>
      <c r="FG137" s="302"/>
      <c r="FH137" s="302"/>
      <c r="FI137" s="302"/>
      <c r="FJ137" s="302"/>
      <c r="FK137" s="302"/>
      <c r="FL137" s="302"/>
      <c r="FM137" s="302"/>
      <c r="FN137" s="302"/>
      <c r="FO137" s="302"/>
      <c r="FP137" s="302"/>
      <c r="FQ137" s="302"/>
      <c r="FR137" s="302"/>
      <c r="FS137" s="302"/>
      <c r="FT137" s="302"/>
      <c r="FU137" s="302"/>
      <c r="FV137" s="302"/>
      <c r="FW137" s="302"/>
      <c r="FX137" s="302"/>
      <c r="FY137" s="302"/>
      <c r="FZ137" s="302"/>
      <c r="GA137" s="302"/>
      <c r="GB137" s="302"/>
      <c r="GC137" s="302"/>
      <c r="GD137" s="302"/>
      <c r="GE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</row>
    <row r="138" spans="1:256" s="302" customFormat="1" x14ac:dyDescent="0.25">
      <c r="A138" s="298" t="s">
        <v>286</v>
      </c>
      <c r="B138" s="308" t="s">
        <v>609</v>
      </c>
      <c r="C138" s="308" t="s">
        <v>296</v>
      </c>
      <c r="D138" s="308" t="s">
        <v>272</v>
      </c>
      <c r="E138" s="308" t="s">
        <v>314</v>
      </c>
      <c r="F138" s="308" t="s">
        <v>287</v>
      </c>
      <c r="G138" s="306">
        <v>143.32</v>
      </c>
    </row>
    <row r="139" spans="1:256" ht="14.4" x14ac:dyDescent="0.3">
      <c r="A139" s="293" t="s">
        <v>316</v>
      </c>
      <c r="B139" s="309" t="s">
        <v>609</v>
      </c>
      <c r="C139" s="289" t="s">
        <v>296</v>
      </c>
      <c r="D139" s="289" t="s">
        <v>272</v>
      </c>
      <c r="E139" s="309" t="s">
        <v>317</v>
      </c>
      <c r="F139" s="289"/>
      <c r="G139" s="291">
        <f>SUM(G140+G143+G145)</f>
        <v>106660.66</v>
      </c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A139" s="319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N139" s="319"/>
      <c r="BO139" s="319"/>
      <c r="BP139" s="319"/>
      <c r="BQ139" s="319"/>
      <c r="BR139" s="319"/>
      <c r="BS139" s="319"/>
      <c r="BT139" s="319"/>
      <c r="BU139" s="319"/>
      <c r="BV139" s="319"/>
      <c r="BW139" s="319"/>
      <c r="BX139" s="319"/>
      <c r="BY139" s="319"/>
      <c r="BZ139" s="319"/>
      <c r="CA139" s="319"/>
      <c r="CB139" s="319"/>
      <c r="CC139" s="319"/>
      <c r="CD139" s="319"/>
      <c r="CE139" s="319"/>
      <c r="CF139" s="319"/>
      <c r="CG139" s="319"/>
      <c r="CH139" s="319"/>
      <c r="CI139" s="319"/>
      <c r="CJ139" s="319"/>
      <c r="CK139" s="319"/>
      <c r="CL139" s="319"/>
      <c r="CM139" s="319"/>
      <c r="CN139" s="319"/>
      <c r="CO139" s="319"/>
      <c r="CP139" s="319"/>
      <c r="CQ139" s="319"/>
      <c r="CR139" s="319"/>
      <c r="CS139" s="319"/>
      <c r="CT139" s="319"/>
      <c r="CU139" s="319"/>
      <c r="CV139" s="319"/>
      <c r="CW139" s="319"/>
      <c r="CX139" s="319"/>
      <c r="CY139" s="319"/>
      <c r="CZ139" s="319"/>
      <c r="DA139" s="319"/>
      <c r="DB139" s="319"/>
      <c r="DC139" s="319"/>
      <c r="DD139" s="319"/>
      <c r="DE139" s="319"/>
      <c r="DF139" s="319"/>
      <c r="DG139" s="319"/>
      <c r="DH139" s="319"/>
      <c r="DI139" s="319"/>
      <c r="DJ139" s="319"/>
      <c r="DK139" s="319"/>
      <c r="DL139" s="319"/>
      <c r="DM139" s="319"/>
      <c r="DN139" s="319"/>
      <c r="DO139" s="319"/>
      <c r="DP139" s="319"/>
      <c r="DQ139" s="319"/>
      <c r="DR139" s="319"/>
      <c r="DS139" s="319"/>
      <c r="DT139" s="319"/>
      <c r="DU139" s="319"/>
      <c r="DV139" s="319"/>
      <c r="DW139" s="319"/>
      <c r="DX139" s="319"/>
      <c r="DY139" s="319"/>
      <c r="DZ139" s="319"/>
      <c r="EA139" s="319"/>
      <c r="EB139" s="319"/>
      <c r="EC139" s="319"/>
      <c r="ED139" s="319"/>
      <c r="EE139" s="319"/>
      <c r="EF139" s="319"/>
      <c r="EG139" s="319"/>
      <c r="EH139" s="319"/>
      <c r="EI139" s="319"/>
      <c r="EJ139" s="319"/>
      <c r="EK139" s="319"/>
      <c r="EL139" s="319"/>
      <c r="EM139" s="319"/>
      <c r="EN139" s="319"/>
      <c r="EO139" s="319"/>
      <c r="EP139" s="319"/>
      <c r="EQ139" s="319"/>
      <c r="ER139" s="319"/>
      <c r="ES139" s="319"/>
      <c r="ET139" s="319"/>
      <c r="EU139" s="319"/>
      <c r="EV139" s="319"/>
      <c r="EW139" s="319"/>
      <c r="EX139" s="319"/>
      <c r="EY139" s="319"/>
      <c r="EZ139" s="319"/>
      <c r="FA139" s="319"/>
      <c r="FB139" s="319"/>
      <c r="FC139" s="319"/>
      <c r="FD139" s="319"/>
      <c r="FE139" s="319"/>
      <c r="FF139" s="319"/>
      <c r="FG139" s="319"/>
      <c r="FH139" s="319"/>
      <c r="FI139" s="319"/>
      <c r="FJ139" s="319"/>
      <c r="FK139" s="319"/>
      <c r="FL139" s="319"/>
      <c r="FM139" s="319"/>
      <c r="FN139" s="319"/>
      <c r="FO139" s="319"/>
      <c r="FP139" s="319"/>
      <c r="FQ139" s="319"/>
      <c r="FR139" s="319"/>
      <c r="FS139" s="319"/>
      <c r="FT139" s="319"/>
      <c r="FU139" s="319"/>
      <c r="FV139" s="319"/>
      <c r="FW139" s="319"/>
      <c r="FX139" s="319"/>
      <c r="FY139" s="319"/>
      <c r="FZ139" s="319"/>
      <c r="GA139" s="319"/>
      <c r="GB139" s="319"/>
      <c r="GC139" s="319"/>
      <c r="GD139" s="319"/>
      <c r="GE139" s="319"/>
      <c r="GF139" s="319"/>
      <c r="GG139" s="319"/>
      <c r="GH139" s="319"/>
      <c r="GI139" s="319"/>
      <c r="GJ139" s="319"/>
      <c r="GK139" s="319"/>
      <c r="GL139" s="319"/>
      <c r="GM139" s="319"/>
      <c r="GN139" s="319"/>
      <c r="GO139" s="319"/>
      <c r="GP139" s="319"/>
      <c r="GQ139" s="319"/>
      <c r="GR139" s="319"/>
      <c r="GS139" s="319"/>
      <c r="GT139" s="319"/>
      <c r="GU139" s="319"/>
      <c r="GV139" s="319"/>
      <c r="GW139" s="319"/>
      <c r="GX139" s="319"/>
      <c r="GY139" s="319"/>
      <c r="GZ139" s="319"/>
      <c r="HA139" s="319"/>
      <c r="HB139" s="319"/>
      <c r="HC139" s="319"/>
      <c r="HD139" s="319"/>
      <c r="HE139" s="319"/>
      <c r="HF139" s="319"/>
      <c r="HG139" s="319"/>
      <c r="HH139" s="319"/>
      <c r="HI139" s="319"/>
      <c r="HJ139" s="319"/>
      <c r="HK139" s="319"/>
      <c r="HL139" s="319"/>
      <c r="HM139" s="319"/>
      <c r="HN139" s="319"/>
      <c r="HO139" s="319"/>
      <c r="HP139" s="319"/>
      <c r="HQ139" s="319"/>
      <c r="HR139" s="319"/>
      <c r="HS139" s="319"/>
      <c r="HT139" s="319"/>
      <c r="HU139" s="319"/>
      <c r="HV139" s="319"/>
      <c r="HW139" s="319"/>
      <c r="HX139" s="319"/>
      <c r="HY139" s="319"/>
      <c r="HZ139" s="319"/>
      <c r="IA139" s="319"/>
      <c r="IB139" s="319"/>
      <c r="IC139" s="319"/>
      <c r="ID139" s="319"/>
      <c r="IE139" s="319"/>
      <c r="IF139" s="319"/>
      <c r="IG139" s="319"/>
      <c r="IH139" s="319"/>
      <c r="II139" s="319"/>
      <c r="IJ139" s="319"/>
      <c r="IK139" s="319"/>
      <c r="IL139" s="319"/>
      <c r="IM139" s="319"/>
      <c r="IN139" s="319"/>
      <c r="IO139" s="319"/>
      <c r="IP139" s="319"/>
      <c r="IQ139" s="319"/>
      <c r="IR139" s="319"/>
      <c r="IS139" s="319"/>
      <c r="IT139" s="319"/>
    </row>
    <row r="140" spans="1:256" x14ac:dyDescent="0.25">
      <c r="A140" s="303" t="s">
        <v>631</v>
      </c>
      <c r="B140" s="304" t="s">
        <v>609</v>
      </c>
      <c r="C140" s="305" t="s">
        <v>296</v>
      </c>
      <c r="D140" s="305" t="s">
        <v>272</v>
      </c>
      <c r="E140" s="305" t="s">
        <v>379</v>
      </c>
      <c r="F140" s="305"/>
      <c r="G140" s="306">
        <f>SUM(G141+G142)</f>
        <v>1000</v>
      </c>
    </row>
    <row r="141" spans="1:256" s="319" customFormat="1" ht="13.8" x14ac:dyDescent="0.25">
      <c r="A141" s="298" t="s">
        <v>611</v>
      </c>
      <c r="B141" s="304" t="s">
        <v>609</v>
      </c>
      <c r="C141" s="305" t="s">
        <v>296</v>
      </c>
      <c r="D141" s="305" t="s">
        <v>272</v>
      </c>
      <c r="E141" s="305" t="s">
        <v>379</v>
      </c>
      <c r="F141" s="300" t="s">
        <v>285</v>
      </c>
      <c r="G141" s="301">
        <v>1000</v>
      </c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  <c r="CA141" s="270"/>
      <c r="CB141" s="270"/>
      <c r="CC141" s="270"/>
      <c r="CD141" s="270"/>
      <c r="CE141" s="270"/>
      <c r="CF141" s="270"/>
      <c r="CG141" s="270"/>
      <c r="CH141" s="270"/>
      <c r="CI141" s="270"/>
      <c r="CJ141" s="270"/>
      <c r="CK141" s="270"/>
      <c r="CL141" s="270"/>
      <c r="CM141" s="270"/>
      <c r="CN141" s="270"/>
      <c r="CO141" s="270"/>
      <c r="CP141" s="270"/>
      <c r="CQ141" s="270"/>
      <c r="CR141" s="270"/>
      <c r="CS141" s="270"/>
      <c r="CT141" s="270"/>
      <c r="CU141" s="270"/>
      <c r="CV141" s="270"/>
      <c r="CW141" s="270"/>
      <c r="CX141" s="270"/>
      <c r="CY141" s="270"/>
      <c r="CZ141" s="270"/>
      <c r="DA141" s="270"/>
      <c r="DB141" s="270"/>
      <c r="DC141" s="270"/>
      <c r="DD141" s="270"/>
      <c r="DE141" s="270"/>
      <c r="DF141" s="270"/>
      <c r="DG141" s="270"/>
      <c r="DH141" s="270"/>
      <c r="DI141" s="270"/>
      <c r="DJ141" s="270"/>
      <c r="DK141" s="270"/>
      <c r="DL141" s="270"/>
      <c r="DM141" s="270"/>
      <c r="DN141" s="270"/>
      <c r="DO141" s="270"/>
      <c r="DP141" s="270"/>
      <c r="DQ141" s="270"/>
      <c r="DR141" s="270"/>
      <c r="DS141" s="270"/>
      <c r="DT141" s="270"/>
      <c r="DU141" s="270"/>
      <c r="DV141" s="270"/>
      <c r="DW141" s="270"/>
      <c r="DX141" s="270"/>
      <c r="DY141" s="270"/>
      <c r="DZ141" s="270"/>
      <c r="EA141" s="270"/>
      <c r="EB141" s="270"/>
      <c r="EC141" s="270"/>
      <c r="ED141" s="270"/>
      <c r="EE141" s="270"/>
      <c r="EF141" s="270"/>
      <c r="EG141" s="270"/>
      <c r="EH141" s="270"/>
      <c r="EI141" s="270"/>
      <c r="EJ141" s="270"/>
      <c r="EK141" s="270"/>
      <c r="EL141" s="270"/>
      <c r="EM141" s="270"/>
      <c r="EN141" s="270"/>
      <c r="EO141" s="270"/>
      <c r="EP141" s="270"/>
      <c r="EQ141" s="270"/>
      <c r="ER141" s="270"/>
      <c r="ES141" s="270"/>
      <c r="ET141" s="270"/>
      <c r="EU141" s="270"/>
      <c r="EV141" s="270"/>
      <c r="EW141" s="270"/>
      <c r="EX141" s="270"/>
      <c r="EY141" s="270"/>
      <c r="EZ141" s="270"/>
      <c r="FA141" s="270"/>
      <c r="FB141" s="270"/>
      <c r="FC141" s="270"/>
      <c r="FD141" s="270"/>
      <c r="FE141" s="270"/>
      <c r="FF141" s="270"/>
      <c r="FG141" s="270"/>
      <c r="FH141" s="270"/>
      <c r="FI141" s="270"/>
      <c r="FJ141" s="270"/>
      <c r="FK141" s="270"/>
      <c r="FL141" s="270"/>
      <c r="FM141" s="270"/>
      <c r="FN141" s="270"/>
      <c r="FO141" s="270"/>
      <c r="FP141" s="270"/>
      <c r="FQ141" s="270"/>
      <c r="FR141" s="270"/>
      <c r="FS141" s="270"/>
      <c r="FT141" s="270"/>
      <c r="FU141" s="270"/>
      <c r="FV141" s="270"/>
      <c r="FW141" s="270"/>
      <c r="FX141" s="270"/>
      <c r="FY141" s="270"/>
      <c r="FZ141" s="270"/>
      <c r="GA141" s="270"/>
      <c r="GB141" s="270"/>
      <c r="GC141" s="270"/>
      <c r="GD141" s="270"/>
      <c r="GE141" s="270"/>
      <c r="GF141" s="270"/>
      <c r="GG141" s="270"/>
      <c r="GH141" s="270"/>
      <c r="GI141" s="270"/>
      <c r="GJ141" s="270"/>
      <c r="GK141" s="270"/>
      <c r="GL141" s="270"/>
      <c r="GM141" s="270"/>
      <c r="GN141" s="270"/>
      <c r="GO141" s="270"/>
      <c r="GP141" s="270"/>
      <c r="GQ141" s="270"/>
      <c r="GR141" s="270"/>
      <c r="GS141" s="270"/>
      <c r="GT141" s="270"/>
      <c r="GU141" s="270"/>
      <c r="GV141" s="270"/>
      <c r="GW141" s="270"/>
      <c r="GX141" s="270"/>
      <c r="GY141" s="270"/>
      <c r="GZ141" s="270"/>
      <c r="HA141" s="270"/>
      <c r="HB141" s="270"/>
      <c r="HC141" s="270"/>
      <c r="HD141" s="270"/>
      <c r="HE141" s="270"/>
      <c r="HF141" s="270"/>
      <c r="HG141" s="270"/>
      <c r="HH141" s="270"/>
      <c r="HI141" s="270"/>
      <c r="HJ141" s="270"/>
      <c r="HK141" s="270"/>
      <c r="HL141" s="270"/>
      <c r="HM141" s="270"/>
      <c r="HN141" s="270"/>
      <c r="HO141" s="270"/>
      <c r="HP141" s="270"/>
      <c r="HQ141" s="270"/>
      <c r="HR141" s="270"/>
      <c r="HS141" s="270"/>
      <c r="HT141" s="270"/>
      <c r="HU141" s="270"/>
      <c r="HV141" s="270"/>
      <c r="HW141" s="270"/>
      <c r="HX141" s="270"/>
      <c r="HY141" s="270"/>
      <c r="HZ141" s="270"/>
      <c r="IA141" s="270"/>
      <c r="IB141" s="270"/>
      <c r="IC141" s="270"/>
      <c r="ID141" s="270"/>
      <c r="IE141" s="270"/>
      <c r="IF141" s="270"/>
      <c r="IG141" s="270"/>
      <c r="IH141" s="270"/>
      <c r="II141" s="270"/>
      <c r="IJ141" s="270"/>
      <c r="IK141" s="270"/>
      <c r="IL141" s="270"/>
      <c r="IM141" s="270"/>
      <c r="IN141" s="270"/>
      <c r="IO141" s="270"/>
      <c r="IP141" s="270"/>
      <c r="IQ141" s="270"/>
      <c r="IR141" s="270"/>
      <c r="IS141" s="270"/>
      <c r="IT141" s="270"/>
    </row>
    <row r="142" spans="1:256" s="319" customFormat="1" ht="13.8" x14ac:dyDescent="0.25">
      <c r="A142" s="298" t="s">
        <v>617</v>
      </c>
      <c r="B142" s="304" t="s">
        <v>609</v>
      </c>
      <c r="C142" s="305" t="s">
        <v>296</v>
      </c>
      <c r="D142" s="305" t="s">
        <v>272</v>
      </c>
      <c r="E142" s="305" t="s">
        <v>379</v>
      </c>
      <c r="F142" s="300" t="s">
        <v>325</v>
      </c>
      <c r="G142" s="301">
        <v>0</v>
      </c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  <c r="CA142" s="270"/>
      <c r="CB142" s="270"/>
      <c r="CC142" s="270"/>
      <c r="CD142" s="270"/>
      <c r="CE142" s="270"/>
      <c r="CF142" s="270"/>
      <c r="CG142" s="270"/>
      <c r="CH142" s="270"/>
      <c r="CI142" s="270"/>
      <c r="CJ142" s="270"/>
      <c r="CK142" s="270"/>
      <c r="CL142" s="270"/>
      <c r="CM142" s="270"/>
      <c r="CN142" s="270"/>
      <c r="CO142" s="270"/>
      <c r="CP142" s="270"/>
      <c r="CQ142" s="270"/>
      <c r="CR142" s="270"/>
      <c r="CS142" s="270"/>
      <c r="CT142" s="270"/>
      <c r="CU142" s="270"/>
      <c r="CV142" s="270"/>
      <c r="CW142" s="270"/>
      <c r="CX142" s="270"/>
      <c r="CY142" s="270"/>
      <c r="CZ142" s="270"/>
      <c r="DA142" s="270"/>
      <c r="DB142" s="270"/>
      <c r="DC142" s="270"/>
      <c r="DD142" s="270"/>
      <c r="DE142" s="270"/>
      <c r="DF142" s="270"/>
      <c r="DG142" s="270"/>
      <c r="DH142" s="270"/>
      <c r="DI142" s="270"/>
      <c r="DJ142" s="270"/>
      <c r="DK142" s="270"/>
      <c r="DL142" s="270"/>
      <c r="DM142" s="270"/>
      <c r="DN142" s="270"/>
      <c r="DO142" s="270"/>
      <c r="DP142" s="270"/>
      <c r="DQ142" s="270"/>
      <c r="DR142" s="270"/>
      <c r="DS142" s="270"/>
      <c r="DT142" s="270"/>
      <c r="DU142" s="270"/>
      <c r="DV142" s="270"/>
      <c r="DW142" s="270"/>
      <c r="DX142" s="270"/>
      <c r="DY142" s="270"/>
      <c r="DZ142" s="270"/>
      <c r="EA142" s="270"/>
      <c r="EB142" s="270"/>
      <c r="EC142" s="270"/>
      <c r="ED142" s="270"/>
      <c r="EE142" s="270"/>
      <c r="EF142" s="270"/>
      <c r="EG142" s="270"/>
      <c r="EH142" s="270"/>
      <c r="EI142" s="270"/>
      <c r="EJ142" s="270"/>
      <c r="EK142" s="270"/>
      <c r="EL142" s="270"/>
      <c r="EM142" s="270"/>
      <c r="EN142" s="270"/>
      <c r="EO142" s="270"/>
      <c r="EP142" s="270"/>
      <c r="EQ142" s="270"/>
      <c r="ER142" s="270"/>
      <c r="ES142" s="270"/>
      <c r="ET142" s="270"/>
      <c r="EU142" s="270"/>
      <c r="EV142" s="270"/>
      <c r="EW142" s="270"/>
      <c r="EX142" s="270"/>
      <c r="EY142" s="270"/>
      <c r="EZ142" s="270"/>
      <c r="FA142" s="270"/>
      <c r="FB142" s="270"/>
      <c r="FC142" s="270"/>
      <c r="FD142" s="270"/>
      <c r="FE142" s="270"/>
      <c r="FF142" s="270"/>
      <c r="FG142" s="270"/>
      <c r="FH142" s="270"/>
      <c r="FI142" s="270"/>
      <c r="FJ142" s="270"/>
      <c r="FK142" s="270"/>
      <c r="FL142" s="270"/>
      <c r="FM142" s="270"/>
      <c r="FN142" s="270"/>
      <c r="FO142" s="270"/>
      <c r="FP142" s="270"/>
      <c r="FQ142" s="270"/>
      <c r="FR142" s="270"/>
      <c r="FS142" s="270"/>
      <c r="FT142" s="270"/>
      <c r="FU142" s="270"/>
      <c r="FV142" s="270"/>
      <c r="FW142" s="270"/>
      <c r="FX142" s="270"/>
      <c r="FY142" s="270"/>
      <c r="FZ142" s="270"/>
      <c r="GA142" s="270"/>
      <c r="GB142" s="270"/>
      <c r="GC142" s="270"/>
      <c r="GD142" s="270"/>
      <c r="GE142" s="270"/>
      <c r="GF142" s="270"/>
      <c r="GG142" s="270"/>
      <c r="GH142" s="270"/>
      <c r="GI142" s="270"/>
      <c r="GJ142" s="270"/>
      <c r="GK142" s="270"/>
      <c r="GL142" s="270"/>
      <c r="GM142" s="270"/>
      <c r="GN142" s="270"/>
      <c r="GO142" s="270"/>
      <c r="GP142" s="270"/>
      <c r="GQ142" s="270"/>
      <c r="GR142" s="270"/>
      <c r="GS142" s="270"/>
      <c r="GT142" s="270"/>
      <c r="GU142" s="270"/>
      <c r="GV142" s="270"/>
      <c r="GW142" s="270"/>
      <c r="GX142" s="270"/>
      <c r="GY142" s="270"/>
      <c r="GZ142" s="270"/>
      <c r="HA142" s="270"/>
      <c r="HB142" s="270"/>
      <c r="HC142" s="270"/>
      <c r="HD142" s="270"/>
      <c r="HE142" s="270"/>
      <c r="HF142" s="270"/>
      <c r="HG142" s="270"/>
      <c r="HH142" s="270"/>
      <c r="HI142" s="270"/>
      <c r="HJ142" s="270"/>
      <c r="HK142" s="270"/>
      <c r="HL142" s="270"/>
      <c r="HM142" s="270"/>
      <c r="HN142" s="270"/>
      <c r="HO142" s="270"/>
      <c r="HP142" s="270"/>
      <c r="HQ142" s="270"/>
      <c r="HR142" s="270"/>
      <c r="HS142" s="270"/>
      <c r="HT142" s="270"/>
      <c r="HU142" s="270"/>
      <c r="HV142" s="270"/>
      <c r="HW142" s="270"/>
      <c r="HX142" s="270"/>
      <c r="HY142" s="270"/>
      <c r="HZ142" s="270"/>
      <c r="IA142" s="270"/>
      <c r="IB142" s="270"/>
      <c r="IC142" s="270"/>
      <c r="ID142" s="270"/>
      <c r="IE142" s="270"/>
      <c r="IF142" s="270"/>
      <c r="IG142" s="270"/>
      <c r="IH142" s="270"/>
      <c r="II142" s="270"/>
      <c r="IJ142" s="270"/>
      <c r="IK142" s="270"/>
      <c r="IL142" s="270"/>
      <c r="IM142" s="270"/>
      <c r="IN142" s="270"/>
      <c r="IO142" s="270"/>
      <c r="IP142" s="270"/>
      <c r="IQ142" s="270"/>
      <c r="IR142" s="270"/>
      <c r="IS142" s="270"/>
      <c r="IT142" s="270"/>
    </row>
    <row r="143" spans="1:256" s="283" customFormat="1" ht="26.4" x14ac:dyDescent="0.25">
      <c r="A143" s="303" t="s">
        <v>380</v>
      </c>
      <c r="B143" s="308" t="s">
        <v>609</v>
      </c>
      <c r="C143" s="305" t="s">
        <v>296</v>
      </c>
      <c r="D143" s="305" t="s">
        <v>272</v>
      </c>
      <c r="E143" s="305" t="s">
        <v>780</v>
      </c>
      <c r="F143" s="305"/>
      <c r="G143" s="306">
        <f>SUM(G144)</f>
        <v>105660.66</v>
      </c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  <c r="HJ143" s="162"/>
      <c r="HK143" s="162"/>
      <c r="HL143" s="162"/>
      <c r="HM143" s="162"/>
      <c r="HN143" s="162"/>
      <c r="HO143" s="162"/>
      <c r="HP143" s="162"/>
      <c r="HQ143" s="162"/>
      <c r="HR143" s="162"/>
      <c r="HS143" s="162"/>
      <c r="HT143" s="162"/>
      <c r="HU143" s="162"/>
      <c r="HV143" s="162"/>
      <c r="HW143" s="162"/>
      <c r="HX143" s="162"/>
      <c r="HY143" s="162"/>
      <c r="HZ143" s="162"/>
      <c r="IA143" s="162"/>
      <c r="IB143" s="162"/>
      <c r="IC143" s="162"/>
      <c r="ID143" s="162"/>
      <c r="IE143" s="162"/>
      <c r="IF143" s="162"/>
      <c r="IG143" s="162"/>
      <c r="IH143" s="162"/>
      <c r="II143" s="162"/>
      <c r="IJ143" s="162"/>
      <c r="IK143" s="162"/>
      <c r="IL143" s="162"/>
      <c r="IM143" s="162"/>
      <c r="IN143" s="162"/>
      <c r="IO143" s="162"/>
      <c r="IP143" s="162"/>
      <c r="IQ143" s="162"/>
      <c r="IR143" s="162"/>
      <c r="IS143" s="162"/>
      <c r="IT143" s="162"/>
    </row>
    <row r="144" spans="1:256" s="283" customFormat="1" ht="13.8" x14ac:dyDescent="0.25">
      <c r="A144" s="298" t="s">
        <v>617</v>
      </c>
      <c r="B144" s="311" t="s">
        <v>609</v>
      </c>
      <c r="C144" s="300" t="s">
        <v>296</v>
      </c>
      <c r="D144" s="300" t="s">
        <v>272</v>
      </c>
      <c r="E144" s="300" t="s">
        <v>780</v>
      </c>
      <c r="F144" s="300" t="s">
        <v>325</v>
      </c>
      <c r="G144" s="301">
        <v>105660.66</v>
      </c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  <c r="GL144" s="162"/>
      <c r="GM144" s="162"/>
      <c r="GN144" s="162"/>
      <c r="GO144" s="162"/>
      <c r="GP144" s="162"/>
      <c r="GQ144" s="162"/>
      <c r="GR144" s="162"/>
      <c r="GS144" s="162"/>
      <c r="GT144" s="162"/>
      <c r="GU144" s="162"/>
      <c r="GV144" s="162"/>
      <c r="GW144" s="162"/>
      <c r="GX144" s="162"/>
      <c r="GY144" s="162"/>
      <c r="GZ144" s="162"/>
      <c r="HA144" s="162"/>
      <c r="HB144" s="162"/>
      <c r="HC144" s="162"/>
      <c r="HD144" s="162"/>
      <c r="HE144" s="162"/>
      <c r="HF144" s="162"/>
      <c r="HG144" s="162"/>
      <c r="HH144" s="162"/>
      <c r="HI144" s="162"/>
      <c r="HJ144" s="162"/>
      <c r="HK144" s="162"/>
      <c r="HL144" s="162"/>
      <c r="HM144" s="162"/>
      <c r="HN144" s="162"/>
      <c r="HO144" s="162"/>
      <c r="HP144" s="162"/>
      <c r="HQ144" s="162"/>
      <c r="HR144" s="162"/>
      <c r="HS144" s="162"/>
      <c r="HT144" s="162"/>
      <c r="HU144" s="162"/>
      <c r="HV144" s="162"/>
      <c r="HW144" s="162"/>
      <c r="HX144" s="162"/>
      <c r="HY144" s="162"/>
      <c r="HZ144" s="162"/>
      <c r="IA144" s="162"/>
      <c r="IB144" s="162"/>
      <c r="IC144" s="162"/>
      <c r="ID144" s="162"/>
      <c r="IE144" s="162"/>
      <c r="IF144" s="162"/>
      <c r="IG144" s="162"/>
      <c r="IH144" s="162"/>
      <c r="II144" s="162"/>
      <c r="IJ144" s="162"/>
      <c r="IK144" s="162"/>
      <c r="IL144" s="162"/>
      <c r="IM144" s="162"/>
      <c r="IN144" s="162"/>
      <c r="IO144" s="162"/>
      <c r="IP144" s="162"/>
      <c r="IQ144" s="162"/>
      <c r="IR144" s="162"/>
      <c r="IS144" s="162"/>
      <c r="IT144" s="162"/>
    </row>
    <row r="145" spans="1:254" s="283" customFormat="1" ht="26.4" hidden="1" x14ac:dyDescent="0.25">
      <c r="A145" s="303" t="s">
        <v>380</v>
      </c>
      <c r="B145" s="308" t="s">
        <v>609</v>
      </c>
      <c r="C145" s="305" t="s">
        <v>296</v>
      </c>
      <c r="D145" s="305" t="s">
        <v>272</v>
      </c>
      <c r="E145" s="305" t="s">
        <v>382</v>
      </c>
      <c r="F145" s="305"/>
      <c r="G145" s="306">
        <f>SUM(G146)</f>
        <v>0</v>
      </c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  <c r="HJ145" s="162"/>
      <c r="HK145" s="162"/>
      <c r="HL145" s="162"/>
      <c r="HM145" s="162"/>
      <c r="HN145" s="162"/>
      <c r="HO145" s="162"/>
      <c r="HP145" s="162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2"/>
      <c r="IG145" s="162"/>
      <c r="IH145" s="162"/>
      <c r="II145" s="162"/>
      <c r="IJ145" s="162"/>
      <c r="IK145" s="162"/>
      <c r="IL145" s="162"/>
      <c r="IM145" s="162"/>
      <c r="IN145" s="162"/>
      <c r="IO145" s="162"/>
      <c r="IP145" s="162"/>
      <c r="IQ145" s="162"/>
      <c r="IR145" s="162"/>
      <c r="IS145" s="162"/>
      <c r="IT145" s="162"/>
    </row>
    <row r="146" spans="1:254" s="283" customFormat="1" ht="13.8" hidden="1" x14ac:dyDescent="0.25">
      <c r="A146" s="298" t="s">
        <v>617</v>
      </c>
      <c r="B146" s="311" t="s">
        <v>609</v>
      </c>
      <c r="C146" s="300" t="s">
        <v>296</v>
      </c>
      <c r="D146" s="300" t="s">
        <v>272</v>
      </c>
      <c r="E146" s="300" t="s">
        <v>382</v>
      </c>
      <c r="F146" s="300" t="s">
        <v>325</v>
      </c>
      <c r="G146" s="301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  <c r="HJ146" s="162"/>
      <c r="HK146" s="162"/>
      <c r="HL146" s="162"/>
      <c r="HM146" s="162"/>
      <c r="HN146" s="162"/>
      <c r="HO146" s="162"/>
      <c r="HP146" s="162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2"/>
      <c r="IG146" s="162"/>
      <c r="IH146" s="162"/>
      <c r="II146" s="162"/>
      <c r="IJ146" s="162"/>
      <c r="IK146" s="162"/>
      <c r="IL146" s="162"/>
      <c r="IM146" s="162"/>
      <c r="IN146" s="162"/>
      <c r="IO146" s="162"/>
      <c r="IP146" s="162"/>
      <c r="IQ146" s="162"/>
      <c r="IR146" s="162"/>
      <c r="IS146" s="162"/>
      <c r="IT146" s="162"/>
    </row>
    <row r="147" spans="1:254" s="302" customFormat="1" ht="14.4" x14ac:dyDescent="0.3">
      <c r="A147" s="341" t="s">
        <v>383</v>
      </c>
      <c r="B147" s="342" t="s">
        <v>609</v>
      </c>
      <c r="C147" s="342" t="s">
        <v>296</v>
      </c>
      <c r="D147" s="342" t="s">
        <v>279</v>
      </c>
      <c r="E147" s="342"/>
      <c r="F147" s="342"/>
      <c r="G147" s="343">
        <f>SUM(G150+G148+G166+G171+G173)</f>
        <v>255840.46</v>
      </c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  <c r="EO147" s="283"/>
      <c r="EP147" s="283"/>
      <c r="EQ147" s="283"/>
      <c r="ER147" s="283"/>
      <c r="ES147" s="283"/>
      <c r="ET147" s="283"/>
      <c r="EU147" s="283"/>
      <c r="EV147" s="283"/>
      <c r="EW147" s="283"/>
      <c r="EX147" s="283"/>
      <c r="EY147" s="283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3"/>
      <c r="FQ147" s="283"/>
      <c r="FR147" s="283"/>
      <c r="FS147" s="283"/>
      <c r="FT147" s="283"/>
      <c r="FU147" s="283"/>
      <c r="FV147" s="283"/>
      <c r="FW147" s="283"/>
      <c r="FX147" s="283"/>
      <c r="FY147" s="283"/>
      <c r="FZ147" s="283"/>
      <c r="GA147" s="283"/>
      <c r="GB147" s="283"/>
      <c r="GC147" s="283"/>
      <c r="GD147" s="283"/>
      <c r="GE147" s="283"/>
      <c r="GF147" s="283"/>
      <c r="GG147" s="283"/>
      <c r="GH147" s="283"/>
      <c r="GI147" s="283"/>
      <c r="GJ147" s="283"/>
      <c r="GK147" s="283"/>
      <c r="GL147" s="283"/>
      <c r="GM147" s="283"/>
      <c r="GN147" s="283"/>
      <c r="GO147" s="283"/>
      <c r="GP147" s="283"/>
      <c r="GQ147" s="283"/>
      <c r="GR147" s="283"/>
      <c r="GS147" s="283"/>
      <c r="GT147" s="283"/>
      <c r="GU147" s="283"/>
      <c r="GV147" s="283"/>
      <c r="GW147" s="283"/>
      <c r="GX147" s="283"/>
      <c r="GY147" s="283"/>
      <c r="GZ147" s="283"/>
      <c r="HA147" s="283"/>
      <c r="HB147" s="283"/>
      <c r="HC147" s="283"/>
      <c r="HD147" s="283"/>
      <c r="HE147" s="283"/>
      <c r="HF147" s="283"/>
      <c r="HG147" s="283"/>
      <c r="HH147" s="283"/>
      <c r="HI147" s="283"/>
      <c r="HJ147" s="283"/>
      <c r="HK147" s="283"/>
      <c r="HL147" s="283"/>
      <c r="HM147" s="283"/>
      <c r="HN147" s="283"/>
      <c r="HO147" s="283"/>
      <c r="HP147" s="283"/>
      <c r="HQ147" s="283"/>
      <c r="HR147" s="283"/>
      <c r="HS147" s="283"/>
      <c r="HT147" s="283"/>
      <c r="HU147" s="283"/>
      <c r="HV147" s="283"/>
      <c r="HW147" s="283"/>
      <c r="HX147" s="283"/>
      <c r="HY147" s="283"/>
      <c r="HZ147" s="283"/>
      <c r="IA147" s="283"/>
      <c r="IB147" s="283"/>
      <c r="IC147" s="283"/>
      <c r="ID147" s="283"/>
      <c r="IE147" s="283"/>
      <c r="IF147" s="283"/>
      <c r="IG147" s="283"/>
      <c r="IH147" s="283"/>
      <c r="II147" s="283"/>
      <c r="IJ147" s="283"/>
      <c r="IK147" s="283"/>
      <c r="IL147" s="283"/>
      <c r="IM147" s="283"/>
      <c r="IN147" s="283"/>
      <c r="IO147" s="283"/>
      <c r="IP147" s="283"/>
      <c r="IQ147" s="283"/>
      <c r="IR147" s="283"/>
      <c r="IS147" s="283"/>
      <c r="IT147" s="283"/>
    </row>
    <row r="148" spans="1:254" s="320" customFormat="1" ht="26.4" hidden="1" x14ac:dyDescent="0.25">
      <c r="A148" s="303" t="s">
        <v>632</v>
      </c>
      <c r="B148" s="308" t="s">
        <v>609</v>
      </c>
      <c r="C148" s="308" t="s">
        <v>296</v>
      </c>
      <c r="D148" s="308" t="s">
        <v>279</v>
      </c>
      <c r="E148" s="311" t="s">
        <v>397</v>
      </c>
      <c r="F148" s="308"/>
      <c r="G148" s="346">
        <f>SUM(G149:G149)</f>
        <v>0</v>
      </c>
    </row>
    <row r="149" spans="1:254" s="320" customFormat="1" ht="26.4" hidden="1" x14ac:dyDescent="0.25">
      <c r="A149" s="298" t="s">
        <v>326</v>
      </c>
      <c r="B149" s="311" t="s">
        <v>609</v>
      </c>
      <c r="C149" s="311" t="s">
        <v>296</v>
      </c>
      <c r="D149" s="311" t="s">
        <v>279</v>
      </c>
      <c r="E149" s="311" t="s">
        <v>397</v>
      </c>
      <c r="F149" s="311" t="s">
        <v>327</v>
      </c>
      <c r="G149" s="301"/>
    </row>
    <row r="150" spans="1:254" s="302" customFormat="1" ht="26.4" x14ac:dyDescent="0.25">
      <c r="A150" s="303" t="s">
        <v>633</v>
      </c>
      <c r="B150" s="325" t="s">
        <v>609</v>
      </c>
      <c r="C150" s="305" t="s">
        <v>296</v>
      </c>
      <c r="D150" s="305" t="s">
        <v>279</v>
      </c>
      <c r="E150" s="305" t="s">
        <v>385</v>
      </c>
      <c r="F150" s="305"/>
      <c r="G150" s="347">
        <f>SUM(G152+G160+G161+G162+G164+G165+G163+G153+G151)</f>
        <v>73450</v>
      </c>
    </row>
    <row r="151" spans="1:254" s="302" customFormat="1" x14ac:dyDescent="0.25">
      <c r="A151" s="298" t="s">
        <v>611</v>
      </c>
      <c r="B151" s="300" t="s">
        <v>609</v>
      </c>
      <c r="C151" s="300" t="s">
        <v>296</v>
      </c>
      <c r="D151" s="300" t="s">
        <v>279</v>
      </c>
      <c r="E151" s="300" t="s">
        <v>385</v>
      </c>
      <c r="F151" s="300" t="s">
        <v>285</v>
      </c>
      <c r="G151" s="339">
        <v>1000</v>
      </c>
    </row>
    <row r="152" spans="1:254" s="302" customFormat="1" ht="26.4" hidden="1" x14ac:dyDescent="0.25">
      <c r="A152" s="298" t="s">
        <v>326</v>
      </c>
      <c r="B152" s="300" t="s">
        <v>609</v>
      </c>
      <c r="C152" s="300" t="s">
        <v>296</v>
      </c>
      <c r="D152" s="300" t="s">
        <v>279</v>
      </c>
      <c r="E152" s="300" t="s">
        <v>385</v>
      </c>
      <c r="F152" s="300" t="s">
        <v>327</v>
      </c>
      <c r="G152" s="339"/>
    </row>
    <row r="153" spans="1:254" s="329" customFormat="1" ht="13.8" x14ac:dyDescent="0.3">
      <c r="A153" s="298" t="s">
        <v>383</v>
      </c>
      <c r="B153" s="311" t="s">
        <v>609</v>
      </c>
      <c r="C153" s="311" t="s">
        <v>296</v>
      </c>
      <c r="D153" s="311" t="s">
        <v>279</v>
      </c>
      <c r="E153" s="311" t="s">
        <v>385</v>
      </c>
      <c r="F153" s="311"/>
      <c r="G153" s="301">
        <f>SUM(G154+G158+G156)</f>
        <v>72450</v>
      </c>
    </row>
    <row r="154" spans="1:254" s="340" customFormat="1" x14ac:dyDescent="0.25">
      <c r="A154" s="348" t="s">
        <v>386</v>
      </c>
      <c r="B154" s="308" t="s">
        <v>609</v>
      </c>
      <c r="C154" s="308" t="s">
        <v>296</v>
      </c>
      <c r="D154" s="308" t="s">
        <v>279</v>
      </c>
      <c r="E154" s="308" t="s">
        <v>387</v>
      </c>
      <c r="F154" s="308"/>
      <c r="G154" s="306">
        <f>SUM(G155)</f>
        <v>5700</v>
      </c>
    </row>
    <row r="155" spans="1:254" ht="26.4" x14ac:dyDescent="0.25">
      <c r="A155" s="298" t="s">
        <v>326</v>
      </c>
      <c r="B155" s="300" t="s">
        <v>609</v>
      </c>
      <c r="C155" s="311" t="s">
        <v>296</v>
      </c>
      <c r="D155" s="311" t="s">
        <v>279</v>
      </c>
      <c r="E155" s="311" t="s">
        <v>387</v>
      </c>
      <c r="F155" s="311" t="s">
        <v>327</v>
      </c>
      <c r="G155" s="301">
        <v>5700</v>
      </c>
    </row>
    <row r="156" spans="1:254" s="162" customFormat="1" x14ac:dyDescent="0.25">
      <c r="A156" s="303" t="s">
        <v>634</v>
      </c>
      <c r="B156" s="305" t="s">
        <v>609</v>
      </c>
      <c r="C156" s="308" t="s">
        <v>296</v>
      </c>
      <c r="D156" s="308" t="s">
        <v>279</v>
      </c>
      <c r="E156" s="308" t="s">
        <v>389</v>
      </c>
      <c r="F156" s="308"/>
      <c r="G156" s="306">
        <f>SUM(G157)</f>
        <v>63354</v>
      </c>
    </row>
    <row r="157" spans="1:254" ht="26.4" x14ac:dyDescent="0.25">
      <c r="A157" s="298" t="s">
        <v>326</v>
      </c>
      <c r="B157" s="300" t="s">
        <v>609</v>
      </c>
      <c r="C157" s="311" t="s">
        <v>296</v>
      </c>
      <c r="D157" s="311" t="s">
        <v>279</v>
      </c>
      <c r="E157" s="311" t="s">
        <v>389</v>
      </c>
      <c r="F157" s="311" t="s">
        <v>327</v>
      </c>
      <c r="G157" s="301">
        <v>63354</v>
      </c>
    </row>
    <row r="158" spans="1:254" x14ac:dyDescent="0.25">
      <c r="A158" s="348" t="s">
        <v>390</v>
      </c>
      <c r="B158" s="325" t="s">
        <v>609</v>
      </c>
      <c r="C158" s="308" t="s">
        <v>296</v>
      </c>
      <c r="D158" s="308" t="s">
        <v>279</v>
      </c>
      <c r="E158" s="308" t="s">
        <v>391</v>
      </c>
      <c r="F158" s="308"/>
      <c r="G158" s="306">
        <f>SUM(G159)</f>
        <v>3396</v>
      </c>
    </row>
    <row r="159" spans="1:254" s="162" customFormat="1" ht="26.4" x14ac:dyDescent="0.25">
      <c r="A159" s="298" t="s">
        <v>326</v>
      </c>
      <c r="B159" s="308" t="s">
        <v>609</v>
      </c>
      <c r="C159" s="311" t="s">
        <v>296</v>
      </c>
      <c r="D159" s="311" t="s">
        <v>279</v>
      </c>
      <c r="E159" s="311" t="s">
        <v>391</v>
      </c>
      <c r="F159" s="311" t="s">
        <v>327</v>
      </c>
      <c r="G159" s="301">
        <v>3396</v>
      </c>
    </row>
    <row r="160" spans="1:254" s="162" customFormat="1" ht="39.6" hidden="1" x14ac:dyDescent="0.25">
      <c r="A160" s="298" t="s">
        <v>610</v>
      </c>
      <c r="B160" s="308" t="s">
        <v>609</v>
      </c>
      <c r="C160" s="311" t="s">
        <v>296</v>
      </c>
      <c r="D160" s="311" t="s">
        <v>279</v>
      </c>
      <c r="E160" s="311" t="s">
        <v>392</v>
      </c>
      <c r="F160" s="311" t="s">
        <v>277</v>
      </c>
      <c r="G160" s="301">
        <v>0</v>
      </c>
    </row>
    <row r="161" spans="1:254" s="162" customFormat="1" hidden="1" x14ac:dyDescent="0.25">
      <c r="A161" s="298" t="s">
        <v>611</v>
      </c>
      <c r="B161" s="308" t="s">
        <v>609</v>
      </c>
      <c r="C161" s="311" t="s">
        <v>296</v>
      </c>
      <c r="D161" s="311" t="s">
        <v>279</v>
      </c>
      <c r="E161" s="311" t="s">
        <v>392</v>
      </c>
      <c r="F161" s="311" t="s">
        <v>285</v>
      </c>
      <c r="G161" s="301"/>
    </row>
    <row r="162" spans="1:254" s="162" customFormat="1" hidden="1" x14ac:dyDescent="0.25">
      <c r="A162" s="298" t="s">
        <v>617</v>
      </c>
      <c r="B162" s="308" t="s">
        <v>609</v>
      </c>
      <c r="C162" s="311" t="s">
        <v>296</v>
      </c>
      <c r="D162" s="311" t="s">
        <v>279</v>
      </c>
      <c r="E162" s="311" t="s">
        <v>392</v>
      </c>
      <c r="F162" s="311" t="s">
        <v>325</v>
      </c>
      <c r="G162" s="301"/>
    </row>
    <row r="163" spans="1:254" s="162" customFormat="1" ht="39.6" hidden="1" x14ac:dyDescent="0.25">
      <c r="A163" s="298" t="s">
        <v>610</v>
      </c>
      <c r="B163" s="308" t="s">
        <v>609</v>
      </c>
      <c r="C163" s="311" t="s">
        <v>296</v>
      </c>
      <c r="D163" s="311" t="s">
        <v>279</v>
      </c>
      <c r="E163" s="311" t="s">
        <v>393</v>
      </c>
      <c r="F163" s="311" t="s">
        <v>277</v>
      </c>
      <c r="G163" s="301">
        <v>0</v>
      </c>
    </row>
    <row r="164" spans="1:254" s="162" customFormat="1" hidden="1" x14ac:dyDescent="0.25">
      <c r="A164" s="298" t="s">
        <v>611</v>
      </c>
      <c r="B164" s="308" t="s">
        <v>609</v>
      </c>
      <c r="C164" s="311" t="s">
        <v>296</v>
      </c>
      <c r="D164" s="311" t="s">
        <v>279</v>
      </c>
      <c r="E164" s="311" t="s">
        <v>393</v>
      </c>
      <c r="F164" s="311" t="s">
        <v>285</v>
      </c>
      <c r="G164" s="301"/>
    </row>
    <row r="165" spans="1:254" s="162" customFormat="1" hidden="1" x14ac:dyDescent="0.25">
      <c r="A165" s="298" t="s">
        <v>617</v>
      </c>
      <c r="B165" s="308" t="s">
        <v>609</v>
      </c>
      <c r="C165" s="311" t="s">
        <v>296</v>
      </c>
      <c r="D165" s="311" t="s">
        <v>279</v>
      </c>
      <c r="E165" s="311" t="s">
        <v>393</v>
      </c>
      <c r="F165" s="311" t="s">
        <v>325</v>
      </c>
      <c r="G165" s="301"/>
    </row>
    <row r="166" spans="1:254" s="321" customFormat="1" ht="26.4" x14ac:dyDescent="0.25">
      <c r="A166" s="303" t="s">
        <v>632</v>
      </c>
      <c r="B166" s="308" t="s">
        <v>609</v>
      </c>
      <c r="C166" s="308" t="s">
        <v>296</v>
      </c>
      <c r="D166" s="308" t="s">
        <v>279</v>
      </c>
      <c r="E166" s="308" t="s">
        <v>395</v>
      </c>
      <c r="F166" s="308"/>
      <c r="G166" s="306">
        <f>SUM(G168+G169+G170+G167)</f>
        <v>182390.46</v>
      </c>
    </row>
    <row r="167" spans="1:254" s="321" customFormat="1" x14ac:dyDescent="0.25">
      <c r="A167" s="298" t="s">
        <v>611</v>
      </c>
      <c r="B167" s="311" t="s">
        <v>609</v>
      </c>
      <c r="C167" s="311" t="s">
        <v>296</v>
      </c>
      <c r="D167" s="311" t="s">
        <v>279</v>
      </c>
      <c r="E167" s="311" t="s">
        <v>395</v>
      </c>
      <c r="F167" s="311" t="s">
        <v>285</v>
      </c>
      <c r="G167" s="301">
        <v>2390.46</v>
      </c>
    </row>
    <row r="168" spans="1:254" s="162" customFormat="1" x14ac:dyDescent="0.25">
      <c r="A168" s="298" t="s">
        <v>611</v>
      </c>
      <c r="B168" s="311" t="s">
        <v>609</v>
      </c>
      <c r="C168" s="311" t="s">
        <v>296</v>
      </c>
      <c r="D168" s="311" t="s">
        <v>279</v>
      </c>
      <c r="E168" s="311" t="s">
        <v>837</v>
      </c>
      <c r="F168" s="311" t="s">
        <v>285</v>
      </c>
      <c r="G168" s="301">
        <v>180000</v>
      </c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  <c r="CA168" s="270"/>
      <c r="CB168" s="270"/>
      <c r="CC168" s="270"/>
      <c r="CD168" s="270"/>
      <c r="CE168" s="270"/>
      <c r="CF168" s="270"/>
      <c r="CG168" s="270"/>
      <c r="CH168" s="270"/>
      <c r="CI168" s="270"/>
      <c r="CJ168" s="270"/>
      <c r="CK168" s="270"/>
      <c r="CL168" s="270"/>
      <c r="CM168" s="270"/>
      <c r="CN168" s="270"/>
      <c r="CO168" s="270"/>
      <c r="CP168" s="270"/>
      <c r="CQ168" s="270"/>
      <c r="CR168" s="270"/>
      <c r="CS168" s="270"/>
      <c r="CT168" s="270"/>
      <c r="CU168" s="270"/>
      <c r="CV168" s="270"/>
      <c r="CW168" s="270"/>
      <c r="CX168" s="270"/>
      <c r="CY168" s="270"/>
      <c r="CZ168" s="270"/>
      <c r="DA168" s="270"/>
      <c r="DB168" s="270"/>
      <c r="DC168" s="270"/>
      <c r="DD168" s="270"/>
      <c r="DE168" s="270"/>
      <c r="DF168" s="270"/>
      <c r="DG168" s="270"/>
      <c r="DH168" s="270"/>
      <c r="DI168" s="270"/>
      <c r="DJ168" s="270"/>
      <c r="DK168" s="270"/>
      <c r="DL168" s="270"/>
      <c r="DM168" s="270"/>
      <c r="DN168" s="270"/>
      <c r="DO168" s="270"/>
      <c r="DP168" s="270"/>
      <c r="DQ168" s="270"/>
      <c r="DR168" s="270"/>
      <c r="DS168" s="270"/>
      <c r="DT168" s="270"/>
      <c r="DU168" s="270"/>
      <c r="DV168" s="270"/>
      <c r="DW168" s="270"/>
      <c r="DX168" s="270"/>
      <c r="DY168" s="270"/>
      <c r="DZ168" s="270"/>
      <c r="EA168" s="270"/>
      <c r="EB168" s="270"/>
      <c r="EC168" s="270"/>
      <c r="ED168" s="270"/>
      <c r="EE168" s="270"/>
      <c r="EF168" s="270"/>
      <c r="EG168" s="270"/>
      <c r="EH168" s="270"/>
      <c r="EI168" s="270"/>
      <c r="EJ168" s="270"/>
      <c r="EK168" s="270"/>
      <c r="EL168" s="270"/>
      <c r="EM168" s="270"/>
      <c r="EN168" s="270"/>
      <c r="EO168" s="270"/>
      <c r="EP168" s="270"/>
      <c r="EQ168" s="270"/>
      <c r="ER168" s="270"/>
      <c r="ES168" s="270"/>
      <c r="ET168" s="270"/>
      <c r="EU168" s="270"/>
      <c r="EV168" s="270"/>
      <c r="EW168" s="270"/>
      <c r="EX168" s="270"/>
      <c r="EY168" s="270"/>
      <c r="EZ168" s="270"/>
      <c r="FA168" s="270"/>
      <c r="FB168" s="270"/>
      <c r="FC168" s="270"/>
      <c r="FD168" s="270"/>
      <c r="FE168" s="270"/>
      <c r="FF168" s="270"/>
      <c r="FG168" s="270"/>
      <c r="FH168" s="270"/>
      <c r="FI168" s="270"/>
      <c r="FJ168" s="270"/>
      <c r="FK168" s="270"/>
      <c r="FL168" s="270"/>
      <c r="FM168" s="270"/>
      <c r="FN168" s="270"/>
      <c r="FO168" s="270"/>
      <c r="FP168" s="270"/>
      <c r="FQ168" s="270"/>
      <c r="FR168" s="270"/>
      <c r="FS168" s="270"/>
      <c r="FT168" s="270"/>
      <c r="FU168" s="270"/>
      <c r="FV168" s="270"/>
      <c r="FW168" s="270"/>
      <c r="FX168" s="270"/>
      <c r="FY168" s="270"/>
      <c r="FZ168" s="270"/>
      <c r="GA168" s="270"/>
      <c r="GB168" s="270"/>
      <c r="GC168" s="270"/>
      <c r="GD168" s="270"/>
      <c r="GE168" s="270"/>
      <c r="GF168" s="270"/>
      <c r="GG168" s="270"/>
      <c r="GH168" s="270"/>
      <c r="GI168" s="270"/>
      <c r="GJ168" s="270"/>
      <c r="GK168" s="270"/>
      <c r="GL168" s="270"/>
      <c r="GM168" s="270"/>
      <c r="GN168" s="270"/>
      <c r="GO168" s="270"/>
      <c r="GP168" s="270"/>
      <c r="GQ168" s="270"/>
      <c r="GR168" s="270"/>
      <c r="GS168" s="270"/>
      <c r="GT168" s="270"/>
      <c r="GU168" s="270"/>
      <c r="GV168" s="270"/>
      <c r="GW168" s="270"/>
      <c r="GX168" s="270"/>
      <c r="GY168" s="270"/>
      <c r="GZ168" s="270"/>
      <c r="HA168" s="270"/>
      <c r="HB168" s="270"/>
      <c r="HC168" s="270"/>
      <c r="HD168" s="270"/>
      <c r="HE168" s="270"/>
      <c r="HF168" s="270"/>
      <c r="HG168" s="270"/>
      <c r="HH168" s="270"/>
      <c r="HI168" s="270"/>
      <c r="HJ168" s="270"/>
      <c r="HK168" s="270"/>
      <c r="HL168" s="270"/>
      <c r="HM168" s="270"/>
      <c r="HN168" s="270"/>
      <c r="HO168" s="270"/>
      <c r="HP168" s="270"/>
      <c r="HQ168" s="270"/>
      <c r="HR168" s="270"/>
      <c r="HS168" s="270"/>
      <c r="HT168" s="270"/>
      <c r="HU168" s="270"/>
      <c r="HV168" s="270"/>
      <c r="HW168" s="270"/>
      <c r="HX168" s="270"/>
      <c r="HY168" s="270"/>
      <c r="HZ168" s="270"/>
      <c r="IA168" s="270"/>
      <c r="IB168" s="270"/>
      <c r="IC168" s="270"/>
      <c r="ID168" s="270"/>
      <c r="IE168" s="270"/>
      <c r="IF168" s="270"/>
      <c r="IG168" s="270"/>
      <c r="IH168" s="270"/>
      <c r="II168" s="270"/>
      <c r="IJ168" s="270"/>
      <c r="IK168" s="270"/>
      <c r="IL168" s="270"/>
      <c r="IM168" s="270"/>
      <c r="IN168" s="270"/>
      <c r="IO168" s="270"/>
      <c r="IP168" s="270"/>
      <c r="IQ168" s="270"/>
      <c r="IR168" s="270"/>
      <c r="IS168" s="270"/>
      <c r="IT168" s="270"/>
    </row>
    <row r="169" spans="1:254" s="162" customFormat="1" ht="39.6" hidden="1" x14ac:dyDescent="0.25">
      <c r="A169" s="298" t="s">
        <v>610</v>
      </c>
      <c r="B169" s="311" t="s">
        <v>609</v>
      </c>
      <c r="C169" s="311" t="s">
        <v>296</v>
      </c>
      <c r="D169" s="311" t="s">
        <v>279</v>
      </c>
      <c r="E169" s="311" t="s">
        <v>396</v>
      </c>
      <c r="F169" s="311" t="s">
        <v>277</v>
      </c>
      <c r="G169" s="301">
        <v>0</v>
      </c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0"/>
      <c r="BG169" s="270"/>
      <c r="BH169" s="270"/>
      <c r="BI169" s="270"/>
      <c r="BJ169" s="270"/>
      <c r="BK169" s="270"/>
      <c r="BL169" s="270"/>
      <c r="BM169" s="270"/>
      <c r="BN169" s="270"/>
      <c r="BO169" s="270"/>
      <c r="BP169" s="270"/>
      <c r="BQ169" s="270"/>
      <c r="BR169" s="270"/>
      <c r="BS169" s="270"/>
      <c r="BT169" s="270"/>
      <c r="BU169" s="270"/>
      <c r="BV169" s="270"/>
      <c r="BW169" s="270"/>
      <c r="BX169" s="270"/>
      <c r="BY169" s="270"/>
      <c r="BZ169" s="270"/>
      <c r="CA169" s="270"/>
      <c r="CB169" s="270"/>
      <c r="CC169" s="270"/>
      <c r="CD169" s="270"/>
      <c r="CE169" s="270"/>
      <c r="CF169" s="270"/>
      <c r="CG169" s="270"/>
      <c r="CH169" s="270"/>
      <c r="CI169" s="270"/>
      <c r="CJ169" s="270"/>
      <c r="CK169" s="270"/>
      <c r="CL169" s="270"/>
      <c r="CM169" s="270"/>
      <c r="CN169" s="270"/>
      <c r="CO169" s="270"/>
      <c r="CP169" s="270"/>
      <c r="CQ169" s="270"/>
      <c r="CR169" s="270"/>
      <c r="CS169" s="270"/>
      <c r="CT169" s="270"/>
      <c r="CU169" s="270"/>
      <c r="CV169" s="270"/>
      <c r="CW169" s="270"/>
      <c r="CX169" s="270"/>
      <c r="CY169" s="270"/>
      <c r="CZ169" s="270"/>
      <c r="DA169" s="270"/>
      <c r="DB169" s="270"/>
      <c r="DC169" s="270"/>
      <c r="DD169" s="270"/>
      <c r="DE169" s="270"/>
      <c r="DF169" s="270"/>
      <c r="DG169" s="270"/>
      <c r="DH169" s="270"/>
      <c r="DI169" s="270"/>
      <c r="DJ169" s="270"/>
      <c r="DK169" s="270"/>
      <c r="DL169" s="270"/>
      <c r="DM169" s="270"/>
      <c r="DN169" s="270"/>
      <c r="DO169" s="270"/>
      <c r="DP169" s="270"/>
      <c r="DQ169" s="270"/>
      <c r="DR169" s="270"/>
      <c r="DS169" s="270"/>
      <c r="DT169" s="270"/>
      <c r="DU169" s="270"/>
      <c r="DV169" s="270"/>
      <c r="DW169" s="270"/>
      <c r="DX169" s="270"/>
      <c r="DY169" s="270"/>
      <c r="DZ169" s="270"/>
      <c r="EA169" s="270"/>
      <c r="EB169" s="270"/>
      <c r="EC169" s="270"/>
      <c r="ED169" s="270"/>
      <c r="EE169" s="270"/>
      <c r="EF169" s="270"/>
      <c r="EG169" s="270"/>
      <c r="EH169" s="270"/>
      <c r="EI169" s="270"/>
      <c r="EJ169" s="270"/>
      <c r="EK169" s="270"/>
      <c r="EL169" s="270"/>
      <c r="EM169" s="270"/>
      <c r="EN169" s="270"/>
      <c r="EO169" s="270"/>
      <c r="EP169" s="270"/>
      <c r="EQ169" s="270"/>
      <c r="ER169" s="270"/>
      <c r="ES169" s="270"/>
      <c r="ET169" s="270"/>
      <c r="EU169" s="270"/>
      <c r="EV169" s="270"/>
      <c r="EW169" s="270"/>
      <c r="EX169" s="270"/>
      <c r="EY169" s="270"/>
      <c r="EZ169" s="270"/>
      <c r="FA169" s="270"/>
      <c r="FB169" s="270"/>
      <c r="FC169" s="270"/>
      <c r="FD169" s="270"/>
      <c r="FE169" s="270"/>
      <c r="FF169" s="270"/>
      <c r="FG169" s="270"/>
      <c r="FH169" s="270"/>
      <c r="FI169" s="270"/>
      <c r="FJ169" s="270"/>
      <c r="FK169" s="270"/>
      <c r="FL169" s="270"/>
      <c r="FM169" s="270"/>
      <c r="FN169" s="270"/>
      <c r="FO169" s="270"/>
      <c r="FP169" s="270"/>
      <c r="FQ169" s="270"/>
      <c r="FR169" s="270"/>
      <c r="FS169" s="270"/>
      <c r="FT169" s="270"/>
      <c r="FU169" s="270"/>
      <c r="FV169" s="270"/>
      <c r="FW169" s="270"/>
      <c r="FX169" s="270"/>
      <c r="FY169" s="270"/>
      <c r="FZ169" s="270"/>
      <c r="GA169" s="270"/>
      <c r="GB169" s="270"/>
      <c r="GC169" s="270"/>
      <c r="GD169" s="270"/>
      <c r="GE169" s="270"/>
      <c r="GF169" s="270"/>
      <c r="GG169" s="270"/>
      <c r="GH169" s="270"/>
      <c r="GI169" s="270"/>
      <c r="GJ169" s="270"/>
      <c r="GK169" s="270"/>
      <c r="GL169" s="270"/>
      <c r="GM169" s="270"/>
      <c r="GN169" s="270"/>
      <c r="GO169" s="270"/>
      <c r="GP169" s="270"/>
      <c r="GQ169" s="270"/>
      <c r="GR169" s="270"/>
      <c r="GS169" s="270"/>
      <c r="GT169" s="270"/>
      <c r="GU169" s="270"/>
      <c r="GV169" s="270"/>
      <c r="GW169" s="270"/>
      <c r="GX169" s="270"/>
      <c r="GY169" s="270"/>
      <c r="GZ169" s="270"/>
      <c r="HA169" s="270"/>
      <c r="HB169" s="270"/>
      <c r="HC169" s="270"/>
      <c r="HD169" s="270"/>
      <c r="HE169" s="270"/>
      <c r="HF169" s="270"/>
      <c r="HG169" s="270"/>
      <c r="HH169" s="270"/>
      <c r="HI169" s="270"/>
      <c r="HJ169" s="270"/>
      <c r="HK169" s="270"/>
      <c r="HL169" s="270"/>
      <c r="HM169" s="270"/>
      <c r="HN169" s="270"/>
      <c r="HO169" s="270"/>
      <c r="HP169" s="270"/>
      <c r="HQ169" s="270"/>
      <c r="HR169" s="270"/>
      <c r="HS169" s="270"/>
      <c r="HT169" s="270"/>
      <c r="HU169" s="270"/>
      <c r="HV169" s="270"/>
      <c r="HW169" s="270"/>
      <c r="HX169" s="270"/>
      <c r="HY169" s="270"/>
      <c r="HZ169" s="270"/>
      <c r="IA169" s="270"/>
      <c r="IB169" s="270"/>
      <c r="IC169" s="270"/>
      <c r="ID169" s="270"/>
      <c r="IE169" s="270"/>
      <c r="IF169" s="270"/>
      <c r="IG169" s="270"/>
      <c r="IH169" s="270"/>
      <c r="II169" s="270"/>
      <c r="IJ169" s="270"/>
      <c r="IK169" s="270"/>
      <c r="IL169" s="270"/>
      <c r="IM169" s="270"/>
      <c r="IN169" s="270"/>
      <c r="IO169" s="270"/>
      <c r="IP169" s="270"/>
      <c r="IQ169" s="270"/>
      <c r="IR169" s="270"/>
      <c r="IS169" s="270"/>
      <c r="IT169" s="270"/>
    </row>
    <row r="170" spans="1:254" s="162" customFormat="1" hidden="1" x14ac:dyDescent="0.25">
      <c r="A170" s="298" t="s">
        <v>611</v>
      </c>
      <c r="B170" s="311" t="s">
        <v>609</v>
      </c>
      <c r="C170" s="311" t="s">
        <v>296</v>
      </c>
      <c r="D170" s="311" t="s">
        <v>279</v>
      </c>
      <c r="E170" s="311" t="s">
        <v>396</v>
      </c>
      <c r="F170" s="311" t="s">
        <v>285</v>
      </c>
      <c r="G170" s="301">
        <v>0</v>
      </c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0"/>
      <c r="DE170" s="270"/>
      <c r="DF170" s="270"/>
      <c r="DG170" s="270"/>
      <c r="DH170" s="270"/>
      <c r="DI170" s="270"/>
      <c r="DJ170" s="270"/>
      <c r="DK170" s="270"/>
      <c r="DL170" s="270"/>
      <c r="DM170" s="270"/>
      <c r="DN170" s="270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0"/>
      <c r="EA170" s="270"/>
      <c r="EB170" s="270"/>
      <c r="EC170" s="270"/>
      <c r="ED170" s="270"/>
      <c r="EE170" s="270"/>
      <c r="EF170" s="270"/>
      <c r="EG170" s="270"/>
      <c r="EH170" s="270"/>
      <c r="EI170" s="270"/>
      <c r="EJ170" s="270"/>
      <c r="EK170" s="270"/>
      <c r="EL170" s="270"/>
      <c r="EM170" s="270"/>
      <c r="EN170" s="270"/>
      <c r="EO170" s="270"/>
      <c r="EP170" s="270"/>
      <c r="EQ170" s="270"/>
      <c r="ER170" s="270"/>
      <c r="ES170" s="270"/>
      <c r="ET170" s="270"/>
      <c r="EU170" s="270"/>
      <c r="EV170" s="270"/>
      <c r="EW170" s="270"/>
      <c r="EX170" s="270"/>
      <c r="EY170" s="270"/>
      <c r="EZ170" s="270"/>
      <c r="FA170" s="270"/>
      <c r="FB170" s="270"/>
      <c r="FC170" s="270"/>
      <c r="FD170" s="270"/>
      <c r="FE170" s="270"/>
      <c r="FF170" s="270"/>
      <c r="FG170" s="270"/>
      <c r="FH170" s="270"/>
      <c r="FI170" s="270"/>
      <c r="FJ170" s="270"/>
      <c r="FK170" s="270"/>
      <c r="FL170" s="270"/>
      <c r="FM170" s="270"/>
      <c r="FN170" s="270"/>
      <c r="FO170" s="270"/>
      <c r="FP170" s="270"/>
      <c r="FQ170" s="270"/>
      <c r="FR170" s="270"/>
      <c r="FS170" s="270"/>
      <c r="FT170" s="270"/>
      <c r="FU170" s="270"/>
      <c r="FV170" s="270"/>
      <c r="FW170" s="270"/>
      <c r="FX170" s="270"/>
      <c r="FY170" s="270"/>
      <c r="FZ170" s="270"/>
      <c r="GA170" s="270"/>
      <c r="GB170" s="270"/>
      <c r="GC170" s="270"/>
      <c r="GD170" s="270"/>
      <c r="GE170" s="270"/>
      <c r="GF170" s="270"/>
      <c r="GG170" s="270"/>
      <c r="GH170" s="270"/>
      <c r="GI170" s="270"/>
      <c r="GJ170" s="270"/>
      <c r="GK170" s="270"/>
      <c r="GL170" s="270"/>
      <c r="GM170" s="270"/>
      <c r="GN170" s="270"/>
      <c r="GO170" s="270"/>
      <c r="GP170" s="270"/>
      <c r="GQ170" s="270"/>
      <c r="GR170" s="270"/>
      <c r="GS170" s="270"/>
      <c r="GT170" s="270"/>
      <c r="GU170" s="270"/>
      <c r="GV170" s="270"/>
      <c r="GW170" s="270"/>
      <c r="GX170" s="270"/>
      <c r="GY170" s="270"/>
      <c r="GZ170" s="270"/>
      <c r="HA170" s="270"/>
      <c r="HB170" s="270"/>
      <c r="HC170" s="270"/>
      <c r="HD170" s="270"/>
      <c r="HE170" s="270"/>
      <c r="HF170" s="270"/>
      <c r="HG170" s="270"/>
      <c r="HH170" s="270"/>
      <c r="HI170" s="270"/>
      <c r="HJ170" s="270"/>
      <c r="HK170" s="270"/>
      <c r="HL170" s="270"/>
      <c r="HM170" s="270"/>
      <c r="HN170" s="270"/>
      <c r="HO170" s="270"/>
      <c r="HP170" s="270"/>
      <c r="HQ170" s="270"/>
      <c r="HR170" s="270"/>
      <c r="HS170" s="270"/>
      <c r="HT170" s="270"/>
      <c r="HU170" s="270"/>
      <c r="HV170" s="270"/>
      <c r="HW170" s="270"/>
      <c r="HX170" s="270"/>
      <c r="HY170" s="270"/>
      <c r="HZ170" s="270"/>
      <c r="IA170" s="270"/>
      <c r="IB170" s="270"/>
      <c r="IC170" s="270"/>
      <c r="ID170" s="270"/>
      <c r="IE170" s="270"/>
      <c r="IF170" s="270"/>
      <c r="IG170" s="270"/>
      <c r="IH170" s="270"/>
      <c r="II170" s="270"/>
      <c r="IJ170" s="270"/>
      <c r="IK170" s="270"/>
      <c r="IL170" s="270"/>
      <c r="IM170" s="270"/>
      <c r="IN170" s="270"/>
      <c r="IO170" s="270"/>
      <c r="IP170" s="270"/>
      <c r="IQ170" s="270"/>
      <c r="IR170" s="270"/>
      <c r="IS170" s="270"/>
      <c r="IT170" s="270"/>
    </row>
    <row r="171" spans="1:254" s="162" customFormat="1" hidden="1" x14ac:dyDescent="0.25">
      <c r="A171" s="303" t="s">
        <v>615</v>
      </c>
      <c r="B171" s="305" t="s">
        <v>609</v>
      </c>
      <c r="C171" s="308" t="s">
        <v>296</v>
      </c>
      <c r="D171" s="308" t="s">
        <v>279</v>
      </c>
      <c r="E171" s="308" t="s">
        <v>319</v>
      </c>
      <c r="F171" s="311"/>
      <c r="G171" s="301">
        <f>SUM(G172)</f>
        <v>0</v>
      </c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0"/>
      <c r="CH171" s="270"/>
      <c r="CI171" s="270"/>
      <c r="CJ171" s="270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270"/>
      <c r="DE171" s="270"/>
      <c r="DF171" s="270"/>
      <c r="DG171" s="270"/>
      <c r="DH171" s="270"/>
      <c r="DI171" s="270"/>
      <c r="DJ171" s="270"/>
      <c r="DK171" s="270"/>
      <c r="DL171" s="270"/>
      <c r="DM171" s="270"/>
      <c r="DN171" s="270"/>
      <c r="DO171" s="270"/>
      <c r="DP171" s="270"/>
      <c r="DQ171" s="270"/>
      <c r="DR171" s="270"/>
      <c r="DS171" s="270"/>
      <c r="DT171" s="270"/>
      <c r="DU171" s="270"/>
      <c r="DV171" s="270"/>
      <c r="DW171" s="270"/>
      <c r="DX171" s="270"/>
      <c r="DY171" s="270"/>
      <c r="DZ171" s="270"/>
      <c r="EA171" s="270"/>
      <c r="EB171" s="270"/>
      <c r="EC171" s="270"/>
      <c r="ED171" s="270"/>
      <c r="EE171" s="270"/>
      <c r="EF171" s="270"/>
      <c r="EG171" s="270"/>
      <c r="EH171" s="270"/>
      <c r="EI171" s="270"/>
      <c r="EJ171" s="270"/>
      <c r="EK171" s="270"/>
      <c r="EL171" s="270"/>
      <c r="EM171" s="270"/>
      <c r="EN171" s="270"/>
      <c r="EO171" s="270"/>
      <c r="EP171" s="270"/>
      <c r="EQ171" s="270"/>
      <c r="ER171" s="270"/>
      <c r="ES171" s="270"/>
      <c r="ET171" s="270"/>
      <c r="EU171" s="270"/>
      <c r="EV171" s="270"/>
      <c r="EW171" s="270"/>
      <c r="EX171" s="270"/>
      <c r="EY171" s="270"/>
      <c r="EZ171" s="270"/>
      <c r="FA171" s="270"/>
      <c r="FB171" s="270"/>
      <c r="FC171" s="270"/>
      <c r="FD171" s="270"/>
      <c r="FE171" s="270"/>
      <c r="FF171" s="270"/>
      <c r="FG171" s="270"/>
      <c r="FH171" s="270"/>
      <c r="FI171" s="270"/>
      <c r="FJ171" s="270"/>
      <c r="FK171" s="270"/>
      <c r="FL171" s="270"/>
      <c r="FM171" s="270"/>
      <c r="FN171" s="270"/>
      <c r="FO171" s="270"/>
      <c r="FP171" s="270"/>
      <c r="FQ171" s="270"/>
      <c r="FR171" s="270"/>
      <c r="FS171" s="270"/>
      <c r="FT171" s="270"/>
      <c r="FU171" s="270"/>
      <c r="FV171" s="270"/>
      <c r="FW171" s="270"/>
      <c r="FX171" s="270"/>
      <c r="FY171" s="270"/>
      <c r="FZ171" s="270"/>
      <c r="GA171" s="270"/>
      <c r="GB171" s="270"/>
      <c r="GC171" s="270"/>
      <c r="GD171" s="270"/>
      <c r="GE171" s="270"/>
      <c r="GF171" s="270"/>
      <c r="GG171" s="270"/>
      <c r="GH171" s="270"/>
      <c r="GI171" s="270"/>
      <c r="GJ171" s="270"/>
      <c r="GK171" s="270"/>
      <c r="GL171" s="270"/>
      <c r="GM171" s="270"/>
      <c r="GN171" s="270"/>
      <c r="GO171" s="270"/>
      <c r="GP171" s="270"/>
      <c r="GQ171" s="270"/>
      <c r="GR171" s="270"/>
      <c r="GS171" s="270"/>
      <c r="GT171" s="270"/>
      <c r="GU171" s="270"/>
      <c r="GV171" s="270"/>
      <c r="GW171" s="270"/>
      <c r="GX171" s="270"/>
      <c r="GY171" s="270"/>
      <c r="GZ171" s="270"/>
      <c r="HA171" s="270"/>
      <c r="HB171" s="270"/>
      <c r="HC171" s="270"/>
      <c r="HD171" s="270"/>
      <c r="HE171" s="270"/>
      <c r="HF171" s="270"/>
      <c r="HG171" s="270"/>
      <c r="HH171" s="270"/>
      <c r="HI171" s="270"/>
      <c r="HJ171" s="270"/>
      <c r="HK171" s="270"/>
      <c r="HL171" s="270"/>
      <c r="HM171" s="270"/>
      <c r="HN171" s="270"/>
      <c r="HO171" s="270"/>
      <c r="HP171" s="270"/>
      <c r="HQ171" s="270"/>
      <c r="HR171" s="270"/>
      <c r="HS171" s="270"/>
      <c r="HT171" s="270"/>
      <c r="HU171" s="270"/>
      <c r="HV171" s="270"/>
      <c r="HW171" s="270"/>
      <c r="HX171" s="270"/>
      <c r="HY171" s="270"/>
      <c r="HZ171" s="270"/>
      <c r="IA171" s="270"/>
      <c r="IB171" s="270"/>
      <c r="IC171" s="270"/>
      <c r="ID171" s="270"/>
      <c r="IE171" s="270"/>
      <c r="IF171" s="270"/>
      <c r="IG171" s="270"/>
      <c r="IH171" s="270"/>
      <c r="II171" s="270"/>
      <c r="IJ171" s="270"/>
      <c r="IK171" s="270"/>
      <c r="IL171" s="270"/>
      <c r="IM171" s="270"/>
      <c r="IN171" s="270"/>
      <c r="IO171" s="270"/>
      <c r="IP171" s="270"/>
      <c r="IQ171" s="270"/>
      <c r="IR171" s="270"/>
      <c r="IS171" s="270"/>
      <c r="IT171" s="270"/>
    </row>
    <row r="172" spans="1:254" s="162" customFormat="1" ht="26.4" hidden="1" x14ac:dyDescent="0.25">
      <c r="A172" s="298" t="s">
        <v>326</v>
      </c>
      <c r="B172" s="300" t="s">
        <v>609</v>
      </c>
      <c r="C172" s="311" t="s">
        <v>296</v>
      </c>
      <c r="D172" s="311" t="s">
        <v>279</v>
      </c>
      <c r="E172" s="311" t="s">
        <v>319</v>
      </c>
      <c r="F172" s="311" t="s">
        <v>327</v>
      </c>
      <c r="G172" s="301">
        <v>0</v>
      </c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270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  <c r="CA172" s="270"/>
      <c r="CB172" s="270"/>
      <c r="CC172" s="270"/>
      <c r="CD172" s="270"/>
      <c r="CE172" s="270"/>
      <c r="CF172" s="270"/>
      <c r="CG172" s="270"/>
      <c r="CH172" s="270"/>
      <c r="CI172" s="270"/>
      <c r="CJ172" s="270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  <c r="EC172" s="270"/>
      <c r="ED172" s="270"/>
      <c r="EE172" s="270"/>
      <c r="EF172" s="270"/>
      <c r="EG172" s="270"/>
      <c r="EH172" s="270"/>
      <c r="EI172" s="270"/>
      <c r="EJ172" s="270"/>
      <c r="EK172" s="270"/>
      <c r="EL172" s="270"/>
      <c r="EM172" s="270"/>
      <c r="EN172" s="270"/>
      <c r="EO172" s="270"/>
      <c r="EP172" s="270"/>
      <c r="EQ172" s="270"/>
      <c r="ER172" s="270"/>
      <c r="ES172" s="270"/>
      <c r="ET172" s="270"/>
      <c r="EU172" s="270"/>
      <c r="EV172" s="270"/>
      <c r="EW172" s="270"/>
      <c r="EX172" s="270"/>
      <c r="EY172" s="270"/>
      <c r="EZ172" s="270"/>
      <c r="FA172" s="270"/>
      <c r="FB172" s="270"/>
      <c r="FC172" s="270"/>
      <c r="FD172" s="270"/>
      <c r="FE172" s="270"/>
      <c r="FF172" s="270"/>
      <c r="FG172" s="270"/>
      <c r="FH172" s="270"/>
      <c r="FI172" s="270"/>
      <c r="FJ172" s="270"/>
      <c r="FK172" s="270"/>
      <c r="FL172" s="270"/>
      <c r="FM172" s="270"/>
      <c r="FN172" s="270"/>
      <c r="FO172" s="270"/>
      <c r="FP172" s="270"/>
      <c r="FQ172" s="270"/>
      <c r="FR172" s="270"/>
      <c r="FS172" s="270"/>
      <c r="FT172" s="270"/>
      <c r="FU172" s="270"/>
      <c r="FV172" s="270"/>
      <c r="FW172" s="270"/>
      <c r="FX172" s="270"/>
      <c r="FY172" s="270"/>
      <c r="FZ172" s="270"/>
      <c r="GA172" s="270"/>
      <c r="GB172" s="270"/>
      <c r="GC172" s="270"/>
      <c r="GD172" s="270"/>
      <c r="GE172" s="270"/>
      <c r="GF172" s="270"/>
      <c r="GG172" s="270"/>
      <c r="GH172" s="270"/>
      <c r="GI172" s="270"/>
      <c r="GJ172" s="270"/>
      <c r="GK172" s="270"/>
      <c r="GL172" s="270"/>
      <c r="GM172" s="270"/>
      <c r="GN172" s="270"/>
      <c r="GO172" s="270"/>
      <c r="GP172" s="270"/>
      <c r="GQ172" s="270"/>
      <c r="GR172" s="270"/>
      <c r="GS172" s="270"/>
      <c r="GT172" s="270"/>
      <c r="GU172" s="270"/>
      <c r="GV172" s="270"/>
      <c r="GW172" s="270"/>
      <c r="GX172" s="270"/>
      <c r="GY172" s="270"/>
      <c r="GZ172" s="270"/>
      <c r="HA172" s="270"/>
      <c r="HB172" s="270"/>
      <c r="HC172" s="270"/>
      <c r="HD172" s="270"/>
      <c r="HE172" s="270"/>
      <c r="HF172" s="270"/>
      <c r="HG172" s="270"/>
      <c r="HH172" s="270"/>
      <c r="HI172" s="270"/>
      <c r="HJ172" s="270"/>
      <c r="HK172" s="270"/>
      <c r="HL172" s="270"/>
      <c r="HM172" s="270"/>
      <c r="HN172" s="270"/>
      <c r="HO172" s="270"/>
      <c r="HP172" s="270"/>
      <c r="HQ172" s="270"/>
      <c r="HR172" s="270"/>
      <c r="HS172" s="270"/>
      <c r="HT172" s="270"/>
      <c r="HU172" s="270"/>
      <c r="HV172" s="270"/>
      <c r="HW172" s="270"/>
      <c r="HX172" s="270"/>
      <c r="HY172" s="270"/>
      <c r="HZ172" s="270"/>
      <c r="IA172" s="270"/>
      <c r="IB172" s="270"/>
      <c r="IC172" s="270"/>
      <c r="ID172" s="270"/>
      <c r="IE172" s="270"/>
      <c r="IF172" s="270"/>
      <c r="IG172" s="270"/>
      <c r="IH172" s="270"/>
      <c r="II172" s="270"/>
      <c r="IJ172" s="270"/>
      <c r="IK172" s="270"/>
      <c r="IL172" s="270"/>
      <c r="IM172" s="270"/>
      <c r="IN172" s="270"/>
      <c r="IO172" s="270"/>
      <c r="IP172" s="270"/>
      <c r="IQ172" s="270"/>
      <c r="IR172" s="270"/>
      <c r="IS172" s="270"/>
      <c r="IT172" s="270"/>
    </row>
    <row r="173" spans="1:254" s="321" customFormat="1" hidden="1" x14ac:dyDescent="0.25">
      <c r="A173" s="288" t="s">
        <v>373</v>
      </c>
      <c r="B173" s="290" t="s">
        <v>635</v>
      </c>
      <c r="C173" s="289" t="s">
        <v>296</v>
      </c>
      <c r="D173" s="289" t="s">
        <v>279</v>
      </c>
      <c r="E173" s="289" t="s">
        <v>374</v>
      </c>
      <c r="F173" s="289"/>
      <c r="G173" s="291">
        <f>SUM(G174)</f>
        <v>0</v>
      </c>
    </row>
    <row r="174" spans="1:254" s="162" customFormat="1" hidden="1" x14ac:dyDescent="0.25">
      <c r="A174" s="298" t="s">
        <v>611</v>
      </c>
      <c r="B174" s="300" t="s">
        <v>635</v>
      </c>
      <c r="C174" s="311" t="s">
        <v>296</v>
      </c>
      <c r="D174" s="311" t="s">
        <v>279</v>
      </c>
      <c r="E174" s="311" t="s">
        <v>374</v>
      </c>
      <c r="F174" s="311" t="s">
        <v>285</v>
      </c>
      <c r="G174" s="301">
        <v>0</v>
      </c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  <c r="CA174" s="270"/>
      <c r="CB174" s="270"/>
      <c r="CC174" s="270"/>
      <c r="CD174" s="270"/>
      <c r="CE174" s="270"/>
      <c r="CF174" s="270"/>
      <c r="CG174" s="270"/>
      <c r="CH174" s="270"/>
      <c r="CI174" s="270"/>
      <c r="CJ174" s="270"/>
      <c r="CK174" s="270"/>
      <c r="CL174" s="270"/>
      <c r="CM174" s="270"/>
      <c r="CN174" s="270"/>
      <c r="CO174" s="270"/>
      <c r="CP174" s="270"/>
      <c r="CQ174" s="270"/>
      <c r="CR174" s="270"/>
      <c r="CS174" s="270"/>
      <c r="CT174" s="270"/>
      <c r="CU174" s="270"/>
      <c r="CV174" s="270"/>
      <c r="CW174" s="270"/>
      <c r="CX174" s="270"/>
      <c r="CY174" s="270"/>
      <c r="CZ174" s="270"/>
      <c r="DA174" s="270"/>
      <c r="DB174" s="270"/>
      <c r="DC174" s="270"/>
      <c r="DD174" s="270"/>
      <c r="DE174" s="270"/>
      <c r="DF174" s="270"/>
      <c r="DG174" s="270"/>
      <c r="DH174" s="270"/>
      <c r="DI174" s="270"/>
      <c r="DJ174" s="270"/>
      <c r="DK174" s="270"/>
      <c r="DL174" s="270"/>
      <c r="DM174" s="270"/>
      <c r="DN174" s="270"/>
      <c r="DO174" s="270"/>
      <c r="DP174" s="270"/>
      <c r="DQ174" s="270"/>
      <c r="DR174" s="270"/>
      <c r="DS174" s="270"/>
      <c r="DT174" s="270"/>
      <c r="DU174" s="270"/>
      <c r="DV174" s="270"/>
      <c r="DW174" s="270"/>
      <c r="DX174" s="270"/>
      <c r="DY174" s="270"/>
      <c r="DZ174" s="270"/>
      <c r="EA174" s="270"/>
      <c r="EB174" s="270"/>
      <c r="EC174" s="270"/>
      <c r="ED174" s="270"/>
      <c r="EE174" s="270"/>
      <c r="EF174" s="270"/>
      <c r="EG174" s="270"/>
      <c r="EH174" s="270"/>
      <c r="EI174" s="270"/>
      <c r="EJ174" s="270"/>
      <c r="EK174" s="270"/>
      <c r="EL174" s="270"/>
      <c r="EM174" s="270"/>
      <c r="EN174" s="270"/>
      <c r="EO174" s="270"/>
      <c r="EP174" s="270"/>
      <c r="EQ174" s="270"/>
      <c r="ER174" s="270"/>
      <c r="ES174" s="270"/>
      <c r="ET174" s="270"/>
      <c r="EU174" s="270"/>
      <c r="EV174" s="270"/>
      <c r="EW174" s="270"/>
      <c r="EX174" s="270"/>
      <c r="EY174" s="270"/>
      <c r="EZ174" s="270"/>
      <c r="FA174" s="270"/>
      <c r="FB174" s="270"/>
      <c r="FC174" s="270"/>
      <c r="FD174" s="270"/>
      <c r="FE174" s="270"/>
      <c r="FF174" s="270"/>
      <c r="FG174" s="270"/>
      <c r="FH174" s="270"/>
      <c r="FI174" s="270"/>
      <c r="FJ174" s="270"/>
      <c r="FK174" s="270"/>
      <c r="FL174" s="270"/>
      <c r="FM174" s="270"/>
      <c r="FN174" s="270"/>
      <c r="FO174" s="270"/>
      <c r="FP174" s="270"/>
      <c r="FQ174" s="270"/>
      <c r="FR174" s="270"/>
      <c r="FS174" s="270"/>
      <c r="FT174" s="270"/>
      <c r="FU174" s="270"/>
      <c r="FV174" s="270"/>
      <c r="FW174" s="270"/>
      <c r="FX174" s="270"/>
      <c r="FY174" s="270"/>
      <c r="FZ174" s="270"/>
      <c r="GA174" s="270"/>
      <c r="GB174" s="270"/>
      <c r="GC174" s="270"/>
      <c r="GD174" s="270"/>
      <c r="GE174" s="270"/>
      <c r="GF174" s="270"/>
      <c r="GG174" s="270"/>
      <c r="GH174" s="270"/>
      <c r="GI174" s="270"/>
      <c r="GJ174" s="270"/>
      <c r="GK174" s="270"/>
      <c r="GL174" s="270"/>
      <c r="GM174" s="270"/>
      <c r="GN174" s="270"/>
      <c r="GO174" s="270"/>
      <c r="GP174" s="270"/>
      <c r="GQ174" s="270"/>
      <c r="GR174" s="270"/>
      <c r="GS174" s="270"/>
      <c r="GT174" s="270"/>
      <c r="GU174" s="270"/>
      <c r="GV174" s="270"/>
      <c r="GW174" s="270"/>
      <c r="GX174" s="270"/>
      <c r="GY174" s="270"/>
      <c r="GZ174" s="270"/>
      <c r="HA174" s="270"/>
      <c r="HB174" s="270"/>
      <c r="HC174" s="270"/>
      <c r="HD174" s="270"/>
      <c r="HE174" s="270"/>
      <c r="HF174" s="270"/>
      <c r="HG174" s="270"/>
      <c r="HH174" s="270"/>
      <c r="HI174" s="270"/>
      <c r="HJ174" s="270"/>
      <c r="HK174" s="270"/>
      <c r="HL174" s="270"/>
      <c r="HM174" s="270"/>
      <c r="HN174" s="270"/>
      <c r="HO174" s="270"/>
      <c r="HP174" s="270"/>
      <c r="HQ174" s="270"/>
      <c r="HR174" s="270"/>
      <c r="HS174" s="270"/>
      <c r="HT174" s="270"/>
      <c r="HU174" s="270"/>
      <c r="HV174" s="270"/>
      <c r="HW174" s="270"/>
      <c r="HX174" s="270"/>
      <c r="HY174" s="270"/>
      <c r="HZ174" s="270"/>
      <c r="IA174" s="270"/>
      <c r="IB174" s="270"/>
      <c r="IC174" s="270"/>
      <c r="ID174" s="270"/>
      <c r="IE174" s="270"/>
      <c r="IF174" s="270"/>
      <c r="IG174" s="270"/>
      <c r="IH174" s="270"/>
      <c r="II174" s="270"/>
      <c r="IJ174" s="270"/>
      <c r="IK174" s="270"/>
      <c r="IL174" s="270"/>
      <c r="IM174" s="270"/>
      <c r="IN174" s="270"/>
      <c r="IO174" s="270"/>
      <c r="IP174" s="270"/>
      <c r="IQ174" s="270"/>
      <c r="IR174" s="270"/>
      <c r="IS174" s="270"/>
      <c r="IT174" s="270"/>
    </row>
    <row r="175" spans="1:254" ht="14.4" hidden="1" x14ac:dyDescent="0.3">
      <c r="A175" s="345" t="s">
        <v>398</v>
      </c>
      <c r="B175" s="342" t="s">
        <v>609</v>
      </c>
      <c r="C175" s="349" t="s">
        <v>296</v>
      </c>
      <c r="D175" s="349" t="s">
        <v>296</v>
      </c>
      <c r="E175" s="342"/>
      <c r="F175" s="342"/>
      <c r="G175" s="343">
        <f>SUM(G176)</f>
        <v>0</v>
      </c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  <c r="DA175" s="302"/>
      <c r="DB175" s="302"/>
      <c r="DC175" s="302"/>
      <c r="DD175" s="302"/>
      <c r="DE175" s="302"/>
      <c r="DF175" s="302"/>
      <c r="DG175" s="302"/>
      <c r="DH175" s="302"/>
      <c r="DI175" s="302"/>
      <c r="DJ175" s="302"/>
      <c r="DK175" s="302"/>
      <c r="DL175" s="302"/>
      <c r="DM175" s="302"/>
      <c r="DN175" s="302"/>
      <c r="DO175" s="302"/>
      <c r="DP175" s="302"/>
      <c r="DQ175" s="302"/>
      <c r="DR175" s="302"/>
      <c r="DS175" s="302"/>
      <c r="DT175" s="302"/>
      <c r="DU175" s="302"/>
      <c r="DV175" s="302"/>
      <c r="DW175" s="302"/>
      <c r="DX175" s="302"/>
      <c r="DY175" s="302"/>
      <c r="DZ175" s="302"/>
      <c r="EA175" s="302"/>
      <c r="EB175" s="302"/>
      <c r="EC175" s="302"/>
      <c r="ED175" s="302"/>
      <c r="EE175" s="302"/>
      <c r="EF175" s="302"/>
      <c r="EG175" s="302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/>
      <c r="FL175" s="30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E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</row>
    <row r="176" spans="1:254" s="162" customFormat="1" ht="13.8" hidden="1" x14ac:dyDescent="0.3">
      <c r="A176" s="293" t="s">
        <v>316</v>
      </c>
      <c r="B176" s="295" t="s">
        <v>609</v>
      </c>
      <c r="C176" s="295" t="s">
        <v>296</v>
      </c>
      <c r="D176" s="295" t="s">
        <v>296</v>
      </c>
      <c r="E176" s="309" t="s">
        <v>317</v>
      </c>
      <c r="F176" s="309"/>
      <c r="G176" s="296">
        <f>SUM(G177+G180+G182)</f>
        <v>0</v>
      </c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  <c r="AR176" s="329"/>
      <c r="AS176" s="329"/>
      <c r="AT176" s="329"/>
      <c r="AU176" s="329"/>
      <c r="AV176" s="329"/>
      <c r="AW176" s="329"/>
      <c r="AX176" s="329"/>
      <c r="AY176" s="329"/>
      <c r="AZ176" s="329"/>
      <c r="BA176" s="329"/>
      <c r="BB176" s="329"/>
      <c r="BC176" s="329"/>
      <c r="BD176" s="329"/>
      <c r="BE176" s="329"/>
      <c r="BF176" s="329"/>
      <c r="BG176" s="329"/>
      <c r="BH176" s="329"/>
      <c r="BI176" s="329"/>
      <c r="BJ176" s="329"/>
      <c r="BK176" s="329"/>
      <c r="BL176" s="329"/>
      <c r="BM176" s="329"/>
      <c r="BN176" s="329"/>
      <c r="BO176" s="329"/>
      <c r="BP176" s="329"/>
      <c r="BQ176" s="329"/>
      <c r="BR176" s="329"/>
      <c r="BS176" s="329"/>
      <c r="BT176" s="329"/>
      <c r="BU176" s="329"/>
      <c r="BV176" s="329"/>
      <c r="BW176" s="329"/>
      <c r="BX176" s="329"/>
      <c r="BY176" s="329"/>
      <c r="BZ176" s="329"/>
      <c r="CA176" s="329"/>
      <c r="CB176" s="329"/>
      <c r="CC176" s="329"/>
      <c r="CD176" s="329"/>
      <c r="CE176" s="329"/>
      <c r="CF176" s="329"/>
      <c r="CG176" s="329"/>
      <c r="CH176" s="329"/>
      <c r="CI176" s="329"/>
      <c r="CJ176" s="329"/>
      <c r="CK176" s="329"/>
      <c r="CL176" s="329"/>
      <c r="CM176" s="329"/>
      <c r="CN176" s="329"/>
      <c r="CO176" s="329"/>
      <c r="CP176" s="329"/>
      <c r="CQ176" s="329"/>
      <c r="CR176" s="329"/>
      <c r="CS176" s="329"/>
      <c r="CT176" s="329"/>
      <c r="CU176" s="329"/>
      <c r="CV176" s="329"/>
      <c r="CW176" s="329"/>
      <c r="CX176" s="329"/>
      <c r="CY176" s="329"/>
      <c r="CZ176" s="329"/>
      <c r="DA176" s="329"/>
      <c r="DB176" s="329"/>
      <c r="DC176" s="329"/>
      <c r="DD176" s="329"/>
      <c r="DE176" s="329"/>
      <c r="DF176" s="329"/>
      <c r="DG176" s="329"/>
      <c r="DH176" s="329"/>
      <c r="DI176" s="329"/>
      <c r="DJ176" s="329"/>
      <c r="DK176" s="329"/>
      <c r="DL176" s="329"/>
      <c r="DM176" s="329"/>
      <c r="DN176" s="329"/>
      <c r="DO176" s="329"/>
      <c r="DP176" s="329"/>
      <c r="DQ176" s="329"/>
      <c r="DR176" s="329"/>
      <c r="DS176" s="329"/>
      <c r="DT176" s="329"/>
      <c r="DU176" s="329"/>
      <c r="DV176" s="329"/>
      <c r="DW176" s="329"/>
      <c r="DX176" s="329"/>
      <c r="DY176" s="329"/>
      <c r="DZ176" s="329"/>
      <c r="EA176" s="329"/>
      <c r="EB176" s="329"/>
      <c r="EC176" s="329"/>
      <c r="ED176" s="329"/>
      <c r="EE176" s="329"/>
      <c r="EF176" s="329"/>
      <c r="EG176" s="329"/>
      <c r="EH176" s="329"/>
      <c r="EI176" s="329"/>
      <c r="EJ176" s="329"/>
      <c r="EK176" s="329"/>
      <c r="EL176" s="329"/>
      <c r="EM176" s="329"/>
      <c r="EN176" s="329"/>
      <c r="EO176" s="329"/>
      <c r="EP176" s="329"/>
      <c r="EQ176" s="329"/>
      <c r="ER176" s="329"/>
      <c r="ES176" s="329"/>
      <c r="ET176" s="329"/>
      <c r="EU176" s="329"/>
      <c r="EV176" s="329"/>
      <c r="EW176" s="329"/>
      <c r="EX176" s="329"/>
      <c r="EY176" s="329"/>
      <c r="EZ176" s="329"/>
      <c r="FA176" s="329"/>
      <c r="FB176" s="329"/>
      <c r="FC176" s="329"/>
      <c r="FD176" s="329"/>
      <c r="FE176" s="329"/>
      <c r="FF176" s="329"/>
      <c r="FG176" s="329"/>
      <c r="FH176" s="329"/>
      <c r="FI176" s="329"/>
      <c r="FJ176" s="329"/>
      <c r="FK176" s="329"/>
      <c r="FL176" s="329"/>
      <c r="FM176" s="329"/>
      <c r="FN176" s="329"/>
      <c r="FO176" s="329"/>
      <c r="FP176" s="329"/>
      <c r="FQ176" s="329"/>
      <c r="FR176" s="329"/>
      <c r="FS176" s="329"/>
      <c r="FT176" s="329"/>
      <c r="FU176" s="329"/>
      <c r="FV176" s="329"/>
      <c r="FW176" s="329"/>
      <c r="FX176" s="329"/>
      <c r="FY176" s="329"/>
      <c r="FZ176" s="329"/>
      <c r="GA176" s="329"/>
      <c r="GB176" s="329"/>
      <c r="GC176" s="329"/>
      <c r="GD176" s="329"/>
      <c r="GE176" s="329"/>
      <c r="GF176" s="329"/>
      <c r="GG176" s="329"/>
      <c r="GH176" s="329"/>
      <c r="GI176" s="329"/>
      <c r="GJ176" s="329"/>
      <c r="GK176" s="329"/>
      <c r="GL176" s="329"/>
      <c r="GM176" s="329"/>
      <c r="GN176" s="329"/>
      <c r="GO176" s="329"/>
      <c r="GP176" s="329"/>
      <c r="GQ176" s="329"/>
      <c r="GR176" s="329"/>
      <c r="GS176" s="329"/>
      <c r="GT176" s="329"/>
      <c r="GU176" s="329"/>
      <c r="GV176" s="329"/>
      <c r="GW176" s="329"/>
      <c r="GX176" s="329"/>
      <c r="GY176" s="329"/>
      <c r="GZ176" s="329"/>
      <c r="HA176" s="329"/>
      <c r="HB176" s="329"/>
      <c r="HC176" s="329"/>
      <c r="HD176" s="329"/>
      <c r="HE176" s="329"/>
      <c r="HF176" s="329"/>
      <c r="HG176" s="329"/>
      <c r="HH176" s="329"/>
      <c r="HI176" s="329"/>
      <c r="HJ176" s="329"/>
      <c r="HK176" s="329"/>
      <c r="HL176" s="329"/>
      <c r="HM176" s="329"/>
      <c r="HN176" s="329"/>
      <c r="HO176" s="329"/>
      <c r="HP176" s="329"/>
      <c r="HQ176" s="329"/>
      <c r="HR176" s="329"/>
      <c r="HS176" s="329"/>
      <c r="HT176" s="329"/>
      <c r="HU176" s="329"/>
      <c r="HV176" s="329"/>
      <c r="HW176" s="329"/>
      <c r="HX176" s="329"/>
      <c r="HY176" s="329"/>
      <c r="HZ176" s="329"/>
      <c r="IA176" s="329"/>
      <c r="IB176" s="329"/>
      <c r="IC176" s="329"/>
      <c r="ID176" s="329"/>
      <c r="IE176" s="329"/>
      <c r="IF176" s="329"/>
      <c r="IG176" s="329"/>
      <c r="IH176" s="329"/>
      <c r="II176" s="329"/>
      <c r="IJ176" s="329"/>
      <c r="IK176" s="329"/>
      <c r="IL176" s="329"/>
      <c r="IM176" s="329"/>
      <c r="IN176" s="329"/>
      <c r="IO176" s="329"/>
      <c r="IP176" s="329"/>
      <c r="IQ176" s="329"/>
      <c r="IR176" s="329"/>
      <c r="IS176" s="329"/>
      <c r="IT176" s="329"/>
    </row>
    <row r="177" spans="1:256" s="162" customFormat="1" ht="26.4" hidden="1" x14ac:dyDescent="0.25">
      <c r="A177" s="303" t="s">
        <v>636</v>
      </c>
      <c r="B177" s="304" t="s">
        <v>609</v>
      </c>
      <c r="C177" s="305" t="s">
        <v>296</v>
      </c>
      <c r="D177" s="305" t="s">
        <v>296</v>
      </c>
      <c r="E177" s="308" t="s">
        <v>400</v>
      </c>
      <c r="F177" s="308"/>
      <c r="G177" s="306">
        <f>SUM(G178+G179)</f>
        <v>0</v>
      </c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  <c r="CA177" s="270"/>
      <c r="CB177" s="270"/>
      <c r="CC177" s="270"/>
      <c r="CD177" s="270"/>
      <c r="CE177" s="270"/>
      <c r="CF177" s="270"/>
      <c r="CG177" s="270"/>
      <c r="CH177" s="270"/>
      <c r="CI177" s="270"/>
      <c r="CJ177" s="270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DI177" s="270"/>
      <c r="DJ177" s="270"/>
      <c r="DK177" s="270"/>
      <c r="DL177" s="270"/>
      <c r="DM177" s="270"/>
      <c r="DN177" s="270"/>
      <c r="DO177" s="270"/>
      <c r="DP177" s="270"/>
      <c r="DQ177" s="270"/>
      <c r="DR177" s="270"/>
      <c r="DS177" s="270"/>
      <c r="DT177" s="270"/>
      <c r="DU177" s="270"/>
      <c r="DV177" s="270"/>
      <c r="DW177" s="270"/>
      <c r="DX177" s="270"/>
      <c r="DY177" s="270"/>
      <c r="DZ177" s="270"/>
      <c r="EA177" s="270"/>
      <c r="EB177" s="270"/>
      <c r="EC177" s="270"/>
      <c r="ED177" s="270"/>
      <c r="EE177" s="270"/>
      <c r="EF177" s="270"/>
      <c r="EG177" s="270"/>
      <c r="EH177" s="270"/>
      <c r="EI177" s="270"/>
      <c r="EJ177" s="270"/>
      <c r="EK177" s="270"/>
      <c r="EL177" s="270"/>
      <c r="EM177" s="270"/>
      <c r="EN177" s="270"/>
      <c r="EO177" s="270"/>
      <c r="EP177" s="270"/>
      <c r="EQ177" s="270"/>
      <c r="ER177" s="270"/>
      <c r="ES177" s="270"/>
      <c r="ET177" s="270"/>
      <c r="EU177" s="270"/>
      <c r="EV177" s="270"/>
      <c r="EW177" s="270"/>
      <c r="EX177" s="270"/>
      <c r="EY177" s="270"/>
      <c r="EZ177" s="270"/>
      <c r="FA177" s="270"/>
      <c r="FB177" s="270"/>
      <c r="FC177" s="270"/>
      <c r="FD177" s="270"/>
      <c r="FE177" s="270"/>
      <c r="FF177" s="270"/>
      <c r="FG177" s="270"/>
      <c r="FH177" s="270"/>
      <c r="FI177" s="270"/>
      <c r="FJ177" s="270"/>
      <c r="FK177" s="270"/>
      <c r="FL177" s="270"/>
      <c r="FM177" s="270"/>
      <c r="FN177" s="270"/>
      <c r="FO177" s="270"/>
      <c r="FP177" s="270"/>
      <c r="FQ177" s="270"/>
      <c r="FR177" s="270"/>
      <c r="FS177" s="270"/>
      <c r="FT177" s="270"/>
      <c r="FU177" s="270"/>
      <c r="FV177" s="270"/>
      <c r="FW177" s="270"/>
      <c r="FX177" s="270"/>
      <c r="FY177" s="270"/>
      <c r="FZ177" s="270"/>
      <c r="GA177" s="270"/>
      <c r="GB177" s="270"/>
      <c r="GC177" s="270"/>
      <c r="GD177" s="270"/>
      <c r="GE177" s="270"/>
      <c r="GF177" s="270"/>
      <c r="GG177" s="270"/>
      <c r="GH177" s="270"/>
      <c r="GI177" s="270"/>
      <c r="GJ177" s="270"/>
      <c r="GK177" s="270"/>
      <c r="GL177" s="270"/>
      <c r="GM177" s="270"/>
      <c r="GN177" s="270"/>
      <c r="GO177" s="270"/>
      <c r="GP177" s="270"/>
      <c r="GQ177" s="270"/>
      <c r="GR177" s="270"/>
      <c r="GS177" s="270"/>
      <c r="GT177" s="270"/>
      <c r="GU177" s="270"/>
      <c r="GV177" s="270"/>
      <c r="GW177" s="270"/>
      <c r="GX177" s="270"/>
      <c r="GY177" s="270"/>
      <c r="GZ177" s="270"/>
      <c r="HA177" s="270"/>
      <c r="HB177" s="270"/>
      <c r="HC177" s="270"/>
      <c r="HD177" s="270"/>
      <c r="HE177" s="270"/>
      <c r="HF177" s="270"/>
      <c r="HG177" s="270"/>
      <c r="HH177" s="270"/>
      <c r="HI177" s="270"/>
      <c r="HJ177" s="270"/>
      <c r="HK177" s="270"/>
      <c r="HL177" s="270"/>
      <c r="HM177" s="270"/>
      <c r="HN177" s="270"/>
      <c r="HO177" s="270"/>
      <c r="HP177" s="270"/>
      <c r="HQ177" s="270"/>
      <c r="HR177" s="270"/>
      <c r="HS177" s="270"/>
      <c r="HT177" s="270"/>
      <c r="HU177" s="270"/>
      <c r="HV177" s="270"/>
      <c r="HW177" s="270"/>
      <c r="HX177" s="270"/>
      <c r="HY177" s="270"/>
      <c r="HZ177" s="270"/>
      <c r="IA177" s="270"/>
      <c r="IB177" s="270"/>
      <c r="IC177" s="270"/>
      <c r="ID177" s="270"/>
      <c r="IE177" s="270"/>
      <c r="IF177" s="270"/>
      <c r="IG177" s="270"/>
      <c r="IH177" s="270"/>
      <c r="II177" s="270"/>
      <c r="IJ177" s="270"/>
      <c r="IK177" s="270"/>
      <c r="IL177" s="270"/>
      <c r="IM177" s="270"/>
      <c r="IN177" s="270"/>
      <c r="IO177" s="270"/>
      <c r="IP177" s="270"/>
      <c r="IQ177" s="270"/>
      <c r="IR177" s="270"/>
      <c r="IS177" s="270"/>
      <c r="IT177" s="270"/>
    </row>
    <row r="178" spans="1:256" hidden="1" x14ac:dyDescent="0.25">
      <c r="A178" s="298" t="s">
        <v>611</v>
      </c>
      <c r="B178" s="311" t="s">
        <v>609</v>
      </c>
      <c r="C178" s="300" t="s">
        <v>296</v>
      </c>
      <c r="D178" s="300" t="s">
        <v>296</v>
      </c>
      <c r="E178" s="311" t="s">
        <v>400</v>
      </c>
      <c r="F178" s="311" t="s">
        <v>285</v>
      </c>
      <c r="G178" s="301">
        <v>0</v>
      </c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  <c r="EL178" s="302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2"/>
      <c r="EX178" s="302"/>
      <c r="EY178" s="302"/>
      <c r="EZ178" s="302"/>
      <c r="FA178" s="302"/>
      <c r="FB178" s="302"/>
      <c r="FC178" s="302"/>
      <c r="FD178" s="302"/>
      <c r="FE178" s="302"/>
      <c r="FF178" s="302"/>
      <c r="FG178" s="302"/>
      <c r="FH178" s="302"/>
      <c r="FI178" s="302"/>
      <c r="FJ178" s="302"/>
      <c r="FK178" s="302"/>
      <c r="FL178" s="302"/>
      <c r="FM178" s="302"/>
      <c r="FN178" s="302"/>
      <c r="FO178" s="302"/>
      <c r="FP178" s="302"/>
      <c r="FQ178" s="302"/>
      <c r="FR178" s="302"/>
      <c r="FS178" s="302"/>
      <c r="FT178" s="302"/>
      <c r="FU178" s="302"/>
      <c r="FV178" s="302"/>
      <c r="FW178" s="302"/>
      <c r="FX178" s="302"/>
      <c r="FY178" s="302"/>
      <c r="FZ178" s="302"/>
      <c r="GA178" s="302"/>
      <c r="GB178" s="302"/>
      <c r="GC178" s="302"/>
      <c r="GD178" s="302"/>
      <c r="GE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</row>
    <row r="179" spans="1:256" ht="26.4" hidden="1" x14ac:dyDescent="0.25">
      <c r="A179" s="298" t="s">
        <v>326</v>
      </c>
      <c r="B179" s="311" t="s">
        <v>609</v>
      </c>
      <c r="C179" s="300" t="s">
        <v>296</v>
      </c>
      <c r="D179" s="300" t="s">
        <v>296</v>
      </c>
      <c r="E179" s="311" t="s">
        <v>400</v>
      </c>
      <c r="F179" s="311" t="s">
        <v>327</v>
      </c>
      <c r="G179" s="301">
        <v>0</v>
      </c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  <c r="DA179" s="302"/>
      <c r="DB179" s="302"/>
      <c r="DC179" s="302"/>
      <c r="DD179" s="302"/>
      <c r="DE179" s="302"/>
      <c r="DF179" s="302"/>
      <c r="DG179" s="302"/>
      <c r="DH179" s="302"/>
      <c r="DI179" s="302"/>
      <c r="DJ179" s="302"/>
      <c r="DK179" s="302"/>
      <c r="DL179" s="302"/>
      <c r="DM179" s="302"/>
      <c r="DN179" s="302"/>
      <c r="DO179" s="302"/>
      <c r="DP179" s="302"/>
      <c r="DQ179" s="302"/>
      <c r="DR179" s="302"/>
      <c r="DS179" s="302"/>
      <c r="DT179" s="302"/>
      <c r="DU179" s="302"/>
      <c r="DV179" s="302"/>
      <c r="DW179" s="302"/>
      <c r="DX179" s="302"/>
      <c r="DY179" s="302"/>
      <c r="DZ179" s="302"/>
      <c r="EA179" s="302"/>
      <c r="EB179" s="302"/>
      <c r="EC179" s="302"/>
      <c r="ED179" s="302"/>
      <c r="EE179" s="302"/>
      <c r="EF179" s="302"/>
      <c r="EG179" s="302"/>
      <c r="EH179" s="302"/>
      <c r="EI179" s="302"/>
      <c r="EJ179" s="302"/>
      <c r="EK179" s="302"/>
      <c r="EL179" s="302"/>
      <c r="EM179" s="302"/>
      <c r="EN179" s="302"/>
      <c r="EO179" s="302"/>
      <c r="EP179" s="302"/>
      <c r="EQ179" s="302"/>
      <c r="ER179" s="302"/>
      <c r="ES179" s="302"/>
      <c r="ET179" s="302"/>
      <c r="EU179" s="302"/>
      <c r="EV179" s="302"/>
      <c r="EW179" s="302"/>
      <c r="EX179" s="302"/>
      <c r="EY179" s="302"/>
      <c r="EZ179" s="302"/>
      <c r="FA179" s="302"/>
      <c r="FB179" s="302"/>
      <c r="FC179" s="302"/>
      <c r="FD179" s="302"/>
      <c r="FE179" s="302"/>
      <c r="FF179" s="302"/>
      <c r="FG179" s="302"/>
      <c r="FH179" s="302"/>
      <c r="FI179" s="302"/>
      <c r="FJ179" s="302"/>
      <c r="FK179" s="302"/>
      <c r="FL179" s="302"/>
      <c r="FM179" s="302"/>
      <c r="FN179" s="302"/>
      <c r="FO179" s="302"/>
      <c r="FP179" s="302"/>
      <c r="FQ179" s="302"/>
      <c r="FR179" s="302"/>
      <c r="FS179" s="302"/>
      <c r="FT179" s="302"/>
      <c r="FU179" s="302"/>
      <c r="FV179" s="302"/>
      <c r="FW179" s="302"/>
      <c r="FX179" s="302"/>
      <c r="FY179" s="302"/>
      <c r="FZ179" s="302"/>
      <c r="GA179" s="302"/>
      <c r="GB179" s="302"/>
      <c r="GC179" s="302"/>
      <c r="GD179" s="302"/>
      <c r="GE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</row>
    <row r="180" spans="1:256" s="162" customFormat="1" hidden="1" x14ac:dyDescent="0.25">
      <c r="A180" s="348" t="s">
        <v>637</v>
      </c>
      <c r="B180" s="305" t="s">
        <v>609</v>
      </c>
      <c r="C180" s="308" t="s">
        <v>296</v>
      </c>
      <c r="D180" s="308" t="s">
        <v>296</v>
      </c>
      <c r="E180" s="308" t="s">
        <v>402</v>
      </c>
      <c r="F180" s="308"/>
      <c r="G180" s="306">
        <f>SUM(G181)</f>
        <v>0</v>
      </c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0"/>
      <c r="BM180" s="270"/>
      <c r="BN180" s="270"/>
      <c r="BO180" s="270"/>
      <c r="BP180" s="270"/>
      <c r="BQ180" s="270"/>
      <c r="BR180" s="270"/>
      <c r="BS180" s="270"/>
      <c r="BT180" s="270"/>
      <c r="BU180" s="270"/>
      <c r="BV180" s="270"/>
      <c r="BW180" s="270"/>
      <c r="BX180" s="270"/>
      <c r="BY180" s="270"/>
      <c r="BZ180" s="270"/>
      <c r="CA180" s="270"/>
      <c r="CB180" s="270"/>
      <c r="CC180" s="270"/>
      <c r="CD180" s="270"/>
      <c r="CE180" s="270"/>
      <c r="CF180" s="270"/>
      <c r="CG180" s="270"/>
      <c r="CH180" s="270"/>
      <c r="CI180" s="270"/>
      <c r="CJ180" s="270"/>
      <c r="CK180" s="270"/>
      <c r="CL180" s="270"/>
      <c r="CM180" s="270"/>
      <c r="CN180" s="270"/>
      <c r="CO180" s="270"/>
      <c r="CP180" s="270"/>
      <c r="CQ180" s="270"/>
      <c r="CR180" s="270"/>
      <c r="CS180" s="270"/>
      <c r="CT180" s="270"/>
      <c r="CU180" s="270"/>
      <c r="CV180" s="270"/>
      <c r="CW180" s="270"/>
      <c r="CX180" s="270"/>
      <c r="CY180" s="270"/>
      <c r="CZ180" s="270"/>
      <c r="DA180" s="270"/>
      <c r="DB180" s="270"/>
      <c r="DC180" s="270"/>
      <c r="DD180" s="270"/>
      <c r="DE180" s="270"/>
      <c r="DF180" s="270"/>
      <c r="DG180" s="270"/>
      <c r="DH180" s="270"/>
      <c r="DI180" s="270"/>
      <c r="DJ180" s="270"/>
      <c r="DK180" s="270"/>
      <c r="DL180" s="270"/>
      <c r="DM180" s="270"/>
      <c r="DN180" s="270"/>
      <c r="DO180" s="270"/>
      <c r="DP180" s="270"/>
      <c r="DQ180" s="270"/>
      <c r="DR180" s="270"/>
      <c r="DS180" s="270"/>
      <c r="DT180" s="270"/>
      <c r="DU180" s="270"/>
      <c r="DV180" s="270"/>
      <c r="DW180" s="270"/>
      <c r="DX180" s="270"/>
      <c r="DY180" s="270"/>
      <c r="DZ180" s="270"/>
      <c r="EA180" s="270"/>
      <c r="EB180" s="270"/>
      <c r="EC180" s="270"/>
      <c r="ED180" s="270"/>
      <c r="EE180" s="270"/>
      <c r="EF180" s="270"/>
      <c r="EG180" s="270"/>
      <c r="EH180" s="270"/>
      <c r="EI180" s="270"/>
      <c r="EJ180" s="270"/>
      <c r="EK180" s="270"/>
      <c r="EL180" s="270"/>
      <c r="EM180" s="270"/>
      <c r="EN180" s="270"/>
      <c r="EO180" s="270"/>
      <c r="EP180" s="270"/>
      <c r="EQ180" s="270"/>
      <c r="ER180" s="270"/>
      <c r="ES180" s="270"/>
      <c r="ET180" s="270"/>
      <c r="EU180" s="270"/>
      <c r="EV180" s="270"/>
      <c r="EW180" s="270"/>
      <c r="EX180" s="270"/>
      <c r="EY180" s="270"/>
      <c r="EZ180" s="270"/>
      <c r="FA180" s="270"/>
      <c r="FB180" s="270"/>
      <c r="FC180" s="270"/>
      <c r="FD180" s="270"/>
      <c r="FE180" s="270"/>
      <c r="FF180" s="270"/>
      <c r="FG180" s="270"/>
      <c r="FH180" s="270"/>
      <c r="FI180" s="270"/>
      <c r="FJ180" s="270"/>
      <c r="FK180" s="270"/>
      <c r="FL180" s="270"/>
      <c r="FM180" s="270"/>
      <c r="FN180" s="270"/>
      <c r="FO180" s="270"/>
      <c r="FP180" s="270"/>
      <c r="FQ180" s="270"/>
      <c r="FR180" s="270"/>
      <c r="FS180" s="270"/>
      <c r="FT180" s="270"/>
      <c r="FU180" s="270"/>
      <c r="FV180" s="270"/>
      <c r="FW180" s="270"/>
      <c r="FX180" s="270"/>
      <c r="FY180" s="270"/>
      <c r="FZ180" s="270"/>
      <c r="GA180" s="270"/>
      <c r="GB180" s="270"/>
      <c r="GC180" s="270"/>
      <c r="GD180" s="270"/>
      <c r="GE180" s="270"/>
      <c r="GF180" s="270"/>
      <c r="GG180" s="270"/>
      <c r="GH180" s="270"/>
      <c r="GI180" s="270"/>
      <c r="GJ180" s="270"/>
      <c r="GK180" s="270"/>
      <c r="GL180" s="270"/>
      <c r="GM180" s="270"/>
      <c r="GN180" s="270"/>
      <c r="GO180" s="270"/>
      <c r="GP180" s="270"/>
      <c r="GQ180" s="270"/>
      <c r="GR180" s="270"/>
      <c r="GS180" s="270"/>
      <c r="GT180" s="270"/>
      <c r="GU180" s="270"/>
      <c r="GV180" s="270"/>
      <c r="GW180" s="270"/>
      <c r="GX180" s="270"/>
      <c r="GY180" s="270"/>
      <c r="GZ180" s="270"/>
      <c r="HA180" s="270"/>
      <c r="HB180" s="270"/>
      <c r="HC180" s="270"/>
      <c r="HD180" s="270"/>
      <c r="HE180" s="270"/>
      <c r="HF180" s="270"/>
      <c r="HG180" s="270"/>
      <c r="HH180" s="270"/>
      <c r="HI180" s="270"/>
      <c r="HJ180" s="270"/>
      <c r="HK180" s="270"/>
      <c r="HL180" s="270"/>
      <c r="HM180" s="270"/>
      <c r="HN180" s="270"/>
      <c r="HO180" s="270"/>
      <c r="HP180" s="270"/>
      <c r="HQ180" s="270"/>
      <c r="HR180" s="270"/>
      <c r="HS180" s="270"/>
      <c r="HT180" s="270"/>
      <c r="HU180" s="270"/>
      <c r="HV180" s="270"/>
      <c r="HW180" s="270"/>
      <c r="HX180" s="270"/>
      <c r="HY180" s="270"/>
      <c r="HZ180" s="270"/>
      <c r="IA180" s="270"/>
      <c r="IB180" s="270"/>
      <c r="IC180" s="270"/>
      <c r="ID180" s="270"/>
      <c r="IE180" s="270"/>
      <c r="IF180" s="270"/>
      <c r="IG180" s="270"/>
      <c r="IH180" s="270"/>
      <c r="II180" s="270"/>
      <c r="IJ180" s="270"/>
      <c r="IK180" s="270"/>
      <c r="IL180" s="270"/>
      <c r="IM180" s="270"/>
      <c r="IN180" s="270"/>
      <c r="IO180" s="270"/>
      <c r="IP180" s="270"/>
      <c r="IQ180" s="270"/>
      <c r="IR180" s="270"/>
      <c r="IS180" s="270"/>
      <c r="IT180" s="270"/>
      <c r="IU180" s="302"/>
      <c r="IV180" s="302"/>
    </row>
    <row r="181" spans="1:256" s="321" customFormat="1" ht="13.8" hidden="1" x14ac:dyDescent="0.3">
      <c r="A181" s="298" t="s">
        <v>611</v>
      </c>
      <c r="B181" s="300" t="s">
        <v>609</v>
      </c>
      <c r="C181" s="311" t="s">
        <v>296</v>
      </c>
      <c r="D181" s="311" t="s">
        <v>296</v>
      </c>
      <c r="E181" s="311" t="s">
        <v>402</v>
      </c>
      <c r="F181" s="311" t="s">
        <v>285</v>
      </c>
      <c r="G181" s="301">
        <v>0</v>
      </c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0"/>
      <c r="DE181" s="270"/>
      <c r="DF181" s="270"/>
      <c r="DG181" s="270"/>
      <c r="DH181" s="270"/>
      <c r="DI181" s="270"/>
      <c r="DJ181" s="270"/>
      <c r="DK181" s="270"/>
      <c r="DL181" s="270"/>
      <c r="DM181" s="270"/>
      <c r="DN181" s="270"/>
      <c r="DO181" s="270"/>
      <c r="DP181" s="270"/>
      <c r="DQ181" s="270"/>
      <c r="DR181" s="270"/>
      <c r="DS181" s="270"/>
      <c r="DT181" s="270"/>
      <c r="DU181" s="270"/>
      <c r="DV181" s="270"/>
      <c r="DW181" s="270"/>
      <c r="DX181" s="270"/>
      <c r="DY181" s="270"/>
      <c r="DZ181" s="270"/>
      <c r="EA181" s="270"/>
      <c r="EB181" s="270"/>
      <c r="EC181" s="270"/>
      <c r="ED181" s="270"/>
      <c r="EE181" s="270"/>
      <c r="EF181" s="270"/>
      <c r="EG181" s="270"/>
      <c r="EH181" s="270"/>
      <c r="EI181" s="270"/>
      <c r="EJ181" s="270"/>
      <c r="EK181" s="270"/>
      <c r="EL181" s="270"/>
      <c r="EM181" s="270"/>
      <c r="EN181" s="270"/>
      <c r="EO181" s="270"/>
      <c r="EP181" s="270"/>
      <c r="EQ181" s="270"/>
      <c r="ER181" s="270"/>
      <c r="ES181" s="270"/>
      <c r="ET181" s="270"/>
      <c r="EU181" s="270"/>
      <c r="EV181" s="270"/>
      <c r="EW181" s="270"/>
      <c r="EX181" s="270"/>
      <c r="EY181" s="270"/>
      <c r="EZ181" s="270"/>
      <c r="FA181" s="270"/>
      <c r="FB181" s="270"/>
      <c r="FC181" s="270"/>
      <c r="FD181" s="270"/>
      <c r="FE181" s="270"/>
      <c r="FF181" s="270"/>
      <c r="FG181" s="270"/>
      <c r="FH181" s="270"/>
      <c r="FI181" s="270"/>
      <c r="FJ181" s="270"/>
      <c r="FK181" s="270"/>
      <c r="FL181" s="270"/>
      <c r="FM181" s="270"/>
      <c r="FN181" s="270"/>
      <c r="FO181" s="270"/>
      <c r="FP181" s="270"/>
      <c r="FQ181" s="270"/>
      <c r="FR181" s="270"/>
      <c r="FS181" s="270"/>
      <c r="FT181" s="270"/>
      <c r="FU181" s="270"/>
      <c r="FV181" s="270"/>
      <c r="FW181" s="270"/>
      <c r="FX181" s="270"/>
      <c r="FY181" s="270"/>
      <c r="FZ181" s="270"/>
      <c r="GA181" s="270"/>
      <c r="GB181" s="270"/>
      <c r="GC181" s="270"/>
      <c r="GD181" s="270"/>
      <c r="GE181" s="270"/>
      <c r="GF181" s="270"/>
      <c r="GG181" s="270"/>
      <c r="GH181" s="270"/>
      <c r="GI181" s="270"/>
      <c r="GJ181" s="270"/>
      <c r="GK181" s="270"/>
      <c r="GL181" s="270"/>
      <c r="GM181" s="270"/>
      <c r="GN181" s="270"/>
      <c r="GO181" s="270"/>
      <c r="GP181" s="270"/>
      <c r="GQ181" s="270"/>
      <c r="GR181" s="270"/>
      <c r="GS181" s="270"/>
      <c r="GT181" s="270"/>
      <c r="GU181" s="270"/>
      <c r="GV181" s="270"/>
      <c r="GW181" s="270"/>
      <c r="GX181" s="270"/>
      <c r="GY181" s="270"/>
      <c r="GZ181" s="270"/>
      <c r="HA181" s="270"/>
      <c r="HB181" s="270"/>
      <c r="HC181" s="270"/>
      <c r="HD181" s="270"/>
      <c r="HE181" s="270"/>
      <c r="HF181" s="270"/>
      <c r="HG181" s="270"/>
      <c r="HH181" s="270"/>
      <c r="HI181" s="270"/>
      <c r="HJ181" s="270"/>
      <c r="HK181" s="270"/>
      <c r="HL181" s="270"/>
      <c r="HM181" s="270"/>
      <c r="HN181" s="270"/>
      <c r="HO181" s="270"/>
      <c r="HP181" s="270"/>
      <c r="HQ181" s="270"/>
      <c r="HR181" s="270"/>
      <c r="HS181" s="270"/>
      <c r="HT181" s="270"/>
      <c r="HU181" s="270"/>
      <c r="HV181" s="270"/>
      <c r="HW181" s="270"/>
      <c r="HX181" s="270"/>
      <c r="HY181" s="270"/>
      <c r="HZ181" s="270"/>
      <c r="IA181" s="270"/>
      <c r="IB181" s="270"/>
      <c r="IC181" s="270"/>
      <c r="ID181" s="270"/>
      <c r="IE181" s="270"/>
      <c r="IF181" s="270"/>
      <c r="IG181" s="270"/>
      <c r="IH181" s="270"/>
      <c r="II181" s="270"/>
      <c r="IJ181" s="270"/>
      <c r="IK181" s="270"/>
      <c r="IL181" s="270"/>
      <c r="IM181" s="270"/>
      <c r="IN181" s="270"/>
      <c r="IO181" s="270"/>
      <c r="IP181" s="270"/>
      <c r="IQ181" s="270"/>
      <c r="IR181" s="270"/>
      <c r="IS181" s="270"/>
      <c r="IT181" s="270"/>
      <c r="IU181" s="329"/>
      <c r="IV181" s="329"/>
    </row>
    <row r="182" spans="1:256" s="329" customFormat="1" ht="27" hidden="1" x14ac:dyDescent="0.3">
      <c r="A182" s="303" t="s">
        <v>735</v>
      </c>
      <c r="B182" s="305" t="s">
        <v>609</v>
      </c>
      <c r="C182" s="305" t="s">
        <v>296</v>
      </c>
      <c r="D182" s="305" t="s">
        <v>296</v>
      </c>
      <c r="E182" s="308" t="s">
        <v>403</v>
      </c>
      <c r="F182" s="308"/>
      <c r="G182" s="306">
        <f>SUM(G183)</f>
        <v>0</v>
      </c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2"/>
      <c r="ES182" s="162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2"/>
      <c r="FQ182" s="162"/>
      <c r="FR182" s="162"/>
      <c r="FS182" s="162"/>
      <c r="FT182" s="162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2"/>
      <c r="HI182" s="162"/>
      <c r="HJ182" s="162"/>
      <c r="HK182" s="162"/>
      <c r="HL182" s="162"/>
      <c r="HM182" s="162"/>
      <c r="HN182" s="162"/>
      <c r="HO182" s="162"/>
      <c r="HP182" s="162"/>
      <c r="HQ182" s="162"/>
      <c r="HR182" s="162"/>
      <c r="HS182" s="162"/>
      <c r="HT182" s="162"/>
      <c r="HU182" s="162"/>
      <c r="HV182" s="162"/>
      <c r="HW182" s="162"/>
      <c r="HX182" s="162"/>
      <c r="HY182" s="162"/>
      <c r="HZ182" s="162"/>
      <c r="IA182" s="162"/>
      <c r="IB182" s="162"/>
      <c r="IC182" s="162"/>
      <c r="ID182" s="162"/>
      <c r="IE182" s="162"/>
      <c r="IF182" s="162"/>
      <c r="IG182" s="162"/>
      <c r="IH182" s="162"/>
      <c r="II182" s="162"/>
      <c r="IJ182" s="162"/>
      <c r="IK182" s="162"/>
      <c r="IL182" s="162"/>
      <c r="IM182" s="162"/>
      <c r="IN182" s="162"/>
      <c r="IO182" s="162"/>
      <c r="IP182" s="162"/>
      <c r="IQ182" s="162"/>
      <c r="IR182" s="162"/>
      <c r="IS182" s="162"/>
      <c r="IT182" s="162"/>
      <c r="IU182" s="270"/>
      <c r="IV182" s="270"/>
    </row>
    <row r="183" spans="1:256" s="302" customFormat="1" hidden="1" x14ac:dyDescent="0.25">
      <c r="A183" s="298" t="s">
        <v>611</v>
      </c>
      <c r="B183" s="300" t="s">
        <v>609</v>
      </c>
      <c r="C183" s="300" t="s">
        <v>296</v>
      </c>
      <c r="D183" s="300" t="s">
        <v>296</v>
      </c>
      <c r="E183" s="311" t="s">
        <v>403</v>
      </c>
      <c r="F183" s="311" t="s">
        <v>285</v>
      </c>
      <c r="G183" s="301">
        <v>0</v>
      </c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  <c r="HJ183" s="162"/>
      <c r="HK183" s="162"/>
      <c r="HL183" s="162"/>
      <c r="HM183" s="162"/>
      <c r="HN183" s="162"/>
      <c r="HO183" s="162"/>
      <c r="HP183" s="162"/>
      <c r="HQ183" s="162"/>
      <c r="HR183" s="162"/>
      <c r="HS183" s="162"/>
      <c r="HT183" s="162"/>
      <c r="HU183" s="162"/>
      <c r="HV183" s="162"/>
      <c r="HW183" s="162"/>
      <c r="HX183" s="162"/>
      <c r="HY183" s="162"/>
      <c r="HZ183" s="162"/>
      <c r="IA183" s="162"/>
      <c r="IB183" s="162"/>
      <c r="IC183" s="162"/>
      <c r="ID183" s="162"/>
      <c r="IE183" s="162"/>
      <c r="IF183" s="162"/>
      <c r="IG183" s="162"/>
      <c r="IH183" s="162"/>
      <c r="II183" s="162"/>
      <c r="IJ183" s="162"/>
      <c r="IK183" s="162"/>
      <c r="IL183" s="162"/>
      <c r="IM183" s="162"/>
      <c r="IN183" s="162"/>
      <c r="IO183" s="162"/>
      <c r="IP183" s="162"/>
      <c r="IQ183" s="162"/>
      <c r="IR183" s="162"/>
      <c r="IS183" s="162"/>
      <c r="IT183" s="162"/>
      <c r="IU183" s="270"/>
      <c r="IV183" s="270"/>
    </row>
    <row r="184" spans="1:256" ht="13.8" hidden="1" x14ac:dyDescent="0.25">
      <c r="A184" s="315" t="s">
        <v>404</v>
      </c>
      <c r="B184" s="316" t="s">
        <v>609</v>
      </c>
      <c r="C184" s="286" t="s">
        <v>405</v>
      </c>
      <c r="D184" s="286"/>
      <c r="E184" s="286"/>
      <c r="F184" s="286"/>
      <c r="G184" s="287">
        <f>SUM(G190+G185)</f>
        <v>0</v>
      </c>
    </row>
    <row r="185" spans="1:256" ht="13.8" hidden="1" x14ac:dyDescent="0.25">
      <c r="A185" s="315" t="s">
        <v>406</v>
      </c>
      <c r="B185" s="316" t="s">
        <v>609</v>
      </c>
      <c r="C185" s="286" t="s">
        <v>405</v>
      </c>
      <c r="D185" s="286" t="s">
        <v>272</v>
      </c>
      <c r="E185" s="286"/>
      <c r="F185" s="286"/>
      <c r="G185" s="287">
        <f>SUM(G186+G188)</f>
        <v>0</v>
      </c>
    </row>
    <row r="186" spans="1:256" ht="26.4" hidden="1" x14ac:dyDescent="0.25">
      <c r="A186" s="303" t="s">
        <v>407</v>
      </c>
      <c r="B186" s="304" t="s">
        <v>609</v>
      </c>
      <c r="C186" s="308" t="s">
        <v>405</v>
      </c>
      <c r="D186" s="308" t="s">
        <v>272</v>
      </c>
      <c r="E186" s="308" t="s">
        <v>408</v>
      </c>
      <c r="F186" s="289"/>
      <c r="G186" s="306">
        <f>SUM(G187)</f>
        <v>0</v>
      </c>
    </row>
    <row r="187" spans="1:256" hidden="1" x14ac:dyDescent="0.25">
      <c r="A187" s="298" t="s">
        <v>611</v>
      </c>
      <c r="B187" s="311" t="s">
        <v>609</v>
      </c>
      <c r="C187" s="311" t="s">
        <v>405</v>
      </c>
      <c r="D187" s="311" t="s">
        <v>272</v>
      </c>
      <c r="E187" s="311" t="s">
        <v>408</v>
      </c>
      <c r="F187" s="311" t="s">
        <v>285</v>
      </c>
      <c r="G187" s="301">
        <v>0</v>
      </c>
    </row>
    <row r="188" spans="1:256" hidden="1" x14ac:dyDescent="0.25">
      <c r="A188" s="288" t="s">
        <v>373</v>
      </c>
      <c r="B188" s="290" t="s">
        <v>609</v>
      </c>
      <c r="C188" s="289" t="s">
        <v>405</v>
      </c>
      <c r="D188" s="289" t="s">
        <v>272</v>
      </c>
      <c r="E188" s="289" t="s">
        <v>374</v>
      </c>
      <c r="F188" s="289"/>
      <c r="G188" s="291">
        <f>SUM(G189)</f>
        <v>0</v>
      </c>
    </row>
    <row r="189" spans="1:256" hidden="1" x14ac:dyDescent="0.25">
      <c r="A189" s="298" t="s">
        <v>611</v>
      </c>
      <c r="B189" s="300" t="s">
        <v>609</v>
      </c>
      <c r="C189" s="311" t="s">
        <v>405</v>
      </c>
      <c r="D189" s="311" t="s">
        <v>272</v>
      </c>
      <c r="E189" s="311" t="s">
        <v>374</v>
      </c>
      <c r="F189" s="311" t="s">
        <v>285</v>
      </c>
      <c r="G189" s="301">
        <v>0</v>
      </c>
    </row>
    <row r="190" spans="1:256" hidden="1" x14ac:dyDescent="0.25">
      <c r="A190" s="288" t="s">
        <v>409</v>
      </c>
      <c r="B190" s="350">
        <v>510</v>
      </c>
      <c r="C190" s="290" t="s">
        <v>405</v>
      </c>
      <c r="D190" s="290" t="s">
        <v>296</v>
      </c>
      <c r="E190" s="290"/>
      <c r="F190" s="290"/>
      <c r="G190" s="291">
        <f>SUM(G191)</f>
        <v>0</v>
      </c>
    </row>
    <row r="191" spans="1:256" ht="13.8" hidden="1" x14ac:dyDescent="0.3">
      <c r="A191" s="293" t="s">
        <v>316</v>
      </c>
      <c r="B191" s="351">
        <v>510</v>
      </c>
      <c r="C191" s="295" t="s">
        <v>405</v>
      </c>
      <c r="D191" s="295" t="s">
        <v>296</v>
      </c>
      <c r="E191" s="290"/>
      <c r="F191" s="290"/>
      <c r="G191" s="296">
        <f>SUM(G192)</f>
        <v>0</v>
      </c>
    </row>
    <row r="192" spans="1:256" ht="26.4" hidden="1" x14ac:dyDescent="0.25">
      <c r="A192" s="303" t="s">
        <v>407</v>
      </c>
      <c r="B192" s="304" t="s">
        <v>609</v>
      </c>
      <c r="C192" s="308" t="s">
        <v>405</v>
      </c>
      <c r="D192" s="308" t="s">
        <v>296</v>
      </c>
      <c r="E192" s="308" t="s">
        <v>408</v>
      </c>
      <c r="F192" s="308"/>
      <c r="G192" s="306">
        <f>SUM(G194+G193)</f>
        <v>0</v>
      </c>
    </row>
    <row r="193" spans="1:254" hidden="1" x14ac:dyDescent="0.25">
      <c r="A193" s="298" t="s">
        <v>611</v>
      </c>
      <c r="B193" s="311" t="s">
        <v>609</v>
      </c>
      <c r="C193" s="311" t="s">
        <v>405</v>
      </c>
      <c r="D193" s="311" t="s">
        <v>296</v>
      </c>
      <c r="E193" s="311" t="s">
        <v>408</v>
      </c>
      <c r="F193" s="311" t="s">
        <v>285</v>
      </c>
      <c r="G193" s="306">
        <v>0</v>
      </c>
    </row>
    <row r="194" spans="1:254" hidden="1" x14ac:dyDescent="0.25">
      <c r="A194" s="298" t="s">
        <v>617</v>
      </c>
      <c r="B194" s="311" t="s">
        <v>609</v>
      </c>
      <c r="C194" s="311" t="s">
        <v>405</v>
      </c>
      <c r="D194" s="311" t="s">
        <v>296</v>
      </c>
      <c r="E194" s="311" t="s">
        <v>408</v>
      </c>
      <c r="F194" s="311" t="s">
        <v>325</v>
      </c>
      <c r="G194" s="301">
        <v>0</v>
      </c>
    </row>
    <row r="195" spans="1:254" ht="22.2" customHeight="1" x14ac:dyDescent="0.3">
      <c r="A195" s="284" t="s">
        <v>410</v>
      </c>
      <c r="B195" s="352" t="s">
        <v>609</v>
      </c>
      <c r="C195" s="331" t="s">
        <v>411</v>
      </c>
      <c r="D195" s="331"/>
      <c r="E195" s="331"/>
      <c r="F195" s="331"/>
      <c r="G195" s="332">
        <f>SUM(G196+G209+G258+G267+G245)</f>
        <v>601305.86</v>
      </c>
    </row>
    <row r="196" spans="1:254" x14ac:dyDescent="0.25">
      <c r="A196" s="353" t="s">
        <v>412</v>
      </c>
      <c r="B196" s="290" t="s">
        <v>609</v>
      </c>
      <c r="C196" s="289" t="s">
        <v>411</v>
      </c>
      <c r="D196" s="289" t="s">
        <v>270</v>
      </c>
      <c r="E196" s="289"/>
      <c r="F196" s="289"/>
      <c r="G196" s="291">
        <f>SUM(G197+G200+G202+G204+G207)</f>
        <v>197811.71999999997</v>
      </c>
    </row>
    <row r="197" spans="1:254" x14ac:dyDescent="0.25">
      <c r="A197" s="303" t="s">
        <v>430</v>
      </c>
      <c r="B197" s="325" t="s">
        <v>609</v>
      </c>
      <c r="C197" s="308" t="s">
        <v>411</v>
      </c>
      <c r="D197" s="308" t="s">
        <v>270</v>
      </c>
      <c r="E197" s="308"/>
      <c r="F197" s="308"/>
      <c r="G197" s="306">
        <f>SUM(G199+G198)</f>
        <v>58037.67</v>
      </c>
    </row>
    <row r="198" spans="1:254" ht="26.4" x14ac:dyDescent="0.25">
      <c r="A198" s="298" t="s">
        <v>326</v>
      </c>
      <c r="B198" s="300" t="s">
        <v>609</v>
      </c>
      <c r="C198" s="311" t="s">
        <v>411</v>
      </c>
      <c r="D198" s="311" t="s">
        <v>270</v>
      </c>
      <c r="E198" s="311" t="s">
        <v>703</v>
      </c>
      <c r="F198" s="311" t="s">
        <v>327</v>
      </c>
      <c r="G198" s="301">
        <v>2021.82</v>
      </c>
    </row>
    <row r="199" spans="1:254" s="162" customFormat="1" ht="26.4" x14ac:dyDescent="0.25">
      <c r="A199" s="298" t="s">
        <v>326</v>
      </c>
      <c r="B199" s="311" t="s">
        <v>609</v>
      </c>
      <c r="C199" s="311" t="s">
        <v>411</v>
      </c>
      <c r="D199" s="311" t="s">
        <v>270</v>
      </c>
      <c r="E199" s="311" t="s">
        <v>414</v>
      </c>
      <c r="F199" s="311" t="s">
        <v>327</v>
      </c>
      <c r="G199" s="301">
        <v>56015.85</v>
      </c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0"/>
      <c r="BD199" s="270"/>
      <c r="BE199" s="270"/>
      <c r="BF199" s="270"/>
      <c r="BG199" s="270"/>
      <c r="BH199" s="270"/>
      <c r="BI199" s="270"/>
      <c r="BJ199" s="270"/>
      <c r="BK199" s="270"/>
      <c r="BL199" s="270"/>
      <c r="BM199" s="270"/>
      <c r="BN199" s="270"/>
      <c r="BO199" s="270"/>
      <c r="BP199" s="270"/>
      <c r="BQ199" s="270"/>
      <c r="BR199" s="270"/>
      <c r="BS199" s="270"/>
      <c r="BT199" s="270"/>
      <c r="BU199" s="270"/>
      <c r="BV199" s="270"/>
      <c r="BW199" s="270"/>
      <c r="BX199" s="270"/>
      <c r="BY199" s="270"/>
      <c r="BZ199" s="270"/>
      <c r="CA199" s="270"/>
      <c r="CB199" s="270"/>
      <c r="CC199" s="270"/>
      <c r="CD199" s="270"/>
      <c r="CE199" s="270"/>
      <c r="CF199" s="270"/>
      <c r="CG199" s="270"/>
      <c r="CH199" s="270"/>
      <c r="CI199" s="270"/>
      <c r="CJ199" s="270"/>
      <c r="CK199" s="270"/>
      <c r="CL199" s="270"/>
      <c r="CM199" s="270"/>
      <c r="CN199" s="270"/>
      <c r="CO199" s="270"/>
      <c r="CP199" s="270"/>
      <c r="CQ199" s="270"/>
      <c r="CR199" s="270"/>
      <c r="CS199" s="270"/>
      <c r="CT199" s="270"/>
      <c r="CU199" s="270"/>
      <c r="CV199" s="270"/>
      <c r="CW199" s="270"/>
      <c r="CX199" s="270"/>
      <c r="CY199" s="270"/>
      <c r="CZ199" s="270"/>
      <c r="DA199" s="270"/>
      <c r="DB199" s="270"/>
      <c r="DC199" s="270"/>
      <c r="DD199" s="270"/>
      <c r="DE199" s="270"/>
      <c r="DF199" s="270"/>
      <c r="DG199" s="270"/>
      <c r="DH199" s="270"/>
      <c r="DI199" s="270"/>
      <c r="DJ199" s="270"/>
      <c r="DK199" s="270"/>
      <c r="DL199" s="270"/>
      <c r="DM199" s="270"/>
      <c r="DN199" s="270"/>
      <c r="DO199" s="270"/>
      <c r="DP199" s="270"/>
      <c r="DQ199" s="270"/>
      <c r="DR199" s="270"/>
      <c r="DS199" s="270"/>
      <c r="DT199" s="270"/>
      <c r="DU199" s="270"/>
      <c r="DV199" s="270"/>
      <c r="DW199" s="270"/>
      <c r="DX199" s="270"/>
      <c r="DY199" s="270"/>
      <c r="DZ199" s="270"/>
      <c r="EA199" s="270"/>
      <c r="EB199" s="270"/>
      <c r="EC199" s="270"/>
      <c r="ED199" s="270"/>
      <c r="EE199" s="270"/>
      <c r="EF199" s="270"/>
      <c r="EG199" s="270"/>
      <c r="EH199" s="270"/>
      <c r="EI199" s="270"/>
      <c r="EJ199" s="270"/>
      <c r="EK199" s="270"/>
      <c r="EL199" s="270"/>
      <c r="EM199" s="270"/>
      <c r="EN199" s="270"/>
      <c r="EO199" s="270"/>
      <c r="EP199" s="270"/>
      <c r="EQ199" s="270"/>
      <c r="ER199" s="270"/>
      <c r="ES199" s="270"/>
      <c r="ET199" s="270"/>
      <c r="EU199" s="270"/>
      <c r="EV199" s="270"/>
      <c r="EW199" s="270"/>
      <c r="EX199" s="270"/>
      <c r="EY199" s="270"/>
      <c r="EZ199" s="270"/>
      <c r="FA199" s="270"/>
      <c r="FB199" s="270"/>
      <c r="FC199" s="270"/>
      <c r="FD199" s="270"/>
      <c r="FE199" s="270"/>
      <c r="FF199" s="270"/>
      <c r="FG199" s="270"/>
      <c r="FH199" s="270"/>
      <c r="FI199" s="270"/>
      <c r="FJ199" s="270"/>
      <c r="FK199" s="270"/>
      <c r="FL199" s="270"/>
      <c r="FM199" s="270"/>
      <c r="FN199" s="270"/>
      <c r="FO199" s="270"/>
      <c r="FP199" s="270"/>
      <c r="FQ199" s="270"/>
      <c r="FR199" s="270"/>
      <c r="FS199" s="270"/>
      <c r="FT199" s="270"/>
      <c r="FU199" s="270"/>
      <c r="FV199" s="270"/>
      <c r="FW199" s="270"/>
      <c r="FX199" s="270"/>
      <c r="FY199" s="270"/>
      <c r="FZ199" s="270"/>
      <c r="GA199" s="270"/>
      <c r="GB199" s="270"/>
      <c r="GC199" s="270"/>
      <c r="GD199" s="270"/>
      <c r="GE199" s="270"/>
      <c r="GF199" s="270"/>
      <c r="GG199" s="270"/>
      <c r="GH199" s="270"/>
      <c r="GI199" s="270"/>
      <c r="GJ199" s="270"/>
      <c r="GK199" s="270"/>
      <c r="GL199" s="270"/>
      <c r="GM199" s="270"/>
      <c r="GN199" s="270"/>
      <c r="GO199" s="270"/>
      <c r="GP199" s="270"/>
      <c r="GQ199" s="270"/>
      <c r="GR199" s="270"/>
      <c r="GS199" s="270"/>
      <c r="GT199" s="270"/>
      <c r="GU199" s="270"/>
      <c r="GV199" s="270"/>
      <c r="GW199" s="270"/>
      <c r="GX199" s="270"/>
      <c r="GY199" s="270"/>
      <c r="GZ199" s="270"/>
      <c r="HA199" s="270"/>
      <c r="HB199" s="270"/>
      <c r="HC199" s="270"/>
      <c r="HD199" s="270"/>
      <c r="HE199" s="270"/>
      <c r="HF199" s="270"/>
      <c r="HG199" s="270"/>
      <c r="HH199" s="270"/>
      <c r="HI199" s="270"/>
      <c r="HJ199" s="270"/>
      <c r="HK199" s="270"/>
      <c r="HL199" s="270"/>
      <c r="HM199" s="270"/>
      <c r="HN199" s="270"/>
      <c r="HO199" s="270"/>
      <c r="HP199" s="270"/>
      <c r="HQ199" s="270"/>
      <c r="HR199" s="270"/>
      <c r="HS199" s="270"/>
      <c r="HT199" s="270"/>
      <c r="HU199" s="270"/>
      <c r="HV199" s="270"/>
      <c r="HW199" s="270"/>
      <c r="HX199" s="270"/>
      <c r="HY199" s="270"/>
      <c r="HZ199" s="270"/>
      <c r="IA199" s="270"/>
      <c r="IB199" s="270"/>
      <c r="IC199" s="270"/>
      <c r="ID199" s="270"/>
      <c r="IE199" s="270"/>
      <c r="IF199" s="270"/>
      <c r="IG199" s="270"/>
      <c r="IH199" s="270"/>
      <c r="II199" s="270"/>
      <c r="IJ199" s="270"/>
      <c r="IK199" s="270"/>
      <c r="IL199" s="270"/>
      <c r="IM199" s="270"/>
      <c r="IN199" s="270"/>
      <c r="IO199" s="270"/>
      <c r="IP199" s="270"/>
      <c r="IQ199" s="270"/>
      <c r="IR199" s="270"/>
      <c r="IS199" s="270"/>
      <c r="IT199" s="270"/>
    </row>
    <row r="200" spans="1:254" s="302" customFormat="1" ht="66" x14ac:dyDescent="0.25">
      <c r="A200" s="348" t="s">
        <v>638</v>
      </c>
      <c r="B200" s="305" t="s">
        <v>609</v>
      </c>
      <c r="C200" s="308" t="s">
        <v>411</v>
      </c>
      <c r="D200" s="308" t="s">
        <v>270</v>
      </c>
      <c r="E200" s="308" t="s">
        <v>416</v>
      </c>
      <c r="F200" s="308"/>
      <c r="G200" s="306">
        <f>SUM(G201)</f>
        <v>139128.04999999999</v>
      </c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0"/>
      <c r="BE200" s="270"/>
      <c r="BF200" s="270"/>
      <c r="BG200" s="270"/>
      <c r="BH200" s="270"/>
      <c r="BI200" s="270"/>
      <c r="BJ200" s="270"/>
      <c r="BK200" s="270"/>
      <c r="BL200" s="270"/>
      <c r="BM200" s="270"/>
      <c r="BN200" s="270"/>
      <c r="BO200" s="270"/>
      <c r="BP200" s="270"/>
      <c r="BQ200" s="270"/>
      <c r="BR200" s="270"/>
      <c r="BS200" s="270"/>
      <c r="BT200" s="270"/>
      <c r="BU200" s="270"/>
      <c r="BV200" s="270"/>
      <c r="BW200" s="270"/>
      <c r="BX200" s="270"/>
      <c r="BY200" s="270"/>
      <c r="BZ200" s="270"/>
      <c r="CA200" s="270"/>
      <c r="CB200" s="270"/>
      <c r="CC200" s="270"/>
      <c r="CD200" s="270"/>
      <c r="CE200" s="270"/>
      <c r="CF200" s="270"/>
      <c r="CG200" s="270"/>
      <c r="CH200" s="270"/>
      <c r="CI200" s="270"/>
      <c r="CJ200" s="270"/>
      <c r="CK200" s="270"/>
      <c r="CL200" s="270"/>
      <c r="CM200" s="270"/>
      <c r="CN200" s="270"/>
      <c r="CO200" s="270"/>
      <c r="CP200" s="270"/>
      <c r="CQ200" s="270"/>
      <c r="CR200" s="270"/>
      <c r="CS200" s="270"/>
      <c r="CT200" s="270"/>
      <c r="CU200" s="270"/>
      <c r="CV200" s="270"/>
      <c r="CW200" s="270"/>
      <c r="CX200" s="270"/>
      <c r="CY200" s="270"/>
      <c r="CZ200" s="270"/>
      <c r="DA200" s="270"/>
      <c r="DB200" s="270"/>
      <c r="DC200" s="270"/>
      <c r="DD200" s="270"/>
      <c r="DE200" s="270"/>
      <c r="DF200" s="270"/>
      <c r="DG200" s="270"/>
      <c r="DH200" s="270"/>
      <c r="DI200" s="270"/>
      <c r="DJ200" s="270"/>
      <c r="DK200" s="270"/>
      <c r="DL200" s="270"/>
      <c r="DM200" s="270"/>
      <c r="DN200" s="270"/>
      <c r="DO200" s="270"/>
      <c r="DP200" s="270"/>
      <c r="DQ200" s="270"/>
      <c r="DR200" s="270"/>
      <c r="DS200" s="270"/>
      <c r="DT200" s="270"/>
      <c r="DU200" s="270"/>
      <c r="DV200" s="270"/>
      <c r="DW200" s="270"/>
      <c r="DX200" s="270"/>
      <c r="DY200" s="270"/>
      <c r="DZ200" s="270"/>
      <c r="EA200" s="270"/>
      <c r="EB200" s="270"/>
      <c r="EC200" s="270"/>
      <c r="ED200" s="270"/>
      <c r="EE200" s="270"/>
      <c r="EF200" s="270"/>
      <c r="EG200" s="270"/>
      <c r="EH200" s="270"/>
      <c r="EI200" s="270"/>
      <c r="EJ200" s="270"/>
      <c r="EK200" s="270"/>
      <c r="EL200" s="270"/>
      <c r="EM200" s="270"/>
      <c r="EN200" s="270"/>
      <c r="EO200" s="270"/>
      <c r="EP200" s="270"/>
      <c r="EQ200" s="270"/>
      <c r="ER200" s="270"/>
      <c r="ES200" s="270"/>
      <c r="ET200" s="270"/>
      <c r="EU200" s="270"/>
      <c r="EV200" s="270"/>
      <c r="EW200" s="270"/>
      <c r="EX200" s="270"/>
      <c r="EY200" s="270"/>
      <c r="EZ200" s="270"/>
      <c r="FA200" s="270"/>
      <c r="FB200" s="270"/>
      <c r="FC200" s="270"/>
      <c r="FD200" s="270"/>
      <c r="FE200" s="270"/>
      <c r="FF200" s="270"/>
      <c r="FG200" s="270"/>
      <c r="FH200" s="270"/>
      <c r="FI200" s="270"/>
      <c r="FJ200" s="270"/>
      <c r="FK200" s="270"/>
      <c r="FL200" s="270"/>
      <c r="FM200" s="270"/>
      <c r="FN200" s="270"/>
      <c r="FO200" s="270"/>
      <c r="FP200" s="270"/>
      <c r="FQ200" s="270"/>
      <c r="FR200" s="270"/>
      <c r="FS200" s="270"/>
      <c r="FT200" s="270"/>
      <c r="FU200" s="270"/>
      <c r="FV200" s="270"/>
      <c r="FW200" s="270"/>
      <c r="FX200" s="270"/>
      <c r="FY200" s="270"/>
      <c r="FZ200" s="270"/>
      <c r="GA200" s="270"/>
      <c r="GB200" s="270"/>
      <c r="GC200" s="270"/>
      <c r="GD200" s="270"/>
      <c r="GE200" s="270"/>
      <c r="GF200" s="270"/>
      <c r="GG200" s="270"/>
      <c r="GH200" s="270"/>
      <c r="GI200" s="270"/>
      <c r="GJ200" s="270"/>
      <c r="GK200" s="270"/>
      <c r="GL200" s="270"/>
      <c r="GM200" s="270"/>
      <c r="GN200" s="270"/>
      <c r="GO200" s="270"/>
      <c r="GP200" s="270"/>
      <c r="GQ200" s="270"/>
      <c r="GR200" s="270"/>
      <c r="GS200" s="270"/>
      <c r="GT200" s="270"/>
      <c r="GU200" s="270"/>
      <c r="GV200" s="270"/>
      <c r="GW200" s="270"/>
      <c r="GX200" s="270"/>
      <c r="GY200" s="270"/>
      <c r="GZ200" s="270"/>
      <c r="HA200" s="270"/>
      <c r="HB200" s="270"/>
      <c r="HC200" s="270"/>
      <c r="HD200" s="270"/>
      <c r="HE200" s="270"/>
      <c r="HF200" s="270"/>
      <c r="HG200" s="270"/>
      <c r="HH200" s="270"/>
      <c r="HI200" s="270"/>
      <c r="HJ200" s="270"/>
      <c r="HK200" s="270"/>
      <c r="HL200" s="270"/>
      <c r="HM200" s="270"/>
      <c r="HN200" s="270"/>
      <c r="HO200" s="270"/>
      <c r="HP200" s="270"/>
      <c r="HQ200" s="270"/>
      <c r="HR200" s="270"/>
      <c r="HS200" s="270"/>
      <c r="HT200" s="270"/>
      <c r="HU200" s="270"/>
      <c r="HV200" s="270"/>
      <c r="HW200" s="270"/>
      <c r="HX200" s="270"/>
      <c r="HY200" s="270"/>
      <c r="HZ200" s="270"/>
      <c r="IA200" s="270"/>
      <c r="IB200" s="270"/>
      <c r="IC200" s="270"/>
      <c r="ID200" s="270"/>
      <c r="IE200" s="270"/>
      <c r="IF200" s="270"/>
      <c r="IG200" s="270"/>
      <c r="IH200" s="270"/>
      <c r="II200" s="270"/>
      <c r="IJ200" s="270"/>
      <c r="IK200" s="270"/>
      <c r="IL200" s="270"/>
      <c r="IM200" s="270"/>
      <c r="IN200" s="270"/>
      <c r="IO200" s="270"/>
      <c r="IP200" s="270"/>
      <c r="IQ200" s="270"/>
      <c r="IR200" s="270"/>
      <c r="IS200" s="270"/>
      <c r="IT200" s="270"/>
    </row>
    <row r="201" spans="1:254" s="302" customFormat="1" ht="26.4" x14ac:dyDescent="0.25">
      <c r="A201" s="298" t="s">
        <v>326</v>
      </c>
      <c r="B201" s="300" t="s">
        <v>609</v>
      </c>
      <c r="C201" s="311" t="s">
        <v>411</v>
      </c>
      <c r="D201" s="311" t="s">
        <v>270</v>
      </c>
      <c r="E201" s="311" t="s">
        <v>416</v>
      </c>
      <c r="F201" s="311" t="s">
        <v>327</v>
      </c>
      <c r="G201" s="301">
        <v>139128.04999999999</v>
      </c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270"/>
      <c r="BD201" s="270"/>
      <c r="BE201" s="270"/>
      <c r="BF201" s="270"/>
      <c r="BG201" s="270"/>
      <c r="BH201" s="270"/>
      <c r="BI201" s="270"/>
      <c r="BJ201" s="270"/>
      <c r="BK201" s="270"/>
      <c r="BL201" s="270"/>
      <c r="BM201" s="270"/>
      <c r="BN201" s="270"/>
      <c r="BO201" s="270"/>
      <c r="BP201" s="270"/>
      <c r="BQ201" s="270"/>
      <c r="BR201" s="270"/>
      <c r="BS201" s="270"/>
      <c r="BT201" s="270"/>
      <c r="BU201" s="270"/>
      <c r="BV201" s="270"/>
      <c r="BW201" s="270"/>
      <c r="BX201" s="270"/>
      <c r="BY201" s="270"/>
      <c r="BZ201" s="270"/>
      <c r="CA201" s="270"/>
      <c r="CB201" s="270"/>
      <c r="CC201" s="270"/>
      <c r="CD201" s="270"/>
      <c r="CE201" s="270"/>
      <c r="CF201" s="270"/>
      <c r="CG201" s="270"/>
      <c r="CH201" s="270"/>
      <c r="CI201" s="270"/>
      <c r="CJ201" s="270"/>
      <c r="CK201" s="270"/>
      <c r="CL201" s="270"/>
      <c r="CM201" s="270"/>
      <c r="CN201" s="270"/>
      <c r="CO201" s="270"/>
      <c r="CP201" s="270"/>
      <c r="CQ201" s="270"/>
      <c r="CR201" s="270"/>
      <c r="CS201" s="270"/>
      <c r="CT201" s="270"/>
      <c r="CU201" s="270"/>
      <c r="CV201" s="270"/>
      <c r="CW201" s="270"/>
      <c r="CX201" s="270"/>
      <c r="CY201" s="270"/>
      <c r="CZ201" s="270"/>
      <c r="DA201" s="270"/>
      <c r="DB201" s="270"/>
      <c r="DC201" s="270"/>
      <c r="DD201" s="270"/>
      <c r="DE201" s="270"/>
      <c r="DF201" s="270"/>
      <c r="DG201" s="270"/>
      <c r="DH201" s="270"/>
      <c r="DI201" s="270"/>
      <c r="DJ201" s="270"/>
      <c r="DK201" s="270"/>
      <c r="DL201" s="270"/>
      <c r="DM201" s="270"/>
      <c r="DN201" s="270"/>
      <c r="DO201" s="270"/>
      <c r="DP201" s="270"/>
      <c r="DQ201" s="270"/>
      <c r="DR201" s="270"/>
      <c r="DS201" s="270"/>
      <c r="DT201" s="270"/>
      <c r="DU201" s="270"/>
      <c r="DV201" s="270"/>
      <c r="DW201" s="270"/>
      <c r="DX201" s="270"/>
      <c r="DY201" s="270"/>
      <c r="DZ201" s="270"/>
      <c r="EA201" s="270"/>
      <c r="EB201" s="270"/>
      <c r="EC201" s="270"/>
      <c r="ED201" s="270"/>
      <c r="EE201" s="270"/>
      <c r="EF201" s="270"/>
      <c r="EG201" s="270"/>
      <c r="EH201" s="270"/>
      <c r="EI201" s="270"/>
      <c r="EJ201" s="270"/>
      <c r="EK201" s="270"/>
      <c r="EL201" s="270"/>
      <c r="EM201" s="270"/>
      <c r="EN201" s="270"/>
      <c r="EO201" s="270"/>
      <c r="EP201" s="270"/>
      <c r="EQ201" s="270"/>
      <c r="ER201" s="270"/>
      <c r="ES201" s="270"/>
      <c r="ET201" s="270"/>
      <c r="EU201" s="270"/>
      <c r="EV201" s="270"/>
      <c r="EW201" s="270"/>
      <c r="EX201" s="270"/>
      <c r="EY201" s="270"/>
      <c r="EZ201" s="270"/>
      <c r="FA201" s="270"/>
      <c r="FB201" s="270"/>
      <c r="FC201" s="270"/>
      <c r="FD201" s="270"/>
      <c r="FE201" s="270"/>
      <c r="FF201" s="270"/>
      <c r="FG201" s="270"/>
      <c r="FH201" s="270"/>
      <c r="FI201" s="270"/>
      <c r="FJ201" s="270"/>
      <c r="FK201" s="270"/>
      <c r="FL201" s="270"/>
      <c r="FM201" s="270"/>
      <c r="FN201" s="270"/>
      <c r="FO201" s="270"/>
      <c r="FP201" s="270"/>
      <c r="FQ201" s="270"/>
      <c r="FR201" s="270"/>
      <c r="FS201" s="270"/>
      <c r="FT201" s="270"/>
      <c r="FU201" s="270"/>
      <c r="FV201" s="270"/>
      <c r="FW201" s="270"/>
      <c r="FX201" s="270"/>
      <c r="FY201" s="270"/>
      <c r="FZ201" s="270"/>
      <c r="GA201" s="270"/>
      <c r="GB201" s="270"/>
      <c r="GC201" s="270"/>
      <c r="GD201" s="270"/>
      <c r="GE201" s="270"/>
      <c r="GF201" s="270"/>
      <c r="GG201" s="270"/>
      <c r="GH201" s="270"/>
      <c r="GI201" s="270"/>
      <c r="GJ201" s="270"/>
      <c r="GK201" s="270"/>
      <c r="GL201" s="270"/>
      <c r="GM201" s="270"/>
      <c r="GN201" s="270"/>
      <c r="GO201" s="270"/>
      <c r="GP201" s="270"/>
      <c r="GQ201" s="270"/>
      <c r="GR201" s="270"/>
      <c r="GS201" s="270"/>
      <c r="GT201" s="270"/>
      <c r="GU201" s="270"/>
      <c r="GV201" s="270"/>
      <c r="GW201" s="270"/>
      <c r="GX201" s="270"/>
      <c r="GY201" s="270"/>
      <c r="GZ201" s="270"/>
      <c r="HA201" s="270"/>
      <c r="HB201" s="270"/>
      <c r="HC201" s="270"/>
      <c r="HD201" s="270"/>
      <c r="HE201" s="270"/>
      <c r="HF201" s="270"/>
      <c r="HG201" s="270"/>
      <c r="HH201" s="270"/>
      <c r="HI201" s="270"/>
      <c r="HJ201" s="270"/>
      <c r="HK201" s="270"/>
      <c r="HL201" s="270"/>
      <c r="HM201" s="270"/>
      <c r="HN201" s="270"/>
      <c r="HO201" s="270"/>
      <c r="HP201" s="270"/>
      <c r="HQ201" s="270"/>
      <c r="HR201" s="270"/>
      <c r="HS201" s="270"/>
      <c r="HT201" s="270"/>
      <c r="HU201" s="270"/>
      <c r="HV201" s="270"/>
      <c r="HW201" s="270"/>
      <c r="HX201" s="270"/>
      <c r="HY201" s="270"/>
      <c r="HZ201" s="270"/>
      <c r="IA201" s="270"/>
      <c r="IB201" s="270"/>
      <c r="IC201" s="270"/>
      <c r="ID201" s="270"/>
      <c r="IE201" s="270"/>
      <c r="IF201" s="270"/>
      <c r="IG201" s="270"/>
      <c r="IH201" s="270"/>
      <c r="II201" s="270"/>
      <c r="IJ201" s="270"/>
      <c r="IK201" s="270"/>
      <c r="IL201" s="270"/>
      <c r="IM201" s="270"/>
      <c r="IN201" s="270"/>
      <c r="IO201" s="270"/>
      <c r="IP201" s="270"/>
      <c r="IQ201" s="270"/>
      <c r="IR201" s="270"/>
      <c r="IS201" s="270"/>
      <c r="IT201" s="270"/>
    </row>
    <row r="202" spans="1:254" s="302" customFormat="1" x14ac:dyDescent="0.25">
      <c r="A202" s="303" t="s">
        <v>615</v>
      </c>
      <c r="B202" s="305" t="s">
        <v>609</v>
      </c>
      <c r="C202" s="308" t="s">
        <v>411</v>
      </c>
      <c r="D202" s="308" t="s">
        <v>270</v>
      </c>
      <c r="E202" s="308" t="s">
        <v>319</v>
      </c>
      <c r="F202" s="308"/>
      <c r="G202" s="306">
        <f>SUM(G203)</f>
        <v>646</v>
      </c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0"/>
      <c r="BD202" s="270"/>
      <c r="BE202" s="270"/>
      <c r="BF202" s="270"/>
      <c r="BG202" s="270"/>
      <c r="BH202" s="270"/>
      <c r="BI202" s="270"/>
      <c r="BJ202" s="270"/>
      <c r="BK202" s="270"/>
      <c r="BL202" s="270"/>
      <c r="BM202" s="270"/>
      <c r="BN202" s="270"/>
      <c r="BO202" s="270"/>
      <c r="BP202" s="270"/>
      <c r="BQ202" s="270"/>
      <c r="BR202" s="270"/>
      <c r="BS202" s="270"/>
      <c r="BT202" s="270"/>
      <c r="BU202" s="270"/>
      <c r="BV202" s="270"/>
      <c r="BW202" s="270"/>
      <c r="BX202" s="270"/>
      <c r="BY202" s="270"/>
      <c r="BZ202" s="270"/>
      <c r="CA202" s="270"/>
      <c r="CB202" s="270"/>
      <c r="CC202" s="270"/>
      <c r="CD202" s="270"/>
      <c r="CE202" s="270"/>
      <c r="CF202" s="270"/>
      <c r="CG202" s="270"/>
      <c r="CH202" s="270"/>
      <c r="CI202" s="270"/>
      <c r="CJ202" s="270"/>
      <c r="CK202" s="270"/>
      <c r="CL202" s="270"/>
      <c r="CM202" s="270"/>
      <c r="CN202" s="270"/>
      <c r="CO202" s="270"/>
      <c r="CP202" s="270"/>
      <c r="CQ202" s="270"/>
      <c r="CR202" s="270"/>
      <c r="CS202" s="270"/>
      <c r="CT202" s="270"/>
      <c r="CU202" s="270"/>
      <c r="CV202" s="270"/>
      <c r="CW202" s="270"/>
      <c r="CX202" s="270"/>
      <c r="CY202" s="270"/>
      <c r="CZ202" s="270"/>
      <c r="DA202" s="270"/>
      <c r="DB202" s="270"/>
      <c r="DC202" s="270"/>
      <c r="DD202" s="270"/>
      <c r="DE202" s="270"/>
      <c r="DF202" s="270"/>
      <c r="DG202" s="270"/>
      <c r="DH202" s="270"/>
      <c r="DI202" s="270"/>
      <c r="DJ202" s="270"/>
      <c r="DK202" s="270"/>
      <c r="DL202" s="270"/>
      <c r="DM202" s="270"/>
      <c r="DN202" s="270"/>
      <c r="DO202" s="270"/>
      <c r="DP202" s="270"/>
      <c r="DQ202" s="270"/>
      <c r="DR202" s="270"/>
      <c r="DS202" s="270"/>
      <c r="DT202" s="270"/>
      <c r="DU202" s="270"/>
      <c r="DV202" s="270"/>
      <c r="DW202" s="270"/>
      <c r="DX202" s="270"/>
      <c r="DY202" s="270"/>
      <c r="DZ202" s="270"/>
      <c r="EA202" s="270"/>
      <c r="EB202" s="270"/>
      <c r="EC202" s="270"/>
      <c r="ED202" s="270"/>
      <c r="EE202" s="270"/>
      <c r="EF202" s="270"/>
      <c r="EG202" s="270"/>
      <c r="EH202" s="270"/>
      <c r="EI202" s="270"/>
      <c r="EJ202" s="270"/>
      <c r="EK202" s="270"/>
      <c r="EL202" s="270"/>
      <c r="EM202" s="270"/>
      <c r="EN202" s="270"/>
      <c r="EO202" s="270"/>
      <c r="EP202" s="270"/>
      <c r="EQ202" s="270"/>
      <c r="ER202" s="270"/>
      <c r="ES202" s="270"/>
      <c r="ET202" s="270"/>
      <c r="EU202" s="270"/>
      <c r="EV202" s="270"/>
      <c r="EW202" s="270"/>
      <c r="EX202" s="270"/>
      <c r="EY202" s="270"/>
      <c r="EZ202" s="270"/>
      <c r="FA202" s="270"/>
      <c r="FB202" s="270"/>
      <c r="FC202" s="270"/>
      <c r="FD202" s="270"/>
      <c r="FE202" s="270"/>
      <c r="FF202" s="270"/>
      <c r="FG202" s="270"/>
      <c r="FH202" s="270"/>
      <c r="FI202" s="270"/>
      <c r="FJ202" s="270"/>
      <c r="FK202" s="270"/>
      <c r="FL202" s="270"/>
      <c r="FM202" s="270"/>
      <c r="FN202" s="270"/>
      <c r="FO202" s="270"/>
      <c r="FP202" s="270"/>
      <c r="FQ202" s="270"/>
      <c r="FR202" s="270"/>
      <c r="FS202" s="270"/>
      <c r="FT202" s="270"/>
      <c r="FU202" s="270"/>
      <c r="FV202" s="270"/>
      <c r="FW202" s="270"/>
      <c r="FX202" s="270"/>
      <c r="FY202" s="270"/>
      <c r="FZ202" s="270"/>
      <c r="GA202" s="270"/>
      <c r="GB202" s="270"/>
      <c r="GC202" s="270"/>
      <c r="GD202" s="270"/>
      <c r="GE202" s="270"/>
      <c r="GF202" s="270"/>
      <c r="GG202" s="270"/>
      <c r="GH202" s="270"/>
      <c r="GI202" s="270"/>
      <c r="GJ202" s="270"/>
      <c r="GK202" s="270"/>
      <c r="GL202" s="270"/>
      <c r="GM202" s="270"/>
      <c r="GN202" s="270"/>
      <c r="GO202" s="270"/>
      <c r="GP202" s="270"/>
      <c r="GQ202" s="270"/>
      <c r="GR202" s="270"/>
      <c r="GS202" s="270"/>
      <c r="GT202" s="270"/>
      <c r="GU202" s="270"/>
      <c r="GV202" s="270"/>
      <c r="GW202" s="270"/>
      <c r="GX202" s="270"/>
      <c r="GY202" s="270"/>
      <c r="GZ202" s="270"/>
      <c r="HA202" s="270"/>
      <c r="HB202" s="270"/>
      <c r="HC202" s="270"/>
      <c r="HD202" s="270"/>
      <c r="HE202" s="270"/>
      <c r="HF202" s="270"/>
      <c r="HG202" s="270"/>
      <c r="HH202" s="270"/>
      <c r="HI202" s="270"/>
      <c r="HJ202" s="270"/>
      <c r="HK202" s="270"/>
      <c r="HL202" s="270"/>
      <c r="HM202" s="270"/>
      <c r="HN202" s="270"/>
      <c r="HO202" s="270"/>
      <c r="HP202" s="270"/>
      <c r="HQ202" s="270"/>
      <c r="HR202" s="270"/>
      <c r="HS202" s="270"/>
      <c r="HT202" s="270"/>
      <c r="HU202" s="270"/>
      <c r="HV202" s="270"/>
      <c r="HW202" s="270"/>
      <c r="HX202" s="270"/>
      <c r="HY202" s="270"/>
      <c r="HZ202" s="270"/>
      <c r="IA202" s="270"/>
      <c r="IB202" s="270"/>
      <c r="IC202" s="270"/>
      <c r="ID202" s="270"/>
      <c r="IE202" s="270"/>
      <c r="IF202" s="270"/>
      <c r="IG202" s="270"/>
      <c r="IH202" s="270"/>
      <c r="II202" s="270"/>
      <c r="IJ202" s="270"/>
      <c r="IK202" s="270"/>
      <c r="IL202" s="270"/>
      <c r="IM202" s="270"/>
      <c r="IN202" s="270"/>
      <c r="IO202" s="270"/>
      <c r="IP202" s="270"/>
      <c r="IQ202" s="270"/>
      <c r="IR202" s="270"/>
      <c r="IS202" s="270"/>
      <c r="IT202" s="270"/>
    </row>
    <row r="203" spans="1:254" ht="26.4" x14ac:dyDescent="0.25">
      <c r="A203" s="298" t="s">
        <v>326</v>
      </c>
      <c r="B203" s="300" t="s">
        <v>609</v>
      </c>
      <c r="C203" s="311" t="s">
        <v>411</v>
      </c>
      <c r="D203" s="311" t="s">
        <v>270</v>
      </c>
      <c r="E203" s="311" t="s">
        <v>319</v>
      </c>
      <c r="F203" s="311" t="s">
        <v>327</v>
      </c>
      <c r="G203" s="301">
        <v>646</v>
      </c>
    </row>
    <row r="204" spans="1:254" s="162" customFormat="1" ht="26.4" hidden="1" x14ac:dyDescent="0.25">
      <c r="A204" s="354" t="s">
        <v>417</v>
      </c>
      <c r="B204" s="305" t="s">
        <v>609</v>
      </c>
      <c r="C204" s="308" t="s">
        <v>411</v>
      </c>
      <c r="D204" s="308" t="s">
        <v>270</v>
      </c>
      <c r="E204" s="308" t="s">
        <v>420</v>
      </c>
      <c r="F204" s="308"/>
      <c r="G204" s="306">
        <f>SUM(G206+G205)</f>
        <v>0</v>
      </c>
    </row>
    <row r="205" spans="1:254" hidden="1" x14ac:dyDescent="0.25">
      <c r="A205" s="298" t="s">
        <v>611</v>
      </c>
      <c r="B205" s="300" t="s">
        <v>609</v>
      </c>
      <c r="C205" s="311" t="s">
        <v>411</v>
      </c>
      <c r="D205" s="311" t="s">
        <v>270</v>
      </c>
      <c r="E205" s="311" t="s">
        <v>420</v>
      </c>
      <c r="F205" s="311" t="s">
        <v>285</v>
      </c>
      <c r="G205" s="301">
        <v>0</v>
      </c>
    </row>
    <row r="206" spans="1:254" s="162" customFormat="1" ht="26.4" hidden="1" x14ac:dyDescent="0.25">
      <c r="A206" s="298" t="s">
        <v>326</v>
      </c>
      <c r="B206" s="300" t="s">
        <v>609</v>
      </c>
      <c r="C206" s="311" t="s">
        <v>411</v>
      </c>
      <c r="D206" s="311" t="s">
        <v>270</v>
      </c>
      <c r="E206" s="311" t="s">
        <v>420</v>
      </c>
      <c r="F206" s="311" t="s">
        <v>327</v>
      </c>
      <c r="G206" s="301">
        <v>0</v>
      </c>
    </row>
    <row r="207" spans="1:254" s="162" customFormat="1" ht="39.6" hidden="1" x14ac:dyDescent="0.25">
      <c r="A207" s="303" t="s">
        <v>687</v>
      </c>
      <c r="B207" s="305" t="s">
        <v>609</v>
      </c>
      <c r="C207" s="308" t="s">
        <v>411</v>
      </c>
      <c r="D207" s="308" t="s">
        <v>270</v>
      </c>
      <c r="E207" s="308" t="s">
        <v>727</v>
      </c>
      <c r="F207" s="308"/>
      <c r="G207" s="306">
        <f>SUM(G208)</f>
        <v>0</v>
      </c>
    </row>
    <row r="208" spans="1:254" s="162" customFormat="1" ht="26.4" hidden="1" x14ac:dyDescent="0.25">
      <c r="A208" s="298" t="s">
        <v>326</v>
      </c>
      <c r="B208" s="300" t="s">
        <v>609</v>
      </c>
      <c r="C208" s="311" t="s">
        <v>411</v>
      </c>
      <c r="D208" s="311" t="s">
        <v>270</v>
      </c>
      <c r="E208" s="311" t="s">
        <v>727</v>
      </c>
      <c r="F208" s="311" t="s">
        <v>327</v>
      </c>
      <c r="G208" s="301">
        <v>0</v>
      </c>
    </row>
    <row r="209" spans="1:254" s="302" customFormat="1" x14ac:dyDescent="0.25">
      <c r="A209" s="353" t="s">
        <v>419</v>
      </c>
      <c r="B209" s="290" t="s">
        <v>609</v>
      </c>
      <c r="C209" s="289" t="s">
        <v>411</v>
      </c>
      <c r="D209" s="289" t="s">
        <v>272</v>
      </c>
      <c r="E209" s="289"/>
      <c r="F209" s="289"/>
      <c r="G209" s="291">
        <f>SUM(G226+G228+G233+G235+G237+G231+G212+G215+G221+G219+G223+G243+G210+G217+G239+G241)</f>
        <v>339477.99999999994</v>
      </c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70"/>
      <c r="BD209" s="270"/>
      <c r="BE209" s="270"/>
      <c r="BF209" s="270"/>
      <c r="BG209" s="270"/>
      <c r="BH209" s="270"/>
      <c r="BI209" s="270"/>
      <c r="BJ209" s="270"/>
      <c r="BK209" s="270"/>
      <c r="BL209" s="270"/>
      <c r="BM209" s="270"/>
      <c r="BN209" s="270"/>
      <c r="BO209" s="270"/>
      <c r="BP209" s="270"/>
      <c r="BQ209" s="270"/>
      <c r="BR209" s="270"/>
      <c r="BS209" s="270"/>
      <c r="BT209" s="270"/>
      <c r="BU209" s="270"/>
      <c r="BV209" s="270"/>
      <c r="BW209" s="270"/>
      <c r="BX209" s="270"/>
      <c r="BY209" s="270"/>
      <c r="BZ209" s="270"/>
      <c r="CA209" s="270"/>
      <c r="CB209" s="270"/>
      <c r="CC209" s="270"/>
      <c r="CD209" s="270"/>
      <c r="CE209" s="270"/>
      <c r="CF209" s="270"/>
      <c r="CG209" s="270"/>
      <c r="CH209" s="270"/>
      <c r="CI209" s="270"/>
      <c r="CJ209" s="270"/>
      <c r="CK209" s="270"/>
      <c r="CL209" s="270"/>
      <c r="CM209" s="270"/>
      <c r="CN209" s="270"/>
      <c r="CO209" s="270"/>
      <c r="CP209" s="270"/>
      <c r="CQ209" s="270"/>
      <c r="CR209" s="270"/>
      <c r="CS209" s="270"/>
      <c r="CT209" s="270"/>
      <c r="CU209" s="270"/>
      <c r="CV209" s="270"/>
      <c r="CW209" s="270"/>
      <c r="CX209" s="270"/>
      <c r="CY209" s="270"/>
      <c r="CZ209" s="270"/>
      <c r="DA209" s="270"/>
      <c r="DB209" s="270"/>
      <c r="DC209" s="270"/>
      <c r="DD209" s="270"/>
      <c r="DE209" s="270"/>
      <c r="DF209" s="270"/>
      <c r="DG209" s="270"/>
      <c r="DH209" s="270"/>
      <c r="DI209" s="270"/>
      <c r="DJ209" s="270"/>
      <c r="DK209" s="270"/>
      <c r="DL209" s="270"/>
      <c r="DM209" s="270"/>
      <c r="DN209" s="270"/>
      <c r="DO209" s="270"/>
      <c r="DP209" s="270"/>
      <c r="DQ209" s="270"/>
      <c r="DR209" s="270"/>
      <c r="DS209" s="270"/>
      <c r="DT209" s="270"/>
      <c r="DU209" s="270"/>
      <c r="DV209" s="270"/>
      <c r="DW209" s="270"/>
      <c r="DX209" s="270"/>
      <c r="DY209" s="270"/>
      <c r="DZ209" s="270"/>
      <c r="EA209" s="270"/>
      <c r="EB209" s="270"/>
      <c r="EC209" s="270"/>
      <c r="ED209" s="270"/>
      <c r="EE209" s="270"/>
      <c r="EF209" s="270"/>
      <c r="EG209" s="270"/>
      <c r="EH209" s="270"/>
      <c r="EI209" s="270"/>
      <c r="EJ209" s="270"/>
      <c r="EK209" s="270"/>
      <c r="EL209" s="270"/>
      <c r="EM209" s="270"/>
      <c r="EN209" s="270"/>
      <c r="EO209" s="270"/>
      <c r="EP209" s="270"/>
      <c r="EQ209" s="270"/>
      <c r="ER209" s="270"/>
      <c r="ES209" s="270"/>
      <c r="ET209" s="270"/>
      <c r="EU209" s="270"/>
      <c r="EV209" s="270"/>
      <c r="EW209" s="270"/>
      <c r="EX209" s="270"/>
      <c r="EY209" s="270"/>
      <c r="EZ209" s="270"/>
      <c r="FA209" s="270"/>
      <c r="FB209" s="270"/>
      <c r="FC209" s="270"/>
      <c r="FD209" s="270"/>
      <c r="FE209" s="270"/>
      <c r="FF209" s="270"/>
      <c r="FG209" s="270"/>
      <c r="FH209" s="270"/>
      <c r="FI209" s="270"/>
      <c r="FJ209" s="270"/>
      <c r="FK209" s="270"/>
      <c r="FL209" s="270"/>
      <c r="FM209" s="270"/>
      <c r="FN209" s="270"/>
      <c r="FO209" s="270"/>
      <c r="FP209" s="270"/>
      <c r="FQ209" s="270"/>
      <c r="FR209" s="270"/>
      <c r="FS209" s="270"/>
      <c r="FT209" s="270"/>
      <c r="FU209" s="270"/>
      <c r="FV209" s="270"/>
      <c r="FW209" s="270"/>
      <c r="FX209" s="270"/>
      <c r="FY209" s="270"/>
      <c r="FZ209" s="270"/>
      <c r="GA209" s="270"/>
      <c r="GB209" s="270"/>
      <c r="GC209" s="270"/>
      <c r="GD209" s="270"/>
      <c r="GE209" s="270"/>
      <c r="GF209" s="270"/>
      <c r="GG209" s="270"/>
      <c r="GH209" s="270"/>
      <c r="GI209" s="270"/>
      <c r="GJ209" s="270"/>
      <c r="GK209" s="270"/>
      <c r="GL209" s="270"/>
      <c r="GM209" s="270"/>
      <c r="GN209" s="270"/>
      <c r="GO209" s="270"/>
      <c r="GP209" s="270"/>
      <c r="GQ209" s="270"/>
      <c r="GR209" s="270"/>
      <c r="GS209" s="270"/>
      <c r="GT209" s="270"/>
      <c r="GU209" s="270"/>
      <c r="GV209" s="270"/>
      <c r="GW209" s="270"/>
      <c r="GX209" s="270"/>
      <c r="GY209" s="270"/>
      <c r="GZ209" s="270"/>
      <c r="HA209" s="270"/>
      <c r="HB209" s="270"/>
      <c r="HC209" s="270"/>
      <c r="HD209" s="270"/>
      <c r="HE209" s="270"/>
      <c r="HF209" s="270"/>
      <c r="HG209" s="270"/>
      <c r="HH209" s="270"/>
      <c r="HI209" s="270"/>
      <c r="HJ209" s="270"/>
      <c r="HK209" s="270"/>
      <c r="HL209" s="270"/>
      <c r="HM209" s="270"/>
      <c r="HN209" s="270"/>
      <c r="HO209" s="270"/>
      <c r="HP209" s="270"/>
      <c r="HQ209" s="270"/>
      <c r="HR209" s="270"/>
      <c r="HS209" s="270"/>
      <c r="HT209" s="270"/>
      <c r="HU209" s="270"/>
      <c r="HV209" s="270"/>
      <c r="HW209" s="270"/>
      <c r="HX209" s="270"/>
      <c r="HY209" s="270"/>
      <c r="HZ209" s="270"/>
      <c r="IA209" s="270"/>
      <c r="IB209" s="270"/>
      <c r="IC209" s="270"/>
      <c r="ID209" s="270"/>
      <c r="IE209" s="270"/>
      <c r="IF209" s="270"/>
      <c r="IG209" s="270"/>
      <c r="IH209" s="270"/>
      <c r="II209" s="270"/>
      <c r="IJ209" s="270"/>
      <c r="IK209" s="270"/>
      <c r="IL209" s="270"/>
      <c r="IM209" s="270"/>
      <c r="IN209" s="270"/>
      <c r="IO209" s="270"/>
      <c r="IP209" s="270"/>
      <c r="IQ209" s="270"/>
      <c r="IR209" s="270"/>
      <c r="IS209" s="270"/>
      <c r="IT209" s="270"/>
    </row>
    <row r="210" spans="1:254" s="302" customFormat="1" ht="29.4" customHeight="1" x14ac:dyDescent="0.25">
      <c r="A210" s="298" t="s">
        <v>783</v>
      </c>
      <c r="B210" s="300" t="s">
        <v>609</v>
      </c>
      <c r="C210" s="311" t="s">
        <v>411</v>
      </c>
      <c r="D210" s="311" t="s">
        <v>272</v>
      </c>
      <c r="E210" s="311" t="s">
        <v>784</v>
      </c>
      <c r="F210" s="311"/>
      <c r="G210" s="301">
        <f>SUM(G211)</f>
        <v>1486.52</v>
      </c>
    </row>
    <row r="211" spans="1:254" s="302" customFormat="1" ht="20.399999999999999" customHeight="1" x14ac:dyDescent="0.25">
      <c r="A211" s="303" t="s">
        <v>326</v>
      </c>
      <c r="B211" s="305" t="s">
        <v>609</v>
      </c>
      <c r="C211" s="308" t="s">
        <v>411</v>
      </c>
      <c r="D211" s="308" t="s">
        <v>272</v>
      </c>
      <c r="E211" s="308" t="s">
        <v>784</v>
      </c>
      <c r="F211" s="308" t="s">
        <v>327</v>
      </c>
      <c r="G211" s="306">
        <v>1486.52</v>
      </c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0"/>
      <c r="AZ211" s="270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0"/>
      <c r="BX211" s="270"/>
      <c r="BY211" s="270"/>
      <c r="BZ211" s="270"/>
      <c r="CA211" s="270"/>
      <c r="CB211" s="270"/>
      <c r="CC211" s="270"/>
      <c r="CD211" s="270"/>
      <c r="CE211" s="270"/>
      <c r="CF211" s="270"/>
      <c r="CG211" s="270"/>
      <c r="CH211" s="270"/>
      <c r="CI211" s="270"/>
      <c r="CJ211" s="270"/>
      <c r="CK211" s="270"/>
      <c r="CL211" s="270"/>
      <c r="CM211" s="270"/>
      <c r="CN211" s="270"/>
      <c r="CO211" s="270"/>
      <c r="CP211" s="270"/>
      <c r="CQ211" s="270"/>
      <c r="CR211" s="270"/>
      <c r="CS211" s="270"/>
      <c r="CT211" s="270"/>
      <c r="CU211" s="270"/>
      <c r="CV211" s="270"/>
      <c r="CW211" s="270"/>
      <c r="CX211" s="270"/>
      <c r="CY211" s="270"/>
      <c r="CZ211" s="270"/>
      <c r="DA211" s="270"/>
      <c r="DB211" s="270"/>
      <c r="DC211" s="270"/>
      <c r="DD211" s="270"/>
      <c r="DE211" s="270"/>
      <c r="DF211" s="270"/>
      <c r="DG211" s="270"/>
      <c r="DH211" s="270"/>
      <c r="DI211" s="270"/>
      <c r="DJ211" s="270"/>
      <c r="DK211" s="270"/>
      <c r="DL211" s="270"/>
      <c r="DM211" s="270"/>
      <c r="DN211" s="270"/>
      <c r="DO211" s="270"/>
      <c r="DP211" s="270"/>
      <c r="DQ211" s="270"/>
      <c r="DR211" s="270"/>
      <c r="DS211" s="270"/>
      <c r="DT211" s="270"/>
      <c r="DU211" s="270"/>
      <c r="DV211" s="270"/>
      <c r="DW211" s="270"/>
      <c r="DX211" s="270"/>
      <c r="DY211" s="270"/>
      <c r="DZ211" s="270"/>
      <c r="EA211" s="270"/>
      <c r="EB211" s="270"/>
      <c r="EC211" s="270"/>
      <c r="ED211" s="270"/>
      <c r="EE211" s="270"/>
      <c r="EF211" s="270"/>
      <c r="EG211" s="270"/>
      <c r="EH211" s="270"/>
      <c r="EI211" s="270"/>
      <c r="EJ211" s="270"/>
      <c r="EK211" s="270"/>
      <c r="EL211" s="270"/>
      <c r="EM211" s="270"/>
      <c r="EN211" s="270"/>
      <c r="EO211" s="270"/>
      <c r="EP211" s="270"/>
      <c r="EQ211" s="270"/>
      <c r="ER211" s="270"/>
      <c r="ES211" s="270"/>
      <c r="ET211" s="270"/>
      <c r="EU211" s="270"/>
      <c r="EV211" s="270"/>
      <c r="EW211" s="270"/>
      <c r="EX211" s="270"/>
      <c r="EY211" s="270"/>
      <c r="EZ211" s="270"/>
      <c r="FA211" s="270"/>
      <c r="FB211" s="270"/>
      <c r="FC211" s="270"/>
      <c r="FD211" s="270"/>
      <c r="FE211" s="270"/>
      <c r="FF211" s="270"/>
      <c r="FG211" s="270"/>
      <c r="FH211" s="270"/>
      <c r="FI211" s="270"/>
      <c r="FJ211" s="270"/>
      <c r="FK211" s="270"/>
      <c r="FL211" s="270"/>
      <c r="FM211" s="270"/>
      <c r="FN211" s="270"/>
      <c r="FO211" s="270"/>
      <c r="FP211" s="270"/>
      <c r="FQ211" s="270"/>
      <c r="FR211" s="270"/>
      <c r="FS211" s="270"/>
      <c r="FT211" s="270"/>
      <c r="FU211" s="270"/>
      <c r="FV211" s="270"/>
      <c r="FW211" s="270"/>
      <c r="FX211" s="270"/>
      <c r="FY211" s="270"/>
      <c r="FZ211" s="270"/>
      <c r="GA211" s="270"/>
      <c r="GB211" s="270"/>
      <c r="GC211" s="270"/>
      <c r="GD211" s="270"/>
      <c r="GE211" s="270"/>
      <c r="GF211" s="270"/>
      <c r="GG211" s="270"/>
      <c r="GH211" s="270"/>
      <c r="GI211" s="270"/>
      <c r="GJ211" s="270"/>
      <c r="GK211" s="270"/>
      <c r="GL211" s="270"/>
      <c r="GM211" s="270"/>
      <c r="GN211" s="270"/>
      <c r="GO211" s="270"/>
      <c r="GP211" s="270"/>
      <c r="GQ211" s="270"/>
      <c r="GR211" s="270"/>
      <c r="GS211" s="270"/>
      <c r="GT211" s="270"/>
      <c r="GU211" s="270"/>
      <c r="GV211" s="270"/>
      <c r="GW211" s="270"/>
      <c r="GX211" s="270"/>
      <c r="GY211" s="270"/>
      <c r="GZ211" s="270"/>
      <c r="HA211" s="270"/>
      <c r="HB211" s="270"/>
      <c r="HC211" s="270"/>
      <c r="HD211" s="270"/>
      <c r="HE211" s="270"/>
      <c r="HF211" s="270"/>
      <c r="HG211" s="270"/>
      <c r="HH211" s="270"/>
      <c r="HI211" s="270"/>
      <c r="HJ211" s="270"/>
      <c r="HK211" s="270"/>
      <c r="HL211" s="270"/>
      <c r="HM211" s="270"/>
      <c r="HN211" s="270"/>
      <c r="HO211" s="270"/>
      <c r="HP211" s="270"/>
      <c r="HQ211" s="270"/>
      <c r="HR211" s="270"/>
      <c r="HS211" s="270"/>
      <c r="HT211" s="270"/>
      <c r="HU211" s="270"/>
      <c r="HV211" s="270"/>
      <c r="HW211" s="270"/>
      <c r="HX211" s="270"/>
      <c r="HY211" s="270"/>
      <c r="HZ211" s="270"/>
      <c r="IA211" s="270"/>
      <c r="IB211" s="270"/>
      <c r="IC211" s="270"/>
      <c r="ID211" s="270"/>
      <c r="IE211" s="270"/>
      <c r="IF211" s="270"/>
      <c r="IG211" s="270"/>
      <c r="IH211" s="270"/>
      <c r="II211" s="270"/>
      <c r="IJ211" s="270"/>
      <c r="IK211" s="270"/>
      <c r="IL211" s="270"/>
      <c r="IM211" s="270"/>
      <c r="IN211" s="270"/>
      <c r="IO211" s="270"/>
      <c r="IP211" s="270"/>
      <c r="IQ211" s="270"/>
      <c r="IR211" s="270"/>
      <c r="IS211" s="270"/>
      <c r="IT211" s="270"/>
    </row>
    <row r="212" spans="1:254" s="302" customFormat="1" ht="26.4" x14ac:dyDescent="0.25">
      <c r="A212" s="327" t="s">
        <v>417</v>
      </c>
      <c r="B212" s="300" t="s">
        <v>609</v>
      </c>
      <c r="C212" s="311" t="s">
        <v>411</v>
      </c>
      <c r="D212" s="311" t="s">
        <v>272</v>
      </c>
      <c r="E212" s="311" t="s">
        <v>736</v>
      </c>
      <c r="F212" s="311"/>
      <c r="G212" s="301">
        <f>SUM(G214+G213)</f>
        <v>0</v>
      </c>
    </row>
    <row r="213" spans="1:254" s="162" customFormat="1" x14ac:dyDescent="0.25">
      <c r="A213" s="303" t="s">
        <v>611</v>
      </c>
      <c r="B213" s="305" t="s">
        <v>609</v>
      </c>
      <c r="C213" s="308" t="s">
        <v>411</v>
      </c>
      <c r="D213" s="308" t="s">
        <v>272</v>
      </c>
      <c r="E213" s="308" t="s">
        <v>736</v>
      </c>
      <c r="F213" s="308" t="s">
        <v>285</v>
      </c>
      <c r="G213" s="306">
        <v>0</v>
      </c>
    </row>
    <row r="214" spans="1:254" s="302" customFormat="1" ht="26.4" x14ac:dyDescent="0.25">
      <c r="A214" s="303" t="s">
        <v>326</v>
      </c>
      <c r="B214" s="305" t="s">
        <v>609</v>
      </c>
      <c r="C214" s="308" t="s">
        <v>411</v>
      </c>
      <c r="D214" s="308" t="s">
        <v>272</v>
      </c>
      <c r="E214" s="308" t="s">
        <v>736</v>
      </c>
      <c r="F214" s="308" t="s">
        <v>327</v>
      </c>
      <c r="G214" s="306">
        <v>0</v>
      </c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270"/>
      <c r="AU214" s="270"/>
      <c r="AV214" s="270"/>
      <c r="AW214" s="270"/>
      <c r="AX214" s="270"/>
      <c r="AY214" s="270"/>
      <c r="AZ214" s="270"/>
      <c r="BA214" s="270"/>
      <c r="BB214" s="270"/>
      <c r="BC214" s="270"/>
      <c r="BD214" s="270"/>
      <c r="BE214" s="270"/>
      <c r="BF214" s="270"/>
      <c r="BG214" s="270"/>
      <c r="BH214" s="270"/>
      <c r="BI214" s="270"/>
      <c r="BJ214" s="270"/>
      <c r="BK214" s="270"/>
      <c r="BL214" s="270"/>
      <c r="BM214" s="270"/>
      <c r="BN214" s="270"/>
      <c r="BO214" s="270"/>
      <c r="BP214" s="270"/>
      <c r="BQ214" s="270"/>
      <c r="BR214" s="270"/>
      <c r="BS214" s="270"/>
      <c r="BT214" s="270"/>
      <c r="BU214" s="270"/>
      <c r="BV214" s="270"/>
      <c r="BW214" s="270"/>
      <c r="BX214" s="270"/>
      <c r="BY214" s="270"/>
      <c r="BZ214" s="270"/>
      <c r="CA214" s="270"/>
      <c r="CB214" s="270"/>
      <c r="CC214" s="270"/>
      <c r="CD214" s="270"/>
      <c r="CE214" s="270"/>
      <c r="CF214" s="270"/>
      <c r="CG214" s="270"/>
      <c r="CH214" s="270"/>
      <c r="CI214" s="270"/>
      <c r="CJ214" s="270"/>
      <c r="CK214" s="270"/>
      <c r="CL214" s="270"/>
      <c r="CM214" s="270"/>
      <c r="CN214" s="270"/>
      <c r="CO214" s="270"/>
      <c r="CP214" s="270"/>
      <c r="CQ214" s="270"/>
      <c r="CR214" s="270"/>
      <c r="CS214" s="270"/>
      <c r="CT214" s="270"/>
      <c r="CU214" s="270"/>
      <c r="CV214" s="270"/>
      <c r="CW214" s="270"/>
      <c r="CX214" s="270"/>
      <c r="CY214" s="270"/>
      <c r="CZ214" s="270"/>
      <c r="DA214" s="270"/>
      <c r="DB214" s="270"/>
      <c r="DC214" s="270"/>
      <c r="DD214" s="270"/>
      <c r="DE214" s="270"/>
      <c r="DF214" s="270"/>
      <c r="DG214" s="270"/>
      <c r="DH214" s="270"/>
      <c r="DI214" s="270"/>
      <c r="DJ214" s="270"/>
      <c r="DK214" s="270"/>
      <c r="DL214" s="270"/>
      <c r="DM214" s="270"/>
      <c r="DN214" s="270"/>
      <c r="DO214" s="270"/>
      <c r="DP214" s="270"/>
      <c r="DQ214" s="270"/>
      <c r="DR214" s="270"/>
      <c r="DS214" s="270"/>
      <c r="DT214" s="270"/>
      <c r="DU214" s="270"/>
      <c r="DV214" s="270"/>
      <c r="DW214" s="270"/>
      <c r="DX214" s="270"/>
      <c r="DY214" s="270"/>
      <c r="DZ214" s="270"/>
      <c r="EA214" s="270"/>
      <c r="EB214" s="270"/>
      <c r="EC214" s="270"/>
      <c r="ED214" s="270"/>
      <c r="EE214" s="270"/>
      <c r="EF214" s="270"/>
      <c r="EG214" s="270"/>
      <c r="EH214" s="270"/>
      <c r="EI214" s="270"/>
      <c r="EJ214" s="270"/>
      <c r="EK214" s="270"/>
      <c r="EL214" s="270"/>
      <c r="EM214" s="270"/>
      <c r="EN214" s="270"/>
      <c r="EO214" s="270"/>
      <c r="EP214" s="270"/>
      <c r="EQ214" s="270"/>
      <c r="ER214" s="270"/>
      <c r="ES214" s="270"/>
      <c r="ET214" s="270"/>
      <c r="EU214" s="270"/>
      <c r="EV214" s="270"/>
      <c r="EW214" s="270"/>
      <c r="EX214" s="270"/>
      <c r="EY214" s="270"/>
      <c r="EZ214" s="270"/>
      <c r="FA214" s="270"/>
      <c r="FB214" s="270"/>
      <c r="FC214" s="270"/>
      <c r="FD214" s="270"/>
      <c r="FE214" s="270"/>
      <c r="FF214" s="270"/>
      <c r="FG214" s="270"/>
      <c r="FH214" s="270"/>
      <c r="FI214" s="270"/>
      <c r="FJ214" s="270"/>
      <c r="FK214" s="270"/>
      <c r="FL214" s="270"/>
      <c r="FM214" s="270"/>
      <c r="FN214" s="270"/>
      <c r="FO214" s="270"/>
      <c r="FP214" s="270"/>
      <c r="FQ214" s="270"/>
      <c r="FR214" s="270"/>
      <c r="FS214" s="270"/>
      <c r="FT214" s="270"/>
      <c r="FU214" s="270"/>
      <c r="FV214" s="270"/>
      <c r="FW214" s="270"/>
      <c r="FX214" s="270"/>
      <c r="FY214" s="270"/>
      <c r="FZ214" s="270"/>
      <c r="GA214" s="270"/>
      <c r="GB214" s="270"/>
      <c r="GC214" s="270"/>
      <c r="GD214" s="270"/>
      <c r="GE214" s="270"/>
      <c r="GF214" s="270"/>
      <c r="GG214" s="270"/>
      <c r="GH214" s="270"/>
      <c r="GI214" s="270"/>
      <c r="GJ214" s="270"/>
      <c r="GK214" s="270"/>
      <c r="GL214" s="270"/>
      <c r="GM214" s="270"/>
      <c r="GN214" s="270"/>
      <c r="GO214" s="270"/>
      <c r="GP214" s="270"/>
      <c r="GQ214" s="270"/>
      <c r="GR214" s="270"/>
      <c r="GS214" s="270"/>
      <c r="GT214" s="270"/>
      <c r="GU214" s="270"/>
      <c r="GV214" s="270"/>
      <c r="GW214" s="270"/>
      <c r="GX214" s="270"/>
      <c r="GY214" s="270"/>
      <c r="GZ214" s="270"/>
      <c r="HA214" s="270"/>
      <c r="HB214" s="270"/>
      <c r="HC214" s="270"/>
      <c r="HD214" s="270"/>
      <c r="HE214" s="270"/>
      <c r="HF214" s="270"/>
      <c r="HG214" s="270"/>
      <c r="HH214" s="270"/>
      <c r="HI214" s="270"/>
      <c r="HJ214" s="270"/>
      <c r="HK214" s="270"/>
      <c r="HL214" s="270"/>
      <c r="HM214" s="270"/>
      <c r="HN214" s="270"/>
      <c r="HO214" s="270"/>
      <c r="HP214" s="270"/>
      <c r="HQ214" s="270"/>
      <c r="HR214" s="270"/>
      <c r="HS214" s="270"/>
      <c r="HT214" s="270"/>
      <c r="HU214" s="270"/>
      <c r="HV214" s="270"/>
      <c r="HW214" s="270"/>
      <c r="HX214" s="270"/>
      <c r="HY214" s="270"/>
      <c r="HZ214" s="270"/>
      <c r="IA214" s="270"/>
      <c r="IB214" s="270"/>
      <c r="IC214" s="270"/>
      <c r="ID214" s="270"/>
      <c r="IE214" s="270"/>
      <c r="IF214" s="270"/>
      <c r="IG214" s="270"/>
      <c r="IH214" s="270"/>
      <c r="II214" s="270"/>
      <c r="IJ214" s="270"/>
      <c r="IK214" s="270"/>
      <c r="IL214" s="270"/>
      <c r="IM214" s="270"/>
      <c r="IN214" s="270"/>
      <c r="IO214" s="270"/>
      <c r="IP214" s="270"/>
      <c r="IQ214" s="270"/>
      <c r="IR214" s="270"/>
      <c r="IS214" s="270"/>
      <c r="IT214" s="270"/>
    </row>
    <row r="215" spans="1:254" s="302" customFormat="1" ht="26.4" x14ac:dyDescent="0.25">
      <c r="A215" s="355" t="s">
        <v>421</v>
      </c>
      <c r="B215" s="305" t="s">
        <v>609</v>
      </c>
      <c r="C215" s="308" t="s">
        <v>411</v>
      </c>
      <c r="D215" s="308" t="s">
        <v>272</v>
      </c>
      <c r="E215" s="308" t="s">
        <v>737</v>
      </c>
      <c r="F215" s="308"/>
      <c r="G215" s="306">
        <f>SUM(G216)</f>
        <v>1618.84</v>
      </c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270"/>
      <c r="AU215" s="270"/>
      <c r="AV215" s="270"/>
      <c r="AW215" s="270"/>
      <c r="AX215" s="270"/>
      <c r="AY215" s="270"/>
      <c r="AZ215" s="270"/>
      <c r="BA215" s="270"/>
      <c r="BB215" s="270"/>
      <c r="BC215" s="270"/>
      <c r="BD215" s="270"/>
      <c r="BE215" s="270"/>
      <c r="BF215" s="270"/>
      <c r="BG215" s="270"/>
      <c r="BH215" s="270"/>
      <c r="BI215" s="270"/>
      <c r="BJ215" s="270"/>
      <c r="BK215" s="270"/>
      <c r="BL215" s="270"/>
      <c r="BM215" s="270"/>
      <c r="BN215" s="270"/>
      <c r="BO215" s="270"/>
      <c r="BP215" s="270"/>
      <c r="BQ215" s="270"/>
      <c r="BR215" s="270"/>
      <c r="BS215" s="270"/>
      <c r="BT215" s="270"/>
      <c r="BU215" s="270"/>
      <c r="BV215" s="270"/>
      <c r="BW215" s="270"/>
      <c r="BX215" s="270"/>
      <c r="BY215" s="270"/>
      <c r="BZ215" s="270"/>
      <c r="CA215" s="270"/>
      <c r="CB215" s="270"/>
      <c r="CC215" s="270"/>
      <c r="CD215" s="270"/>
      <c r="CE215" s="270"/>
      <c r="CF215" s="270"/>
      <c r="CG215" s="270"/>
      <c r="CH215" s="270"/>
      <c r="CI215" s="270"/>
      <c r="CJ215" s="270"/>
      <c r="CK215" s="270"/>
      <c r="CL215" s="270"/>
      <c r="CM215" s="270"/>
      <c r="CN215" s="270"/>
      <c r="CO215" s="270"/>
      <c r="CP215" s="270"/>
      <c r="CQ215" s="270"/>
      <c r="CR215" s="270"/>
      <c r="CS215" s="270"/>
      <c r="CT215" s="270"/>
      <c r="CU215" s="270"/>
      <c r="CV215" s="270"/>
      <c r="CW215" s="270"/>
      <c r="CX215" s="270"/>
      <c r="CY215" s="270"/>
      <c r="CZ215" s="270"/>
      <c r="DA215" s="270"/>
      <c r="DB215" s="270"/>
      <c r="DC215" s="270"/>
      <c r="DD215" s="270"/>
      <c r="DE215" s="270"/>
      <c r="DF215" s="270"/>
      <c r="DG215" s="270"/>
      <c r="DH215" s="270"/>
      <c r="DI215" s="270"/>
      <c r="DJ215" s="270"/>
      <c r="DK215" s="270"/>
      <c r="DL215" s="270"/>
      <c r="DM215" s="270"/>
      <c r="DN215" s="270"/>
      <c r="DO215" s="270"/>
      <c r="DP215" s="270"/>
      <c r="DQ215" s="270"/>
      <c r="DR215" s="270"/>
      <c r="DS215" s="270"/>
      <c r="DT215" s="270"/>
      <c r="DU215" s="270"/>
      <c r="DV215" s="270"/>
      <c r="DW215" s="270"/>
      <c r="DX215" s="270"/>
      <c r="DY215" s="270"/>
      <c r="DZ215" s="270"/>
      <c r="EA215" s="270"/>
      <c r="EB215" s="270"/>
      <c r="EC215" s="270"/>
      <c r="ED215" s="270"/>
      <c r="EE215" s="270"/>
      <c r="EF215" s="270"/>
      <c r="EG215" s="270"/>
      <c r="EH215" s="270"/>
      <c r="EI215" s="270"/>
      <c r="EJ215" s="270"/>
      <c r="EK215" s="270"/>
      <c r="EL215" s="270"/>
      <c r="EM215" s="270"/>
      <c r="EN215" s="270"/>
      <c r="EO215" s="270"/>
      <c r="EP215" s="270"/>
      <c r="EQ215" s="270"/>
      <c r="ER215" s="270"/>
      <c r="ES215" s="270"/>
      <c r="ET215" s="270"/>
      <c r="EU215" s="270"/>
      <c r="EV215" s="270"/>
      <c r="EW215" s="270"/>
      <c r="EX215" s="270"/>
      <c r="EY215" s="270"/>
      <c r="EZ215" s="270"/>
      <c r="FA215" s="270"/>
      <c r="FB215" s="270"/>
      <c r="FC215" s="270"/>
      <c r="FD215" s="270"/>
      <c r="FE215" s="270"/>
      <c r="FF215" s="270"/>
      <c r="FG215" s="270"/>
      <c r="FH215" s="270"/>
      <c r="FI215" s="270"/>
      <c r="FJ215" s="270"/>
      <c r="FK215" s="270"/>
      <c r="FL215" s="270"/>
      <c r="FM215" s="270"/>
      <c r="FN215" s="270"/>
      <c r="FO215" s="270"/>
      <c r="FP215" s="270"/>
      <c r="FQ215" s="270"/>
      <c r="FR215" s="270"/>
      <c r="FS215" s="270"/>
      <c r="FT215" s="270"/>
      <c r="FU215" s="270"/>
      <c r="FV215" s="270"/>
      <c r="FW215" s="270"/>
      <c r="FX215" s="270"/>
      <c r="FY215" s="270"/>
      <c r="FZ215" s="270"/>
      <c r="GA215" s="270"/>
      <c r="GB215" s="270"/>
      <c r="GC215" s="270"/>
      <c r="GD215" s="270"/>
      <c r="GE215" s="270"/>
      <c r="GF215" s="270"/>
      <c r="GG215" s="270"/>
      <c r="GH215" s="270"/>
      <c r="GI215" s="270"/>
      <c r="GJ215" s="270"/>
      <c r="GK215" s="270"/>
      <c r="GL215" s="270"/>
      <c r="GM215" s="270"/>
      <c r="GN215" s="270"/>
      <c r="GO215" s="270"/>
      <c r="GP215" s="270"/>
      <c r="GQ215" s="270"/>
      <c r="GR215" s="270"/>
      <c r="GS215" s="270"/>
      <c r="GT215" s="270"/>
      <c r="GU215" s="270"/>
      <c r="GV215" s="270"/>
      <c r="GW215" s="270"/>
      <c r="GX215" s="270"/>
      <c r="GY215" s="270"/>
      <c r="GZ215" s="270"/>
      <c r="HA215" s="270"/>
      <c r="HB215" s="270"/>
      <c r="HC215" s="270"/>
      <c r="HD215" s="270"/>
      <c r="HE215" s="270"/>
      <c r="HF215" s="270"/>
      <c r="HG215" s="270"/>
      <c r="HH215" s="270"/>
      <c r="HI215" s="270"/>
      <c r="HJ215" s="270"/>
      <c r="HK215" s="270"/>
      <c r="HL215" s="270"/>
      <c r="HM215" s="270"/>
      <c r="HN215" s="270"/>
      <c r="HO215" s="270"/>
      <c r="HP215" s="270"/>
      <c r="HQ215" s="270"/>
      <c r="HR215" s="270"/>
      <c r="HS215" s="270"/>
      <c r="HT215" s="270"/>
      <c r="HU215" s="270"/>
      <c r="HV215" s="270"/>
      <c r="HW215" s="270"/>
      <c r="HX215" s="270"/>
      <c r="HY215" s="270"/>
      <c r="HZ215" s="270"/>
      <c r="IA215" s="270"/>
      <c r="IB215" s="270"/>
      <c r="IC215" s="270"/>
      <c r="ID215" s="270"/>
      <c r="IE215" s="270"/>
      <c r="IF215" s="270"/>
      <c r="IG215" s="270"/>
      <c r="IH215" s="270"/>
      <c r="II215" s="270"/>
      <c r="IJ215" s="270"/>
      <c r="IK215" s="270"/>
      <c r="IL215" s="270"/>
      <c r="IM215" s="270"/>
      <c r="IN215" s="270"/>
      <c r="IO215" s="270"/>
      <c r="IP215" s="270"/>
      <c r="IQ215" s="270"/>
      <c r="IR215" s="270"/>
      <c r="IS215" s="270"/>
      <c r="IT215" s="270"/>
    </row>
    <row r="216" spans="1:254" s="302" customFormat="1" ht="23.4" customHeight="1" x14ac:dyDescent="0.25">
      <c r="A216" s="303" t="s">
        <v>326</v>
      </c>
      <c r="B216" s="305" t="s">
        <v>609</v>
      </c>
      <c r="C216" s="308" t="s">
        <v>411</v>
      </c>
      <c r="D216" s="308" t="s">
        <v>272</v>
      </c>
      <c r="E216" s="308" t="s">
        <v>737</v>
      </c>
      <c r="F216" s="308" t="s">
        <v>327</v>
      </c>
      <c r="G216" s="306">
        <v>1618.84</v>
      </c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270"/>
      <c r="AU216" s="270"/>
      <c r="AV216" s="270"/>
      <c r="AW216" s="270"/>
      <c r="AX216" s="270"/>
      <c r="AY216" s="270"/>
      <c r="AZ216" s="270"/>
      <c r="BA216" s="270"/>
      <c r="BB216" s="270"/>
      <c r="BC216" s="270"/>
      <c r="BD216" s="270"/>
      <c r="BE216" s="270"/>
      <c r="BF216" s="270"/>
      <c r="BG216" s="270"/>
      <c r="BH216" s="270"/>
      <c r="BI216" s="270"/>
      <c r="BJ216" s="270"/>
      <c r="BK216" s="270"/>
      <c r="BL216" s="270"/>
      <c r="BM216" s="270"/>
      <c r="BN216" s="270"/>
      <c r="BO216" s="270"/>
      <c r="BP216" s="270"/>
      <c r="BQ216" s="270"/>
      <c r="BR216" s="270"/>
      <c r="BS216" s="270"/>
      <c r="BT216" s="270"/>
      <c r="BU216" s="270"/>
      <c r="BV216" s="270"/>
      <c r="BW216" s="270"/>
      <c r="BX216" s="270"/>
      <c r="BY216" s="270"/>
      <c r="BZ216" s="270"/>
      <c r="CA216" s="270"/>
      <c r="CB216" s="270"/>
      <c r="CC216" s="270"/>
      <c r="CD216" s="270"/>
      <c r="CE216" s="270"/>
      <c r="CF216" s="270"/>
      <c r="CG216" s="270"/>
      <c r="CH216" s="270"/>
      <c r="CI216" s="270"/>
      <c r="CJ216" s="270"/>
      <c r="CK216" s="270"/>
      <c r="CL216" s="270"/>
      <c r="CM216" s="270"/>
      <c r="CN216" s="270"/>
      <c r="CO216" s="270"/>
      <c r="CP216" s="270"/>
      <c r="CQ216" s="270"/>
      <c r="CR216" s="270"/>
      <c r="CS216" s="270"/>
      <c r="CT216" s="270"/>
      <c r="CU216" s="270"/>
      <c r="CV216" s="270"/>
      <c r="CW216" s="270"/>
      <c r="CX216" s="270"/>
      <c r="CY216" s="270"/>
      <c r="CZ216" s="270"/>
      <c r="DA216" s="270"/>
      <c r="DB216" s="270"/>
      <c r="DC216" s="270"/>
      <c r="DD216" s="270"/>
      <c r="DE216" s="270"/>
      <c r="DF216" s="270"/>
      <c r="DG216" s="270"/>
      <c r="DH216" s="270"/>
      <c r="DI216" s="270"/>
      <c r="DJ216" s="270"/>
      <c r="DK216" s="270"/>
      <c r="DL216" s="270"/>
      <c r="DM216" s="270"/>
      <c r="DN216" s="270"/>
      <c r="DO216" s="270"/>
      <c r="DP216" s="270"/>
      <c r="DQ216" s="270"/>
      <c r="DR216" s="270"/>
      <c r="DS216" s="270"/>
      <c r="DT216" s="270"/>
      <c r="DU216" s="270"/>
      <c r="DV216" s="270"/>
      <c r="DW216" s="270"/>
      <c r="DX216" s="270"/>
      <c r="DY216" s="270"/>
      <c r="DZ216" s="270"/>
      <c r="EA216" s="270"/>
      <c r="EB216" s="270"/>
      <c r="EC216" s="270"/>
      <c r="ED216" s="270"/>
      <c r="EE216" s="270"/>
      <c r="EF216" s="270"/>
      <c r="EG216" s="270"/>
      <c r="EH216" s="270"/>
      <c r="EI216" s="270"/>
      <c r="EJ216" s="270"/>
      <c r="EK216" s="270"/>
      <c r="EL216" s="270"/>
      <c r="EM216" s="270"/>
      <c r="EN216" s="270"/>
      <c r="EO216" s="270"/>
      <c r="EP216" s="270"/>
      <c r="EQ216" s="270"/>
      <c r="ER216" s="270"/>
      <c r="ES216" s="270"/>
      <c r="ET216" s="270"/>
      <c r="EU216" s="270"/>
      <c r="EV216" s="270"/>
      <c r="EW216" s="270"/>
      <c r="EX216" s="270"/>
      <c r="EY216" s="270"/>
      <c r="EZ216" s="270"/>
      <c r="FA216" s="270"/>
      <c r="FB216" s="270"/>
      <c r="FC216" s="270"/>
      <c r="FD216" s="270"/>
      <c r="FE216" s="270"/>
      <c r="FF216" s="270"/>
      <c r="FG216" s="270"/>
      <c r="FH216" s="270"/>
      <c r="FI216" s="270"/>
      <c r="FJ216" s="270"/>
      <c r="FK216" s="270"/>
      <c r="FL216" s="270"/>
      <c r="FM216" s="270"/>
      <c r="FN216" s="270"/>
      <c r="FO216" s="270"/>
      <c r="FP216" s="270"/>
      <c r="FQ216" s="270"/>
      <c r="FR216" s="270"/>
      <c r="FS216" s="270"/>
      <c r="FT216" s="270"/>
      <c r="FU216" s="270"/>
      <c r="FV216" s="270"/>
      <c r="FW216" s="270"/>
      <c r="FX216" s="270"/>
      <c r="FY216" s="270"/>
      <c r="FZ216" s="270"/>
      <c r="GA216" s="270"/>
      <c r="GB216" s="270"/>
      <c r="GC216" s="270"/>
      <c r="GD216" s="270"/>
      <c r="GE216" s="270"/>
      <c r="GF216" s="270"/>
      <c r="GG216" s="270"/>
      <c r="GH216" s="270"/>
      <c r="GI216" s="270"/>
      <c r="GJ216" s="270"/>
      <c r="GK216" s="270"/>
      <c r="GL216" s="270"/>
      <c r="GM216" s="270"/>
      <c r="GN216" s="270"/>
      <c r="GO216" s="270"/>
      <c r="GP216" s="270"/>
      <c r="GQ216" s="270"/>
      <c r="GR216" s="270"/>
      <c r="GS216" s="270"/>
      <c r="GT216" s="270"/>
      <c r="GU216" s="270"/>
      <c r="GV216" s="270"/>
      <c r="GW216" s="270"/>
      <c r="GX216" s="270"/>
      <c r="GY216" s="270"/>
      <c r="GZ216" s="270"/>
      <c r="HA216" s="270"/>
      <c r="HB216" s="270"/>
      <c r="HC216" s="270"/>
      <c r="HD216" s="270"/>
      <c r="HE216" s="270"/>
      <c r="HF216" s="270"/>
      <c r="HG216" s="270"/>
      <c r="HH216" s="270"/>
      <c r="HI216" s="270"/>
      <c r="HJ216" s="270"/>
      <c r="HK216" s="270"/>
      <c r="HL216" s="270"/>
      <c r="HM216" s="270"/>
      <c r="HN216" s="270"/>
      <c r="HO216" s="270"/>
      <c r="HP216" s="270"/>
      <c r="HQ216" s="270"/>
      <c r="HR216" s="270"/>
      <c r="HS216" s="270"/>
      <c r="HT216" s="270"/>
      <c r="HU216" s="270"/>
      <c r="HV216" s="270"/>
      <c r="HW216" s="270"/>
      <c r="HX216" s="270"/>
      <c r="HY216" s="270"/>
      <c r="HZ216" s="270"/>
      <c r="IA216" s="270"/>
      <c r="IB216" s="270"/>
      <c r="IC216" s="270"/>
      <c r="ID216" s="270"/>
      <c r="IE216" s="270"/>
      <c r="IF216" s="270"/>
      <c r="IG216" s="270"/>
      <c r="IH216" s="270"/>
      <c r="II216" s="270"/>
      <c r="IJ216" s="270"/>
      <c r="IK216" s="270"/>
      <c r="IL216" s="270"/>
      <c r="IM216" s="270"/>
      <c r="IN216" s="270"/>
      <c r="IO216" s="270"/>
      <c r="IP216" s="270"/>
      <c r="IQ216" s="270"/>
      <c r="IR216" s="270"/>
      <c r="IS216" s="270"/>
      <c r="IT216" s="270"/>
    </row>
    <row r="217" spans="1:254" s="302" customFormat="1" ht="26.4" x14ac:dyDescent="0.25">
      <c r="A217" s="298" t="s">
        <v>730</v>
      </c>
      <c r="B217" s="300" t="s">
        <v>609</v>
      </c>
      <c r="C217" s="311" t="s">
        <v>411</v>
      </c>
      <c r="D217" s="311" t="s">
        <v>272</v>
      </c>
      <c r="E217" s="311" t="s">
        <v>731</v>
      </c>
      <c r="F217" s="311"/>
      <c r="G217" s="301">
        <f>SUM(G218)</f>
        <v>2918.29</v>
      </c>
    </row>
    <row r="218" spans="1:254" s="302" customFormat="1" ht="18.600000000000001" customHeight="1" x14ac:dyDescent="0.25">
      <c r="A218" s="303" t="s">
        <v>326</v>
      </c>
      <c r="B218" s="305" t="s">
        <v>609</v>
      </c>
      <c r="C218" s="308" t="s">
        <v>411</v>
      </c>
      <c r="D218" s="308" t="s">
        <v>272</v>
      </c>
      <c r="E218" s="308" t="s">
        <v>731</v>
      </c>
      <c r="F218" s="308" t="s">
        <v>327</v>
      </c>
      <c r="G218" s="306">
        <v>2918.29</v>
      </c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0"/>
      <c r="BW218" s="270"/>
      <c r="BX218" s="270"/>
      <c r="BY218" s="270"/>
      <c r="BZ218" s="270"/>
      <c r="CA218" s="270"/>
      <c r="CB218" s="270"/>
      <c r="CC218" s="270"/>
      <c r="CD218" s="270"/>
      <c r="CE218" s="270"/>
      <c r="CF218" s="270"/>
      <c r="CG218" s="270"/>
      <c r="CH218" s="270"/>
      <c r="CI218" s="270"/>
      <c r="CJ218" s="270"/>
      <c r="CK218" s="270"/>
      <c r="CL218" s="270"/>
      <c r="CM218" s="270"/>
      <c r="CN218" s="270"/>
      <c r="CO218" s="270"/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70"/>
      <c r="DC218" s="270"/>
      <c r="DD218" s="270"/>
      <c r="DE218" s="270"/>
      <c r="DF218" s="270"/>
      <c r="DG218" s="270"/>
      <c r="DH218" s="270"/>
      <c r="DI218" s="270"/>
      <c r="DJ218" s="270"/>
      <c r="DK218" s="270"/>
      <c r="DL218" s="270"/>
      <c r="DM218" s="270"/>
      <c r="DN218" s="270"/>
      <c r="DO218" s="270"/>
      <c r="DP218" s="270"/>
      <c r="DQ218" s="270"/>
      <c r="DR218" s="270"/>
      <c r="DS218" s="270"/>
      <c r="DT218" s="270"/>
      <c r="DU218" s="270"/>
      <c r="DV218" s="270"/>
      <c r="DW218" s="270"/>
      <c r="DX218" s="270"/>
      <c r="DY218" s="270"/>
      <c r="DZ218" s="270"/>
      <c r="EA218" s="270"/>
      <c r="EB218" s="270"/>
      <c r="EC218" s="270"/>
      <c r="ED218" s="270"/>
      <c r="EE218" s="270"/>
      <c r="EF218" s="270"/>
      <c r="EG218" s="270"/>
      <c r="EH218" s="270"/>
      <c r="EI218" s="270"/>
      <c r="EJ218" s="270"/>
      <c r="EK218" s="270"/>
      <c r="EL218" s="270"/>
      <c r="EM218" s="270"/>
      <c r="EN218" s="270"/>
      <c r="EO218" s="270"/>
      <c r="EP218" s="270"/>
      <c r="EQ218" s="270"/>
      <c r="ER218" s="270"/>
      <c r="ES218" s="270"/>
      <c r="ET218" s="270"/>
      <c r="EU218" s="270"/>
      <c r="EV218" s="270"/>
      <c r="EW218" s="270"/>
      <c r="EX218" s="270"/>
      <c r="EY218" s="270"/>
      <c r="EZ218" s="270"/>
      <c r="FA218" s="270"/>
      <c r="FB218" s="270"/>
      <c r="FC218" s="270"/>
      <c r="FD218" s="270"/>
      <c r="FE218" s="270"/>
      <c r="FF218" s="270"/>
      <c r="FG218" s="270"/>
      <c r="FH218" s="270"/>
      <c r="FI218" s="270"/>
      <c r="FJ218" s="270"/>
      <c r="FK218" s="270"/>
      <c r="FL218" s="270"/>
      <c r="FM218" s="270"/>
      <c r="FN218" s="270"/>
      <c r="FO218" s="270"/>
      <c r="FP218" s="270"/>
      <c r="FQ218" s="270"/>
      <c r="FR218" s="270"/>
      <c r="FS218" s="270"/>
      <c r="FT218" s="270"/>
      <c r="FU218" s="270"/>
      <c r="FV218" s="270"/>
      <c r="FW218" s="270"/>
      <c r="FX218" s="270"/>
      <c r="FY218" s="270"/>
      <c r="FZ218" s="270"/>
      <c r="GA218" s="270"/>
      <c r="GB218" s="270"/>
      <c r="GC218" s="270"/>
      <c r="GD218" s="270"/>
      <c r="GE218" s="270"/>
      <c r="GF218" s="270"/>
      <c r="GG218" s="270"/>
      <c r="GH218" s="270"/>
      <c r="GI218" s="270"/>
      <c r="GJ218" s="270"/>
      <c r="GK218" s="270"/>
      <c r="GL218" s="270"/>
      <c r="GM218" s="270"/>
      <c r="GN218" s="270"/>
      <c r="GO218" s="270"/>
      <c r="GP218" s="270"/>
      <c r="GQ218" s="270"/>
      <c r="GR218" s="270"/>
      <c r="GS218" s="270"/>
      <c r="GT218" s="270"/>
      <c r="GU218" s="270"/>
      <c r="GV218" s="270"/>
      <c r="GW218" s="270"/>
      <c r="GX218" s="270"/>
      <c r="GY218" s="270"/>
      <c r="GZ218" s="270"/>
      <c r="HA218" s="270"/>
      <c r="HB218" s="270"/>
      <c r="HC218" s="270"/>
      <c r="HD218" s="270"/>
      <c r="HE218" s="270"/>
      <c r="HF218" s="270"/>
      <c r="HG218" s="270"/>
      <c r="HH218" s="270"/>
      <c r="HI218" s="270"/>
      <c r="HJ218" s="270"/>
      <c r="HK218" s="270"/>
      <c r="HL218" s="270"/>
      <c r="HM218" s="270"/>
      <c r="HN218" s="270"/>
      <c r="HO218" s="270"/>
      <c r="HP218" s="270"/>
      <c r="HQ218" s="270"/>
      <c r="HR218" s="270"/>
      <c r="HS218" s="270"/>
      <c r="HT218" s="270"/>
      <c r="HU218" s="270"/>
      <c r="HV218" s="270"/>
      <c r="HW218" s="270"/>
      <c r="HX218" s="270"/>
      <c r="HY218" s="270"/>
      <c r="HZ218" s="270"/>
      <c r="IA218" s="270"/>
      <c r="IB218" s="270"/>
      <c r="IC218" s="270"/>
      <c r="ID218" s="270"/>
      <c r="IE218" s="270"/>
      <c r="IF218" s="270"/>
      <c r="IG218" s="270"/>
      <c r="IH218" s="270"/>
      <c r="II218" s="270"/>
      <c r="IJ218" s="270"/>
      <c r="IK218" s="270"/>
      <c r="IL218" s="270"/>
      <c r="IM218" s="270"/>
      <c r="IN218" s="270"/>
      <c r="IO218" s="270"/>
      <c r="IP218" s="270"/>
      <c r="IQ218" s="270"/>
      <c r="IR218" s="270"/>
      <c r="IS218" s="270"/>
      <c r="IT218" s="270"/>
    </row>
    <row r="219" spans="1:254" s="302" customFormat="1" ht="26.4" x14ac:dyDescent="0.25">
      <c r="A219" s="298" t="s">
        <v>422</v>
      </c>
      <c r="B219" s="300" t="s">
        <v>609</v>
      </c>
      <c r="C219" s="311" t="s">
        <v>411</v>
      </c>
      <c r="D219" s="311" t="s">
        <v>272</v>
      </c>
      <c r="E219" s="311" t="s">
        <v>423</v>
      </c>
      <c r="F219" s="311"/>
      <c r="G219" s="301">
        <f>SUM(G220)</f>
        <v>13592.88</v>
      </c>
    </row>
    <row r="220" spans="1:254" s="162" customFormat="1" ht="21.6" customHeight="1" x14ac:dyDescent="0.25">
      <c r="A220" s="303" t="s">
        <v>326</v>
      </c>
      <c r="B220" s="305" t="s">
        <v>609</v>
      </c>
      <c r="C220" s="308" t="s">
        <v>411</v>
      </c>
      <c r="D220" s="308" t="s">
        <v>272</v>
      </c>
      <c r="E220" s="308" t="s">
        <v>423</v>
      </c>
      <c r="F220" s="308" t="s">
        <v>327</v>
      </c>
      <c r="G220" s="306">
        <v>13592.88</v>
      </c>
    </row>
    <row r="221" spans="1:254" s="302" customFormat="1" ht="26.4" x14ac:dyDescent="0.25">
      <c r="A221" s="355" t="s">
        <v>421</v>
      </c>
      <c r="B221" s="305" t="s">
        <v>609</v>
      </c>
      <c r="C221" s="308" t="s">
        <v>411</v>
      </c>
      <c r="D221" s="308" t="s">
        <v>272</v>
      </c>
      <c r="E221" s="308" t="s">
        <v>424</v>
      </c>
      <c r="F221" s="308"/>
      <c r="G221" s="306">
        <f>SUM(G222)</f>
        <v>21650.99</v>
      </c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270"/>
      <c r="AU221" s="270"/>
      <c r="AV221" s="270"/>
      <c r="AW221" s="270"/>
      <c r="AX221" s="270"/>
      <c r="AY221" s="270"/>
      <c r="AZ221" s="270"/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0"/>
      <c r="BW221" s="270"/>
      <c r="BX221" s="270"/>
      <c r="BY221" s="270"/>
      <c r="BZ221" s="270"/>
      <c r="CA221" s="270"/>
      <c r="CB221" s="270"/>
      <c r="CC221" s="270"/>
      <c r="CD221" s="270"/>
      <c r="CE221" s="270"/>
      <c r="CF221" s="270"/>
      <c r="CG221" s="270"/>
      <c r="CH221" s="270"/>
      <c r="CI221" s="270"/>
      <c r="CJ221" s="270"/>
      <c r="CK221" s="270"/>
      <c r="CL221" s="270"/>
      <c r="CM221" s="270"/>
      <c r="CN221" s="270"/>
      <c r="CO221" s="270"/>
      <c r="CP221" s="270"/>
      <c r="CQ221" s="270"/>
      <c r="CR221" s="270"/>
      <c r="CS221" s="270"/>
      <c r="CT221" s="270"/>
      <c r="CU221" s="270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0"/>
      <c r="DG221" s="270"/>
      <c r="DH221" s="270"/>
      <c r="DI221" s="270"/>
      <c r="DJ221" s="270"/>
      <c r="DK221" s="270"/>
      <c r="DL221" s="270"/>
      <c r="DM221" s="270"/>
      <c r="DN221" s="270"/>
      <c r="DO221" s="270"/>
      <c r="DP221" s="270"/>
      <c r="DQ221" s="270"/>
      <c r="DR221" s="270"/>
      <c r="DS221" s="270"/>
      <c r="DT221" s="270"/>
      <c r="DU221" s="270"/>
      <c r="DV221" s="270"/>
      <c r="DW221" s="270"/>
      <c r="DX221" s="270"/>
      <c r="DY221" s="270"/>
      <c r="DZ221" s="270"/>
      <c r="EA221" s="270"/>
      <c r="EB221" s="270"/>
      <c r="EC221" s="270"/>
      <c r="ED221" s="270"/>
      <c r="EE221" s="270"/>
      <c r="EF221" s="270"/>
      <c r="EG221" s="270"/>
      <c r="EH221" s="270"/>
      <c r="EI221" s="270"/>
      <c r="EJ221" s="270"/>
      <c r="EK221" s="270"/>
      <c r="EL221" s="270"/>
      <c r="EM221" s="270"/>
      <c r="EN221" s="270"/>
      <c r="EO221" s="270"/>
      <c r="EP221" s="270"/>
      <c r="EQ221" s="270"/>
      <c r="ER221" s="270"/>
      <c r="ES221" s="270"/>
      <c r="ET221" s="270"/>
      <c r="EU221" s="270"/>
      <c r="EV221" s="270"/>
      <c r="EW221" s="270"/>
      <c r="EX221" s="270"/>
      <c r="EY221" s="270"/>
      <c r="EZ221" s="270"/>
      <c r="FA221" s="270"/>
      <c r="FB221" s="270"/>
      <c r="FC221" s="270"/>
      <c r="FD221" s="270"/>
      <c r="FE221" s="270"/>
      <c r="FF221" s="270"/>
      <c r="FG221" s="270"/>
      <c r="FH221" s="270"/>
      <c r="FI221" s="270"/>
      <c r="FJ221" s="270"/>
      <c r="FK221" s="270"/>
      <c r="FL221" s="270"/>
      <c r="FM221" s="270"/>
      <c r="FN221" s="270"/>
      <c r="FO221" s="270"/>
      <c r="FP221" s="270"/>
      <c r="FQ221" s="270"/>
      <c r="FR221" s="270"/>
      <c r="FS221" s="270"/>
      <c r="FT221" s="270"/>
      <c r="FU221" s="270"/>
      <c r="FV221" s="270"/>
      <c r="FW221" s="270"/>
      <c r="FX221" s="270"/>
      <c r="FY221" s="270"/>
      <c r="FZ221" s="270"/>
      <c r="GA221" s="270"/>
      <c r="GB221" s="270"/>
      <c r="GC221" s="270"/>
      <c r="GD221" s="270"/>
      <c r="GE221" s="270"/>
      <c r="GF221" s="270"/>
      <c r="GG221" s="270"/>
      <c r="GH221" s="270"/>
      <c r="GI221" s="270"/>
      <c r="GJ221" s="270"/>
      <c r="GK221" s="270"/>
      <c r="GL221" s="270"/>
      <c r="GM221" s="270"/>
      <c r="GN221" s="270"/>
      <c r="GO221" s="270"/>
      <c r="GP221" s="270"/>
      <c r="GQ221" s="270"/>
      <c r="GR221" s="270"/>
      <c r="GS221" s="270"/>
      <c r="GT221" s="270"/>
      <c r="GU221" s="270"/>
      <c r="GV221" s="270"/>
      <c r="GW221" s="270"/>
      <c r="GX221" s="270"/>
      <c r="GY221" s="270"/>
      <c r="GZ221" s="270"/>
      <c r="HA221" s="270"/>
      <c r="HB221" s="270"/>
      <c r="HC221" s="270"/>
      <c r="HD221" s="270"/>
      <c r="HE221" s="270"/>
      <c r="HF221" s="270"/>
      <c r="HG221" s="270"/>
      <c r="HH221" s="270"/>
      <c r="HI221" s="270"/>
      <c r="HJ221" s="270"/>
      <c r="HK221" s="270"/>
      <c r="HL221" s="270"/>
      <c r="HM221" s="270"/>
      <c r="HN221" s="270"/>
      <c r="HO221" s="270"/>
      <c r="HP221" s="270"/>
      <c r="HQ221" s="270"/>
      <c r="HR221" s="270"/>
      <c r="HS221" s="270"/>
      <c r="HT221" s="270"/>
      <c r="HU221" s="270"/>
      <c r="HV221" s="270"/>
      <c r="HW221" s="270"/>
      <c r="HX221" s="270"/>
      <c r="HY221" s="270"/>
      <c r="HZ221" s="270"/>
      <c r="IA221" s="270"/>
      <c r="IB221" s="270"/>
      <c r="IC221" s="270"/>
      <c r="ID221" s="270"/>
      <c r="IE221" s="270"/>
      <c r="IF221" s="270"/>
      <c r="IG221" s="270"/>
      <c r="IH221" s="270"/>
      <c r="II221" s="270"/>
      <c r="IJ221" s="270"/>
      <c r="IK221" s="270"/>
      <c r="IL221" s="270"/>
      <c r="IM221" s="270"/>
      <c r="IN221" s="270"/>
      <c r="IO221" s="270"/>
      <c r="IP221" s="270"/>
      <c r="IQ221" s="270"/>
      <c r="IR221" s="270"/>
      <c r="IS221" s="270"/>
      <c r="IT221" s="270"/>
    </row>
    <row r="222" spans="1:254" s="302" customFormat="1" ht="21" customHeight="1" x14ac:dyDescent="0.25">
      <c r="A222" s="303" t="s">
        <v>326</v>
      </c>
      <c r="B222" s="305" t="s">
        <v>609</v>
      </c>
      <c r="C222" s="308" t="s">
        <v>411</v>
      </c>
      <c r="D222" s="308" t="s">
        <v>272</v>
      </c>
      <c r="E222" s="308" t="s">
        <v>424</v>
      </c>
      <c r="F222" s="308" t="s">
        <v>327</v>
      </c>
      <c r="G222" s="306">
        <v>21650.99</v>
      </c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70"/>
      <c r="AC222" s="270"/>
      <c r="AD222" s="270"/>
      <c r="AE222" s="270"/>
      <c r="AF222" s="270"/>
      <c r="AG222" s="270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270"/>
      <c r="AU222" s="270"/>
      <c r="AV222" s="270"/>
      <c r="AW222" s="270"/>
      <c r="AX222" s="270"/>
      <c r="AY222" s="270"/>
      <c r="AZ222" s="270"/>
      <c r="BA222" s="270"/>
      <c r="BB222" s="270"/>
      <c r="BC222" s="270"/>
      <c r="BD222" s="270"/>
      <c r="BE222" s="270"/>
      <c r="BF222" s="270"/>
      <c r="BG222" s="270"/>
      <c r="BH222" s="270"/>
      <c r="BI222" s="270"/>
      <c r="BJ222" s="270"/>
      <c r="BK222" s="270"/>
      <c r="BL222" s="270"/>
      <c r="BM222" s="270"/>
      <c r="BN222" s="270"/>
      <c r="BO222" s="270"/>
      <c r="BP222" s="270"/>
      <c r="BQ222" s="270"/>
      <c r="BR222" s="270"/>
      <c r="BS222" s="270"/>
      <c r="BT222" s="270"/>
      <c r="BU222" s="270"/>
      <c r="BV222" s="270"/>
      <c r="BW222" s="270"/>
      <c r="BX222" s="270"/>
      <c r="BY222" s="270"/>
      <c r="BZ222" s="270"/>
      <c r="CA222" s="270"/>
      <c r="CB222" s="270"/>
      <c r="CC222" s="270"/>
      <c r="CD222" s="270"/>
      <c r="CE222" s="270"/>
      <c r="CF222" s="270"/>
      <c r="CG222" s="270"/>
      <c r="CH222" s="270"/>
      <c r="CI222" s="270"/>
      <c r="CJ222" s="270"/>
      <c r="CK222" s="270"/>
      <c r="CL222" s="270"/>
      <c r="CM222" s="270"/>
      <c r="CN222" s="270"/>
      <c r="CO222" s="270"/>
      <c r="CP222" s="270"/>
      <c r="CQ222" s="270"/>
      <c r="CR222" s="270"/>
      <c r="CS222" s="270"/>
      <c r="CT222" s="270"/>
      <c r="CU222" s="270"/>
      <c r="CV222" s="270"/>
      <c r="CW222" s="270"/>
      <c r="CX222" s="270"/>
      <c r="CY222" s="270"/>
      <c r="CZ222" s="270"/>
      <c r="DA222" s="270"/>
      <c r="DB222" s="270"/>
      <c r="DC222" s="270"/>
      <c r="DD222" s="270"/>
      <c r="DE222" s="270"/>
      <c r="DF222" s="270"/>
      <c r="DG222" s="270"/>
      <c r="DH222" s="270"/>
      <c r="DI222" s="270"/>
      <c r="DJ222" s="270"/>
      <c r="DK222" s="270"/>
      <c r="DL222" s="270"/>
      <c r="DM222" s="270"/>
      <c r="DN222" s="270"/>
      <c r="DO222" s="270"/>
      <c r="DP222" s="270"/>
      <c r="DQ222" s="270"/>
      <c r="DR222" s="270"/>
      <c r="DS222" s="270"/>
      <c r="DT222" s="270"/>
      <c r="DU222" s="270"/>
      <c r="DV222" s="270"/>
      <c r="DW222" s="270"/>
      <c r="DX222" s="270"/>
      <c r="DY222" s="270"/>
      <c r="DZ222" s="270"/>
      <c r="EA222" s="270"/>
      <c r="EB222" s="270"/>
      <c r="EC222" s="270"/>
      <c r="ED222" s="270"/>
      <c r="EE222" s="270"/>
      <c r="EF222" s="270"/>
      <c r="EG222" s="270"/>
      <c r="EH222" s="270"/>
      <c r="EI222" s="270"/>
      <c r="EJ222" s="270"/>
      <c r="EK222" s="270"/>
      <c r="EL222" s="270"/>
      <c r="EM222" s="270"/>
      <c r="EN222" s="270"/>
      <c r="EO222" s="270"/>
      <c r="EP222" s="270"/>
      <c r="EQ222" s="270"/>
      <c r="ER222" s="270"/>
      <c r="ES222" s="270"/>
      <c r="ET222" s="270"/>
      <c r="EU222" s="270"/>
      <c r="EV222" s="270"/>
      <c r="EW222" s="270"/>
      <c r="EX222" s="270"/>
      <c r="EY222" s="270"/>
      <c r="EZ222" s="270"/>
      <c r="FA222" s="270"/>
      <c r="FB222" s="270"/>
      <c r="FC222" s="270"/>
      <c r="FD222" s="270"/>
      <c r="FE222" s="270"/>
      <c r="FF222" s="270"/>
      <c r="FG222" s="270"/>
      <c r="FH222" s="270"/>
      <c r="FI222" s="270"/>
      <c r="FJ222" s="270"/>
      <c r="FK222" s="270"/>
      <c r="FL222" s="270"/>
      <c r="FM222" s="270"/>
      <c r="FN222" s="270"/>
      <c r="FO222" s="270"/>
      <c r="FP222" s="270"/>
      <c r="FQ222" s="270"/>
      <c r="FR222" s="270"/>
      <c r="FS222" s="270"/>
      <c r="FT222" s="270"/>
      <c r="FU222" s="270"/>
      <c r="FV222" s="270"/>
      <c r="FW222" s="270"/>
      <c r="FX222" s="270"/>
      <c r="FY222" s="270"/>
      <c r="FZ222" s="270"/>
      <c r="GA222" s="270"/>
      <c r="GB222" s="270"/>
      <c r="GC222" s="270"/>
      <c r="GD222" s="270"/>
      <c r="GE222" s="270"/>
      <c r="GF222" s="270"/>
      <c r="GG222" s="270"/>
      <c r="GH222" s="270"/>
      <c r="GI222" s="270"/>
      <c r="GJ222" s="270"/>
      <c r="GK222" s="270"/>
      <c r="GL222" s="270"/>
      <c r="GM222" s="270"/>
      <c r="GN222" s="270"/>
      <c r="GO222" s="270"/>
      <c r="GP222" s="270"/>
      <c r="GQ222" s="270"/>
      <c r="GR222" s="270"/>
      <c r="GS222" s="270"/>
      <c r="GT222" s="270"/>
      <c r="GU222" s="270"/>
      <c r="GV222" s="270"/>
      <c r="GW222" s="270"/>
      <c r="GX222" s="270"/>
      <c r="GY222" s="270"/>
      <c r="GZ222" s="270"/>
      <c r="HA222" s="270"/>
      <c r="HB222" s="270"/>
      <c r="HC222" s="270"/>
      <c r="HD222" s="270"/>
      <c r="HE222" s="270"/>
      <c r="HF222" s="270"/>
      <c r="HG222" s="270"/>
      <c r="HH222" s="270"/>
      <c r="HI222" s="270"/>
      <c r="HJ222" s="270"/>
      <c r="HK222" s="270"/>
      <c r="HL222" s="270"/>
      <c r="HM222" s="270"/>
      <c r="HN222" s="270"/>
      <c r="HO222" s="270"/>
      <c r="HP222" s="270"/>
      <c r="HQ222" s="270"/>
      <c r="HR222" s="270"/>
      <c r="HS222" s="270"/>
      <c r="HT222" s="270"/>
      <c r="HU222" s="270"/>
      <c r="HV222" s="270"/>
      <c r="HW222" s="270"/>
      <c r="HX222" s="270"/>
      <c r="HY222" s="270"/>
      <c r="HZ222" s="270"/>
      <c r="IA222" s="270"/>
      <c r="IB222" s="270"/>
      <c r="IC222" s="270"/>
      <c r="ID222" s="270"/>
      <c r="IE222" s="270"/>
      <c r="IF222" s="270"/>
      <c r="IG222" s="270"/>
      <c r="IH222" s="270"/>
      <c r="II222" s="270"/>
      <c r="IJ222" s="270"/>
      <c r="IK222" s="270"/>
      <c r="IL222" s="270"/>
      <c r="IM222" s="270"/>
      <c r="IN222" s="270"/>
      <c r="IO222" s="270"/>
      <c r="IP222" s="270"/>
      <c r="IQ222" s="270"/>
      <c r="IR222" s="270"/>
      <c r="IS222" s="270"/>
      <c r="IT222" s="270"/>
    </row>
    <row r="223" spans="1:254" s="302" customFormat="1" ht="26.4" hidden="1" x14ac:dyDescent="0.25">
      <c r="A223" s="355" t="s">
        <v>421</v>
      </c>
      <c r="B223" s="300" t="s">
        <v>609</v>
      </c>
      <c r="C223" s="311" t="s">
        <v>411</v>
      </c>
      <c r="D223" s="311" t="s">
        <v>272</v>
      </c>
      <c r="E223" s="311" t="s">
        <v>728</v>
      </c>
      <c r="F223" s="311"/>
      <c r="G223" s="301">
        <f>SUM(G224+G225)</f>
        <v>0</v>
      </c>
    </row>
    <row r="224" spans="1:254" s="162" customFormat="1" ht="26.4" hidden="1" x14ac:dyDescent="0.25">
      <c r="A224" s="303" t="s">
        <v>326</v>
      </c>
      <c r="B224" s="305" t="s">
        <v>609</v>
      </c>
      <c r="C224" s="308" t="s">
        <v>411</v>
      </c>
      <c r="D224" s="308" t="s">
        <v>272</v>
      </c>
      <c r="E224" s="308" t="s">
        <v>728</v>
      </c>
      <c r="F224" s="308" t="s">
        <v>327</v>
      </c>
      <c r="G224" s="306">
        <v>0</v>
      </c>
    </row>
    <row r="225" spans="1:254" s="162" customFormat="1" ht="26.4" hidden="1" x14ac:dyDescent="0.25">
      <c r="A225" s="303" t="s">
        <v>326</v>
      </c>
      <c r="B225" s="305" t="s">
        <v>609</v>
      </c>
      <c r="C225" s="308" t="s">
        <v>411</v>
      </c>
      <c r="D225" s="308" t="s">
        <v>272</v>
      </c>
      <c r="E225" s="308" t="s">
        <v>426</v>
      </c>
      <c r="F225" s="308" t="s">
        <v>327</v>
      </c>
      <c r="G225" s="306">
        <v>0</v>
      </c>
    </row>
    <row r="226" spans="1:254" s="162" customFormat="1" x14ac:dyDescent="0.25">
      <c r="A226" s="298" t="s">
        <v>639</v>
      </c>
      <c r="B226" s="300" t="s">
        <v>609</v>
      </c>
      <c r="C226" s="300" t="s">
        <v>411</v>
      </c>
      <c r="D226" s="300" t="s">
        <v>272</v>
      </c>
      <c r="E226" s="300" t="s">
        <v>319</v>
      </c>
      <c r="F226" s="300"/>
      <c r="G226" s="339">
        <f>SUM(G227)</f>
        <v>670.92</v>
      </c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302"/>
      <c r="AD226" s="302"/>
      <c r="AE226" s="302"/>
      <c r="AF226" s="302"/>
      <c r="AG226" s="302"/>
      <c r="AH226" s="302"/>
      <c r="AI226" s="302"/>
      <c r="AJ226" s="302"/>
      <c r="AK226" s="302"/>
      <c r="AL226" s="302"/>
      <c r="AM226" s="302"/>
      <c r="AN226" s="302"/>
      <c r="AO226" s="302"/>
      <c r="AP226" s="302"/>
      <c r="AQ226" s="302"/>
      <c r="AR226" s="302"/>
      <c r="AS226" s="302"/>
      <c r="AT226" s="302"/>
      <c r="AU226" s="302"/>
      <c r="AV226" s="302"/>
      <c r="AW226" s="302"/>
      <c r="AX226" s="302"/>
      <c r="AY226" s="302"/>
      <c r="AZ226" s="302"/>
      <c r="BA226" s="302"/>
      <c r="BB226" s="302"/>
      <c r="BC226" s="302"/>
      <c r="BD226" s="302"/>
      <c r="BE226" s="302"/>
      <c r="BF226" s="302"/>
      <c r="BG226" s="302"/>
      <c r="BH226" s="302"/>
      <c r="BI226" s="302"/>
      <c r="BJ226" s="302"/>
      <c r="BK226" s="302"/>
      <c r="BL226" s="302"/>
      <c r="BM226" s="302"/>
      <c r="BN226" s="302"/>
      <c r="BO226" s="302"/>
      <c r="BP226" s="302"/>
      <c r="BQ226" s="302"/>
      <c r="BR226" s="302"/>
      <c r="BS226" s="302"/>
      <c r="BT226" s="302"/>
      <c r="BU226" s="302"/>
      <c r="BV226" s="302"/>
      <c r="BW226" s="302"/>
      <c r="BX226" s="302"/>
      <c r="BY226" s="302"/>
      <c r="BZ226" s="302"/>
      <c r="CA226" s="302"/>
      <c r="CB226" s="302"/>
      <c r="CC226" s="302"/>
      <c r="CD226" s="302"/>
      <c r="CE226" s="302"/>
      <c r="CF226" s="302"/>
      <c r="CG226" s="302"/>
      <c r="CH226" s="302"/>
      <c r="CI226" s="302"/>
      <c r="CJ226" s="302"/>
      <c r="CK226" s="302"/>
      <c r="CL226" s="302"/>
      <c r="CM226" s="302"/>
      <c r="CN226" s="302"/>
      <c r="CO226" s="302"/>
      <c r="CP226" s="302"/>
      <c r="CQ226" s="302"/>
      <c r="CR226" s="302"/>
      <c r="CS226" s="302"/>
      <c r="CT226" s="302"/>
      <c r="CU226" s="302"/>
      <c r="CV226" s="302"/>
      <c r="CW226" s="302"/>
      <c r="CX226" s="302"/>
      <c r="CY226" s="302"/>
      <c r="CZ226" s="302"/>
      <c r="DA226" s="302"/>
      <c r="DB226" s="302"/>
      <c r="DC226" s="302"/>
      <c r="DD226" s="302"/>
      <c r="DE226" s="302"/>
      <c r="DF226" s="302"/>
      <c r="DG226" s="302"/>
      <c r="DH226" s="302"/>
      <c r="DI226" s="302"/>
      <c r="DJ226" s="302"/>
      <c r="DK226" s="302"/>
      <c r="DL226" s="302"/>
      <c r="DM226" s="302"/>
      <c r="DN226" s="302"/>
      <c r="DO226" s="302"/>
      <c r="DP226" s="302"/>
      <c r="DQ226" s="302"/>
      <c r="DR226" s="302"/>
      <c r="DS226" s="302"/>
      <c r="DT226" s="302"/>
      <c r="DU226" s="302"/>
      <c r="DV226" s="302"/>
      <c r="DW226" s="302"/>
      <c r="DX226" s="302"/>
      <c r="DY226" s="302"/>
      <c r="DZ226" s="302"/>
      <c r="EA226" s="302"/>
      <c r="EB226" s="302"/>
      <c r="EC226" s="302"/>
      <c r="ED226" s="302"/>
      <c r="EE226" s="302"/>
      <c r="EF226" s="302"/>
      <c r="EG226" s="302"/>
      <c r="EH226" s="302"/>
      <c r="EI226" s="302"/>
      <c r="EJ226" s="302"/>
      <c r="EK226" s="302"/>
      <c r="EL226" s="302"/>
      <c r="EM226" s="302"/>
      <c r="EN226" s="302"/>
      <c r="EO226" s="302"/>
      <c r="EP226" s="302"/>
      <c r="EQ226" s="302"/>
      <c r="ER226" s="302"/>
      <c r="ES226" s="302"/>
      <c r="ET226" s="302"/>
      <c r="EU226" s="302"/>
      <c r="EV226" s="302"/>
      <c r="EW226" s="302"/>
      <c r="EX226" s="302"/>
      <c r="EY226" s="302"/>
      <c r="EZ226" s="302"/>
      <c r="FA226" s="302"/>
      <c r="FB226" s="302"/>
      <c r="FC226" s="302"/>
      <c r="FD226" s="302"/>
      <c r="FE226" s="302"/>
      <c r="FF226" s="302"/>
      <c r="FG226" s="302"/>
      <c r="FH226" s="302"/>
      <c r="FI226" s="302"/>
      <c r="FJ226" s="302"/>
      <c r="FK226" s="302"/>
      <c r="FL226" s="302"/>
      <c r="FM226" s="302"/>
      <c r="FN226" s="302"/>
      <c r="FO226" s="302"/>
      <c r="FP226" s="302"/>
      <c r="FQ226" s="302"/>
      <c r="FR226" s="302"/>
      <c r="FS226" s="302"/>
      <c r="FT226" s="302"/>
      <c r="FU226" s="302"/>
      <c r="FV226" s="302"/>
      <c r="FW226" s="302"/>
      <c r="FX226" s="302"/>
      <c r="FY226" s="302"/>
      <c r="FZ226" s="302"/>
      <c r="GA226" s="302"/>
      <c r="GB226" s="302"/>
      <c r="GC226" s="302"/>
      <c r="GD226" s="302"/>
      <c r="GE226" s="302"/>
      <c r="GF226" s="302"/>
      <c r="GG226" s="302"/>
      <c r="GH226" s="302"/>
      <c r="GI226" s="302"/>
      <c r="GJ226" s="302"/>
      <c r="GK226" s="302"/>
      <c r="GL226" s="302"/>
      <c r="GM226" s="302"/>
      <c r="GN226" s="302"/>
      <c r="GO226" s="302"/>
      <c r="GP226" s="302"/>
      <c r="GQ226" s="302"/>
      <c r="GR226" s="302"/>
      <c r="GS226" s="302"/>
      <c r="GT226" s="302"/>
      <c r="GU226" s="302"/>
      <c r="GV226" s="302"/>
      <c r="GW226" s="302"/>
      <c r="GX226" s="302"/>
      <c r="GY226" s="302"/>
      <c r="GZ226" s="302"/>
      <c r="HA226" s="302"/>
      <c r="HB226" s="302"/>
      <c r="HC226" s="302"/>
      <c r="HD226" s="302"/>
      <c r="HE226" s="302"/>
      <c r="HF226" s="302"/>
      <c r="HG226" s="302"/>
      <c r="HH226" s="302"/>
      <c r="HI226" s="302"/>
      <c r="HJ226" s="302"/>
      <c r="HK226" s="302"/>
      <c r="HL226" s="302"/>
      <c r="HM226" s="302"/>
      <c r="HN226" s="302"/>
      <c r="HO226" s="302"/>
      <c r="HP226" s="302"/>
      <c r="HQ226" s="302"/>
      <c r="HR226" s="302"/>
      <c r="HS226" s="302"/>
      <c r="HT226" s="302"/>
      <c r="HU226" s="302"/>
      <c r="HV226" s="302"/>
      <c r="HW226" s="302"/>
      <c r="HX226" s="302"/>
      <c r="HY226" s="302"/>
      <c r="HZ226" s="302"/>
      <c r="IA226" s="302"/>
      <c r="IB226" s="302"/>
      <c r="IC226" s="302"/>
      <c r="ID226" s="302"/>
      <c r="IE226" s="302"/>
      <c r="IF226" s="302"/>
      <c r="IG226" s="302"/>
      <c r="IH226" s="302"/>
      <c r="II226" s="302"/>
      <c r="IJ226" s="302"/>
      <c r="IK226" s="302"/>
      <c r="IL226" s="302"/>
      <c r="IM226" s="302"/>
      <c r="IN226" s="302"/>
      <c r="IO226" s="302"/>
      <c r="IP226" s="302"/>
      <c r="IQ226" s="302"/>
      <c r="IR226" s="302"/>
      <c r="IS226" s="302"/>
      <c r="IT226" s="302"/>
    </row>
    <row r="227" spans="1:254" ht="26.4" x14ac:dyDescent="0.25">
      <c r="A227" s="303" t="s">
        <v>326</v>
      </c>
      <c r="B227" s="305" t="s">
        <v>609</v>
      </c>
      <c r="C227" s="305" t="s">
        <v>411</v>
      </c>
      <c r="D227" s="305" t="s">
        <v>272</v>
      </c>
      <c r="E227" s="305" t="s">
        <v>319</v>
      </c>
      <c r="F227" s="305" t="s">
        <v>327</v>
      </c>
      <c r="G227" s="347">
        <v>670.92</v>
      </c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162"/>
      <c r="DA227" s="162"/>
      <c r="DB227" s="162"/>
      <c r="DC227" s="162"/>
      <c r="DD227" s="162"/>
      <c r="DE227" s="162"/>
      <c r="DF227" s="162"/>
      <c r="DG227" s="162"/>
      <c r="DH227" s="162"/>
      <c r="DI227" s="162"/>
      <c r="DJ227" s="162"/>
      <c r="DK227" s="162"/>
      <c r="DL227" s="162"/>
      <c r="DM227" s="162"/>
      <c r="DN227" s="162"/>
      <c r="DO227" s="162"/>
      <c r="DP227" s="162"/>
      <c r="DQ227" s="162"/>
      <c r="DR227" s="162"/>
      <c r="DS227" s="162"/>
      <c r="DT227" s="162"/>
      <c r="DU227" s="162"/>
      <c r="DV227" s="162"/>
      <c r="DW227" s="162"/>
      <c r="DX227" s="162"/>
      <c r="DY227" s="162"/>
      <c r="DZ227" s="162"/>
      <c r="EA227" s="162"/>
      <c r="EB227" s="162"/>
      <c r="EC227" s="162"/>
      <c r="ED227" s="162"/>
      <c r="EE227" s="162"/>
      <c r="EF227" s="162"/>
      <c r="EG227" s="162"/>
      <c r="EH227" s="162"/>
      <c r="EI227" s="162"/>
      <c r="EJ227" s="162"/>
      <c r="EK227" s="162"/>
      <c r="EL227" s="162"/>
      <c r="EM227" s="162"/>
      <c r="EN227" s="162"/>
      <c r="EO227" s="162"/>
      <c r="EP227" s="162"/>
      <c r="EQ227" s="162"/>
      <c r="ER227" s="162"/>
      <c r="ES227" s="162"/>
      <c r="ET227" s="162"/>
      <c r="EU227" s="162"/>
      <c r="EV227" s="162"/>
      <c r="EW227" s="162"/>
      <c r="EX227" s="162"/>
      <c r="EY227" s="162"/>
      <c r="EZ227" s="162"/>
      <c r="FA227" s="162"/>
      <c r="FB227" s="162"/>
      <c r="FC227" s="162"/>
      <c r="FD227" s="162"/>
      <c r="FE227" s="162"/>
      <c r="FF227" s="162"/>
      <c r="FG227" s="162"/>
      <c r="FH227" s="162"/>
      <c r="FI227" s="162"/>
      <c r="FJ227" s="162"/>
      <c r="FK227" s="162"/>
      <c r="FL227" s="162"/>
      <c r="FM227" s="162"/>
      <c r="FN227" s="162"/>
      <c r="FO227" s="162"/>
      <c r="FP227" s="162"/>
      <c r="FQ227" s="162"/>
      <c r="FR227" s="162"/>
      <c r="FS227" s="162"/>
      <c r="FT227" s="162"/>
      <c r="FU227" s="162"/>
      <c r="FV227" s="162"/>
      <c r="FW227" s="162"/>
      <c r="FX227" s="162"/>
      <c r="FY227" s="162"/>
      <c r="FZ227" s="162"/>
      <c r="GA227" s="162"/>
      <c r="GB227" s="162"/>
      <c r="GC227" s="162"/>
      <c r="GD227" s="162"/>
      <c r="GE227" s="162"/>
      <c r="GF227" s="162"/>
      <c r="GG227" s="162"/>
      <c r="GH227" s="162"/>
      <c r="GI227" s="162"/>
      <c r="GJ227" s="162"/>
      <c r="GK227" s="162"/>
      <c r="GL227" s="162"/>
      <c r="GM227" s="162"/>
      <c r="GN227" s="162"/>
      <c r="GO227" s="162"/>
      <c r="GP227" s="162"/>
      <c r="GQ227" s="162"/>
      <c r="GR227" s="162"/>
      <c r="GS227" s="162"/>
      <c r="GT227" s="162"/>
      <c r="GU227" s="162"/>
      <c r="GV227" s="162"/>
      <c r="GW227" s="162"/>
      <c r="GX227" s="162"/>
      <c r="GY227" s="162"/>
      <c r="GZ227" s="162"/>
      <c r="HA227" s="162"/>
      <c r="HB227" s="162"/>
      <c r="HC227" s="162"/>
      <c r="HD227" s="162"/>
      <c r="HE227" s="162"/>
      <c r="HF227" s="162"/>
      <c r="HG227" s="162"/>
      <c r="HH227" s="162"/>
      <c r="HI227" s="162"/>
      <c r="HJ227" s="162"/>
      <c r="HK227" s="162"/>
      <c r="HL227" s="162"/>
      <c r="HM227" s="162"/>
      <c r="HN227" s="162"/>
      <c r="HO227" s="162"/>
      <c r="HP227" s="162"/>
      <c r="HQ227" s="162"/>
      <c r="HR227" s="162"/>
      <c r="HS227" s="162"/>
      <c r="HT227" s="162"/>
      <c r="HU227" s="162"/>
      <c r="HV227" s="162"/>
      <c r="HW227" s="162"/>
      <c r="HX227" s="162"/>
      <c r="HY227" s="162"/>
      <c r="HZ227" s="162"/>
      <c r="IA227" s="162"/>
      <c r="IB227" s="162"/>
      <c r="IC227" s="162"/>
      <c r="ID227" s="162"/>
      <c r="IE227" s="162"/>
      <c r="IF227" s="162"/>
      <c r="IG227" s="162"/>
      <c r="IH227" s="162"/>
      <c r="II227" s="162"/>
      <c r="IJ227" s="162"/>
      <c r="IK227" s="162"/>
      <c r="IL227" s="162"/>
      <c r="IM227" s="162"/>
      <c r="IN227" s="162"/>
      <c r="IO227" s="162"/>
      <c r="IP227" s="162"/>
      <c r="IQ227" s="162"/>
      <c r="IR227" s="162"/>
      <c r="IS227" s="162"/>
      <c r="IT227" s="162"/>
    </row>
    <row r="228" spans="1:254" x14ac:dyDescent="0.25">
      <c r="A228" s="356" t="s">
        <v>413</v>
      </c>
      <c r="B228" s="300" t="s">
        <v>609</v>
      </c>
      <c r="C228" s="311" t="s">
        <v>411</v>
      </c>
      <c r="D228" s="311" t="s">
        <v>272</v>
      </c>
      <c r="E228" s="311" t="s">
        <v>427</v>
      </c>
      <c r="F228" s="311"/>
      <c r="G228" s="301">
        <f>SUM(G230+G229)</f>
        <v>31304.16</v>
      </c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B228" s="302"/>
      <c r="AC228" s="302"/>
      <c r="AD228" s="302"/>
      <c r="AE228" s="302"/>
      <c r="AF228" s="302"/>
      <c r="AG228" s="302"/>
      <c r="AH228" s="302"/>
      <c r="AI228" s="302"/>
      <c r="AJ228" s="302"/>
      <c r="AK228" s="302"/>
      <c r="AL228" s="302"/>
      <c r="AM228" s="302"/>
      <c r="AN228" s="302"/>
      <c r="AO228" s="302"/>
      <c r="AP228" s="302"/>
      <c r="AQ228" s="302"/>
      <c r="AR228" s="302"/>
      <c r="AS228" s="302"/>
      <c r="AT228" s="302"/>
      <c r="AU228" s="302"/>
      <c r="AV228" s="302"/>
      <c r="AW228" s="302"/>
      <c r="AX228" s="302"/>
      <c r="AY228" s="302"/>
      <c r="AZ228" s="302"/>
      <c r="BA228" s="302"/>
      <c r="BB228" s="302"/>
      <c r="BC228" s="302"/>
      <c r="BD228" s="302"/>
      <c r="BE228" s="302"/>
      <c r="BF228" s="302"/>
      <c r="BG228" s="302"/>
      <c r="BH228" s="302"/>
      <c r="BI228" s="302"/>
      <c r="BJ228" s="302"/>
      <c r="BK228" s="302"/>
      <c r="BL228" s="302"/>
      <c r="BM228" s="302"/>
      <c r="BN228" s="302"/>
      <c r="BO228" s="302"/>
      <c r="BP228" s="302"/>
      <c r="BQ228" s="302"/>
      <c r="BR228" s="302"/>
      <c r="BS228" s="302"/>
      <c r="BT228" s="302"/>
      <c r="BU228" s="302"/>
      <c r="BV228" s="302"/>
      <c r="BW228" s="302"/>
      <c r="BX228" s="302"/>
      <c r="BY228" s="302"/>
      <c r="BZ228" s="302"/>
      <c r="CA228" s="302"/>
      <c r="CB228" s="302"/>
      <c r="CC228" s="302"/>
      <c r="CD228" s="302"/>
      <c r="CE228" s="302"/>
      <c r="CF228" s="302"/>
      <c r="CG228" s="302"/>
      <c r="CH228" s="302"/>
      <c r="CI228" s="302"/>
      <c r="CJ228" s="302"/>
      <c r="CK228" s="302"/>
      <c r="CL228" s="302"/>
      <c r="CM228" s="302"/>
      <c r="CN228" s="302"/>
      <c r="CO228" s="302"/>
      <c r="CP228" s="302"/>
      <c r="CQ228" s="302"/>
      <c r="CR228" s="302"/>
      <c r="CS228" s="302"/>
      <c r="CT228" s="302"/>
      <c r="CU228" s="302"/>
      <c r="CV228" s="302"/>
      <c r="CW228" s="302"/>
      <c r="CX228" s="302"/>
      <c r="CY228" s="302"/>
      <c r="CZ228" s="302"/>
      <c r="DA228" s="302"/>
      <c r="DB228" s="302"/>
      <c r="DC228" s="302"/>
      <c r="DD228" s="302"/>
      <c r="DE228" s="302"/>
      <c r="DF228" s="302"/>
      <c r="DG228" s="302"/>
      <c r="DH228" s="302"/>
      <c r="DI228" s="302"/>
      <c r="DJ228" s="302"/>
      <c r="DK228" s="302"/>
      <c r="DL228" s="302"/>
      <c r="DM228" s="302"/>
      <c r="DN228" s="302"/>
      <c r="DO228" s="302"/>
      <c r="DP228" s="302"/>
      <c r="DQ228" s="302"/>
      <c r="DR228" s="302"/>
      <c r="DS228" s="302"/>
      <c r="DT228" s="302"/>
      <c r="DU228" s="302"/>
      <c r="DV228" s="302"/>
      <c r="DW228" s="302"/>
      <c r="DX228" s="302"/>
      <c r="DY228" s="302"/>
      <c r="DZ228" s="302"/>
      <c r="EA228" s="302"/>
      <c r="EB228" s="302"/>
      <c r="EC228" s="302"/>
      <c r="ED228" s="302"/>
      <c r="EE228" s="302"/>
      <c r="EF228" s="302"/>
      <c r="EG228" s="302"/>
      <c r="EH228" s="302"/>
      <c r="EI228" s="302"/>
      <c r="EJ228" s="302"/>
      <c r="EK228" s="302"/>
      <c r="EL228" s="302"/>
      <c r="EM228" s="302"/>
      <c r="EN228" s="302"/>
      <c r="EO228" s="302"/>
      <c r="EP228" s="302"/>
      <c r="EQ228" s="302"/>
      <c r="ER228" s="302"/>
      <c r="ES228" s="302"/>
      <c r="ET228" s="302"/>
      <c r="EU228" s="302"/>
      <c r="EV228" s="302"/>
      <c r="EW228" s="302"/>
      <c r="EX228" s="302"/>
      <c r="EY228" s="302"/>
      <c r="EZ228" s="302"/>
      <c r="FA228" s="302"/>
      <c r="FB228" s="302"/>
      <c r="FC228" s="302"/>
      <c r="FD228" s="302"/>
      <c r="FE228" s="302"/>
      <c r="FF228" s="302"/>
      <c r="FG228" s="302"/>
      <c r="FH228" s="302"/>
      <c r="FI228" s="302"/>
      <c r="FJ228" s="302"/>
      <c r="FK228" s="302"/>
      <c r="FL228" s="302"/>
      <c r="FM228" s="302"/>
      <c r="FN228" s="302"/>
      <c r="FO228" s="302"/>
      <c r="FP228" s="302"/>
      <c r="FQ228" s="302"/>
      <c r="FR228" s="302"/>
      <c r="FS228" s="302"/>
      <c r="FT228" s="302"/>
      <c r="FU228" s="302"/>
      <c r="FV228" s="302"/>
      <c r="FW228" s="302"/>
      <c r="FX228" s="302"/>
      <c r="FY228" s="302"/>
      <c r="FZ228" s="302"/>
      <c r="GA228" s="302"/>
      <c r="GB228" s="302"/>
      <c r="GC228" s="302"/>
      <c r="GD228" s="302"/>
      <c r="GE228" s="302"/>
      <c r="GF228" s="302"/>
      <c r="GG228" s="302"/>
      <c r="GH228" s="302"/>
      <c r="GI228" s="302"/>
      <c r="GJ228" s="302"/>
      <c r="GK228" s="302"/>
      <c r="GL228" s="302"/>
      <c r="GM228" s="302"/>
      <c r="GN228" s="302"/>
      <c r="GO228" s="302"/>
      <c r="GP228" s="302"/>
      <c r="GQ228" s="302"/>
      <c r="GR228" s="302"/>
      <c r="GS228" s="302"/>
      <c r="GT228" s="302"/>
      <c r="GU228" s="302"/>
      <c r="GV228" s="302"/>
      <c r="GW228" s="302"/>
      <c r="GX228" s="302"/>
      <c r="GY228" s="302"/>
      <c r="GZ228" s="302"/>
      <c r="HA228" s="302"/>
      <c r="HB228" s="302"/>
      <c r="HC228" s="302"/>
      <c r="HD228" s="302"/>
      <c r="HE228" s="302"/>
      <c r="HF228" s="302"/>
      <c r="HG228" s="302"/>
      <c r="HH228" s="302"/>
      <c r="HI228" s="302"/>
      <c r="HJ228" s="302"/>
      <c r="HK228" s="302"/>
      <c r="HL228" s="302"/>
      <c r="HM228" s="302"/>
      <c r="HN228" s="302"/>
      <c r="HO228" s="302"/>
      <c r="HP228" s="302"/>
      <c r="HQ228" s="302"/>
      <c r="HR228" s="302"/>
      <c r="HS228" s="302"/>
      <c r="HT228" s="302"/>
      <c r="HU228" s="302"/>
      <c r="HV228" s="302"/>
      <c r="HW228" s="302"/>
      <c r="HX228" s="302"/>
      <c r="HY228" s="302"/>
      <c r="HZ228" s="302"/>
      <c r="IA228" s="302"/>
      <c r="IB228" s="302"/>
      <c r="IC228" s="302"/>
      <c r="ID228" s="302"/>
      <c r="IE228" s="302"/>
      <c r="IF228" s="302"/>
      <c r="IG228" s="302"/>
      <c r="IH228" s="302"/>
      <c r="II228" s="302"/>
      <c r="IJ228" s="302"/>
      <c r="IK228" s="302"/>
      <c r="IL228" s="302"/>
      <c r="IM228" s="302"/>
      <c r="IN228" s="302"/>
      <c r="IO228" s="302"/>
      <c r="IP228" s="302"/>
      <c r="IQ228" s="302"/>
      <c r="IR228" s="302"/>
      <c r="IS228" s="302"/>
      <c r="IT228" s="302"/>
    </row>
    <row r="229" spans="1:254" hidden="1" x14ac:dyDescent="0.25">
      <c r="A229" s="303" t="s">
        <v>611</v>
      </c>
      <c r="B229" s="308" t="s">
        <v>609</v>
      </c>
      <c r="C229" s="308" t="s">
        <v>411</v>
      </c>
      <c r="D229" s="308" t="s">
        <v>272</v>
      </c>
      <c r="E229" s="308" t="s">
        <v>427</v>
      </c>
      <c r="F229" s="308" t="s">
        <v>285</v>
      </c>
      <c r="G229" s="306">
        <v>0</v>
      </c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302"/>
      <c r="AD229" s="302"/>
      <c r="AE229" s="302"/>
      <c r="AF229" s="302"/>
      <c r="AG229" s="302"/>
      <c r="AH229" s="302"/>
      <c r="AI229" s="302"/>
      <c r="AJ229" s="302"/>
      <c r="AK229" s="302"/>
      <c r="AL229" s="302"/>
      <c r="AM229" s="302"/>
      <c r="AN229" s="302"/>
      <c r="AO229" s="302"/>
      <c r="AP229" s="302"/>
      <c r="AQ229" s="302"/>
      <c r="AR229" s="302"/>
      <c r="AS229" s="302"/>
      <c r="AT229" s="302"/>
      <c r="AU229" s="302"/>
      <c r="AV229" s="302"/>
      <c r="AW229" s="302"/>
      <c r="AX229" s="302"/>
      <c r="AY229" s="302"/>
      <c r="AZ229" s="302"/>
      <c r="BA229" s="302"/>
      <c r="BB229" s="302"/>
      <c r="BC229" s="302"/>
      <c r="BD229" s="302"/>
      <c r="BE229" s="302"/>
      <c r="BF229" s="302"/>
      <c r="BG229" s="302"/>
      <c r="BH229" s="302"/>
      <c r="BI229" s="302"/>
      <c r="BJ229" s="302"/>
      <c r="BK229" s="302"/>
      <c r="BL229" s="302"/>
      <c r="BM229" s="302"/>
      <c r="BN229" s="302"/>
      <c r="BO229" s="302"/>
      <c r="BP229" s="302"/>
      <c r="BQ229" s="302"/>
      <c r="BR229" s="302"/>
      <c r="BS229" s="302"/>
      <c r="BT229" s="302"/>
      <c r="BU229" s="302"/>
      <c r="BV229" s="302"/>
      <c r="BW229" s="302"/>
      <c r="BX229" s="302"/>
      <c r="BY229" s="302"/>
      <c r="BZ229" s="302"/>
      <c r="CA229" s="302"/>
      <c r="CB229" s="302"/>
      <c r="CC229" s="302"/>
      <c r="CD229" s="302"/>
      <c r="CE229" s="302"/>
      <c r="CF229" s="302"/>
      <c r="CG229" s="302"/>
      <c r="CH229" s="302"/>
      <c r="CI229" s="302"/>
      <c r="CJ229" s="302"/>
      <c r="CK229" s="302"/>
      <c r="CL229" s="302"/>
      <c r="CM229" s="302"/>
      <c r="CN229" s="302"/>
      <c r="CO229" s="302"/>
      <c r="CP229" s="302"/>
      <c r="CQ229" s="302"/>
      <c r="CR229" s="302"/>
      <c r="CS229" s="302"/>
      <c r="CT229" s="302"/>
      <c r="CU229" s="302"/>
      <c r="CV229" s="302"/>
      <c r="CW229" s="302"/>
      <c r="CX229" s="302"/>
      <c r="CY229" s="302"/>
      <c r="CZ229" s="302"/>
      <c r="DA229" s="302"/>
      <c r="DB229" s="302"/>
      <c r="DC229" s="302"/>
      <c r="DD229" s="302"/>
      <c r="DE229" s="302"/>
      <c r="DF229" s="302"/>
      <c r="DG229" s="302"/>
      <c r="DH229" s="302"/>
      <c r="DI229" s="302"/>
      <c r="DJ229" s="302"/>
      <c r="DK229" s="302"/>
      <c r="DL229" s="302"/>
      <c r="DM229" s="302"/>
      <c r="DN229" s="302"/>
      <c r="DO229" s="302"/>
      <c r="DP229" s="302"/>
      <c r="DQ229" s="302"/>
      <c r="DR229" s="302"/>
      <c r="DS229" s="302"/>
      <c r="DT229" s="302"/>
      <c r="DU229" s="302"/>
      <c r="DV229" s="302"/>
      <c r="DW229" s="302"/>
      <c r="DX229" s="302"/>
      <c r="DY229" s="302"/>
      <c r="DZ229" s="302"/>
      <c r="EA229" s="302"/>
      <c r="EB229" s="302"/>
      <c r="EC229" s="302"/>
      <c r="ED229" s="302"/>
      <c r="EE229" s="302"/>
      <c r="EF229" s="302"/>
      <c r="EG229" s="302"/>
      <c r="EH229" s="302"/>
      <c r="EI229" s="302"/>
      <c r="EJ229" s="302"/>
      <c r="EK229" s="302"/>
      <c r="EL229" s="302"/>
      <c r="EM229" s="302"/>
      <c r="EN229" s="302"/>
      <c r="EO229" s="302"/>
      <c r="EP229" s="302"/>
      <c r="EQ229" s="302"/>
      <c r="ER229" s="302"/>
      <c r="ES229" s="302"/>
      <c r="ET229" s="302"/>
      <c r="EU229" s="302"/>
      <c r="EV229" s="302"/>
      <c r="EW229" s="302"/>
      <c r="EX229" s="302"/>
      <c r="EY229" s="302"/>
      <c r="EZ229" s="302"/>
      <c r="FA229" s="302"/>
      <c r="FB229" s="302"/>
      <c r="FC229" s="302"/>
      <c r="FD229" s="302"/>
      <c r="FE229" s="302"/>
      <c r="FF229" s="302"/>
      <c r="FG229" s="302"/>
      <c r="FH229" s="302"/>
      <c r="FI229" s="302"/>
      <c r="FJ229" s="302"/>
      <c r="FK229" s="302"/>
      <c r="FL229" s="302"/>
      <c r="FM229" s="302"/>
      <c r="FN229" s="302"/>
      <c r="FO229" s="302"/>
      <c r="FP229" s="302"/>
      <c r="FQ229" s="302"/>
      <c r="FR229" s="302"/>
      <c r="FS229" s="302"/>
      <c r="FT229" s="302"/>
      <c r="FU229" s="302"/>
      <c r="FV229" s="302"/>
      <c r="FW229" s="302"/>
      <c r="FX229" s="302"/>
      <c r="FY229" s="302"/>
      <c r="FZ229" s="302"/>
      <c r="GA229" s="302"/>
      <c r="GB229" s="302"/>
      <c r="GC229" s="302"/>
      <c r="GD229" s="302"/>
      <c r="GE229" s="302"/>
      <c r="GF229" s="302"/>
      <c r="GG229" s="302"/>
      <c r="GH229" s="302"/>
      <c r="GI229" s="302"/>
      <c r="GJ229" s="302"/>
      <c r="GK229" s="302"/>
      <c r="GL229" s="302"/>
      <c r="GM229" s="302"/>
      <c r="GN229" s="302"/>
      <c r="GO229" s="302"/>
      <c r="GP229" s="302"/>
      <c r="GQ229" s="302"/>
      <c r="GR229" s="302"/>
      <c r="GS229" s="302"/>
      <c r="GT229" s="302"/>
      <c r="GU229" s="302"/>
      <c r="GV229" s="302"/>
      <c r="GW229" s="302"/>
      <c r="GX229" s="302"/>
      <c r="GY229" s="302"/>
      <c r="GZ229" s="302"/>
      <c r="HA229" s="302"/>
      <c r="HB229" s="302"/>
      <c r="HC229" s="302"/>
      <c r="HD229" s="302"/>
      <c r="HE229" s="302"/>
      <c r="HF229" s="302"/>
      <c r="HG229" s="302"/>
      <c r="HH229" s="302"/>
      <c r="HI229" s="302"/>
      <c r="HJ229" s="302"/>
      <c r="HK229" s="302"/>
      <c r="HL229" s="302"/>
      <c r="HM229" s="302"/>
      <c r="HN229" s="302"/>
      <c r="HO229" s="302"/>
      <c r="HP229" s="302"/>
      <c r="HQ229" s="302"/>
      <c r="HR229" s="302"/>
      <c r="HS229" s="302"/>
      <c r="HT229" s="302"/>
      <c r="HU229" s="302"/>
      <c r="HV229" s="302"/>
      <c r="HW229" s="302"/>
      <c r="HX229" s="302"/>
      <c r="HY229" s="302"/>
      <c r="HZ229" s="302"/>
      <c r="IA229" s="302"/>
      <c r="IB229" s="302"/>
      <c r="IC229" s="302"/>
      <c r="ID229" s="302"/>
      <c r="IE229" s="302"/>
      <c r="IF229" s="302"/>
      <c r="IG229" s="302"/>
      <c r="IH229" s="302"/>
      <c r="II229" s="302"/>
      <c r="IJ229" s="302"/>
      <c r="IK229" s="302"/>
      <c r="IL229" s="302"/>
      <c r="IM229" s="302"/>
      <c r="IN229" s="302"/>
      <c r="IO229" s="302"/>
      <c r="IP229" s="302"/>
      <c r="IQ229" s="302"/>
      <c r="IR229" s="302"/>
      <c r="IS229" s="302"/>
      <c r="IT229" s="302"/>
    </row>
    <row r="230" spans="1:254" ht="26.4" x14ac:dyDescent="0.25">
      <c r="A230" s="303" t="s">
        <v>326</v>
      </c>
      <c r="B230" s="308" t="s">
        <v>609</v>
      </c>
      <c r="C230" s="308" t="s">
        <v>411</v>
      </c>
      <c r="D230" s="308" t="s">
        <v>272</v>
      </c>
      <c r="E230" s="308" t="s">
        <v>427</v>
      </c>
      <c r="F230" s="308" t="s">
        <v>327</v>
      </c>
      <c r="G230" s="306">
        <v>31304.16</v>
      </c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2"/>
      <c r="DQ230" s="162"/>
      <c r="DR230" s="162"/>
      <c r="DS230" s="162"/>
      <c r="DT230" s="162"/>
      <c r="DU230" s="162"/>
      <c r="DV230" s="162"/>
      <c r="DW230" s="162"/>
      <c r="DX230" s="162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  <c r="EM230" s="162"/>
      <c r="EN230" s="162"/>
      <c r="EO230" s="162"/>
      <c r="EP230" s="162"/>
      <c r="EQ230" s="162"/>
      <c r="ER230" s="162"/>
      <c r="ES230" s="162"/>
      <c r="ET230" s="162"/>
      <c r="EU230" s="162"/>
      <c r="EV230" s="162"/>
      <c r="EW230" s="162"/>
      <c r="EX230" s="162"/>
      <c r="EY230" s="162"/>
      <c r="EZ230" s="162"/>
      <c r="FA230" s="162"/>
      <c r="FB230" s="162"/>
      <c r="FC230" s="162"/>
      <c r="FD230" s="162"/>
      <c r="FE230" s="162"/>
      <c r="FF230" s="162"/>
      <c r="FG230" s="162"/>
      <c r="FH230" s="162"/>
      <c r="FI230" s="162"/>
      <c r="FJ230" s="162"/>
      <c r="FK230" s="162"/>
      <c r="FL230" s="162"/>
      <c r="FM230" s="162"/>
      <c r="FN230" s="162"/>
      <c r="FO230" s="162"/>
      <c r="FP230" s="162"/>
      <c r="FQ230" s="162"/>
      <c r="FR230" s="162"/>
      <c r="FS230" s="162"/>
      <c r="FT230" s="162"/>
      <c r="FU230" s="162"/>
      <c r="FV230" s="162"/>
      <c r="FW230" s="162"/>
      <c r="FX230" s="162"/>
      <c r="FY230" s="162"/>
      <c r="FZ230" s="162"/>
      <c r="GA230" s="162"/>
      <c r="GB230" s="162"/>
      <c r="GC230" s="162"/>
      <c r="GD230" s="162"/>
      <c r="GE230" s="162"/>
      <c r="GF230" s="162"/>
      <c r="GG230" s="162"/>
      <c r="GH230" s="162"/>
      <c r="GI230" s="162"/>
      <c r="GJ230" s="162"/>
      <c r="GK230" s="162"/>
      <c r="GL230" s="162"/>
      <c r="GM230" s="162"/>
      <c r="GN230" s="162"/>
      <c r="GO230" s="162"/>
      <c r="GP230" s="162"/>
      <c r="GQ230" s="162"/>
      <c r="GR230" s="162"/>
      <c r="GS230" s="162"/>
      <c r="GT230" s="162"/>
      <c r="GU230" s="162"/>
      <c r="GV230" s="162"/>
      <c r="GW230" s="162"/>
      <c r="GX230" s="162"/>
      <c r="GY230" s="162"/>
      <c r="GZ230" s="162"/>
      <c r="HA230" s="162"/>
      <c r="HB230" s="162"/>
      <c r="HC230" s="162"/>
      <c r="HD230" s="162"/>
      <c r="HE230" s="162"/>
      <c r="HF230" s="162"/>
      <c r="HG230" s="162"/>
      <c r="HH230" s="162"/>
      <c r="HI230" s="162"/>
      <c r="HJ230" s="162"/>
      <c r="HK230" s="162"/>
      <c r="HL230" s="162"/>
      <c r="HM230" s="162"/>
      <c r="HN230" s="162"/>
      <c r="HO230" s="162"/>
      <c r="HP230" s="162"/>
      <c r="HQ230" s="162"/>
      <c r="HR230" s="162"/>
      <c r="HS230" s="162"/>
      <c r="HT230" s="162"/>
      <c r="HU230" s="162"/>
      <c r="HV230" s="162"/>
      <c r="HW230" s="162"/>
      <c r="HX230" s="162"/>
      <c r="HY230" s="162"/>
      <c r="HZ230" s="162"/>
      <c r="IA230" s="162"/>
      <c r="IB230" s="162"/>
      <c r="IC230" s="162"/>
      <c r="ID230" s="162"/>
      <c r="IE230" s="162"/>
      <c r="IF230" s="162"/>
      <c r="IG230" s="162"/>
      <c r="IH230" s="162"/>
      <c r="II230" s="162"/>
      <c r="IJ230" s="162"/>
      <c r="IK230" s="162"/>
      <c r="IL230" s="162"/>
      <c r="IM230" s="162"/>
      <c r="IN230" s="162"/>
      <c r="IO230" s="162"/>
      <c r="IP230" s="162"/>
      <c r="IQ230" s="162"/>
      <c r="IR230" s="162"/>
      <c r="IS230" s="162"/>
      <c r="IT230" s="162"/>
    </row>
    <row r="231" spans="1:254" ht="26.4" x14ac:dyDescent="0.25">
      <c r="A231" s="298" t="s">
        <v>428</v>
      </c>
      <c r="B231" s="311" t="s">
        <v>609</v>
      </c>
      <c r="C231" s="311" t="s">
        <v>411</v>
      </c>
      <c r="D231" s="311" t="s">
        <v>272</v>
      </c>
      <c r="E231" s="311" t="s">
        <v>711</v>
      </c>
      <c r="F231" s="311"/>
      <c r="G231" s="301">
        <f>SUM(G232)</f>
        <v>8294.0499999999993</v>
      </c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302"/>
      <c r="AD231" s="302"/>
      <c r="AE231" s="302"/>
      <c r="AF231" s="302"/>
      <c r="AG231" s="302"/>
      <c r="AH231" s="302"/>
      <c r="AI231" s="302"/>
      <c r="AJ231" s="302"/>
      <c r="AK231" s="302"/>
      <c r="AL231" s="302"/>
      <c r="AM231" s="302"/>
      <c r="AN231" s="302"/>
      <c r="AO231" s="302"/>
      <c r="AP231" s="302"/>
      <c r="AQ231" s="302"/>
      <c r="AR231" s="302"/>
      <c r="AS231" s="302"/>
      <c r="AT231" s="302"/>
      <c r="AU231" s="302"/>
      <c r="AV231" s="302"/>
      <c r="AW231" s="302"/>
      <c r="AX231" s="302"/>
      <c r="AY231" s="302"/>
      <c r="AZ231" s="302"/>
      <c r="BA231" s="302"/>
      <c r="BB231" s="302"/>
      <c r="BC231" s="302"/>
      <c r="BD231" s="302"/>
      <c r="BE231" s="302"/>
      <c r="BF231" s="302"/>
      <c r="BG231" s="302"/>
      <c r="BH231" s="302"/>
      <c r="BI231" s="302"/>
      <c r="BJ231" s="302"/>
      <c r="BK231" s="302"/>
      <c r="BL231" s="302"/>
      <c r="BM231" s="302"/>
      <c r="BN231" s="302"/>
      <c r="BO231" s="302"/>
      <c r="BP231" s="302"/>
      <c r="BQ231" s="302"/>
      <c r="BR231" s="302"/>
      <c r="BS231" s="302"/>
      <c r="BT231" s="302"/>
      <c r="BU231" s="302"/>
      <c r="BV231" s="302"/>
      <c r="BW231" s="302"/>
      <c r="BX231" s="302"/>
      <c r="BY231" s="302"/>
      <c r="BZ231" s="302"/>
      <c r="CA231" s="302"/>
      <c r="CB231" s="302"/>
      <c r="CC231" s="302"/>
      <c r="CD231" s="302"/>
      <c r="CE231" s="302"/>
      <c r="CF231" s="302"/>
      <c r="CG231" s="302"/>
      <c r="CH231" s="302"/>
      <c r="CI231" s="302"/>
      <c r="CJ231" s="302"/>
      <c r="CK231" s="302"/>
      <c r="CL231" s="302"/>
      <c r="CM231" s="302"/>
      <c r="CN231" s="302"/>
      <c r="CO231" s="302"/>
      <c r="CP231" s="302"/>
      <c r="CQ231" s="302"/>
      <c r="CR231" s="302"/>
      <c r="CS231" s="302"/>
      <c r="CT231" s="302"/>
      <c r="CU231" s="302"/>
      <c r="CV231" s="302"/>
      <c r="CW231" s="302"/>
      <c r="CX231" s="302"/>
      <c r="CY231" s="302"/>
      <c r="CZ231" s="302"/>
      <c r="DA231" s="302"/>
      <c r="DB231" s="302"/>
      <c r="DC231" s="302"/>
      <c r="DD231" s="302"/>
      <c r="DE231" s="302"/>
      <c r="DF231" s="302"/>
      <c r="DG231" s="302"/>
      <c r="DH231" s="302"/>
      <c r="DI231" s="302"/>
      <c r="DJ231" s="302"/>
      <c r="DK231" s="302"/>
      <c r="DL231" s="302"/>
      <c r="DM231" s="302"/>
      <c r="DN231" s="302"/>
      <c r="DO231" s="302"/>
      <c r="DP231" s="302"/>
      <c r="DQ231" s="302"/>
      <c r="DR231" s="302"/>
      <c r="DS231" s="302"/>
      <c r="DT231" s="302"/>
      <c r="DU231" s="302"/>
      <c r="DV231" s="302"/>
      <c r="DW231" s="302"/>
      <c r="DX231" s="302"/>
      <c r="DY231" s="302"/>
      <c r="DZ231" s="302"/>
      <c r="EA231" s="302"/>
      <c r="EB231" s="302"/>
      <c r="EC231" s="302"/>
      <c r="ED231" s="302"/>
      <c r="EE231" s="302"/>
      <c r="EF231" s="302"/>
      <c r="EG231" s="302"/>
      <c r="EH231" s="302"/>
      <c r="EI231" s="302"/>
      <c r="EJ231" s="302"/>
      <c r="EK231" s="302"/>
      <c r="EL231" s="302"/>
      <c r="EM231" s="302"/>
      <c r="EN231" s="302"/>
      <c r="EO231" s="302"/>
      <c r="EP231" s="302"/>
      <c r="EQ231" s="302"/>
      <c r="ER231" s="302"/>
      <c r="ES231" s="302"/>
      <c r="ET231" s="302"/>
      <c r="EU231" s="302"/>
      <c r="EV231" s="302"/>
      <c r="EW231" s="302"/>
      <c r="EX231" s="302"/>
      <c r="EY231" s="302"/>
      <c r="EZ231" s="302"/>
      <c r="FA231" s="302"/>
      <c r="FB231" s="302"/>
      <c r="FC231" s="302"/>
      <c r="FD231" s="302"/>
      <c r="FE231" s="302"/>
      <c r="FF231" s="302"/>
      <c r="FG231" s="302"/>
      <c r="FH231" s="302"/>
      <c r="FI231" s="302"/>
      <c r="FJ231" s="302"/>
      <c r="FK231" s="302"/>
      <c r="FL231" s="302"/>
      <c r="FM231" s="302"/>
      <c r="FN231" s="302"/>
      <c r="FO231" s="302"/>
      <c r="FP231" s="302"/>
      <c r="FQ231" s="302"/>
      <c r="FR231" s="302"/>
      <c r="FS231" s="302"/>
      <c r="FT231" s="302"/>
      <c r="FU231" s="302"/>
      <c r="FV231" s="302"/>
      <c r="FW231" s="302"/>
      <c r="FX231" s="302"/>
      <c r="FY231" s="302"/>
      <c r="FZ231" s="302"/>
      <c r="GA231" s="302"/>
      <c r="GB231" s="302"/>
      <c r="GC231" s="302"/>
      <c r="GD231" s="302"/>
      <c r="GE231" s="302"/>
      <c r="GF231" s="302"/>
      <c r="GG231" s="302"/>
      <c r="GH231" s="302"/>
      <c r="GI231" s="302"/>
      <c r="GJ231" s="302"/>
      <c r="GK231" s="302"/>
      <c r="GL231" s="302"/>
      <c r="GM231" s="302"/>
      <c r="GN231" s="302"/>
      <c r="GO231" s="302"/>
      <c r="GP231" s="302"/>
      <c r="GQ231" s="302"/>
      <c r="GR231" s="302"/>
      <c r="GS231" s="302"/>
      <c r="GT231" s="302"/>
      <c r="GU231" s="302"/>
      <c r="GV231" s="302"/>
      <c r="GW231" s="302"/>
      <c r="GX231" s="302"/>
      <c r="GY231" s="302"/>
      <c r="GZ231" s="302"/>
      <c r="HA231" s="302"/>
      <c r="HB231" s="302"/>
      <c r="HC231" s="302"/>
      <c r="HD231" s="302"/>
      <c r="HE231" s="302"/>
      <c r="HF231" s="302"/>
      <c r="HG231" s="302"/>
      <c r="HH231" s="302"/>
      <c r="HI231" s="302"/>
      <c r="HJ231" s="302"/>
      <c r="HK231" s="302"/>
      <c r="HL231" s="302"/>
      <c r="HM231" s="302"/>
      <c r="HN231" s="302"/>
      <c r="HO231" s="302"/>
      <c r="HP231" s="302"/>
      <c r="HQ231" s="302"/>
      <c r="HR231" s="302"/>
      <c r="HS231" s="302"/>
      <c r="HT231" s="302"/>
      <c r="HU231" s="302"/>
      <c r="HV231" s="302"/>
      <c r="HW231" s="302"/>
      <c r="HX231" s="302"/>
      <c r="HY231" s="302"/>
      <c r="HZ231" s="302"/>
      <c r="IA231" s="302"/>
      <c r="IB231" s="302"/>
      <c r="IC231" s="302"/>
      <c r="ID231" s="302"/>
      <c r="IE231" s="302"/>
      <c r="IF231" s="302"/>
      <c r="IG231" s="302"/>
      <c r="IH231" s="302"/>
      <c r="II231" s="302"/>
      <c r="IJ231" s="302"/>
      <c r="IK231" s="302"/>
      <c r="IL231" s="302"/>
      <c r="IM231" s="302"/>
      <c r="IN231" s="302"/>
      <c r="IO231" s="302"/>
      <c r="IP231" s="302"/>
      <c r="IQ231" s="302"/>
      <c r="IR231" s="302"/>
      <c r="IS231" s="302"/>
      <c r="IT231" s="302"/>
    </row>
    <row r="232" spans="1:254" s="321" customFormat="1" ht="26.4" x14ac:dyDescent="0.25">
      <c r="A232" s="303" t="s">
        <v>326</v>
      </c>
      <c r="B232" s="308" t="s">
        <v>609</v>
      </c>
      <c r="C232" s="308" t="s">
        <v>411</v>
      </c>
      <c r="D232" s="308" t="s">
        <v>272</v>
      </c>
      <c r="E232" s="311" t="s">
        <v>711</v>
      </c>
      <c r="F232" s="308" t="s">
        <v>327</v>
      </c>
      <c r="G232" s="306">
        <v>8294.0499999999993</v>
      </c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  <c r="EP232" s="162"/>
      <c r="EQ232" s="162"/>
      <c r="ER232" s="162"/>
      <c r="ES232" s="162"/>
      <c r="ET232" s="162"/>
      <c r="EU232" s="162"/>
      <c r="EV232" s="162"/>
      <c r="EW232" s="162"/>
      <c r="EX232" s="162"/>
      <c r="EY232" s="162"/>
      <c r="EZ232" s="162"/>
      <c r="FA232" s="162"/>
      <c r="FB232" s="162"/>
      <c r="FC232" s="162"/>
      <c r="FD232" s="162"/>
      <c r="FE232" s="162"/>
      <c r="FF232" s="162"/>
      <c r="FG232" s="162"/>
      <c r="FH232" s="162"/>
      <c r="FI232" s="162"/>
      <c r="FJ232" s="162"/>
      <c r="FK232" s="162"/>
      <c r="FL232" s="162"/>
      <c r="FM232" s="162"/>
      <c r="FN232" s="162"/>
      <c r="FO232" s="162"/>
      <c r="FP232" s="162"/>
      <c r="FQ232" s="162"/>
      <c r="FR232" s="162"/>
      <c r="FS232" s="162"/>
      <c r="FT232" s="162"/>
      <c r="FU232" s="162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  <c r="HJ232" s="162"/>
      <c r="HK232" s="162"/>
      <c r="HL232" s="162"/>
      <c r="HM232" s="162"/>
      <c r="HN232" s="162"/>
      <c r="HO232" s="162"/>
      <c r="HP232" s="162"/>
      <c r="HQ232" s="162"/>
      <c r="HR232" s="162"/>
      <c r="HS232" s="162"/>
      <c r="HT232" s="162"/>
      <c r="HU232" s="162"/>
      <c r="HV232" s="162"/>
      <c r="HW232" s="162"/>
      <c r="HX232" s="162"/>
      <c r="HY232" s="162"/>
      <c r="HZ232" s="162"/>
      <c r="IA232" s="162"/>
      <c r="IB232" s="162"/>
      <c r="IC232" s="162"/>
      <c r="ID232" s="162"/>
      <c r="IE232" s="162"/>
      <c r="IF232" s="162"/>
      <c r="IG232" s="162"/>
      <c r="IH232" s="162"/>
      <c r="II232" s="162"/>
      <c r="IJ232" s="162"/>
      <c r="IK232" s="162"/>
      <c r="IL232" s="162"/>
      <c r="IM232" s="162"/>
      <c r="IN232" s="162"/>
      <c r="IO232" s="162"/>
      <c r="IP232" s="162"/>
      <c r="IQ232" s="162"/>
      <c r="IR232" s="162"/>
      <c r="IS232" s="162"/>
      <c r="IT232" s="162"/>
    </row>
    <row r="233" spans="1:254" s="321" customFormat="1" ht="66" x14ac:dyDescent="0.25">
      <c r="A233" s="357" t="s">
        <v>638</v>
      </c>
      <c r="B233" s="300" t="s">
        <v>609</v>
      </c>
      <c r="C233" s="311" t="s">
        <v>411</v>
      </c>
      <c r="D233" s="311" t="s">
        <v>272</v>
      </c>
      <c r="E233" s="311" t="s">
        <v>712</v>
      </c>
      <c r="F233" s="311"/>
      <c r="G233" s="301">
        <f>SUM(G234)</f>
        <v>219366.33</v>
      </c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2"/>
      <c r="AD233" s="302"/>
      <c r="AE233" s="302"/>
      <c r="AF233" s="302"/>
      <c r="AG233" s="302"/>
      <c r="AH233" s="302"/>
      <c r="AI233" s="302"/>
      <c r="AJ233" s="302"/>
      <c r="AK233" s="302"/>
      <c r="AL233" s="302"/>
      <c r="AM233" s="302"/>
      <c r="AN233" s="302"/>
      <c r="AO233" s="302"/>
      <c r="AP233" s="302"/>
      <c r="AQ233" s="302"/>
      <c r="AR233" s="302"/>
      <c r="AS233" s="302"/>
      <c r="AT233" s="302"/>
      <c r="AU233" s="302"/>
      <c r="AV233" s="302"/>
      <c r="AW233" s="302"/>
      <c r="AX233" s="302"/>
      <c r="AY233" s="302"/>
      <c r="AZ233" s="302"/>
      <c r="BA233" s="302"/>
      <c r="BB233" s="302"/>
      <c r="BC233" s="302"/>
      <c r="BD233" s="302"/>
      <c r="BE233" s="302"/>
      <c r="BF233" s="302"/>
      <c r="BG233" s="302"/>
      <c r="BH233" s="302"/>
      <c r="BI233" s="302"/>
      <c r="BJ233" s="302"/>
      <c r="BK233" s="302"/>
      <c r="BL233" s="302"/>
      <c r="BM233" s="302"/>
      <c r="BN233" s="302"/>
      <c r="BO233" s="302"/>
      <c r="BP233" s="302"/>
      <c r="BQ233" s="302"/>
      <c r="BR233" s="302"/>
      <c r="BS233" s="302"/>
      <c r="BT233" s="302"/>
      <c r="BU233" s="302"/>
      <c r="BV233" s="302"/>
      <c r="BW233" s="302"/>
      <c r="BX233" s="302"/>
      <c r="BY233" s="302"/>
      <c r="BZ233" s="302"/>
      <c r="CA233" s="302"/>
      <c r="CB233" s="302"/>
      <c r="CC233" s="302"/>
      <c r="CD233" s="302"/>
      <c r="CE233" s="302"/>
      <c r="CF233" s="302"/>
      <c r="CG233" s="302"/>
      <c r="CH233" s="302"/>
      <c r="CI233" s="302"/>
      <c r="CJ233" s="302"/>
      <c r="CK233" s="302"/>
      <c r="CL233" s="302"/>
      <c r="CM233" s="302"/>
      <c r="CN233" s="302"/>
      <c r="CO233" s="302"/>
      <c r="CP233" s="302"/>
      <c r="CQ233" s="302"/>
      <c r="CR233" s="302"/>
      <c r="CS233" s="302"/>
      <c r="CT233" s="302"/>
      <c r="CU233" s="302"/>
      <c r="CV233" s="302"/>
      <c r="CW233" s="302"/>
      <c r="CX233" s="302"/>
      <c r="CY233" s="302"/>
      <c r="CZ233" s="302"/>
      <c r="DA233" s="302"/>
      <c r="DB233" s="302"/>
      <c r="DC233" s="302"/>
      <c r="DD233" s="302"/>
      <c r="DE233" s="302"/>
      <c r="DF233" s="302"/>
      <c r="DG233" s="302"/>
      <c r="DH233" s="302"/>
      <c r="DI233" s="302"/>
      <c r="DJ233" s="302"/>
      <c r="DK233" s="302"/>
      <c r="DL233" s="302"/>
      <c r="DM233" s="302"/>
      <c r="DN233" s="302"/>
      <c r="DO233" s="302"/>
      <c r="DP233" s="302"/>
      <c r="DQ233" s="302"/>
      <c r="DR233" s="302"/>
      <c r="DS233" s="302"/>
      <c r="DT233" s="302"/>
      <c r="DU233" s="302"/>
      <c r="DV233" s="302"/>
      <c r="DW233" s="302"/>
      <c r="DX233" s="302"/>
      <c r="DY233" s="302"/>
      <c r="DZ233" s="302"/>
      <c r="EA233" s="302"/>
      <c r="EB233" s="302"/>
      <c r="EC233" s="302"/>
      <c r="ED233" s="302"/>
      <c r="EE233" s="302"/>
      <c r="EF233" s="302"/>
      <c r="EG233" s="302"/>
      <c r="EH233" s="302"/>
      <c r="EI233" s="302"/>
      <c r="EJ233" s="302"/>
      <c r="EK233" s="302"/>
      <c r="EL233" s="302"/>
      <c r="EM233" s="302"/>
      <c r="EN233" s="302"/>
      <c r="EO233" s="302"/>
      <c r="EP233" s="302"/>
      <c r="EQ233" s="302"/>
      <c r="ER233" s="302"/>
      <c r="ES233" s="302"/>
      <c r="ET233" s="302"/>
      <c r="EU233" s="302"/>
      <c r="EV233" s="302"/>
      <c r="EW233" s="302"/>
      <c r="EX233" s="302"/>
      <c r="EY233" s="302"/>
      <c r="EZ233" s="302"/>
      <c r="FA233" s="302"/>
      <c r="FB233" s="302"/>
      <c r="FC233" s="302"/>
      <c r="FD233" s="302"/>
      <c r="FE233" s="302"/>
      <c r="FF233" s="302"/>
      <c r="FG233" s="302"/>
      <c r="FH233" s="302"/>
      <c r="FI233" s="302"/>
      <c r="FJ233" s="302"/>
      <c r="FK233" s="302"/>
      <c r="FL233" s="302"/>
      <c r="FM233" s="302"/>
      <c r="FN233" s="302"/>
      <c r="FO233" s="302"/>
      <c r="FP233" s="302"/>
      <c r="FQ233" s="302"/>
      <c r="FR233" s="302"/>
      <c r="FS233" s="302"/>
      <c r="FT233" s="302"/>
      <c r="FU233" s="302"/>
      <c r="FV233" s="302"/>
      <c r="FW233" s="302"/>
      <c r="FX233" s="302"/>
      <c r="FY233" s="302"/>
      <c r="FZ233" s="302"/>
      <c r="GA233" s="302"/>
      <c r="GB233" s="302"/>
      <c r="GC233" s="302"/>
      <c r="GD233" s="302"/>
      <c r="GE233" s="302"/>
      <c r="GF233" s="302"/>
      <c r="GG233" s="302"/>
      <c r="GH233" s="302"/>
      <c r="GI233" s="302"/>
      <c r="GJ233" s="302"/>
      <c r="GK233" s="302"/>
      <c r="GL233" s="302"/>
      <c r="GM233" s="302"/>
      <c r="GN233" s="302"/>
      <c r="GO233" s="302"/>
      <c r="GP233" s="302"/>
      <c r="GQ233" s="302"/>
      <c r="GR233" s="302"/>
      <c r="GS233" s="302"/>
      <c r="GT233" s="302"/>
      <c r="GU233" s="302"/>
      <c r="GV233" s="302"/>
      <c r="GW233" s="302"/>
      <c r="GX233" s="302"/>
      <c r="GY233" s="302"/>
      <c r="GZ233" s="302"/>
      <c r="HA233" s="302"/>
      <c r="HB233" s="302"/>
      <c r="HC233" s="302"/>
      <c r="HD233" s="302"/>
      <c r="HE233" s="302"/>
      <c r="HF233" s="302"/>
      <c r="HG233" s="302"/>
      <c r="HH233" s="302"/>
      <c r="HI233" s="302"/>
      <c r="HJ233" s="302"/>
      <c r="HK233" s="302"/>
      <c r="HL233" s="302"/>
      <c r="HM233" s="302"/>
      <c r="HN233" s="302"/>
      <c r="HO233" s="302"/>
      <c r="HP233" s="302"/>
      <c r="HQ233" s="302"/>
      <c r="HR233" s="302"/>
      <c r="HS233" s="302"/>
      <c r="HT233" s="302"/>
      <c r="HU233" s="302"/>
      <c r="HV233" s="302"/>
      <c r="HW233" s="302"/>
      <c r="HX233" s="302"/>
      <c r="HY233" s="302"/>
      <c r="HZ233" s="302"/>
      <c r="IA233" s="302"/>
      <c r="IB233" s="302"/>
      <c r="IC233" s="302"/>
      <c r="ID233" s="302"/>
      <c r="IE233" s="302"/>
      <c r="IF233" s="302"/>
      <c r="IG233" s="302"/>
      <c r="IH233" s="302"/>
      <c r="II233" s="302"/>
      <c r="IJ233" s="302"/>
      <c r="IK233" s="302"/>
      <c r="IL233" s="302"/>
      <c r="IM233" s="302"/>
      <c r="IN233" s="302"/>
      <c r="IO233" s="302"/>
      <c r="IP233" s="302"/>
      <c r="IQ233" s="302"/>
      <c r="IR233" s="302"/>
      <c r="IS233" s="302"/>
      <c r="IT233" s="302"/>
    </row>
    <row r="234" spans="1:254" s="321" customFormat="1" ht="26.4" x14ac:dyDescent="0.25">
      <c r="A234" s="303" t="s">
        <v>326</v>
      </c>
      <c r="B234" s="305" t="s">
        <v>609</v>
      </c>
      <c r="C234" s="308" t="s">
        <v>411</v>
      </c>
      <c r="D234" s="308" t="s">
        <v>272</v>
      </c>
      <c r="E234" s="308" t="s">
        <v>712</v>
      </c>
      <c r="F234" s="308" t="s">
        <v>327</v>
      </c>
      <c r="G234" s="306">
        <v>219366.33</v>
      </c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162"/>
      <c r="DA234" s="162"/>
      <c r="DB234" s="162"/>
      <c r="DC234" s="162"/>
      <c r="DD234" s="162"/>
      <c r="DE234" s="162"/>
      <c r="DF234" s="162"/>
      <c r="DG234" s="162"/>
      <c r="DH234" s="162"/>
      <c r="DI234" s="162"/>
      <c r="DJ234" s="162"/>
      <c r="DK234" s="162"/>
      <c r="DL234" s="162"/>
      <c r="DM234" s="162"/>
      <c r="DN234" s="162"/>
      <c r="DO234" s="162"/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  <c r="DZ234" s="162"/>
      <c r="EA234" s="162"/>
      <c r="EB234" s="162"/>
      <c r="EC234" s="162"/>
      <c r="ED234" s="162"/>
      <c r="EE234" s="162"/>
      <c r="EF234" s="162"/>
      <c r="EG234" s="162"/>
      <c r="EH234" s="162"/>
      <c r="EI234" s="162"/>
      <c r="EJ234" s="162"/>
      <c r="EK234" s="162"/>
      <c r="EL234" s="162"/>
      <c r="EM234" s="162"/>
      <c r="EN234" s="162"/>
      <c r="EO234" s="162"/>
      <c r="EP234" s="162"/>
      <c r="EQ234" s="162"/>
      <c r="ER234" s="162"/>
      <c r="ES234" s="162"/>
      <c r="ET234" s="162"/>
      <c r="EU234" s="162"/>
      <c r="EV234" s="162"/>
      <c r="EW234" s="162"/>
      <c r="EX234" s="162"/>
      <c r="EY234" s="162"/>
      <c r="EZ234" s="162"/>
      <c r="FA234" s="162"/>
      <c r="FB234" s="162"/>
      <c r="FC234" s="162"/>
      <c r="FD234" s="162"/>
      <c r="FE234" s="162"/>
      <c r="FF234" s="162"/>
      <c r="FG234" s="162"/>
      <c r="FH234" s="162"/>
      <c r="FI234" s="162"/>
      <c r="FJ234" s="162"/>
      <c r="FK234" s="162"/>
      <c r="FL234" s="162"/>
      <c r="FM234" s="162"/>
      <c r="FN234" s="162"/>
      <c r="FO234" s="162"/>
      <c r="FP234" s="162"/>
      <c r="FQ234" s="162"/>
      <c r="FR234" s="162"/>
      <c r="FS234" s="162"/>
      <c r="FT234" s="162"/>
      <c r="FU234" s="162"/>
      <c r="FV234" s="162"/>
      <c r="FW234" s="162"/>
      <c r="FX234" s="162"/>
      <c r="FY234" s="162"/>
      <c r="FZ234" s="162"/>
      <c r="GA234" s="162"/>
      <c r="GB234" s="162"/>
      <c r="GC234" s="162"/>
      <c r="GD234" s="162"/>
      <c r="GE234" s="162"/>
      <c r="GF234" s="162"/>
      <c r="GG234" s="162"/>
      <c r="GH234" s="162"/>
      <c r="GI234" s="162"/>
      <c r="GJ234" s="162"/>
      <c r="GK234" s="162"/>
      <c r="GL234" s="162"/>
      <c r="GM234" s="162"/>
      <c r="GN234" s="162"/>
      <c r="GO234" s="162"/>
      <c r="GP234" s="162"/>
      <c r="GQ234" s="162"/>
      <c r="GR234" s="162"/>
      <c r="GS234" s="162"/>
      <c r="GT234" s="162"/>
      <c r="GU234" s="162"/>
      <c r="GV234" s="162"/>
      <c r="GW234" s="162"/>
      <c r="GX234" s="162"/>
      <c r="GY234" s="162"/>
      <c r="GZ234" s="162"/>
      <c r="HA234" s="162"/>
      <c r="HB234" s="162"/>
      <c r="HC234" s="162"/>
      <c r="HD234" s="162"/>
      <c r="HE234" s="162"/>
      <c r="HF234" s="162"/>
      <c r="HG234" s="162"/>
      <c r="HH234" s="162"/>
      <c r="HI234" s="162"/>
      <c r="HJ234" s="162"/>
      <c r="HK234" s="162"/>
      <c r="HL234" s="162"/>
      <c r="HM234" s="162"/>
      <c r="HN234" s="162"/>
      <c r="HO234" s="162"/>
      <c r="HP234" s="162"/>
      <c r="HQ234" s="162"/>
      <c r="HR234" s="162"/>
      <c r="HS234" s="162"/>
      <c r="HT234" s="162"/>
      <c r="HU234" s="162"/>
      <c r="HV234" s="162"/>
      <c r="HW234" s="162"/>
      <c r="HX234" s="162"/>
      <c r="HY234" s="162"/>
      <c r="HZ234" s="162"/>
      <c r="IA234" s="162"/>
      <c r="IB234" s="162"/>
      <c r="IC234" s="162"/>
      <c r="ID234" s="162"/>
      <c r="IE234" s="162"/>
      <c r="IF234" s="162"/>
      <c r="IG234" s="162"/>
      <c r="IH234" s="162"/>
      <c r="II234" s="162"/>
      <c r="IJ234" s="162"/>
      <c r="IK234" s="162"/>
      <c r="IL234" s="162"/>
      <c r="IM234" s="162"/>
      <c r="IN234" s="162"/>
      <c r="IO234" s="162"/>
      <c r="IP234" s="162"/>
      <c r="IQ234" s="162"/>
      <c r="IR234" s="162"/>
      <c r="IS234" s="162"/>
      <c r="IT234" s="162"/>
    </row>
    <row r="235" spans="1:254" s="321" customFormat="1" x14ac:dyDescent="0.25">
      <c r="A235" s="356" t="s">
        <v>430</v>
      </c>
      <c r="B235" s="300" t="s">
        <v>609</v>
      </c>
      <c r="C235" s="311" t="s">
        <v>411</v>
      </c>
      <c r="D235" s="311" t="s">
        <v>431</v>
      </c>
      <c r="E235" s="311" t="s">
        <v>432</v>
      </c>
      <c r="F235" s="311"/>
      <c r="G235" s="301">
        <f>SUM(G236)</f>
        <v>30037.23</v>
      </c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  <c r="AB235" s="270"/>
      <c r="AC235" s="270"/>
      <c r="AD235" s="270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0"/>
      <c r="AZ235" s="270"/>
      <c r="BA235" s="270"/>
      <c r="BB235" s="270"/>
      <c r="BC235" s="270"/>
      <c r="BD235" s="270"/>
      <c r="BE235" s="270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/>
      <c r="BX235" s="270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0"/>
      <c r="CW235" s="270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0"/>
      <c r="DU235" s="270"/>
      <c r="DV235" s="270"/>
      <c r="DW235" s="270"/>
      <c r="DX235" s="270"/>
      <c r="DY235" s="270"/>
      <c r="DZ235" s="270"/>
      <c r="EA235" s="270"/>
      <c r="EB235" s="270"/>
      <c r="EC235" s="270"/>
      <c r="ED235" s="270"/>
      <c r="EE235" s="270"/>
      <c r="EF235" s="270"/>
      <c r="EG235" s="270"/>
      <c r="EH235" s="270"/>
      <c r="EI235" s="270"/>
      <c r="EJ235" s="270"/>
      <c r="EK235" s="270"/>
      <c r="EL235" s="270"/>
      <c r="EM235" s="270"/>
      <c r="EN235" s="270"/>
      <c r="EO235" s="270"/>
      <c r="EP235" s="270"/>
      <c r="EQ235" s="270"/>
      <c r="ER235" s="270"/>
      <c r="ES235" s="270"/>
      <c r="ET235" s="270"/>
      <c r="EU235" s="270"/>
      <c r="EV235" s="270"/>
      <c r="EW235" s="270"/>
      <c r="EX235" s="270"/>
      <c r="EY235" s="270"/>
      <c r="EZ235" s="270"/>
      <c r="FA235" s="270"/>
      <c r="FB235" s="270"/>
      <c r="FC235" s="270"/>
      <c r="FD235" s="270"/>
      <c r="FE235" s="270"/>
      <c r="FF235" s="270"/>
      <c r="FG235" s="270"/>
      <c r="FH235" s="270"/>
      <c r="FI235" s="270"/>
      <c r="FJ235" s="270"/>
      <c r="FK235" s="270"/>
      <c r="FL235" s="270"/>
      <c r="FM235" s="270"/>
      <c r="FN235" s="270"/>
      <c r="FO235" s="270"/>
      <c r="FP235" s="270"/>
      <c r="FQ235" s="270"/>
      <c r="FR235" s="270"/>
      <c r="FS235" s="270"/>
      <c r="FT235" s="270"/>
      <c r="FU235" s="270"/>
      <c r="FV235" s="270"/>
      <c r="FW235" s="270"/>
      <c r="FX235" s="270"/>
      <c r="FY235" s="270"/>
      <c r="FZ235" s="270"/>
      <c r="GA235" s="270"/>
      <c r="GB235" s="270"/>
      <c r="GC235" s="270"/>
      <c r="GD235" s="270"/>
      <c r="GE235" s="270"/>
      <c r="GF235" s="270"/>
      <c r="GG235" s="270"/>
      <c r="GH235" s="270"/>
      <c r="GI235" s="270"/>
      <c r="GJ235" s="270"/>
      <c r="GK235" s="270"/>
      <c r="GL235" s="270"/>
      <c r="GM235" s="270"/>
      <c r="GN235" s="270"/>
      <c r="GO235" s="270"/>
      <c r="GP235" s="270"/>
      <c r="GQ235" s="270"/>
      <c r="GR235" s="270"/>
      <c r="GS235" s="270"/>
      <c r="GT235" s="270"/>
      <c r="GU235" s="270"/>
      <c r="GV235" s="270"/>
      <c r="GW235" s="270"/>
      <c r="GX235" s="270"/>
      <c r="GY235" s="270"/>
      <c r="GZ235" s="270"/>
      <c r="HA235" s="270"/>
      <c r="HB235" s="270"/>
      <c r="HC235" s="270"/>
      <c r="HD235" s="270"/>
      <c r="HE235" s="270"/>
      <c r="HF235" s="270"/>
      <c r="HG235" s="270"/>
      <c r="HH235" s="270"/>
      <c r="HI235" s="270"/>
      <c r="HJ235" s="270"/>
      <c r="HK235" s="270"/>
      <c r="HL235" s="270"/>
      <c r="HM235" s="270"/>
      <c r="HN235" s="270"/>
      <c r="HO235" s="270"/>
      <c r="HP235" s="270"/>
      <c r="HQ235" s="270"/>
      <c r="HR235" s="270"/>
      <c r="HS235" s="270"/>
      <c r="HT235" s="270"/>
      <c r="HU235" s="270"/>
      <c r="HV235" s="270"/>
      <c r="HW235" s="270"/>
      <c r="HX235" s="270"/>
      <c r="HY235" s="270"/>
      <c r="HZ235" s="270"/>
      <c r="IA235" s="270"/>
      <c r="IB235" s="270"/>
      <c r="IC235" s="270"/>
      <c r="ID235" s="270"/>
      <c r="IE235" s="270"/>
      <c r="IF235" s="270"/>
      <c r="IG235" s="270"/>
      <c r="IH235" s="270"/>
      <c r="II235" s="270"/>
      <c r="IJ235" s="270"/>
      <c r="IK235" s="270"/>
      <c r="IL235" s="270"/>
      <c r="IM235" s="270"/>
      <c r="IN235" s="270"/>
      <c r="IO235" s="270"/>
      <c r="IP235" s="270"/>
      <c r="IQ235" s="270"/>
      <c r="IR235" s="270"/>
      <c r="IS235" s="270"/>
      <c r="IT235" s="270"/>
    </row>
    <row r="236" spans="1:254" ht="26.4" x14ac:dyDescent="0.25">
      <c r="A236" s="303" t="s">
        <v>326</v>
      </c>
      <c r="B236" s="305" t="s">
        <v>609</v>
      </c>
      <c r="C236" s="305" t="s">
        <v>411</v>
      </c>
      <c r="D236" s="305" t="s">
        <v>272</v>
      </c>
      <c r="E236" s="305" t="s">
        <v>432</v>
      </c>
      <c r="F236" s="305" t="s">
        <v>327</v>
      </c>
      <c r="G236" s="306">
        <v>30037.23</v>
      </c>
    </row>
    <row r="237" spans="1:254" ht="26.4" x14ac:dyDescent="0.25">
      <c r="A237" s="357" t="s">
        <v>839</v>
      </c>
      <c r="B237" s="304" t="s">
        <v>609</v>
      </c>
      <c r="C237" s="305" t="s">
        <v>411</v>
      </c>
      <c r="D237" s="305" t="s">
        <v>272</v>
      </c>
      <c r="E237" s="305" t="s">
        <v>805</v>
      </c>
      <c r="F237" s="305"/>
      <c r="G237" s="347">
        <f>SUM(G238)</f>
        <v>534</v>
      </c>
    </row>
    <row r="238" spans="1:254" ht="19.95" customHeight="1" x14ac:dyDescent="0.25">
      <c r="A238" s="303" t="s">
        <v>326</v>
      </c>
      <c r="B238" s="311" t="s">
        <v>609</v>
      </c>
      <c r="C238" s="300" t="s">
        <v>411</v>
      </c>
      <c r="D238" s="300" t="s">
        <v>272</v>
      </c>
      <c r="E238" s="300" t="s">
        <v>805</v>
      </c>
      <c r="F238" s="300" t="s">
        <v>327</v>
      </c>
      <c r="G238" s="339">
        <v>534</v>
      </c>
    </row>
    <row r="239" spans="1:254" ht="41.4" customHeight="1" x14ac:dyDescent="0.25">
      <c r="A239" s="303" t="s">
        <v>688</v>
      </c>
      <c r="B239" s="311" t="s">
        <v>609</v>
      </c>
      <c r="C239" s="300" t="s">
        <v>411</v>
      </c>
      <c r="D239" s="300" t="s">
        <v>272</v>
      </c>
      <c r="E239" s="305" t="s">
        <v>838</v>
      </c>
      <c r="F239" s="300"/>
      <c r="G239" s="339">
        <f>SUM(G240)</f>
        <v>3099.55</v>
      </c>
    </row>
    <row r="240" spans="1:254" ht="27.6" customHeight="1" x14ac:dyDescent="0.25">
      <c r="A240" s="298" t="s">
        <v>326</v>
      </c>
      <c r="B240" s="311" t="s">
        <v>609</v>
      </c>
      <c r="C240" s="300" t="s">
        <v>411</v>
      </c>
      <c r="D240" s="300" t="s">
        <v>272</v>
      </c>
      <c r="E240" s="300" t="s">
        <v>838</v>
      </c>
      <c r="F240" s="300" t="s">
        <v>327</v>
      </c>
      <c r="G240" s="339">
        <v>3099.55</v>
      </c>
    </row>
    <row r="241" spans="1:254" s="162" customFormat="1" ht="37.799999999999997" customHeight="1" x14ac:dyDescent="0.25">
      <c r="A241" s="303" t="s">
        <v>713</v>
      </c>
      <c r="B241" s="308" t="s">
        <v>609</v>
      </c>
      <c r="C241" s="305" t="s">
        <v>411</v>
      </c>
      <c r="D241" s="305" t="s">
        <v>272</v>
      </c>
      <c r="E241" s="305" t="s">
        <v>803</v>
      </c>
      <c r="F241" s="305"/>
      <c r="G241" s="347">
        <f>SUM(G242)</f>
        <v>100</v>
      </c>
    </row>
    <row r="242" spans="1:254" ht="27.6" customHeight="1" x14ac:dyDescent="0.25">
      <c r="A242" s="298" t="s">
        <v>326</v>
      </c>
      <c r="B242" s="308" t="s">
        <v>609</v>
      </c>
      <c r="C242" s="305" t="s">
        <v>411</v>
      </c>
      <c r="D242" s="305" t="s">
        <v>272</v>
      </c>
      <c r="E242" s="305" t="s">
        <v>803</v>
      </c>
      <c r="F242" s="300" t="s">
        <v>327</v>
      </c>
      <c r="G242" s="339">
        <v>100</v>
      </c>
    </row>
    <row r="243" spans="1:254" ht="39.6" x14ac:dyDescent="0.25">
      <c r="A243" s="303" t="s">
        <v>689</v>
      </c>
      <c r="B243" s="305" t="s">
        <v>609</v>
      </c>
      <c r="C243" s="308" t="s">
        <v>411</v>
      </c>
      <c r="D243" s="308" t="s">
        <v>272</v>
      </c>
      <c r="E243" s="308" t="s">
        <v>728</v>
      </c>
      <c r="F243" s="308"/>
      <c r="G243" s="347">
        <f>SUM(G244)</f>
        <v>4804.24</v>
      </c>
    </row>
    <row r="244" spans="1:254" ht="26.4" x14ac:dyDescent="0.25">
      <c r="A244" s="298" t="s">
        <v>326</v>
      </c>
      <c r="B244" s="300" t="s">
        <v>609</v>
      </c>
      <c r="C244" s="311" t="s">
        <v>411</v>
      </c>
      <c r="D244" s="311" t="s">
        <v>272</v>
      </c>
      <c r="E244" s="311" t="s">
        <v>728</v>
      </c>
      <c r="F244" s="311" t="s">
        <v>327</v>
      </c>
      <c r="G244" s="339">
        <v>4804.24</v>
      </c>
    </row>
    <row r="245" spans="1:254" s="329" customFormat="1" ht="13.8" x14ac:dyDescent="0.3">
      <c r="A245" s="288" t="s">
        <v>434</v>
      </c>
      <c r="B245" s="290" t="s">
        <v>609</v>
      </c>
      <c r="C245" s="290" t="s">
        <v>411</v>
      </c>
      <c r="D245" s="290" t="s">
        <v>279</v>
      </c>
      <c r="E245" s="289"/>
      <c r="F245" s="289"/>
      <c r="G245" s="291">
        <f>SUM(G252+G254+G256+G248+G246+G250)</f>
        <v>55564.639999999999</v>
      </c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1"/>
      <c r="T245" s="321"/>
      <c r="U245" s="321"/>
      <c r="V245" s="321"/>
      <c r="W245" s="321"/>
      <c r="X245" s="321"/>
      <c r="Y245" s="321"/>
      <c r="Z245" s="321"/>
      <c r="AA245" s="321"/>
      <c r="AB245" s="321"/>
      <c r="AC245" s="321"/>
      <c r="AD245" s="321"/>
      <c r="AE245" s="321"/>
      <c r="AF245" s="321"/>
      <c r="AG245" s="321"/>
      <c r="AH245" s="321"/>
      <c r="AI245" s="321"/>
      <c r="AJ245" s="321"/>
      <c r="AK245" s="321"/>
      <c r="AL245" s="321"/>
      <c r="AM245" s="321"/>
      <c r="AN245" s="321"/>
      <c r="AO245" s="321"/>
      <c r="AP245" s="321"/>
      <c r="AQ245" s="321"/>
      <c r="AR245" s="321"/>
      <c r="AS245" s="321"/>
      <c r="AT245" s="321"/>
      <c r="AU245" s="321"/>
      <c r="AV245" s="321"/>
      <c r="AW245" s="321"/>
      <c r="AX245" s="321"/>
      <c r="AY245" s="321"/>
      <c r="AZ245" s="321"/>
      <c r="BA245" s="321"/>
      <c r="BB245" s="321"/>
      <c r="BC245" s="321"/>
      <c r="BD245" s="321"/>
      <c r="BE245" s="321"/>
      <c r="BF245" s="321"/>
      <c r="BG245" s="321"/>
      <c r="BH245" s="321"/>
      <c r="BI245" s="321"/>
      <c r="BJ245" s="321"/>
      <c r="BK245" s="321"/>
      <c r="BL245" s="321"/>
      <c r="BM245" s="321"/>
      <c r="BN245" s="321"/>
      <c r="BO245" s="321"/>
      <c r="BP245" s="321"/>
      <c r="BQ245" s="321"/>
      <c r="BR245" s="321"/>
      <c r="BS245" s="321"/>
      <c r="BT245" s="321"/>
      <c r="BU245" s="321"/>
      <c r="BV245" s="321"/>
      <c r="BW245" s="321"/>
      <c r="BX245" s="321"/>
      <c r="BY245" s="321"/>
      <c r="BZ245" s="321"/>
      <c r="CA245" s="321"/>
      <c r="CB245" s="321"/>
      <c r="CC245" s="321"/>
      <c r="CD245" s="321"/>
      <c r="CE245" s="321"/>
      <c r="CF245" s="321"/>
      <c r="CG245" s="321"/>
      <c r="CH245" s="321"/>
      <c r="CI245" s="321"/>
      <c r="CJ245" s="321"/>
      <c r="CK245" s="321"/>
      <c r="CL245" s="321"/>
      <c r="CM245" s="321"/>
      <c r="CN245" s="321"/>
      <c r="CO245" s="321"/>
      <c r="CP245" s="321"/>
      <c r="CQ245" s="321"/>
      <c r="CR245" s="321"/>
      <c r="CS245" s="321"/>
      <c r="CT245" s="321"/>
      <c r="CU245" s="321"/>
      <c r="CV245" s="321"/>
      <c r="CW245" s="321"/>
      <c r="CX245" s="321"/>
      <c r="CY245" s="321"/>
      <c r="CZ245" s="321"/>
      <c r="DA245" s="321"/>
      <c r="DB245" s="321"/>
      <c r="DC245" s="321"/>
      <c r="DD245" s="321"/>
      <c r="DE245" s="321"/>
      <c r="DF245" s="321"/>
      <c r="DG245" s="321"/>
      <c r="DH245" s="321"/>
      <c r="DI245" s="321"/>
      <c r="DJ245" s="321"/>
      <c r="DK245" s="321"/>
      <c r="DL245" s="321"/>
      <c r="DM245" s="321"/>
      <c r="DN245" s="321"/>
      <c r="DO245" s="321"/>
      <c r="DP245" s="321"/>
      <c r="DQ245" s="321"/>
      <c r="DR245" s="321"/>
      <c r="DS245" s="321"/>
      <c r="DT245" s="321"/>
      <c r="DU245" s="321"/>
      <c r="DV245" s="321"/>
      <c r="DW245" s="321"/>
      <c r="DX245" s="321"/>
      <c r="DY245" s="321"/>
      <c r="DZ245" s="321"/>
      <c r="EA245" s="321"/>
      <c r="EB245" s="321"/>
      <c r="EC245" s="321"/>
      <c r="ED245" s="321"/>
      <c r="EE245" s="321"/>
      <c r="EF245" s="321"/>
      <c r="EG245" s="321"/>
      <c r="EH245" s="321"/>
      <c r="EI245" s="321"/>
      <c r="EJ245" s="321"/>
      <c r="EK245" s="321"/>
      <c r="EL245" s="321"/>
      <c r="EM245" s="321"/>
      <c r="EN245" s="321"/>
      <c r="EO245" s="321"/>
      <c r="EP245" s="321"/>
      <c r="EQ245" s="321"/>
      <c r="ER245" s="321"/>
      <c r="ES245" s="321"/>
      <c r="ET245" s="321"/>
      <c r="EU245" s="321"/>
      <c r="EV245" s="321"/>
      <c r="EW245" s="321"/>
      <c r="EX245" s="321"/>
      <c r="EY245" s="321"/>
      <c r="EZ245" s="321"/>
      <c r="FA245" s="321"/>
      <c r="FB245" s="321"/>
      <c r="FC245" s="321"/>
      <c r="FD245" s="321"/>
      <c r="FE245" s="321"/>
      <c r="FF245" s="321"/>
      <c r="FG245" s="321"/>
      <c r="FH245" s="321"/>
      <c r="FI245" s="321"/>
      <c r="FJ245" s="321"/>
      <c r="FK245" s="321"/>
      <c r="FL245" s="321"/>
      <c r="FM245" s="321"/>
      <c r="FN245" s="321"/>
      <c r="FO245" s="321"/>
      <c r="FP245" s="321"/>
      <c r="FQ245" s="321"/>
      <c r="FR245" s="321"/>
      <c r="FS245" s="321"/>
      <c r="FT245" s="321"/>
      <c r="FU245" s="321"/>
      <c r="FV245" s="321"/>
      <c r="FW245" s="321"/>
      <c r="FX245" s="321"/>
      <c r="FY245" s="321"/>
      <c r="FZ245" s="321"/>
      <c r="GA245" s="321"/>
      <c r="GB245" s="321"/>
      <c r="GC245" s="321"/>
      <c r="GD245" s="321"/>
      <c r="GE245" s="321"/>
      <c r="GF245" s="321"/>
      <c r="GG245" s="321"/>
      <c r="GH245" s="321"/>
      <c r="GI245" s="321"/>
      <c r="GJ245" s="321"/>
      <c r="GK245" s="321"/>
      <c r="GL245" s="321"/>
      <c r="GM245" s="321"/>
      <c r="GN245" s="321"/>
      <c r="GO245" s="321"/>
      <c r="GP245" s="321"/>
      <c r="GQ245" s="321"/>
      <c r="GR245" s="321"/>
      <c r="GS245" s="321"/>
      <c r="GT245" s="321"/>
      <c r="GU245" s="321"/>
      <c r="GV245" s="321"/>
      <c r="GW245" s="321"/>
      <c r="GX245" s="321"/>
      <c r="GY245" s="321"/>
      <c r="GZ245" s="321"/>
      <c r="HA245" s="321"/>
      <c r="HB245" s="321"/>
      <c r="HC245" s="321"/>
      <c r="HD245" s="321"/>
      <c r="HE245" s="321"/>
      <c r="HF245" s="321"/>
      <c r="HG245" s="321"/>
      <c r="HH245" s="321"/>
      <c r="HI245" s="321"/>
      <c r="HJ245" s="321"/>
      <c r="HK245" s="321"/>
      <c r="HL245" s="321"/>
      <c r="HM245" s="321"/>
      <c r="HN245" s="321"/>
      <c r="HO245" s="321"/>
      <c r="HP245" s="321"/>
      <c r="HQ245" s="321"/>
      <c r="HR245" s="321"/>
      <c r="HS245" s="321"/>
      <c r="HT245" s="321"/>
      <c r="HU245" s="321"/>
      <c r="HV245" s="321"/>
      <c r="HW245" s="321"/>
      <c r="HX245" s="321"/>
      <c r="HY245" s="321"/>
      <c r="HZ245" s="321"/>
      <c r="IA245" s="321"/>
      <c r="IB245" s="321"/>
      <c r="IC245" s="321"/>
      <c r="ID245" s="321"/>
      <c r="IE245" s="321"/>
      <c r="IF245" s="321"/>
      <c r="IG245" s="321"/>
      <c r="IH245" s="321"/>
      <c r="II245" s="321"/>
      <c r="IJ245" s="321"/>
      <c r="IK245" s="321"/>
      <c r="IL245" s="321"/>
      <c r="IM245" s="321"/>
      <c r="IN245" s="321"/>
      <c r="IO245" s="321"/>
      <c r="IP245" s="321"/>
      <c r="IQ245" s="321"/>
      <c r="IR245" s="321"/>
      <c r="IS245" s="321"/>
      <c r="IT245" s="321"/>
    </row>
    <row r="246" spans="1:254" s="302" customFormat="1" ht="52.8" x14ac:dyDescent="0.25">
      <c r="A246" s="298" t="s">
        <v>661</v>
      </c>
      <c r="B246" s="300" t="s">
        <v>609</v>
      </c>
      <c r="C246" s="300" t="s">
        <v>411</v>
      </c>
      <c r="D246" s="300" t="s">
        <v>279</v>
      </c>
      <c r="E246" s="311" t="s">
        <v>534</v>
      </c>
      <c r="F246" s="311"/>
      <c r="G246" s="301">
        <f>SUM(G247)</f>
        <v>5897.9</v>
      </c>
    </row>
    <row r="247" spans="1:254" s="329" customFormat="1" ht="22.95" customHeight="1" x14ac:dyDescent="0.3">
      <c r="A247" s="303" t="s">
        <v>326</v>
      </c>
      <c r="B247" s="300" t="s">
        <v>609</v>
      </c>
      <c r="C247" s="300" t="s">
        <v>411</v>
      </c>
      <c r="D247" s="300" t="s">
        <v>279</v>
      </c>
      <c r="E247" s="311" t="s">
        <v>534</v>
      </c>
      <c r="F247" s="311" t="s">
        <v>327</v>
      </c>
      <c r="G247" s="301">
        <v>5897.9</v>
      </c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  <c r="Z247" s="321"/>
      <c r="AA247" s="321"/>
      <c r="AB247" s="321"/>
      <c r="AC247" s="321"/>
      <c r="AD247" s="321"/>
      <c r="AE247" s="321"/>
      <c r="AF247" s="321"/>
      <c r="AG247" s="321"/>
      <c r="AH247" s="321"/>
      <c r="AI247" s="321"/>
      <c r="AJ247" s="321"/>
      <c r="AK247" s="321"/>
      <c r="AL247" s="321"/>
      <c r="AM247" s="321"/>
      <c r="AN247" s="321"/>
      <c r="AO247" s="321"/>
      <c r="AP247" s="321"/>
      <c r="AQ247" s="321"/>
      <c r="AR247" s="321"/>
      <c r="AS247" s="321"/>
      <c r="AT247" s="321"/>
      <c r="AU247" s="321"/>
      <c r="AV247" s="321"/>
      <c r="AW247" s="321"/>
      <c r="AX247" s="321"/>
      <c r="AY247" s="321"/>
      <c r="AZ247" s="321"/>
      <c r="BA247" s="321"/>
      <c r="BB247" s="321"/>
      <c r="BC247" s="321"/>
      <c r="BD247" s="321"/>
      <c r="BE247" s="321"/>
      <c r="BF247" s="321"/>
      <c r="BG247" s="321"/>
      <c r="BH247" s="321"/>
      <c r="BI247" s="321"/>
      <c r="BJ247" s="321"/>
      <c r="BK247" s="321"/>
      <c r="BL247" s="321"/>
      <c r="BM247" s="321"/>
      <c r="BN247" s="321"/>
      <c r="BO247" s="321"/>
      <c r="BP247" s="321"/>
      <c r="BQ247" s="321"/>
      <c r="BR247" s="321"/>
      <c r="BS247" s="321"/>
      <c r="BT247" s="321"/>
      <c r="BU247" s="321"/>
      <c r="BV247" s="321"/>
      <c r="BW247" s="321"/>
      <c r="BX247" s="321"/>
      <c r="BY247" s="321"/>
      <c r="BZ247" s="321"/>
      <c r="CA247" s="321"/>
      <c r="CB247" s="321"/>
      <c r="CC247" s="321"/>
      <c r="CD247" s="321"/>
      <c r="CE247" s="321"/>
      <c r="CF247" s="321"/>
      <c r="CG247" s="321"/>
      <c r="CH247" s="321"/>
      <c r="CI247" s="321"/>
      <c r="CJ247" s="321"/>
      <c r="CK247" s="321"/>
      <c r="CL247" s="321"/>
      <c r="CM247" s="321"/>
      <c r="CN247" s="321"/>
      <c r="CO247" s="321"/>
      <c r="CP247" s="321"/>
      <c r="CQ247" s="321"/>
      <c r="CR247" s="321"/>
      <c r="CS247" s="321"/>
      <c r="CT247" s="321"/>
      <c r="CU247" s="321"/>
      <c r="CV247" s="321"/>
      <c r="CW247" s="321"/>
      <c r="CX247" s="321"/>
      <c r="CY247" s="321"/>
      <c r="CZ247" s="321"/>
      <c r="DA247" s="321"/>
      <c r="DB247" s="321"/>
      <c r="DC247" s="321"/>
      <c r="DD247" s="321"/>
      <c r="DE247" s="321"/>
      <c r="DF247" s="321"/>
      <c r="DG247" s="321"/>
      <c r="DH247" s="321"/>
      <c r="DI247" s="321"/>
      <c r="DJ247" s="321"/>
      <c r="DK247" s="321"/>
      <c r="DL247" s="321"/>
      <c r="DM247" s="321"/>
      <c r="DN247" s="321"/>
      <c r="DO247" s="321"/>
      <c r="DP247" s="321"/>
      <c r="DQ247" s="321"/>
      <c r="DR247" s="321"/>
      <c r="DS247" s="321"/>
      <c r="DT247" s="321"/>
      <c r="DU247" s="321"/>
      <c r="DV247" s="321"/>
      <c r="DW247" s="321"/>
      <c r="DX247" s="321"/>
      <c r="DY247" s="321"/>
      <c r="DZ247" s="321"/>
      <c r="EA247" s="321"/>
      <c r="EB247" s="321"/>
      <c r="EC247" s="321"/>
      <c r="ED247" s="321"/>
      <c r="EE247" s="321"/>
      <c r="EF247" s="321"/>
      <c r="EG247" s="321"/>
      <c r="EH247" s="321"/>
      <c r="EI247" s="321"/>
      <c r="EJ247" s="321"/>
      <c r="EK247" s="321"/>
      <c r="EL247" s="321"/>
      <c r="EM247" s="321"/>
      <c r="EN247" s="321"/>
      <c r="EO247" s="321"/>
      <c r="EP247" s="321"/>
      <c r="EQ247" s="321"/>
      <c r="ER247" s="321"/>
      <c r="ES247" s="321"/>
      <c r="ET247" s="321"/>
      <c r="EU247" s="321"/>
      <c r="EV247" s="321"/>
      <c r="EW247" s="321"/>
      <c r="EX247" s="321"/>
      <c r="EY247" s="321"/>
      <c r="EZ247" s="321"/>
      <c r="FA247" s="321"/>
      <c r="FB247" s="321"/>
      <c r="FC247" s="321"/>
      <c r="FD247" s="321"/>
      <c r="FE247" s="321"/>
      <c r="FF247" s="321"/>
      <c r="FG247" s="321"/>
      <c r="FH247" s="321"/>
      <c r="FI247" s="321"/>
      <c r="FJ247" s="321"/>
      <c r="FK247" s="321"/>
      <c r="FL247" s="321"/>
      <c r="FM247" s="321"/>
      <c r="FN247" s="321"/>
      <c r="FO247" s="321"/>
      <c r="FP247" s="321"/>
      <c r="FQ247" s="321"/>
      <c r="FR247" s="321"/>
      <c r="FS247" s="321"/>
      <c r="FT247" s="321"/>
      <c r="FU247" s="321"/>
      <c r="FV247" s="321"/>
      <c r="FW247" s="321"/>
      <c r="FX247" s="321"/>
      <c r="FY247" s="321"/>
      <c r="FZ247" s="321"/>
      <c r="GA247" s="321"/>
      <c r="GB247" s="321"/>
      <c r="GC247" s="321"/>
      <c r="GD247" s="321"/>
      <c r="GE247" s="321"/>
      <c r="GF247" s="321"/>
      <c r="GG247" s="321"/>
      <c r="GH247" s="321"/>
      <c r="GI247" s="321"/>
      <c r="GJ247" s="321"/>
      <c r="GK247" s="321"/>
      <c r="GL247" s="321"/>
      <c r="GM247" s="321"/>
      <c r="GN247" s="321"/>
      <c r="GO247" s="321"/>
      <c r="GP247" s="321"/>
      <c r="GQ247" s="321"/>
      <c r="GR247" s="321"/>
      <c r="GS247" s="321"/>
      <c r="GT247" s="321"/>
      <c r="GU247" s="321"/>
      <c r="GV247" s="321"/>
      <c r="GW247" s="321"/>
      <c r="GX247" s="321"/>
      <c r="GY247" s="321"/>
      <c r="GZ247" s="321"/>
      <c r="HA247" s="321"/>
      <c r="HB247" s="321"/>
      <c r="HC247" s="321"/>
      <c r="HD247" s="321"/>
      <c r="HE247" s="321"/>
      <c r="HF247" s="321"/>
      <c r="HG247" s="321"/>
      <c r="HH247" s="321"/>
      <c r="HI247" s="321"/>
      <c r="HJ247" s="321"/>
      <c r="HK247" s="321"/>
      <c r="HL247" s="321"/>
      <c r="HM247" s="321"/>
      <c r="HN247" s="321"/>
      <c r="HO247" s="321"/>
      <c r="HP247" s="321"/>
      <c r="HQ247" s="321"/>
      <c r="HR247" s="321"/>
      <c r="HS247" s="321"/>
      <c r="HT247" s="321"/>
      <c r="HU247" s="321"/>
      <c r="HV247" s="321"/>
      <c r="HW247" s="321"/>
      <c r="HX247" s="321"/>
      <c r="HY247" s="321"/>
      <c r="HZ247" s="321"/>
      <c r="IA247" s="321"/>
      <c r="IB247" s="321"/>
      <c r="IC247" s="321"/>
      <c r="ID247" s="321"/>
      <c r="IE247" s="321"/>
      <c r="IF247" s="321"/>
      <c r="IG247" s="321"/>
      <c r="IH247" s="321"/>
      <c r="II247" s="321"/>
      <c r="IJ247" s="321"/>
      <c r="IK247" s="321"/>
      <c r="IL247" s="321"/>
      <c r="IM247" s="321"/>
      <c r="IN247" s="321"/>
      <c r="IO247" s="321"/>
      <c r="IP247" s="321"/>
      <c r="IQ247" s="321"/>
      <c r="IR247" s="321"/>
      <c r="IS247" s="321"/>
      <c r="IT247" s="321"/>
    </row>
    <row r="248" spans="1:254" s="329" customFormat="1" ht="25.95" customHeight="1" x14ac:dyDescent="0.3">
      <c r="A248" s="298" t="s">
        <v>663</v>
      </c>
      <c r="B248" s="300" t="s">
        <v>609</v>
      </c>
      <c r="C248" s="300" t="s">
        <v>411</v>
      </c>
      <c r="D248" s="300" t="s">
        <v>279</v>
      </c>
      <c r="E248" s="311" t="s">
        <v>535</v>
      </c>
      <c r="F248" s="311"/>
      <c r="G248" s="301">
        <f>SUM(G249)</f>
        <v>740.74</v>
      </c>
    </row>
    <row r="249" spans="1:254" s="329" customFormat="1" ht="22.95" customHeight="1" x14ac:dyDescent="0.3">
      <c r="A249" s="303" t="s">
        <v>326</v>
      </c>
      <c r="B249" s="305" t="s">
        <v>609</v>
      </c>
      <c r="C249" s="305" t="s">
        <v>411</v>
      </c>
      <c r="D249" s="305" t="s">
        <v>279</v>
      </c>
      <c r="E249" s="308" t="s">
        <v>535</v>
      </c>
      <c r="F249" s="308" t="s">
        <v>327</v>
      </c>
      <c r="G249" s="306">
        <v>740.74</v>
      </c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  <c r="Z249" s="321"/>
      <c r="AA249" s="321"/>
      <c r="AB249" s="321"/>
      <c r="AC249" s="321"/>
      <c r="AD249" s="321"/>
      <c r="AE249" s="321"/>
      <c r="AF249" s="321"/>
      <c r="AG249" s="321"/>
      <c r="AH249" s="321"/>
      <c r="AI249" s="321"/>
      <c r="AJ249" s="321"/>
      <c r="AK249" s="321"/>
      <c r="AL249" s="321"/>
      <c r="AM249" s="321"/>
      <c r="AN249" s="321"/>
      <c r="AO249" s="321"/>
      <c r="AP249" s="321"/>
      <c r="AQ249" s="321"/>
      <c r="AR249" s="321"/>
      <c r="AS249" s="321"/>
      <c r="AT249" s="321"/>
      <c r="AU249" s="321"/>
      <c r="AV249" s="321"/>
      <c r="AW249" s="321"/>
      <c r="AX249" s="321"/>
      <c r="AY249" s="321"/>
      <c r="AZ249" s="321"/>
      <c r="BA249" s="321"/>
      <c r="BB249" s="321"/>
      <c r="BC249" s="321"/>
      <c r="BD249" s="321"/>
      <c r="BE249" s="321"/>
      <c r="BF249" s="321"/>
      <c r="BG249" s="321"/>
      <c r="BH249" s="321"/>
      <c r="BI249" s="321"/>
      <c r="BJ249" s="321"/>
      <c r="BK249" s="321"/>
      <c r="BL249" s="321"/>
      <c r="BM249" s="321"/>
      <c r="BN249" s="321"/>
      <c r="BO249" s="321"/>
      <c r="BP249" s="321"/>
      <c r="BQ249" s="321"/>
      <c r="BR249" s="321"/>
      <c r="BS249" s="321"/>
      <c r="BT249" s="321"/>
      <c r="BU249" s="321"/>
      <c r="BV249" s="321"/>
      <c r="BW249" s="321"/>
      <c r="BX249" s="321"/>
      <c r="BY249" s="321"/>
      <c r="BZ249" s="321"/>
      <c r="CA249" s="321"/>
      <c r="CB249" s="321"/>
      <c r="CC249" s="321"/>
      <c r="CD249" s="321"/>
      <c r="CE249" s="321"/>
      <c r="CF249" s="321"/>
      <c r="CG249" s="321"/>
      <c r="CH249" s="321"/>
      <c r="CI249" s="321"/>
      <c r="CJ249" s="321"/>
      <c r="CK249" s="321"/>
      <c r="CL249" s="321"/>
      <c r="CM249" s="321"/>
      <c r="CN249" s="321"/>
      <c r="CO249" s="321"/>
      <c r="CP249" s="321"/>
      <c r="CQ249" s="321"/>
      <c r="CR249" s="321"/>
      <c r="CS249" s="321"/>
      <c r="CT249" s="321"/>
      <c r="CU249" s="321"/>
      <c r="CV249" s="321"/>
      <c r="CW249" s="321"/>
      <c r="CX249" s="321"/>
      <c r="CY249" s="321"/>
      <c r="CZ249" s="321"/>
      <c r="DA249" s="321"/>
      <c r="DB249" s="321"/>
      <c r="DC249" s="321"/>
      <c r="DD249" s="321"/>
      <c r="DE249" s="321"/>
      <c r="DF249" s="321"/>
      <c r="DG249" s="321"/>
      <c r="DH249" s="321"/>
      <c r="DI249" s="321"/>
      <c r="DJ249" s="321"/>
      <c r="DK249" s="321"/>
      <c r="DL249" s="321"/>
      <c r="DM249" s="321"/>
      <c r="DN249" s="321"/>
      <c r="DO249" s="321"/>
      <c r="DP249" s="321"/>
      <c r="DQ249" s="321"/>
      <c r="DR249" s="321"/>
      <c r="DS249" s="321"/>
      <c r="DT249" s="321"/>
      <c r="DU249" s="321"/>
      <c r="DV249" s="321"/>
      <c r="DW249" s="321"/>
      <c r="DX249" s="321"/>
      <c r="DY249" s="321"/>
      <c r="DZ249" s="321"/>
      <c r="EA249" s="321"/>
      <c r="EB249" s="321"/>
      <c r="EC249" s="321"/>
      <c r="ED249" s="321"/>
      <c r="EE249" s="321"/>
      <c r="EF249" s="321"/>
      <c r="EG249" s="321"/>
      <c r="EH249" s="321"/>
      <c r="EI249" s="321"/>
      <c r="EJ249" s="321"/>
      <c r="EK249" s="321"/>
      <c r="EL249" s="321"/>
      <c r="EM249" s="321"/>
      <c r="EN249" s="321"/>
      <c r="EO249" s="321"/>
      <c r="EP249" s="321"/>
      <c r="EQ249" s="321"/>
      <c r="ER249" s="321"/>
      <c r="ES249" s="321"/>
      <c r="ET249" s="321"/>
      <c r="EU249" s="321"/>
      <c r="EV249" s="321"/>
      <c r="EW249" s="321"/>
      <c r="EX249" s="321"/>
      <c r="EY249" s="321"/>
      <c r="EZ249" s="321"/>
      <c r="FA249" s="321"/>
      <c r="FB249" s="321"/>
      <c r="FC249" s="321"/>
      <c r="FD249" s="321"/>
      <c r="FE249" s="321"/>
      <c r="FF249" s="321"/>
      <c r="FG249" s="321"/>
      <c r="FH249" s="321"/>
      <c r="FI249" s="321"/>
      <c r="FJ249" s="321"/>
      <c r="FK249" s="321"/>
      <c r="FL249" s="321"/>
      <c r="FM249" s="321"/>
      <c r="FN249" s="321"/>
      <c r="FO249" s="321"/>
      <c r="FP249" s="321"/>
      <c r="FQ249" s="321"/>
      <c r="FR249" s="321"/>
      <c r="FS249" s="321"/>
      <c r="FT249" s="321"/>
      <c r="FU249" s="321"/>
      <c r="FV249" s="321"/>
      <c r="FW249" s="321"/>
      <c r="FX249" s="321"/>
      <c r="FY249" s="321"/>
      <c r="FZ249" s="321"/>
      <c r="GA249" s="321"/>
      <c r="GB249" s="321"/>
      <c r="GC249" s="321"/>
      <c r="GD249" s="321"/>
      <c r="GE249" s="321"/>
      <c r="GF249" s="321"/>
      <c r="GG249" s="321"/>
      <c r="GH249" s="321"/>
      <c r="GI249" s="321"/>
      <c r="GJ249" s="321"/>
      <c r="GK249" s="321"/>
      <c r="GL249" s="321"/>
      <c r="GM249" s="321"/>
      <c r="GN249" s="321"/>
      <c r="GO249" s="321"/>
      <c r="GP249" s="321"/>
      <c r="GQ249" s="321"/>
      <c r="GR249" s="321"/>
      <c r="GS249" s="321"/>
      <c r="GT249" s="321"/>
      <c r="GU249" s="321"/>
      <c r="GV249" s="321"/>
      <c r="GW249" s="321"/>
      <c r="GX249" s="321"/>
      <c r="GY249" s="321"/>
      <c r="GZ249" s="321"/>
      <c r="HA249" s="321"/>
      <c r="HB249" s="321"/>
      <c r="HC249" s="321"/>
      <c r="HD249" s="321"/>
      <c r="HE249" s="321"/>
      <c r="HF249" s="321"/>
      <c r="HG249" s="321"/>
      <c r="HH249" s="321"/>
      <c r="HI249" s="321"/>
      <c r="HJ249" s="321"/>
      <c r="HK249" s="321"/>
      <c r="HL249" s="321"/>
      <c r="HM249" s="321"/>
      <c r="HN249" s="321"/>
      <c r="HO249" s="321"/>
      <c r="HP249" s="321"/>
      <c r="HQ249" s="321"/>
      <c r="HR249" s="321"/>
      <c r="HS249" s="321"/>
      <c r="HT249" s="321"/>
      <c r="HU249" s="321"/>
      <c r="HV249" s="321"/>
      <c r="HW249" s="321"/>
      <c r="HX249" s="321"/>
      <c r="HY249" s="321"/>
      <c r="HZ249" s="321"/>
      <c r="IA249" s="321"/>
      <c r="IB249" s="321"/>
      <c r="IC249" s="321"/>
      <c r="ID249" s="321"/>
      <c r="IE249" s="321"/>
      <c r="IF249" s="321"/>
      <c r="IG249" s="321"/>
      <c r="IH249" s="321"/>
      <c r="II249" s="321"/>
      <c r="IJ249" s="321"/>
      <c r="IK249" s="321"/>
      <c r="IL249" s="321"/>
      <c r="IM249" s="321"/>
      <c r="IN249" s="321"/>
      <c r="IO249" s="321"/>
      <c r="IP249" s="321"/>
      <c r="IQ249" s="321"/>
      <c r="IR249" s="321"/>
      <c r="IS249" s="321"/>
      <c r="IT249" s="321"/>
    </row>
    <row r="250" spans="1:254" s="329" customFormat="1" ht="32.4" hidden="1" customHeight="1" x14ac:dyDescent="0.3">
      <c r="A250" s="298" t="s">
        <v>662</v>
      </c>
      <c r="B250" s="300" t="s">
        <v>609</v>
      </c>
      <c r="C250" s="300" t="s">
        <v>411</v>
      </c>
      <c r="D250" s="300" t="s">
        <v>279</v>
      </c>
      <c r="E250" s="311" t="s">
        <v>537</v>
      </c>
      <c r="F250" s="311"/>
      <c r="G250" s="301">
        <f>SUM(G251)</f>
        <v>0</v>
      </c>
    </row>
    <row r="251" spans="1:254" s="329" customFormat="1" ht="22.95" hidden="1" customHeight="1" x14ac:dyDescent="0.3">
      <c r="A251" s="303" t="s">
        <v>326</v>
      </c>
      <c r="B251" s="305" t="s">
        <v>609</v>
      </c>
      <c r="C251" s="305" t="s">
        <v>411</v>
      </c>
      <c r="D251" s="305" t="s">
        <v>279</v>
      </c>
      <c r="E251" s="308" t="s">
        <v>537</v>
      </c>
      <c r="F251" s="308" t="s">
        <v>327</v>
      </c>
      <c r="G251" s="306">
        <v>0</v>
      </c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1"/>
      <c r="AC251" s="321"/>
      <c r="AD251" s="321"/>
      <c r="AE251" s="321"/>
      <c r="AF251" s="321"/>
      <c r="AG251" s="321"/>
      <c r="AH251" s="321"/>
      <c r="AI251" s="321"/>
      <c r="AJ251" s="321"/>
      <c r="AK251" s="321"/>
      <c r="AL251" s="321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1"/>
      <c r="AX251" s="321"/>
      <c r="AY251" s="321"/>
      <c r="AZ251" s="321"/>
      <c r="BA251" s="321"/>
      <c r="BB251" s="321"/>
      <c r="BC251" s="321"/>
      <c r="BD251" s="321"/>
      <c r="BE251" s="321"/>
      <c r="BF251" s="321"/>
      <c r="BG251" s="321"/>
      <c r="BH251" s="321"/>
      <c r="BI251" s="321"/>
      <c r="BJ251" s="321"/>
      <c r="BK251" s="321"/>
      <c r="BL251" s="321"/>
      <c r="BM251" s="321"/>
      <c r="BN251" s="321"/>
      <c r="BO251" s="321"/>
      <c r="BP251" s="321"/>
      <c r="BQ251" s="321"/>
      <c r="BR251" s="321"/>
      <c r="BS251" s="321"/>
      <c r="BT251" s="321"/>
      <c r="BU251" s="321"/>
      <c r="BV251" s="321"/>
      <c r="BW251" s="321"/>
      <c r="BX251" s="321"/>
      <c r="BY251" s="321"/>
      <c r="BZ251" s="321"/>
      <c r="CA251" s="321"/>
      <c r="CB251" s="321"/>
      <c r="CC251" s="321"/>
      <c r="CD251" s="321"/>
      <c r="CE251" s="321"/>
      <c r="CF251" s="321"/>
      <c r="CG251" s="321"/>
      <c r="CH251" s="321"/>
      <c r="CI251" s="321"/>
      <c r="CJ251" s="321"/>
      <c r="CK251" s="321"/>
      <c r="CL251" s="321"/>
      <c r="CM251" s="321"/>
      <c r="CN251" s="321"/>
      <c r="CO251" s="321"/>
      <c r="CP251" s="321"/>
      <c r="CQ251" s="321"/>
      <c r="CR251" s="321"/>
      <c r="CS251" s="321"/>
      <c r="CT251" s="321"/>
      <c r="CU251" s="321"/>
      <c r="CV251" s="321"/>
      <c r="CW251" s="321"/>
      <c r="CX251" s="321"/>
      <c r="CY251" s="321"/>
      <c r="CZ251" s="321"/>
      <c r="DA251" s="321"/>
      <c r="DB251" s="321"/>
      <c r="DC251" s="321"/>
      <c r="DD251" s="321"/>
      <c r="DE251" s="321"/>
      <c r="DF251" s="321"/>
      <c r="DG251" s="321"/>
      <c r="DH251" s="321"/>
      <c r="DI251" s="321"/>
      <c r="DJ251" s="321"/>
      <c r="DK251" s="321"/>
      <c r="DL251" s="321"/>
      <c r="DM251" s="321"/>
      <c r="DN251" s="321"/>
      <c r="DO251" s="321"/>
      <c r="DP251" s="321"/>
      <c r="DQ251" s="321"/>
      <c r="DR251" s="321"/>
      <c r="DS251" s="321"/>
      <c r="DT251" s="321"/>
      <c r="DU251" s="321"/>
      <c r="DV251" s="321"/>
      <c r="DW251" s="321"/>
      <c r="DX251" s="321"/>
      <c r="DY251" s="321"/>
      <c r="DZ251" s="321"/>
      <c r="EA251" s="321"/>
      <c r="EB251" s="321"/>
      <c r="EC251" s="321"/>
      <c r="ED251" s="321"/>
      <c r="EE251" s="321"/>
      <c r="EF251" s="321"/>
      <c r="EG251" s="321"/>
      <c r="EH251" s="321"/>
      <c r="EI251" s="321"/>
      <c r="EJ251" s="321"/>
      <c r="EK251" s="321"/>
      <c r="EL251" s="321"/>
      <c r="EM251" s="321"/>
      <c r="EN251" s="321"/>
      <c r="EO251" s="321"/>
      <c r="EP251" s="321"/>
      <c r="EQ251" s="321"/>
      <c r="ER251" s="321"/>
      <c r="ES251" s="321"/>
      <c r="ET251" s="321"/>
      <c r="EU251" s="321"/>
      <c r="EV251" s="321"/>
      <c r="EW251" s="321"/>
      <c r="EX251" s="321"/>
      <c r="EY251" s="321"/>
      <c r="EZ251" s="321"/>
      <c r="FA251" s="321"/>
      <c r="FB251" s="321"/>
      <c r="FC251" s="321"/>
      <c r="FD251" s="321"/>
      <c r="FE251" s="321"/>
      <c r="FF251" s="321"/>
      <c r="FG251" s="321"/>
      <c r="FH251" s="321"/>
      <c r="FI251" s="321"/>
      <c r="FJ251" s="321"/>
      <c r="FK251" s="321"/>
      <c r="FL251" s="321"/>
      <c r="FM251" s="321"/>
      <c r="FN251" s="321"/>
      <c r="FO251" s="321"/>
      <c r="FP251" s="321"/>
      <c r="FQ251" s="321"/>
      <c r="FR251" s="321"/>
      <c r="FS251" s="321"/>
      <c r="FT251" s="321"/>
      <c r="FU251" s="321"/>
      <c r="FV251" s="321"/>
      <c r="FW251" s="321"/>
      <c r="FX251" s="321"/>
      <c r="FY251" s="321"/>
      <c r="FZ251" s="321"/>
      <c r="GA251" s="321"/>
      <c r="GB251" s="321"/>
      <c r="GC251" s="321"/>
      <c r="GD251" s="321"/>
      <c r="GE251" s="321"/>
      <c r="GF251" s="321"/>
      <c r="GG251" s="321"/>
      <c r="GH251" s="321"/>
      <c r="GI251" s="321"/>
      <c r="GJ251" s="321"/>
      <c r="GK251" s="321"/>
      <c r="GL251" s="321"/>
      <c r="GM251" s="321"/>
      <c r="GN251" s="321"/>
      <c r="GO251" s="321"/>
      <c r="GP251" s="321"/>
      <c r="GQ251" s="321"/>
      <c r="GR251" s="321"/>
      <c r="GS251" s="321"/>
      <c r="GT251" s="321"/>
      <c r="GU251" s="321"/>
      <c r="GV251" s="321"/>
      <c r="GW251" s="321"/>
      <c r="GX251" s="321"/>
      <c r="GY251" s="321"/>
      <c r="GZ251" s="321"/>
      <c r="HA251" s="321"/>
      <c r="HB251" s="321"/>
      <c r="HC251" s="321"/>
      <c r="HD251" s="321"/>
      <c r="HE251" s="321"/>
      <c r="HF251" s="321"/>
      <c r="HG251" s="321"/>
      <c r="HH251" s="321"/>
      <c r="HI251" s="321"/>
      <c r="HJ251" s="321"/>
      <c r="HK251" s="321"/>
      <c r="HL251" s="321"/>
      <c r="HM251" s="321"/>
      <c r="HN251" s="321"/>
      <c r="HO251" s="321"/>
      <c r="HP251" s="321"/>
      <c r="HQ251" s="321"/>
      <c r="HR251" s="321"/>
      <c r="HS251" s="321"/>
      <c r="HT251" s="321"/>
      <c r="HU251" s="321"/>
      <c r="HV251" s="321"/>
      <c r="HW251" s="321"/>
      <c r="HX251" s="321"/>
      <c r="HY251" s="321"/>
      <c r="HZ251" s="321"/>
      <c r="IA251" s="321"/>
      <c r="IB251" s="321"/>
      <c r="IC251" s="321"/>
      <c r="ID251" s="321"/>
      <c r="IE251" s="321"/>
      <c r="IF251" s="321"/>
      <c r="IG251" s="321"/>
      <c r="IH251" s="321"/>
      <c r="II251" s="321"/>
      <c r="IJ251" s="321"/>
      <c r="IK251" s="321"/>
      <c r="IL251" s="321"/>
      <c r="IM251" s="321"/>
      <c r="IN251" s="321"/>
      <c r="IO251" s="321"/>
      <c r="IP251" s="321"/>
      <c r="IQ251" s="321"/>
      <c r="IR251" s="321"/>
      <c r="IS251" s="321"/>
      <c r="IT251" s="321"/>
    </row>
    <row r="252" spans="1:254" x14ac:dyDescent="0.25">
      <c r="A252" s="356" t="s">
        <v>430</v>
      </c>
      <c r="B252" s="313">
        <v>510</v>
      </c>
      <c r="C252" s="300" t="s">
        <v>411</v>
      </c>
      <c r="D252" s="300" t="s">
        <v>279</v>
      </c>
      <c r="E252" s="311" t="s">
        <v>435</v>
      </c>
      <c r="F252" s="311"/>
      <c r="G252" s="301">
        <f>SUM(G253)</f>
        <v>48780</v>
      </c>
    </row>
    <row r="253" spans="1:254" ht="19.2" customHeight="1" x14ac:dyDescent="0.25">
      <c r="A253" s="303" t="s">
        <v>326</v>
      </c>
      <c r="B253" s="358">
        <v>510</v>
      </c>
      <c r="C253" s="305" t="s">
        <v>411</v>
      </c>
      <c r="D253" s="305" t="s">
        <v>279</v>
      </c>
      <c r="E253" s="305" t="s">
        <v>435</v>
      </c>
      <c r="F253" s="305" t="s">
        <v>327</v>
      </c>
      <c r="G253" s="306">
        <v>48780</v>
      </c>
    </row>
    <row r="254" spans="1:254" s="302" customFormat="1" x14ac:dyDescent="0.25">
      <c r="A254" s="298" t="s">
        <v>615</v>
      </c>
      <c r="B254" s="325" t="s">
        <v>609</v>
      </c>
      <c r="C254" s="359" t="s">
        <v>411</v>
      </c>
      <c r="D254" s="359" t="s">
        <v>279</v>
      </c>
      <c r="E254" s="359" t="s">
        <v>319</v>
      </c>
      <c r="F254" s="359"/>
      <c r="G254" s="360">
        <f>SUM(G255)</f>
        <v>146</v>
      </c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0"/>
      <c r="AO254" s="270"/>
      <c r="AP254" s="270"/>
      <c r="AQ254" s="270"/>
      <c r="AR254" s="270"/>
      <c r="AS254" s="270"/>
      <c r="AT254" s="270"/>
      <c r="AU254" s="270"/>
      <c r="AV254" s="270"/>
      <c r="AW254" s="270"/>
      <c r="AX254" s="270"/>
      <c r="AY254" s="270"/>
      <c r="AZ254" s="270"/>
      <c r="BA254" s="270"/>
      <c r="BB254" s="270"/>
      <c r="BC254" s="270"/>
      <c r="BD254" s="270"/>
      <c r="BE254" s="270"/>
      <c r="BF254" s="270"/>
      <c r="BG254" s="270"/>
      <c r="BH254" s="270"/>
      <c r="BI254" s="270"/>
      <c r="BJ254" s="270"/>
      <c r="BK254" s="270"/>
      <c r="BL254" s="270"/>
      <c r="BM254" s="270"/>
      <c r="BN254" s="270"/>
      <c r="BO254" s="270"/>
      <c r="BP254" s="270"/>
      <c r="BQ254" s="270"/>
      <c r="BR254" s="270"/>
      <c r="BS254" s="270"/>
      <c r="BT254" s="270"/>
      <c r="BU254" s="270"/>
      <c r="BV254" s="270"/>
      <c r="BW254" s="270"/>
      <c r="BX254" s="270"/>
      <c r="BY254" s="270"/>
      <c r="BZ254" s="270"/>
      <c r="CA254" s="270"/>
      <c r="CB254" s="270"/>
      <c r="CC254" s="270"/>
      <c r="CD254" s="270"/>
      <c r="CE254" s="270"/>
      <c r="CF254" s="270"/>
      <c r="CG254" s="270"/>
      <c r="CH254" s="270"/>
      <c r="CI254" s="270"/>
      <c r="CJ254" s="270"/>
      <c r="CK254" s="270"/>
      <c r="CL254" s="270"/>
      <c r="CM254" s="270"/>
      <c r="CN254" s="270"/>
      <c r="CO254" s="270"/>
      <c r="CP254" s="270"/>
      <c r="CQ254" s="270"/>
      <c r="CR254" s="270"/>
      <c r="CS254" s="270"/>
      <c r="CT254" s="270"/>
      <c r="CU254" s="270"/>
      <c r="CV254" s="270"/>
      <c r="CW254" s="270"/>
      <c r="CX254" s="270"/>
      <c r="CY254" s="270"/>
      <c r="CZ254" s="270"/>
      <c r="DA254" s="270"/>
      <c r="DB254" s="270"/>
      <c r="DC254" s="270"/>
      <c r="DD254" s="270"/>
      <c r="DE254" s="270"/>
      <c r="DF254" s="270"/>
      <c r="DG254" s="270"/>
      <c r="DH254" s="270"/>
      <c r="DI254" s="270"/>
      <c r="DJ254" s="270"/>
      <c r="DK254" s="270"/>
      <c r="DL254" s="270"/>
      <c r="DM254" s="270"/>
      <c r="DN254" s="270"/>
      <c r="DO254" s="270"/>
      <c r="DP254" s="270"/>
      <c r="DQ254" s="270"/>
      <c r="DR254" s="270"/>
      <c r="DS254" s="270"/>
      <c r="DT254" s="270"/>
      <c r="DU254" s="270"/>
      <c r="DV254" s="270"/>
      <c r="DW254" s="270"/>
      <c r="DX254" s="270"/>
      <c r="DY254" s="270"/>
      <c r="DZ254" s="270"/>
      <c r="EA254" s="270"/>
      <c r="EB254" s="270"/>
      <c r="EC254" s="270"/>
      <c r="ED254" s="270"/>
      <c r="EE254" s="270"/>
      <c r="EF254" s="270"/>
      <c r="EG254" s="270"/>
      <c r="EH254" s="270"/>
      <c r="EI254" s="270"/>
      <c r="EJ254" s="270"/>
      <c r="EK254" s="270"/>
      <c r="EL254" s="270"/>
      <c r="EM254" s="270"/>
      <c r="EN254" s="270"/>
      <c r="EO254" s="270"/>
      <c r="EP254" s="270"/>
      <c r="EQ254" s="270"/>
      <c r="ER254" s="270"/>
      <c r="ES254" s="270"/>
      <c r="ET254" s="270"/>
      <c r="EU254" s="270"/>
      <c r="EV254" s="270"/>
      <c r="EW254" s="270"/>
      <c r="EX254" s="270"/>
      <c r="EY254" s="270"/>
      <c r="EZ254" s="270"/>
      <c r="FA254" s="270"/>
      <c r="FB254" s="270"/>
      <c r="FC254" s="270"/>
      <c r="FD254" s="270"/>
      <c r="FE254" s="270"/>
      <c r="FF254" s="270"/>
      <c r="FG254" s="270"/>
      <c r="FH254" s="270"/>
      <c r="FI254" s="270"/>
      <c r="FJ254" s="270"/>
      <c r="FK254" s="270"/>
      <c r="FL254" s="270"/>
      <c r="FM254" s="270"/>
      <c r="FN254" s="270"/>
      <c r="FO254" s="270"/>
      <c r="FP254" s="270"/>
      <c r="FQ254" s="270"/>
      <c r="FR254" s="270"/>
      <c r="FS254" s="270"/>
      <c r="FT254" s="270"/>
      <c r="FU254" s="270"/>
      <c r="FV254" s="270"/>
      <c r="FW254" s="270"/>
      <c r="FX254" s="270"/>
      <c r="FY254" s="270"/>
      <c r="FZ254" s="270"/>
      <c r="GA254" s="270"/>
      <c r="GB254" s="270"/>
      <c r="GC254" s="270"/>
      <c r="GD254" s="270"/>
      <c r="GE254" s="270"/>
      <c r="GF254" s="270"/>
      <c r="GG254" s="270"/>
      <c r="GH254" s="270"/>
      <c r="GI254" s="270"/>
      <c r="GJ254" s="270"/>
      <c r="GK254" s="270"/>
      <c r="GL254" s="270"/>
      <c r="GM254" s="270"/>
      <c r="GN254" s="270"/>
      <c r="GO254" s="270"/>
      <c r="GP254" s="270"/>
      <c r="GQ254" s="270"/>
      <c r="GR254" s="270"/>
      <c r="GS254" s="270"/>
      <c r="GT254" s="270"/>
      <c r="GU254" s="270"/>
      <c r="GV254" s="270"/>
      <c r="GW254" s="270"/>
      <c r="GX254" s="270"/>
      <c r="GY254" s="270"/>
      <c r="GZ254" s="270"/>
      <c r="HA254" s="270"/>
      <c r="HB254" s="270"/>
      <c r="HC254" s="270"/>
      <c r="HD254" s="270"/>
      <c r="HE254" s="270"/>
      <c r="HF254" s="270"/>
      <c r="HG254" s="270"/>
      <c r="HH254" s="270"/>
      <c r="HI254" s="270"/>
      <c r="HJ254" s="270"/>
      <c r="HK254" s="270"/>
      <c r="HL254" s="270"/>
      <c r="HM254" s="270"/>
      <c r="HN254" s="270"/>
      <c r="HO254" s="270"/>
      <c r="HP254" s="270"/>
      <c r="HQ254" s="270"/>
      <c r="HR254" s="270"/>
      <c r="HS254" s="270"/>
      <c r="HT254" s="270"/>
      <c r="HU254" s="270"/>
      <c r="HV254" s="270"/>
      <c r="HW254" s="270"/>
      <c r="HX254" s="270"/>
      <c r="HY254" s="270"/>
      <c r="HZ254" s="270"/>
      <c r="IA254" s="270"/>
      <c r="IB254" s="270"/>
      <c r="IC254" s="270"/>
      <c r="ID254" s="270"/>
      <c r="IE254" s="270"/>
      <c r="IF254" s="270"/>
      <c r="IG254" s="270"/>
      <c r="IH254" s="270"/>
      <c r="II254" s="270"/>
      <c r="IJ254" s="270"/>
      <c r="IK254" s="270"/>
      <c r="IL254" s="270"/>
      <c r="IM254" s="270"/>
      <c r="IN254" s="270"/>
      <c r="IO254" s="270"/>
      <c r="IP254" s="270"/>
      <c r="IQ254" s="270"/>
      <c r="IR254" s="270"/>
      <c r="IS254" s="270"/>
      <c r="IT254" s="270"/>
    </row>
    <row r="255" spans="1:254" ht="20.399999999999999" customHeight="1" x14ac:dyDescent="0.25">
      <c r="A255" s="303" t="s">
        <v>326</v>
      </c>
      <c r="B255" s="325" t="s">
        <v>609</v>
      </c>
      <c r="C255" s="361" t="s">
        <v>411</v>
      </c>
      <c r="D255" s="361" t="s">
        <v>279</v>
      </c>
      <c r="E255" s="361" t="s">
        <v>319</v>
      </c>
      <c r="F255" s="361" t="s">
        <v>327</v>
      </c>
      <c r="G255" s="362">
        <v>146</v>
      </c>
    </row>
    <row r="256" spans="1:254" hidden="1" x14ac:dyDescent="0.25">
      <c r="A256" s="303" t="s">
        <v>373</v>
      </c>
      <c r="B256" s="305" t="s">
        <v>609</v>
      </c>
      <c r="C256" s="308" t="s">
        <v>411</v>
      </c>
      <c r="D256" s="308" t="s">
        <v>279</v>
      </c>
      <c r="E256" s="308" t="s">
        <v>374</v>
      </c>
      <c r="F256" s="308"/>
      <c r="G256" s="362">
        <f>SUM(G257)</f>
        <v>0</v>
      </c>
    </row>
    <row r="257" spans="1:254" ht="26.4" hidden="1" x14ac:dyDescent="0.25">
      <c r="A257" s="298" t="s">
        <v>326</v>
      </c>
      <c r="B257" s="300" t="s">
        <v>609</v>
      </c>
      <c r="C257" s="311" t="s">
        <v>411</v>
      </c>
      <c r="D257" s="311" t="s">
        <v>279</v>
      </c>
      <c r="E257" s="311" t="s">
        <v>374</v>
      </c>
      <c r="F257" s="311" t="s">
        <v>327</v>
      </c>
      <c r="G257" s="362">
        <v>0</v>
      </c>
    </row>
    <row r="258" spans="1:254" x14ac:dyDescent="0.25">
      <c r="A258" s="353" t="s">
        <v>640</v>
      </c>
      <c r="B258" s="290" t="s">
        <v>609</v>
      </c>
      <c r="C258" s="289" t="s">
        <v>411</v>
      </c>
      <c r="D258" s="289" t="s">
        <v>411</v>
      </c>
      <c r="E258" s="289"/>
      <c r="F258" s="289"/>
      <c r="G258" s="291">
        <f>SUM(G259)</f>
        <v>300</v>
      </c>
    </row>
    <row r="259" spans="1:254" s="302" customFormat="1" ht="13.8" x14ac:dyDescent="0.3">
      <c r="A259" s="293" t="s">
        <v>316</v>
      </c>
      <c r="B259" s="295" t="s">
        <v>609</v>
      </c>
      <c r="C259" s="309" t="s">
        <v>411</v>
      </c>
      <c r="D259" s="309" t="s">
        <v>411</v>
      </c>
      <c r="E259" s="309" t="s">
        <v>317</v>
      </c>
      <c r="F259" s="309"/>
      <c r="G259" s="296">
        <f>SUM(G262+G260)</f>
        <v>300</v>
      </c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  <c r="AX259" s="270"/>
      <c r="AY259" s="270"/>
      <c r="AZ259" s="270"/>
      <c r="BA259" s="270"/>
      <c r="BB259" s="270"/>
      <c r="BC259" s="270"/>
      <c r="BD259" s="270"/>
      <c r="BE259" s="270"/>
      <c r="BF259" s="270"/>
      <c r="BG259" s="270"/>
      <c r="BH259" s="270"/>
      <c r="BI259" s="270"/>
      <c r="BJ259" s="270"/>
      <c r="BK259" s="270"/>
      <c r="BL259" s="270"/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0"/>
      <c r="BW259" s="270"/>
      <c r="BX259" s="270"/>
      <c r="BY259" s="270"/>
      <c r="BZ259" s="270"/>
      <c r="CA259" s="270"/>
      <c r="CB259" s="270"/>
      <c r="CC259" s="270"/>
      <c r="CD259" s="270"/>
      <c r="CE259" s="270"/>
      <c r="CF259" s="270"/>
      <c r="CG259" s="270"/>
      <c r="CH259" s="270"/>
      <c r="CI259" s="270"/>
      <c r="CJ259" s="270"/>
      <c r="CK259" s="270"/>
      <c r="CL259" s="270"/>
      <c r="CM259" s="270"/>
      <c r="CN259" s="270"/>
      <c r="CO259" s="270"/>
      <c r="CP259" s="270"/>
      <c r="CQ259" s="270"/>
      <c r="CR259" s="270"/>
      <c r="CS259" s="270"/>
      <c r="CT259" s="270"/>
      <c r="CU259" s="270"/>
      <c r="CV259" s="270"/>
      <c r="CW259" s="270"/>
      <c r="CX259" s="270"/>
      <c r="CY259" s="270"/>
      <c r="CZ259" s="270"/>
      <c r="DA259" s="270"/>
      <c r="DB259" s="270"/>
      <c r="DC259" s="270"/>
      <c r="DD259" s="270"/>
      <c r="DE259" s="270"/>
      <c r="DF259" s="270"/>
      <c r="DG259" s="270"/>
      <c r="DH259" s="270"/>
      <c r="DI259" s="270"/>
      <c r="DJ259" s="270"/>
      <c r="DK259" s="270"/>
      <c r="DL259" s="270"/>
      <c r="DM259" s="270"/>
      <c r="DN259" s="270"/>
      <c r="DO259" s="270"/>
      <c r="DP259" s="270"/>
      <c r="DQ259" s="270"/>
      <c r="DR259" s="270"/>
      <c r="DS259" s="270"/>
      <c r="DT259" s="270"/>
      <c r="DU259" s="270"/>
      <c r="DV259" s="270"/>
      <c r="DW259" s="270"/>
      <c r="DX259" s="270"/>
      <c r="DY259" s="270"/>
      <c r="DZ259" s="270"/>
      <c r="EA259" s="270"/>
      <c r="EB259" s="270"/>
      <c r="EC259" s="270"/>
      <c r="ED259" s="270"/>
      <c r="EE259" s="270"/>
      <c r="EF259" s="270"/>
      <c r="EG259" s="270"/>
      <c r="EH259" s="270"/>
      <c r="EI259" s="270"/>
      <c r="EJ259" s="270"/>
      <c r="EK259" s="270"/>
      <c r="EL259" s="270"/>
      <c r="EM259" s="270"/>
      <c r="EN259" s="270"/>
      <c r="EO259" s="270"/>
      <c r="EP259" s="270"/>
      <c r="EQ259" s="270"/>
      <c r="ER259" s="270"/>
      <c r="ES259" s="270"/>
      <c r="ET259" s="270"/>
      <c r="EU259" s="270"/>
      <c r="EV259" s="270"/>
      <c r="EW259" s="270"/>
      <c r="EX259" s="270"/>
      <c r="EY259" s="270"/>
      <c r="EZ259" s="270"/>
      <c r="FA259" s="270"/>
      <c r="FB259" s="270"/>
      <c r="FC259" s="270"/>
      <c r="FD259" s="270"/>
      <c r="FE259" s="270"/>
      <c r="FF259" s="270"/>
      <c r="FG259" s="270"/>
      <c r="FH259" s="270"/>
      <c r="FI259" s="270"/>
      <c r="FJ259" s="270"/>
      <c r="FK259" s="270"/>
      <c r="FL259" s="270"/>
      <c r="FM259" s="270"/>
      <c r="FN259" s="270"/>
      <c r="FO259" s="270"/>
      <c r="FP259" s="270"/>
      <c r="FQ259" s="270"/>
      <c r="FR259" s="270"/>
      <c r="FS259" s="270"/>
      <c r="FT259" s="270"/>
      <c r="FU259" s="270"/>
      <c r="FV259" s="270"/>
      <c r="FW259" s="270"/>
      <c r="FX259" s="270"/>
      <c r="FY259" s="270"/>
      <c r="FZ259" s="270"/>
      <c r="GA259" s="270"/>
      <c r="GB259" s="270"/>
      <c r="GC259" s="270"/>
      <c r="GD259" s="270"/>
      <c r="GE259" s="270"/>
      <c r="GF259" s="270"/>
      <c r="GG259" s="270"/>
      <c r="GH259" s="270"/>
      <c r="GI259" s="270"/>
      <c r="GJ259" s="270"/>
      <c r="GK259" s="270"/>
      <c r="GL259" s="270"/>
      <c r="GM259" s="270"/>
      <c r="GN259" s="270"/>
      <c r="GO259" s="270"/>
      <c r="GP259" s="270"/>
      <c r="GQ259" s="270"/>
      <c r="GR259" s="270"/>
      <c r="GS259" s="270"/>
      <c r="GT259" s="270"/>
      <c r="GU259" s="270"/>
      <c r="GV259" s="270"/>
      <c r="GW259" s="270"/>
      <c r="GX259" s="270"/>
      <c r="GY259" s="270"/>
      <c r="GZ259" s="270"/>
      <c r="HA259" s="270"/>
      <c r="HB259" s="270"/>
      <c r="HC259" s="270"/>
      <c r="HD259" s="270"/>
      <c r="HE259" s="270"/>
      <c r="HF259" s="270"/>
      <c r="HG259" s="270"/>
      <c r="HH259" s="270"/>
      <c r="HI259" s="270"/>
      <c r="HJ259" s="270"/>
      <c r="HK259" s="270"/>
      <c r="HL259" s="270"/>
      <c r="HM259" s="270"/>
      <c r="HN259" s="270"/>
      <c r="HO259" s="270"/>
      <c r="HP259" s="270"/>
      <c r="HQ259" s="270"/>
      <c r="HR259" s="270"/>
      <c r="HS259" s="270"/>
      <c r="HT259" s="270"/>
      <c r="HU259" s="270"/>
      <c r="HV259" s="270"/>
      <c r="HW259" s="270"/>
      <c r="HX259" s="270"/>
      <c r="HY259" s="270"/>
      <c r="HZ259" s="270"/>
      <c r="IA259" s="270"/>
      <c r="IB259" s="270"/>
      <c r="IC259" s="270"/>
      <c r="ID259" s="270"/>
      <c r="IE259" s="270"/>
      <c r="IF259" s="270"/>
      <c r="IG259" s="270"/>
      <c r="IH259" s="270"/>
      <c r="II259" s="270"/>
      <c r="IJ259" s="270"/>
      <c r="IK259" s="270"/>
      <c r="IL259" s="270"/>
      <c r="IM259" s="270"/>
      <c r="IN259" s="270"/>
      <c r="IO259" s="270"/>
      <c r="IP259" s="270"/>
      <c r="IQ259" s="270"/>
      <c r="IR259" s="270"/>
      <c r="IS259" s="270"/>
      <c r="IT259" s="270"/>
    </row>
    <row r="260" spans="1:254" x14ac:dyDescent="0.25">
      <c r="A260" s="348" t="s">
        <v>413</v>
      </c>
      <c r="B260" s="325" t="s">
        <v>609</v>
      </c>
      <c r="C260" s="308" t="s">
        <v>411</v>
      </c>
      <c r="D260" s="308" t="s">
        <v>411</v>
      </c>
      <c r="E260" s="308" t="s">
        <v>444</v>
      </c>
      <c r="F260" s="308"/>
      <c r="G260" s="306">
        <f>SUM(G261)</f>
        <v>0</v>
      </c>
    </row>
    <row r="261" spans="1:254" ht="26.4" x14ac:dyDescent="0.25">
      <c r="A261" s="298" t="s">
        <v>326</v>
      </c>
      <c r="B261" s="300" t="s">
        <v>609</v>
      </c>
      <c r="C261" s="311" t="s">
        <v>411</v>
      </c>
      <c r="D261" s="311" t="s">
        <v>411</v>
      </c>
      <c r="E261" s="311" t="s">
        <v>444</v>
      </c>
      <c r="F261" s="311" t="s">
        <v>327</v>
      </c>
      <c r="G261" s="301">
        <v>0</v>
      </c>
    </row>
    <row r="262" spans="1:254" s="302" customFormat="1" x14ac:dyDescent="0.25">
      <c r="A262" s="348" t="s">
        <v>550</v>
      </c>
      <c r="B262" s="305" t="s">
        <v>609</v>
      </c>
      <c r="C262" s="308" t="s">
        <v>411</v>
      </c>
      <c r="D262" s="308" t="s">
        <v>411</v>
      </c>
      <c r="E262" s="305" t="s">
        <v>446</v>
      </c>
      <c r="F262" s="305"/>
      <c r="G262" s="347">
        <f>SUM(G263+G264)</f>
        <v>300</v>
      </c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2"/>
      <c r="BW262" s="162"/>
      <c r="BX262" s="162"/>
      <c r="BY262" s="162"/>
      <c r="BZ262" s="162"/>
      <c r="CA262" s="162"/>
      <c r="CB262" s="162"/>
      <c r="CC262" s="162"/>
      <c r="CD262" s="162"/>
      <c r="CE262" s="162"/>
      <c r="CF262" s="162"/>
      <c r="CG262" s="162"/>
      <c r="CH262" s="162"/>
      <c r="CI262" s="162"/>
      <c r="CJ262" s="162"/>
      <c r="CK262" s="162"/>
      <c r="CL262" s="162"/>
      <c r="CM262" s="162"/>
      <c r="CN262" s="162"/>
      <c r="CO262" s="162"/>
      <c r="CP262" s="162"/>
      <c r="CQ262" s="162"/>
      <c r="CR262" s="162"/>
      <c r="CS262" s="162"/>
      <c r="CT262" s="162"/>
      <c r="CU262" s="162"/>
      <c r="CV262" s="162"/>
      <c r="CW262" s="162"/>
      <c r="CX262" s="162"/>
      <c r="CY262" s="162"/>
      <c r="CZ262" s="162"/>
      <c r="DA262" s="162"/>
      <c r="DB262" s="162"/>
      <c r="DC262" s="162"/>
      <c r="DD262" s="162"/>
      <c r="DE262" s="162"/>
      <c r="DF262" s="162"/>
      <c r="DG262" s="162"/>
      <c r="DH262" s="162"/>
      <c r="DI262" s="162"/>
      <c r="DJ262" s="162"/>
      <c r="DK262" s="162"/>
      <c r="DL262" s="162"/>
      <c r="DM262" s="162"/>
      <c r="DN262" s="162"/>
      <c r="DO262" s="162"/>
      <c r="DP262" s="162"/>
      <c r="DQ262" s="162"/>
      <c r="DR262" s="162"/>
      <c r="DS262" s="162"/>
      <c r="DT262" s="162"/>
      <c r="DU262" s="162"/>
      <c r="DV262" s="162"/>
      <c r="DW262" s="162"/>
      <c r="DX262" s="162"/>
      <c r="DY262" s="162"/>
      <c r="DZ262" s="162"/>
      <c r="EA262" s="162"/>
      <c r="EB262" s="162"/>
      <c r="EC262" s="162"/>
      <c r="ED262" s="162"/>
      <c r="EE262" s="162"/>
      <c r="EF262" s="162"/>
      <c r="EG262" s="162"/>
      <c r="EH262" s="162"/>
      <c r="EI262" s="162"/>
      <c r="EJ262" s="162"/>
      <c r="EK262" s="162"/>
      <c r="EL262" s="162"/>
      <c r="EM262" s="162"/>
      <c r="EN262" s="162"/>
      <c r="EO262" s="162"/>
      <c r="EP262" s="162"/>
      <c r="EQ262" s="162"/>
      <c r="ER262" s="162"/>
      <c r="ES262" s="162"/>
      <c r="ET262" s="162"/>
      <c r="EU262" s="162"/>
      <c r="EV262" s="162"/>
      <c r="EW262" s="162"/>
      <c r="EX262" s="162"/>
      <c r="EY262" s="162"/>
      <c r="EZ262" s="162"/>
      <c r="FA262" s="162"/>
      <c r="FB262" s="162"/>
      <c r="FC262" s="162"/>
      <c r="FD262" s="162"/>
      <c r="FE262" s="162"/>
      <c r="FF262" s="162"/>
      <c r="FG262" s="162"/>
      <c r="FH262" s="162"/>
      <c r="FI262" s="162"/>
      <c r="FJ262" s="162"/>
      <c r="FK262" s="162"/>
      <c r="FL262" s="162"/>
      <c r="FM262" s="162"/>
      <c r="FN262" s="162"/>
      <c r="FO262" s="162"/>
      <c r="FP262" s="162"/>
      <c r="FQ262" s="162"/>
      <c r="FR262" s="162"/>
      <c r="FS262" s="162"/>
      <c r="FT262" s="162"/>
      <c r="FU262" s="162"/>
      <c r="FV262" s="162"/>
      <c r="FW262" s="162"/>
      <c r="FX262" s="162"/>
      <c r="FY262" s="162"/>
      <c r="FZ262" s="162"/>
      <c r="GA262" s="162"/>
      <c r="GB262" s="162"/>
      <c r="GC262" s="162"/>
      <c r="GD262" s="162"/>
      <c r="GE262" s="162"/>
      <c r="GF262" s="162"/>
      <c r="GG262" s="162"/>
      <c r="GH262" s="162"/>
      <c r="GI262" s="162"/>
      <c r="GJ262" s="162"/>
      <c r="GK262" s="162"/>
      <c r="GL262" s="162"/>
      <c r="GM262" s="162"/>
      <c r="GN262" s="162"/>
      <c r="GO262" s="162"/>
      <c r="GP262" s="162"/>
      <c r="GQ262" s="162"/>
      <c r="GR262" s="162"/>
      <c r="GS262" s="162"/>
      <c r="GT262" s="162"/>
      <c r="GU262" s="162"/>
      <c r="GV262" s="162"/>
      <c r="GW262" s="162"/>
      <c r="GX262" s="162"/>
      <c r="GY262" s="162"/>
      <c r="GZ262" s="162"/>
      <c r="HA262" s="162"/>
      <c r="HB262" s="162"/>
      <c r="HC262" s="162"/>
      <c r="HD262" s="162"/>
      <c r="HE262" s="162"/>
      <c r="HF262" s="162"/>
      <c r="HG262" s="162"/>
      <c r="HH262" s="162"/>
      <c r="HI262" s="162"/>
      <c r="HJ262" s="162"/>
      <c r="HK262" s="162"/>
      <c r="HL262" s="162"/>
      <c r="HM262" s="162"/>
      <c r="HN262" s="162"/>
      <c r="HO262" s="162"/>
      <c r="HP262" s="162"/>
      <c r="HQ262" s="162"/>
      <c r="HR262" s="162"/>
      <c r="HS262" s="162"/>
      <c r="HT262" s="162"/>
      <c r="HU262" s="162"/>
      <c r="HV262" s="162"/>
      <c r="HW262" s="162"/>
      <c r="HX262" s="162"/>
      <c r="HY262" s="162"/>
      <c r="HZ262" s="162"/>
      <c r="IA262" s="162"/>
      <c r="IB262" s="162"/>
      <c r="IC262" s="162"/>
      <c r="ID262" s="162"/>
      <c r="IE262" s="162"/>
      <c r="IF262" s="162"/>
      <c r="IG262" s="162"/>
      <c r="IH262" s="162"/>
      <c r="II262" s="162"/>
      <c r="IJ262" s="162"/>
      <c r="IK262" s="162"/>
      <c r="IL262" s="162"/>
      <c r="IM262" s="162"/>
      <c r="IN262" s="162"/>
      <c r="IO262" s="162"/>
      <c r="IP262" s="162"/>
      <c r="IQ262" s="162"/>
      <c r="IR262" s="162"/>
      <c r="IS262" s="162"/>
      <c r="IT262" s="162"/>
    </row>
    <row r="263" spans="1:254" x14ac:dyDescent="0.25">
      <c r="A263" s="298" t="s">
        <v>611</v>
      </c>
      <c r="B263" s="300" t="s">
        <v>609</v>
      </c>
      <c r="C263" s="311" t="s">
        <v>411</v>
      </c>
      <c r="D263" s="311" t="s">
        <v>411</v>
      </c>
      <c r="E263" s="311" t="s">
        <v>446</v>
      </c>
      <c r="F263" s="300" t="s">
        <v>285</v>
      </c>
      <c r="G263" s="339">
        <v>124</v>
      </c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2"/>
      <c r="AS263" s="302"/>
      <c r="AT263" s="302"/>
      <c r="AU263" s="302"/>
      <c r="AV263" s="302"/>
      <c r="AW263" s="302"/>
      <c r="AX263" s="302"/>
      <c r="AY263" s="302"/>
      <c r="AZ263" s="302"/>
      <c r="BA263" s="302"/>
      <c r="BB263" s="302"/>
      <c r="BC263" s="302"/>
      <c r="BD263" s="302"/>
      <c r="BE263" s="302"/>
      <c r="BF263" s="302"/>
      <c r="BG263" s="302"/>
      <c r="BH263" s="302"/>
      <c r="BI263" s="302"/>
      <c r="BJ263" s="302"/>
      <c r="BK263" s="302"/>
      <c r="BL263" s="302"/>
      <c r="BM263" s="302"/>
      <c r="BN263" s="302"/>
      <c r="BO263" s="302"/>
      <c r="BP263" s="302"/>
      <c r="BQ263" s="302"/>
      <c r="BR263" s="302"/>
      <c r="BS263" s="302"/>
      <c r="BT263" s="302"/>
      <c r="BU263" s="302"/>
      <c r="BV263" s="302"/>
      <c r="BW263" s="302"/>
      <c r="BX263" s="302"/>
      <c r="BY263" s="302"/>
      <c r="BZ263" s="302"/>
      <c r="CA263" s="302"/>
      <c r="CB263" s="302"/>
      <c r="CC263" s="302"/>
      <c r="CD263" s="302"/>
      <c r="CE263" s="302"/>
      <c r="CF263" s="302"/>
      <c r="CG263" s="302"/>
      <c r="CH263" s="302"/>
      <c r="CI263" s="302"/>
      <c r="CJ263" s="302"/>
      <c r="CK263" s="302"/>
      <c r="CL263" s="302"/>
      <c r="CM263" s="302"/>
      <c r="CN263" s="302"/>
      <c r="CO263" s="302"/>
      <c r="CP263" s="302"/>
      <c r="CQ263" s="302"/>
      <c r="CR263" s="302"/>
      <c r="CS263" s="302"/>
      <c r="CT263" s="302"/>
      <c r="CU263" s="302"/>
      <c r="CV263" s="302"/>
      <c r="CW263" s="302"/>
      <c r="CX263" s="302"/>
      <c r="CY263" s="302"/>
      <c r="CZ263" s="302"/>
      <c r="DA263" s="302"/>
      <c r="DB263" s="302"/>
      <c r="DC263" s="302"/>
      <c r="DD263" s="302"/>
      <c r="DE263" s="302"/>
      <c r="DF263" s="302"/>
      <c r="DG263" s="302"/>
      <c r="DH263" s="302"/>
      <c r="DI263" s="302"/>
      <c r="DJ263" s="302"/>
      <c r="DK263" s="302"/>
      <c r="DL263" s="302"/>
      <c r="DM263" s="302"/>
      <c r="DN263" s="302"/>
      <c r="DO263" s="302"/>
      <c r="DP263" s="302"/>
      <c r="DQ263" s="302"/>
      <c r="DR263" s="302"/>
      <c r="DS263" s="302"/>
      <c r="DT263" s="302"/>
      <c r="DU263" s="302"/>
      <c r="DV263" s="302"/>
      <c r="DW263" s="302"/>
      <c r="DX263" s="302"/>
      <c r="DY263" s="302"/>
      <c r="DZ263" s="302"/>
      <c r="EA263" s="302"/>
      <c r="EB263" s="302"/>
      <c r="EC263" s="302"/>
      <c r="ED263" s="302"/>
      <c r="EE263" s="302"/>
      <c r="EF263" s="302"/>
      <c r="EG263" s="302"/>
      <c r="EH263" s="302"/>
      <c r="EI263" s="302"/>
      <c r="EJ263" s="302"/>
      <c r="EK263" s="302"/>
      <c r="EL263" s="302"/>
      <c r="EM263" s="302"/>
      <c r="EN263" s="302"/>
      <c r="EO263" s="302"/>
      <c r="EP263" s="302"/>
      <c r="EQ263" s="302"/>
      <c r="ER263" s="302"/>
      <c r="ES263" s="302"/>
      <c r="ET263" s="302"/>
      <c r="EU263" s="302"/>
      <c r="EV263" s="302"/>
      <c r="EW263" s="302"/>
      <c r="EX263" s="302"/>
      <c r="EY263" s="302"/>
      <c r="EZ263" s="302"/>
      <c r="FA263" s="302"/>
      <c r="FB263" s="302"/>
      <c r="FC263" s="302"/>
      <c r="FD263" s="302"/>
      <c r="FE263" s="302"/>
      <c r="FF263" s="302"/>
      <c r="FG263" s="302"/>
      <c r="FH263" s="302"/>
      <c r="FI263" s="302"/>
      <c r="FJ263" s="302"/>
      <c r="FK263" s="302"/>
      <c r="FL263" s="302"/>
      <c r="FM263" s="302"/>
      <c r="FN263" s="302"/>
      <c r="FO263" s="302"/>
      <c r="FP263" s="302"/>
      <c r="FQ263" s="302"/>
      <c r="FR263" s="302"/>
      <c r="FS263" s="302"/>
      <c r="FT263" s="302"/>
      <c r="FU263" s="302"/>
      <c r="FV263" s="302"/>
      <c r="FW263" s="302"/>
      <c r="FX263" s="302"/>
      <c r="FY263" s="302"/>
      <c r="FZ263" s="302"/>
      <c r="GA263" s="302"/>
      <c r="GB263" s="302"/>
      <c r="GC263" s="302"/>
      <c r="GD263" s="302"/>
      <c r="GE263" s="302"/>
      <c r="GF263" s="302"/>
      <c r="GG263" s="302"/>
      <c r="GH263" s="302"/>
      <c r="GI263" s="302"/>
      <c r="GJ263" s="302"/>
      <c r="GK263" s="302"/>
      <c r="GL263" s="302"/>
      <c r="GM263" s="302"/>
      <c r="GN263" s="302"/>
      <c r="GO263" s="302"/>
      <c r="GP263" s="302"/>
      <c r="GQ263" s="302"/>
      <c r="GR263" s="302"/>
      <c r="GS263" s="302"/>
      <c r="GT263" s="302"/>
      <c r="GU263" s="302"/>
      <c r="GV263" s="302"/>
      <c r="GW263" s="302"/>
      <c r="GX263" s="302"/>
      <c r="GY263" s="302"/>
      <c r="GZ263" s="302"/>
      <c r="HA263" s="302"/>
      <c r="HB263" s="302"/>
      <c r="HC263" s="302"/>
      <c r="HD263" s="302"/>
      <c r="HE263" s="302"/>
      <c r="HF263" s="302"/>
      <c r="HG263" s="302"/>
      <c r="HH263" s="302"/>
      <c r="HI263" s="302"/>
      <c r="HJ263" s="302"/>
      <c r="HK263" s="302"/>
      <c r="HL263" s="302"/>
      <c r="HM263" s="302"/>
      <c r="HN263" s="302"/>
      <c r="HO263" s="302"/>
      <c r="HP263" s="302"/>
      <c r="HQ263" s="302"/>
      <c r="HR263" s="302"/>
      <c r="HS263" s="302"/>
      <c r="HT263" s="302"/>
      <c r="HU263" s="302"/>
      <c r="HV263" s="302"/>
      <c r="HW263" s="302"/>
      <c r="HX263" s="302"/>
      <c r="HY263" s="302"/>
      <c r="HZ263" s="302"/>
      <c r="IA263" s="302"/>
      <c r="IB263" s="302"/>
      <c r="IC263" s="302"/>
      <c r="ID263" s="302"/>
      <c r="IE263" s="302"/>
      <c r="IF263" s="302"/>
      <c r="IG263" s="302"/>
      <c r="IH263" s="302"/>
      <c r="II263" s="302"/>
      <c r="IJ263" s="302"/>
      <c r="IK263" s="302"/>
      <c r="IL263" s="302"/>
      <c r="IM263" s="302"/>
      <c r="IN263" s="302"/>
      <c r="IO263" s="302"/>
      <c r="IP263" s="302"/>
      <c r="IQ263" s="302"/>
      <c r="IR263" s="302"/>
      <c r="IS263" s="302"/>
      <c r="IT263" s="302"/>
    </row>
    <row r="264" spans="1:254" ht="26.4" x14ac:dyDescent="0.25">
      <c r="A264" s="298" t="s">
        <v>326</v>
      </c>
      <c r="B264" s="300" t="s">
        <v>609</v>
      </c>
      <c r="C264" s="311" t="s">
        <v>411</v>
      </c>
      <c r="D264" s="311" t="s">
        <v>411</v>
      </c>
      <c r="E264" s="311" t="s">
        <v>446</v>
      </c>
      <c r="F264" s="300" t="s">
        <v>327</v>
      </c>
      <c r="G264" s="339">
        <v>176</v>
      </c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2"/>
      <c r="AD264" s="302"/>
      <c r="AE264" s="302"/>
      <c r="AF264" s="302"/>
      <c r="AG264" s="302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2"/>
      <c r="AS264" s="302"/>
      <c r="AT264" s="302"/>
      <c r="AU264" s="302"/>
      <c r="AV264" s="302"/>
      <c r="AW264" s="302"/>
      <c r="AX264" s="302"/>
      <c r="AY264" s="302"/>
      <c r="AZ264" s="302"/>
      <c r="BA264" s="302"/>
      <c r="BB264" s="302"/>
      <c r="BC264" s="302"/>
      <c r="BD264" s="302"/>
      <c r="BE264" s="302"/>
      <c r="BF264" s="302"/>
      <c r="BG264" s="302"/>
      <c r="BH264" s="302"/>
      <c r="BI264" s="302"/>
      <c r="BJ264" s="302"/>
      <c r="BK264" s="302"/>
      <c r="BL264" s="302"/>
      <c r="BM264" s="302"/>
      <c r="BN264" s="302"/>
      <c r="BO264" s="302"/>
      <c r="BP264" s="302"/>
      <c r="BQ264" s="302"/>
      <c r="BR264" s="302"/>
      <c r="BS264" s="302"/>
      <c r="BT264" s="302"/>
      <c r="BU264" s="302"/>
      <c r="BV264" s="302"/>
      <c r="BW264" s="302"/>
      <c r="BX264" s="302"/>
      <c r="BY264" s="302"/>
      <c r="BZ264" s="302"/>
      <c r="CA264" s="302"/>
      <c r="CB264" s="302"/>
      <c r="CC264" s="302"/>
      <c r="CD264" s="302"/>
      <c r="CE264" s="302"/>
      <c r="CF264" s="302"/>
      <c r="CG264" s="302"/>
      <c r="CH264" s="302"/>
      <c r="CI264" s="302"/>
      <c r="CJ264" s="302"/>
      <c r="CK264" s="302"/>
      <c r="CL264" s="302"/>
      <c r="CM264" s="302"/>
      <c r="CN264" s="302"/>
      <c r="CO264" s="302"/>
      <c r="CP264" s="302"/>
      <c r="CQ264" s="302"/>
      <c r="CR264" s="302"/>
      <c r="CS264" s="302"/>
      <c r="CT264" s="302"/>
      <c r="CU264" s="302"/>
      <c r="CV264" s="302"/>
      <c r="CW264" s="302"/>
      <c r="CX264" s="302"/>
      <c r="CY264" s="302"/>
      <c r="CZ264" s="302"/>
      <c r="DA264" s="302"/>
      <c r="DB264" s="302"/>
      <c r="DC264" s="302"/>
      <c r="DD264" s="302"/>
      <c r="DE264" s="302"/>
      <c r="DF264" s="302"/>
      <c r="DG264" s="302"/>
      <c r="DH264" s="302"/>
      <c r="DI264" s="302"/>
      <c r="DJ264" s="302"/>
      <c r="DK264" s="302"/>
      <c r="DL264" s="302"/>
      <c r="DM264" s="302"/>
      <c r="DN264" s="302"/>
      <c r="DO264" s="302"/>
      <c r="DP264" s="302"/>
      <c r="DQ264" s="302"/>
      <c r="DR264" s="302"/>
      <c r="DS264" s="302"/>
      <c r="DT264" s="302"/>
      <c r="DU264" s="302"/>
      <c r="DV264" s="302"/>
      <c r="DW264" s="302"/>
      <c r="DX264" s="302"/>
      <c r="DY264" s="302"/>
      <c r="DZ264" s="302"/>
      <c r="EA264" s="302"/>
      <c r="EB264" s="302"/>
      <c r="EC264" s="302"/>
      <c r="ED264" s="302"/>
      <c r="EE264" s="302"/>
      <c r="EF264" s="302"/>
      <c r="EG264" s="302"/>
      <c r="EH264" s="302"/>
      <c r="EI264" s="302"/>
      <c r="EJ264" s="302"/>
      <c r="EK264" s="302"/>
      <c r="EL264" s="302"/>
      <c r="EM264" s="302"/>
      <c r="EN264" s="302"/>
      <c r="EO264" s="302"/>
      <c r="EP264" s="302"/>
      <c r="EQ264" s="302"/>
      <c r="ER264" s="302"/>
      <c r="ES264" s="302"/>
      <c r="ET264" s="302"/>
      <c r="EU264" s="302"/>
      <c r="EV264" s="302"/>
      <c r="EW264" s="302"/>
      <c r="EX264" s="302"/>
      <c r="EY264" s="302"/>
      <c r="EZ264" s="302"/>
      <c r="FA264" s="302"/>
      <c r="FB264" s="302"/>
      <c r="FC264" s="302"/>
      <c r="FD264" s="302"/>
      <c r="FE264" s="302"/>
      <c r="FF264" s="302"/>
      <c r="FG264" s="302"/>
      <c r="FH264" s="302"/>
      <c r="FI264" s="302"/>
      <c r="FJ264" s="302"/>
      <c r="FK264" s="302"/>
      <c r="FL264" s="302"/>
      <c r="FM264" s="302"/>
      <c r="FN264" s="302"/>
      <c r="FO264" s="302"/>
      <c r="FP264" s="302"/>
      <c r="FQ264" s="302"/>
      <c r="FR264" s="302"/>
      <c r="FS264" s="302"/>
      <c r="FT264" s="302"/>
      <c r="FU264" s="302"/>
      <c r="FV264" s="302"/>
      <c r="FW264" s="302"/>
      <c r="FX264" s="302"/>
      <c r="FY264" s="302"/>
      <c r="FZ264" s="302"/>
      <c r="GA264" s="302"/>
      <c r="GB264" s="302"/>
      <c r="GC264" s="302"/>
      <c r="GD264" s="302"/>
      <c r="GE264" s="302"/>
      <c r="GF264" s="302"/>
      <c r="GG264" s="302"/>
      <c r="GH264" s="302"/>
      <c r="GI264" s="302"/>
      <c r="GJ264" s="302"/>
      <c r="GK264" s="302"/>
      <c r="GL264" s="302"/>
      <c r="GM264" s="302"/>
      <c r="GN264" s="302"/>
      <c r="GO264" s="302"/>
      <c r="GP264" s="302"/>
      <c r="GQ264" s="302"/>
      <c r="GR264" s="302"/>
      <c r="GS264" s="302"/>
      <c r="GT264" s="302"/>
      <c r="GU264" s="302"/>
      <c r="GV264" s="302"/>
      <c r="GW264" s="302"/>
      <c r="GX264" s="302"/>
      <c r="GY264" s="302"/>
      <c r="GZ264" s="302"/>
      <c r="HA264" s="302"/>
      <c r="HB264" s="302"/>
      <c r="HC264" s="302"/>
      <c r="HD264" s="302"/>
      <c r="HE264" s="302"/>
      <c r="HF264" s="302"/>
      <c r="HG264" s="302"/>
      <c r="HH264" s="302"/>
      <c r="HI264" s="302"/>
      <c r="HJ264" s="302"/>
      <c r="HK264" s="302"/>
      <c r="HL264" s="302"/>
      <c r="HM264" s="302"/>
      <c r="HN264" s="302"/>
      <c r="HO264" s="302"/>
      <c r="HP264" s="302"/>
      <c r="HQ264" s="302"/>
      <c r="HR264" s="302"/>
      <c r="HS264" s="302"/>
      <c r="HT264" s="302"/>
      <c r="HU264" s="302"/>
      <c r="HV264" s="302"/>
      <c r="HW264" s="302"/>
      <c r="HX264" s="302"/>
      <c r="HY264" s="302"/>
      <c r="HZ264" s="302"/>
      <c r="IA264" s="302"/>
      <c r="IB264" s="302"/>
      <c r="IC264" s="302"/>
      <c r="ID264" s="302"/>
      <c r="IE264" s="302"/>
      <c r="IF264" s="302"/>
      <c r="IG264" s="302"/>
      <c r="IH264" s="302"/>
      <c r="II264" s="302"/>
      <c r="IJ264" s="302"/>
      <c r="IK264" s="302"/>
      <c r="IL264" s="302"/>
      <c r="IM264" s="302"/>
      <c r="IN264" s="302"/>
      <c r="IO264" s="302"/>
      <c r="IP264" s="302"/>
      <c r="IQ264" s="302"/>
      <c r="IR264" s="302"/>
      <c r="IS264" s="302"/>
      <c r="IT264" s="302"/>
    </row>
    <row r="265" spans="1:254" hidden="1" x14ac:dyDescent="0.25">
      <c r="A265" s="288" t="s">
        <v>373</v>
      </c>
      <c r="B265" s="290" t="s">
        <v>609</v>
      </c>
      <c r="C265" s="289" t="s">
        <v>411</v>
      </c>
      <c r="D265" s="289" t="s">
        <v>411</v>
      </c>
      <c r="E265" s="289" t="s">
        <v>374</v>
      </c>
      <c r="F265" s="300"/>
      <c r="G265" s="318">
        <f>SUM(G266)</f>
        <v>0</v>
      </c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2"/>
      <c r="AS265" s="302"/>
      <c r="AT265" s="302"/>
      <c r="AU265" s="302"/>
      <c r="AV265" s="302"/>
      <c r="AW265" s="302"/>
      <c r="AX265" s="302"/>
      <c r="AY265" s="302"/>
      <c r="AZ265" s="302"/>
      <c r="BA265" s="302"/>
      <c r="BB265" s="302"/>
      <c r="BC265" s="302"/>
      <c r="BD265" s="302"/>
      <c r="BE265" s="302"/>
      <c r="BF265" s="302"/>
      <c r="BG265" s="302"/>
      <c r="BH265" s="302"/>
      <c r="BI265" s="302"/>
      <c r="BJ265" s="302"/>
      <c r="BK265" s="302"/>
      <c r="BL265" s="302"/>
      <c r="BM265" s="302"/>
      <c r="BN265" s="302"/>
      <c r="BO265" s="302"/>
      <c r="BP265" s="302"/>
      <c r="BQ265" s="302"/>
      <c r="BR265" s="302"/>
      <c r="BS265" s="302"/>
      <c r="BT265" s="302"/>
      <c r="BU265" s="302"/>
      <c r="BV265" s="302"/>
      <c r="BW265" s="302"/>
      <c r="BX265" s="302"/>
      <c r="BY265" s="302"/>
      <c r="BZ265" s="302"/>
      <c r="CA265" s="302"/>
      <c r="CB265" s="302"/>
      <c r="CC265" s="302"/>
      <c r="CD265" s="302"/>
      <c r="CE265" s="302"/>
      <c r="CF265" s="302"/>
      <c r="CG265" s="302"/>
      <c r="CH265" s="302"/>
      <c r="CI265" s="302"/>
      <c r="CJ265" s="302"/>
      <c r="CK265" s="302"/>
      <c r="CL265" s="302"/>
      <c r="CM265" s="302"/>
      <c r="CN265" s="302"/>
      <c r="CO265" s="302"/>
      <c r="CP265" s="302"/>
      <c r="CQ265" s="302"/>
      <c r="CR265" s="302"/>
      <c r="CS265" s="302"/>
      <c r="CT265" s="302"/>
      <c r="CU265" s="302"/>
      <c r="CV265" s="302"/>
      <c r="CW265" s="302"/>
      <c r="CX265" s="302"/>
      <c r="CY265" s="302"/>
      <c r="CZ265" s="302"/>
      <c r="DA265" s="302"/>
      <c r="DB265" s="302"/>
      <c r="DC265" s="302"/>
      <c r="DD265" s="302"/>
      <c r="DE265" s="302"/>
      <c r="DF265" s="302"/>
      <c r="DG265" s="302"/>
      <c r="DH265" s="302"/>
      <c r="DI265" s="302"/>
      <c r="DJ265" s="302"/>
      <c r="DK265" s="302"/>
      <c r="DL265" s="302"/>
      <c r="DM265" s="302"/>
      <c r="DN265" s="302"/>
      <c r="DO265" s="302"/>
      <c r="DP265" s="302"/>
      <c r="DQ265" s="302"/>
      <c r="DR265" s="302"/>
      <c r="DS265" s="302"/>
      <c r="DT265" s="302"/>
      <c r="DU265" s="302"/>
      <c r="DV265" s="302"/>
      <c r="DW265" s="302"/>
      <c r="DX265" s="302"/>
      <c r="DY265" s="302"/>
      <c r="DZ265" s="302"/>
      <c r="EA265" s="302"/>
      <c r="EB265" s="302"/>
      <c r="EC265" s="302"/>
      <c r="ED265" s="302"/>
      <c r="EE265" s="302"/>
      <c r="EF265" s="302"/>
      <c r="EG265" s="302"/>
      <c r="EH265" s="302"/>
      <c r="EI265" s="302"/>
      <c r="EJ265" s="302"/>
      <c r="EK265" s="302"/>
      <c r="EL265" s="302"/>
      <c r="EM265" s="302"/>
      <c r="EN265" s="302"/>
      <c r="EO265" s="302"/>
      <c r="EP265" s="302"/>
      <c r="EQ265" s="302"/>
      <c r="ER265" s="302"/>
      <c r="ES265" s="302"/>
      <c r="ET265" s="302"/>
      <c r="EU265" s="302"/>
      <c r="EV265" s="302"/>
      <c r="EW265" s="302"/>
      <c r="EX265" s="302"/>
      <c r="EY265" s="302"/>
      <c r="EZ265" s="302"/>
      <c r="FA265" s="302"/>
      <c r="FB265" s="302"/>
      <c r="FC265" s="302"/>
      <c r="FD265" s="302"/>
      <c r="FE265" s="302"/>
      <c r="FF265" s="302"/>
      <c r="FG265" s="302"/>
      <c r="FH265" s="302"/>
      <c r="FI265" s="302"/>
      <c r="FJ265" s="302"/>
      <c r="FK265" s="302"/>
      <c r="FL265" s="302"/>
      <c r="FM265" s="302"/>
      <c r="FN265" s="302"/>
      <c r="FO265" s="302"/>
      <c r="FP265" s="302"/>
      <c r="FQ265" s="302"/>
      <c r="FR265" s="302"/>
      <c r="FS265" s="302"/>
      <c r="FT265" s="302"/>
      <c r="FU265" s="302"/>
      <c r="FV265" s="302"/>
      <c r="FW265" s="302"/>
      <c r="FX265" s="302"/>
      <c r="FY265" s="302"/>
      <c r="FZ265" s="302"/>
      <c r="GA265" s="302"/>
      <c r="GB265" s="302"/>
      <c r="GC265" s="302"/>
      <c r="GD265" s="302"/>
      <c r="GE265" s="302"/>
      <c r="GF265" s="302"/>
      <c r="GG265" s="302"/>
      <c r="GH265" s="302"/>
      <c r="GI265" s="302"/>
      <c r="GJ265" s="302"/>
      <c r="GK265" s="302"/>
      <c r="GL265" s="302"/>
      <c r="GM265" s="302"/>
      <c r="GN265" s="302"/>
      <c r="GO265" s="302"/>
      <c r="GP265" s="302"/>
      <c r="GQ265" s="302"/>
      <c r="GR265" s="302"/>
      <c r="GS265" s="302"/>
      <c r="GT265" s="302"/>
      <c r="GU265" s="302"/>
      <c r="GV265" s="302"/>
      <c r="GW265" s="302"/>
      <c r="GX265" s="302"/>
      <c r="GY265" s="302"/>
      <c r="GZ265" s="302"/>
      <c r="HA265" s="302"/>
      <c r="HB265" s="302"/>
      <c r="HC265" s="302"/>
      <c r="HD265" s="302"/>
      <c r="HE265" s="302"/>
      <c r="HF265" s="302"/>
      <c r="HG265" s="302"/>
      <c r="HH265" s="302"/>
      <c r="HI265" s="302"/>
      <c r="HJ265" s="302"/>
      <c r="HK265" s="302"/>
      <c r="HL265" s="302"/>
      <c r="HM265" s="302"/>
      <c r="HN265" s="302"/>
      <c r="HO265" s="302"/>
      <c r="HP265" s="302"/>
      <c r="HQ265" s="302"/>
      <c r="HR265" s="302"/>
      <c r="HS265" s="302"/>
      <c r="HT265" s="302"/>
      <c r="HU265" s="302"/>
      <c r="HV265" s="302"/>
      <c r="HW265" s="302"/>
      <c r="HX265" s="302"/>
      <c r="HY265" s="302"/>
      <c r="HZ265" s="302"/>
      <c r="IA265" s="302"/>
      <c r="IB265" s="302"/>
      <c r="IC265" s="302"/>
      <c r="ID265" s="302"/>
      <c r="IE265" s="302"/>
      <c r="IF265" s="302"/>
      <c r="IG265" s="302"/>
      <c r="IH265" s="302"/>
      <c r="II265" s="302"/>
      <c r="IJ265" s="302"/>
      <c r="IK265" s="302"/>
      <c r="IL265" s="302"/>
      <c r="IM265" s="302"/>
      <c r="IN265" s="302"/>
      <c r="IO265" s="302"/>
      <c r="IP265" s="302"/>
      <c r="IQ265" s="302"/>
      <c r="IR265" s="302"/>
      <c r="IS265" s="302"/>
      <c r="IT265" s="302"/>
    </row>
    <row r="266" spans="1:254" ht="26.4" hidden="1" x14ac:dyDescent="0.25">
      <c r="A266" s="298" t="s">
        <v>326</v>
      </c>
      <c r="B266" s="300" t="s">
        <v>609</v>
      </c>
      <c r="C266" s="311" t="s">
        <v>411</v>
      </c>
      <c r="D266" s="311" t="s">
        <v>411</v>
      </c>
      <c r="E266" s="311" t="s">
        <v>374</v>
      </c>
      <c r="F266" s="300" t="s">
        <v>327</v>
      </c>
      <c r="G266" s="339">
        <v>0</v>
      </c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2"/>
      <c r="AD266" s="302"/>
      <c r="AE266" s="302"/>
      <c r="AF266" s="302"/>
      <c r="AG266" s="302"/>
      <c r="AH266" s="302"/>
      <c r="AI266" s="302"/>
      <c r="AJ266" s="302"/>
      <c r="AK266" s="302"/>
      <c r="AL266" s="302"/>
      <c r="AM266" s="302"/>
      <c r="AN266" s="302"/>
      <c r="AO266" s="302"/>
      <c r="AP266" s="302"/>
      <c r="AQ266" s="302"/>
      <c r="AR266" s="302"/>
      <c r="AS266" s="302"/>
      <c r="AT266" s="302"/>
      <c r="AU266" s="302"/>
      <c r="AV266" s="302"/>
      <c r="AW266" s="302"/>
      <c r="AX266" s="302"/>
      <c r="AY266" s="302"/>
      <c r="AZ266" s="302"/>
      <c r="BA266" s="302"/>
      <c r="BB266" s="302"/>
      <c r="BC266" s="302"/>
      <c r="BD266" s="302"/>
      <c r="BE266" s="302"/>
      <c r="BF266" s="302"/>
      <c r="BG266" s="302"/>
      <c r="BH266" s="302"/>
      <c r="BI266" s="302"/>
      <c r="BJ266" s="302"/>
      <c r="BK266" s="302"/>
      <c r="BL266" s="302"/>
      <c r="BM266" s="302"/>
      <c r="BN266" s="302"/>
      <c r="BO266" s="302"/>
      <c r="BP266" s="302"/>
      <c r="BQ266" s="302"/>
      <c r="BR266" s="302"/>
      <c r="BS266" s="302"/>
      <c r="BT266" s="302"/>
      <c r="BU266" s="302"/>
      <c r="BV266" s="302"/>
      <c r="BW266" s="302"/>
      <c r="BX266" s="302"/>
      <c r="BY266" s="302"/>
      <c r="BZ266" s="302"/>
      <c r="CA266" s="302"/>
      <c r="CB266" s="302"/>
      <c r="CC266" s="302"/>
      <c r="CD266" s="302"/>
      <c r="CE266" s="302"/>
      <c r="CF266" s="302"/>
      <c r="CG266" s="302"/>
      <c r="CH266" s="302"/>
      <c r="CI266" s="302"/>
      <c r="CJ266" s="302"/>
      <c r="CK266" s="302"/>
      <c r="CL266" s="302"/>
      <c r="CM266" s="302"/>
      <c r="CN266" s="302"/>
      <c r="CO266" s="302"/>
      <c r="CP266" s="302"/>
      <c r="CQ266" s="302"/>
      <c r="CR266" s="302"/>
      <c r="CS266" s="302"/>
      <c r="CT266" s="302"/>
      <c r="CU266" s="302"/>
      <c r="CV266" s="302"/>
      <c r="CW266" s="302"/>
      <c r="CX266" s="302"/>
      <c r="CY266" s="302"/>
      <c r="CZ266" s="302"/>
      <c r="DA266" s="302"/>
      <c r="DB266" s="302"/>
      <c r="DC266" s="302"/>
      <c r="DD266" s="302"/>
      <c r="DE266" s="302"/>
      <c r="DF266" s="302"/>
      <c r="DG266" s="302"/>
      <c r="DH266" s="302"/>
      <c r="DI266" s="302"/>
      <c r="DJ266" s="302"/>
      <c r="DK266" s="302"/>
      <c r="DL266" s="302"/>
      <c r="DM266" s="302"/>
      <c r="DN266" s="302"/>
      <c r="DO266" s="302"/>
      <c r="DP266" s="302"/>
      <c r="DQ266" s="302"/>
      <c r="DR266" s="302"/>
      <c r="DS266" s="302"/>
      <c r="DT266" s="302"/>
      <c r="DU266" s="302"/>
      <c r="DV266" s="302"/>
      <c r="DW266" s="302"/>
      <c r="DX266" s="302"/>
      <c r="DY266" s="302"/>
      <c r="DZ266" s="302"/>
      <c r="EA266" s="302"/>
      <c r="EB266" s="302"/>
      <c r="EC266" s="302"/>
      <c r="ED266" s="302"/>
      <c r="EE266" s="302"/>
      <c r="EF266" s="302"/>
      <c r="EG266" s="302"/>
      <c r="EH266" s="302"/>
      <c r="EI266" s="302"/>
      <c r="EJ266" s="302"/>
      <c r="EK266" s="302"/>
      <c r="EL266" s="302"/>
      <c r="EM266" s="302"/>
      <c r="EN266" s="302"/>
      <c r="EO266" s="302"/>
      <c r="EP266" s="302"/>
      <c r="EQ266" s="302"/>
      <c r="ER266" s="302"/>
      <c r="ES266" s="302"/>
      <c r="ET266" s="302"/>
      <c r="EU266" s="302"/>
      <c r="EV266" s="302"/>
      <c r="EW266" s="302"/>
      <c r="EX266" s="302"/>
      <c r="EY266" s="302"/>
      <c r="EZ266" s="302"/>
      <c r="FA266" s="302"/>
      <c r="FB266" s="302"/>
      <c r="FC266" s="302"/>
      <c r="FD266" s="302"/>
      <c r="FE266" s="302"/>
      <c r="FF266" s="302"/>
      <c r="FG266" s="302"/>
      <c r="FH266" s="302"/>
      <c r="FI266" s="302"/>
      <c r="FJ266" s="302"/>
      <c r="FK266" s="302"/>
      <c r="FL266" s="302"/>
      <c r="FM266" s="302"/>
      <c r="FN266" s="302"/>
      <c r="FO266" s="302"/>
      <c r="FP266" s="302"/>
      <c r="FQ266" s="302"/>
      <c r="FR266" s="302"/>
      <c r="FS266" s="302"/>
      <c r="FT266" s="302"/>
      <c r="FU266" s="302"/>
      <c r="FV266" s="302"/>
      <c r="FW266" s="302"/>
      <c r="FX266" s="302"/>
      <c r="FY266" s="302"/>
      <c r="FZ266" s="302"/>
      <c r="GA266" s="302"/>
      <c r="GB266" s="302"/>
      <c r="GC266" s="302"/>
      <c r="GD266" s="302"/>
      <c r="GE266" s="302"/>
      <c r="GF266" s="302"/>
      <c r="GG266" s="302"/>
      <c r="GH266" s="302"/>
      <c r="GI266" s="302"/>
      <c r="GJ266" s="302"/>
      <c r="GK266" s="302"/>
      <c r="GL266" s="302"/>
      <c r="GM266" s="302"/>
      <c r="GN266" s="302"/>
      <c r="GO266" s="302"/>
      <c r="GP266" s="302"/>
      <c r="GQ266" s="302"/>
      <c r="GR266" s="302"/>
      <c r="GS266" s="302"/>
      <c r="GT266" s="302"/>
      <c r="GU266" s="302"/>
      <c r="GV266" s="302"/>
      <c r="GW266" s="302"/>
      <c r="GX266" s="302"/>
      <c r="GY266" s="302"/>
      <c r="GZ266" s="302"/>
      <c r="HA266" s="302"/>
      <c r="HB266" s="302"/>
      <c r="HC266" s="302"/>
      <c r="HD266" s="302"/>
      <c r="HE266" s="302"/>
      <c r="HF266" s="302"/>
      <c r="HG266" s="302"/>
      <c r="HH266" s="302"/>
      <c r="HI266" s="302"/>
      <c r="HJ266" s="302"/>
      <c r="HK266" s="302"/>
      <c r="HL266" s="302"/>
      <c r="HM266" s="302"/>
      <c r="HN266" s="302"/>
      <c r="HO266" s="302"/>
      <c r="HP266" s="302"/>
      <c r="HQ266" s="302"/>
      <c r="HR266" s="302"/>
      <c r="HS266" s="302"/>
      <c r="HT266" s="302"/>
      <c r="HU266" s="302"/>
      <c r="HV266" s="302"/>
      <c r="HW266" s="302"/>
      <c r="HX266" s="302"/>
      <c r="HY266" s="302"/>
      <c r="HZ266" s="302"/>
      <c r="IA266" s="302"/>
      <c r="IB266" s="302"/>
      <c r="IC266" s="302"/>
      <c r="ID266" s="302"/>
      <c r="IE266" s="302"/>
      <c r="IF266" s="302"/>
      <c r="IG266" s="302"/>
      <c r="IH266" s="302"/>
      <c r="II266" s="302"/>
      <c r="IJ266" s="302"/>
      <c r="IK266" s="302"/>
      <c r="IL266" s="302"/>
      <c r="IM266" s="302"/>
      <c r="IN266" s="302"/>
      <c r="IO266" s="302"/>
      <c r="IP266" s="302"/>
      <c r="IQ266" s="302"/>
      <c r="IR266" s="302"/>
      <c r="IS266" s="302"/>
      <c r="IT266" s="302"/>
    </row>
    <row r="267" spans="1:254" x14ac:dyDescent="0.25">
      <c r="A267" s="353" t="s">
        <v>447</v>
      </c>
      <c r="B267" s="290" t="s">
        <v>609</v>
      </c>
      <c r="C267" s="289" t="s">
        <v>411</v>
      </c>
      <c r="D267" s="289" t="s">
        <v>350</v>
      </c>
      <c r="E267" s="289"/>
      <c r="F267" s="289"/>
      <c r="G267" s="291">
        <f>SUM(G270+G268)</f>
        <v>8151.5</v>
      </c>
    </row>
    <row r="268" spans="1:254" s="162" customFormat="1" ht="13.8" x14ac:dyDescent="0.3">
      <c r="A268" s="334" t="s">
        <v>549</v>
      </c>
      <c r="B268" s="309" t="s">
        <v>609</v>
      </c>
      <c r="C268" s="309" t="s">
        <v>411</v>
      </c>
      <c r="D268" s="309" t="s">
        <v>411</v>
      </c>
      <c r="E268" s="309" t="s">
        <v>714</v>
      </c>
      <c r="F268" s="309"/>
      <c r="G268" s="296">
        <f>SUM(G269)</f>
        <v>7151.5</v>
      </c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0"/>
      <c r="DE268" s="270"/>
      <c r="DF268" s="270"/>
      <c r="DG268" s="270"/>
      <c r="DH268" s="270"/>
      <c r="DI268" s="270"/>
      <c r="DJ268" s="270"/>
      <c r="DK268" s="270"/>
      <c r="DL268" s="270"/>
      <c r="DM268" s="270"/>
      <c r="DN268" s="270"/>
      <c r="DO268" s="270"/>
      <c r="DP268" s="270"/>
      <c r="DQ268" s="270"/>
      <c r="DR268" s="270"/>
      <c r="DS268" s="270"/>
      <c r="DT268" s="270"/>
      <c r="DU268" s="270"/>
      <c r="DV268" s="270"/>
      <c r="DW268" s="270"/>
      <c r="DX268" s="270"/>
      <c r="DY268" s="270"/>
      <c r="DZ268" s="270"/>
      <c r="EA268" s="270"/>
      <c r="EB268" s="270"/>
      <c r="EC268" s="270"/>
      <c r="ED268" s="270"/>
      <c r="EE268" s="270"/>
      <c r="EF268" s="270"/>
      <c r="EG268" s="270"/>
      <c r="EH268" s="270"/>
      <c r="EI268" s="270"/>
      <c r="EJ268" s="270"/>
      <c r="EK268" s="270"/>
      <c r="EL268" s="270"/>
      <c r="EM268" s="270"/>
      <c r="EN268" s="270"/>
      <c r="EO268" s="270"/>
      <c r="EP268" s="270"/>
      <c r="EQ268" s="270"/>
      <c r="ER268" s="270"/>
      <c r="ES268" s="270"/>
      <c r="ET268" s="270"/>
      <c r="EU268" s="270"/>
      <c r="EV268" s="270"/>
      <c r="EW268" s="270"/>
      <c r="EX268" s="270"/>
      <c r="EY268" s="270"/>
      <c r="EZ268" s="270"/>
      <c r="FA268" s="270"/>
      <c r="FB268" s="270"/>
      <c r="FC268" s="270"/>
      <c r="FD268" s="270"/>
      <c r="FE268" s="270"/>
      <c r="FF268" s="270"/>
      <c r="FG268" s="270"/>
      <c r="FH268" s="270"/>
      <c r="FI268" s="270"/>
      <c r="FJ268" s="270"/>
      <c r="FK268" s="270"/>
      <c r="FL268" s="270"/>
      <c r="FM268" s="270"/>
      <c r="FN268" s="270"/>
      <c r="FO268" s="270"/>
      <c r="FP268" s="270"/>
      <c r="FQ268" s="270"/>
      <c r="FR268" s="270"/>
      <c r="FS268" s="270"/>
      <c r="FT268" s="270"/>
      <c r="FU268" s="270"/>
      <c r="FV268" s="270"/>
      <c r="FW268" s="270"/>
      <c r="FX268" s="270"/>
      <c r="FY268" s="270"/>
      <c r="FZ268" s="270"/>
      <c r="GA268" s="270"/>
      <c r="GB268" s="270"/>
      <c r="GC268" s="270"/>
      <c r="GD268" s="270"/>
      <c r="GE268" s="270"/>
      <c r="GF268" s="270"/>
      <c r="GG268" s="270"/>
      <c r="GH268" s="270"/>
      <c r="GI268" s="270"/>
      <c r="GJ268" s="270"/>
      <c r="GK268" s="270"/>
      <c r="GL268" s="270"/>
      <c r="GM268" s="270"/>
      <c r="GN268" s="270"/>
      <c r="GO268" s="270"/>
      <c r="GP268" s="270"/>
      <c r="GQ268" s="270"/>
      <c r="GR268" s="270"/>
      <c r="GS268" s="270"/>
      <c r="GT268" s="270"/>
      <c r="GU268" s="270"/>
      <c r="GV268" s="270"/>
      <c r="GW268" s="270"/>
      <c r="GX268" s="270"/>
      <c r="GY268" s="270"/>
      <c r="GZ268" s="270"/>
      <c r="HA268" s="270"/>
      <c r="HB268" s="270"/>
      <c r="HC268" s="270"/>
      <c r="HD268" s="270"/>
      <c r="HE268" s="270"/>
      <c r="HF268" s="270"/>
      <c r="HG268" s="270"/>
      <c r="HH268" s="270"/>
      <c r="HI268" s="270"/>
      <c r="HJ268" s="270"/>
      <c r="HK268" s="270"/>
      <c r="HL268" s="270"/>
      <c r="HM268" s="270"/>
      <c r="HN268" s="270"/>
      <c r="HO268" s="270"/>
      <c r="HP268" s="270"/>
      <c r="HQ268" s="270"/>
      <c r="HR268" s="270"/>
      <c r="HS268" s="270"/>
      <c r="HT268" s="270"/>
      <c r="HU268" s="270"/>
      <c r="HV268" s="270"/>
      <c r="HW268" s="270"/>
      <c r="HX268" s="270"/>
      <c r="HY268" s="270"/>
      <c r="HZ268" s="270"/>
      <c r="IA268" s="270"/>
      <c r="IB268" s="270"/>
      <c r="IC268" s="270"/>
      <c r="ID268" s="270"/>
      <c r="IE268" s="270"/>
      <c r="IF268" s="270"/>
      <c r="IG268" s="270"/>
      <c r="IH268" s="270"/>
      <c r="II268" s="270"/>
      <c r="IJ268" s="270"/>
      <c r="IK268" s="270"/>
      <c r="IL268" s="270"/>
      <c r="IM268" s="270"/>
      <c r="IN268" s="270"/>
      <c r="IO268" s="270"/>
      <c r="IP268" s="270"/>
      <c r="IQ268" s="270"/>
      <c r="IR268" s="270"/>
      <c r="IS268" s="270"/>
      <c r="IT268" s="270"/>
    </row>
    <row r="269" spans="1:254" s="302" customFormat="1" ht="26.4" x14ac:dyDescent="0.25">
      <c r="A269" s="298" t="s">
        <v>326</v>
      </c>
      <c r="B269" s="311" t="s">
        <v>609</v>
      </c>
      <c r="C269" s="311" t="s">
        <v>411</v>
      </c>
      <c r="D269" s="311" t="s">
        <v>411</v>
      </c>
      <c r="E269" s="311" t="s">
        <v>714</v>
      </c>
      <c r="F269" s="311" t="s">
        <v>327</v>
      </c>
      <c r="G269" s="301">
        <v>7151.5</v>
      </c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0"/>
      <c r="BZ269" s="270"/>
      <c r="CA269" s="270"/>
      <c r="CB269" s="270"/>
      <c r="CC269" s="270"/>
      <c r="CD269" s="270"/>
      <c r="CE269" s="270"/>
      <c r="CF269" s="270"/>
      <c r="CG269" s="270"/>
      <c r="CH269" s="270"/>
      <c r="CI269" s="270"/>
      <c r="CJ269" s="270"/>
      <c r="CK269" s="270"/>
      <c r="CL269" s="270"/>
      <c r="CM269" s="270"/>
      <c r="CN269" s="270"/>
      <c r="CO269" s="270"/>
      <c r="CP269" s="270"/>
      <c r="CQ269" s="270"/>
      <c r="CR269" s="270"/>
      <c r="CS269" s="270"/>
      <c r="CT269" s="270"/>
      <c r="CU269" s="270"/>
      <c r="CV269" s="270"/>
      <c r="CW269" s="270"/>
      <c r="CX269" s="270"/>
      <c r="CY269" s="270"/>
      <c r="CZ269" s="270"/>
      <c r="DA269" s="270"/>
      <c r="DB269" s="270"/>
      <c r="DC269" s="270"/>
      <c r="DD269" s="270"/>
      <c r="DE269" s="270"/>
      <c r="DF269" s="270"/>
      <c r="DG269" s="270"/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  <c r="EC269" s="270"/>
      <c r="ED269" s="270"/>
      <c r="EE269" s="270"/>
      <c r="EF269" s="270"/>
      <c r="EG269" s="270"/>
      <c r="EH269" s="270"/>
      <c r="EI269" s="270"/>
      <c r="EJ269" s="270"/>
      <c r="EK269" s="270"/>
      <c r="EL269" s="270"/>
      <c r="EM269" s="270"/>
      <c r="EN269" s="270"/>
      <c r="EO269" s="270"/>
      <c r="EP269" s="270"/>
      <c r="EQ269" s="270"/>
      <c r="ER269" s="270"/>
      <c r="ES269" s="270"/>
      <c r="ET269" s="270"/>
      <c r="EU269" s="270"/>
      <c r="EV269" s="270"/>
      <c r="EW269" s="270"/>
      <c r="EX269" s="270"/>
      <c r="EY269" s="270"/>
      <c r="EZ269" s="270"/>
      <c r="FA269" s="270"/>
      <c r="FB269" s="270"/>
      <c r="FC269" s="270"/>
      <c r="FD269" s="270"/>
      <c r="FE269" s="270"/>
      <c r="FF269" s="270"/>
      <c r="FG269" s="270"/>
      <c r="FH269" s="270"/>
      <c r="FI269" s="270"/>
      <c r="FJ269" s="270"/>
      <c r="FK269" s="270"/>
      <c r="FL269" s="270"/>
      <c r="FM269" s="270"/>
      <c r="FN269" s="270"/>
      <c r="FO269" s="270"/>
      <c r="FP269" s="270"/>
      <c r="FQ269" s="270"/>
      <c r="FR269" s="270"/>
      <c r="FS269" s="270"/>
      <c r="FT269" s="270"/>
      <c r="FU269" s="270"/>
      <c r="FV269" s="270"/>
      <c r="FW269" s="270"/>
      <c r="FX269" s="270"/>
      <c r="FY269" s="270"/>
      <c r="FZ269" s="270"/>
      <c r="GA269" s="270"/>
      <c r="GB269" s="270"/>
      <c r="GC269" s="270"/>
      <c r="GD269" s="270"/>
      <c r="GE269" s="270"/>
      <c r="GF269" s="270"/>
      <c r="GG269" s="270"/>
      <c r="GH269" s="270"/>
      <c r="GI269" s="270"/>
      <c r="GJ269" s="270"/>
      <c r="GK269" s="270"/>
      <c r="GL269" s="270"/>
      <c r="GM269" s="270"/>
      <c r="GN269" s="270"/>
      <c r="GO269" s="270"/>
      <c r="GP269" s="270"/>
      <c r="GQ269" s="270"/>
      <c r="GR269" s="270"/>
      <c r="GS269" s="270"/>
      <c r="GT269" s="270"/>
      <c r="GU269" s="270"/>
      <c r="GV269" s="270"/>
      <c r="GW269" s="270"/>
      <c r="GX269" s="270"/>
      <c r="GY269" s="270"/>
      <c r="GZ269" s="270"/>
      <c r="HA269" s="270"/>
      <c r="HB269" s="270"/>
      <c r="HC269" s="270"/>
      <c r="HD269" s="270"/>
      <c r="HE269" s="270"/>
      <c r="HF269" s="270"/>
      <c r="HG269" s="270"/>
      <c r="HH269" s="270"/>
      <c r="HI269" s="270"/>
      <c r="HJ269" s="270"/>
      <c r="HK269" s="270"/>
      <c r="HL269" s="270"/>
      <c r="HM269" s="270"/>
      <c r="HN269" s="270"/>
      <c r="HO269" s="270"/>
      <c r="HP269" s="270"/>
      <c r="HQ269" s="270"/>
      <c r="HR269" s="270"/>
      <c r="HS269" s="270"/>
      <c r="HT269" s="270"/>
      <c r="HU269" s="270"/>
      <c r="HV269" s="270"/>
      <c r="HW269" s="270"/>
      <c r="HX269" s="270"/>
      <c r="HY269" s="270"/>
      <c r="HZ269" s="270"/>
      <c r="IA269" s="270"/>
      <c r="IB269" s="270"/>
      <c r="IC269" s="270"/>
      <c r="ID269" s="270"/>
      <c r="IE269" s="270"/>
      <c r="IF269" s="270"/>
      <c r="IG269" s="270"/>
      <c r="IH269" s="270"/>
      <c r="II269" s="270"/>
      <c r="IJ269" s="270"/>
      <c r="IK269" s="270"/>
      <c r="IL269" s="270"/>
      <c r="IM269" s="270"/>
      <c r="IN269" s="270"/>
      <c r="IO269" s="270"/>
      <c r="IP269" s="270"/>
      <c r="IQ269" s="270"/>
      <c r="IR269" s="270"/>
      <c r="IS269" s="270"/>
      <c r="IT269" s="270"/>
    </row>
    <row r="270" spans="1:254" ht="13.8" x14ac:dyDescent="0.3">
      <c r="A270" s="293" t="s">
        <v>316</v>
      </c>
      <c r="B270" s="351">
        <v>510</v>
      </c>
      <c r="C270" s="309" t="s">
        <v>411</v>
      </c>
      <c r="D270" s="309" t="s">
        <v>350</v>
      </c>
      <c r="E270" s="295" t="s">
        <v>317</v>
      </c>
      <c r="F270" s="295"/>
      <c r="G270" s="296">
        <f>SUM(G271)</f>
        <v>1000</v>
      </c>
    </row>
    <row r="271" spans="1:254" x14ac:dyDescent="0.25">
      <c r="A271" s="348" t="s">
        <v>413</v>
      </c>
      <c r="B271" s="308" t="s">
        <v>609</v>
      </c>
      <c r="C271" s="308" t="s">
        <v>411</v>
      </c>
      <c r="D271" s="308" t="s">
        <v>350</v>
      </c>
      <c r="E271" s="308" t="s">
        <v>444</v>
      </c>
      <c r="F271" s="308"/>
      <c r="G271" s="306">
        <f>SUM(G272+G273)</f>
        <v>1000</v>
      </c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BT271" s="162"/>
      <c r="BU271" s="162"/>
      <c r="BV271" s="162"/>
      <c r="BW271" s="162"/>
      <c r="BX271" s="162"/>
      <c r="BY271" s="162"/>
      <c r="BZ271" s="162"/>
      <c r="CA271" s="162"/>
      <c r="CB271" s="162"/>
      <c r="CC271" s="162"/>
      <c r="CD271" s="162"/>
      <c r="CE271" s="162"/>
      <c r="CF271" s="162"/>
      <c r="CG271" s="162"/>
      <c r="CH271" s="162"/>
      <c r="CI271" s="162"/>
      <c r="CJ271" s="162"/>
      <c r="CK271" s="162"/>
      <c r="CL271" s="162"/>
      <c r="CM271" s="162"/>
      <c r="CN271" s="162"/>
      <c r="CO271" s="162"/>
      <c r="CP271" s="162"/>
      <c r="CQ271" s="162"/>
      <c r="CR271" s="162"/>
      <c r="CS271" s="162"/>
      <c r="CT271" s="162"/>
      <c r="CU271" s="162"/>
      <c r="CV271" s="162"/>
      <c r="CW271" s="162"/>
      <c r="CX271" s="162"/>
      <c r="CY271" s="162"/>
      <c r="CZ271" s="162"/>
      <c r="DA271" s="162"/>
      <c r="DB271" s="162"/>
      <c r="DC271" s="162"/>
      <c r="DD271" s="162"/>
      <c r="DE271" s="162"/>
      <c r="DF271" s="162"/>
      <c r="DG271" s="162"/>
      <c r="DH271" s="162"/>
      <c r="DI271" s="162"/>
      <c r="DJ271" s="162"/>
      <c r="DK271" s="162"/>
      <c r="DL271" s="162"/>
      <c r="DM271" s="162"/>
      <c r="DN271" s="162"/>
      <c r="DO271" s="162"/>
      <c r="DP271" s="162"/>
      <c r="DQ271" s="162"/>
      <c r="DR271" s="162"/>
      <c r="DS271" s="162"/>
      <c r="DT271" s="162"/>
      <c r="DU271" s="162"/>
      <c r="DV271" s="162"/>
      <c r="DW271" s="162"/>
      <c r="DX271" s="162"/>
      <c r="DY271" s="162"/>
      <c r="DZ271" s="162"/>
      <c r="EA271" s="162"/>
      <c r="EB271" s="162"/>
      <c r="EC271" s="162"/>
      <c r="ED271" s="162"/>
      <c r="EE271" s="162"/>
      <c r="EF271" s="162"/>
      <c r="EG271" s="162"/>
      <c r="EH271" s="162"/>
      <c r="EI271" s="162"/>
      <c r="EJ271" s="162"/>
      <c r="EK271" s="162"/>
      <c r="EL271" s="162"/>
      <c r="EM271" s="162"/>
      <c r="EN271" s="162"/>
      <c r="EO271" s="162"/>
      <c r="EP271" s="162"/>
      <c r="EQ271" s="162"/>
      <c r="ER271" s="162"/>
      <c r="ES271" s="162"/>
      <c r="ET271" s="162"/>
      <c r="EU271" s="162"/>
      <c r="EV271" s="162"/>
      <c r="EW271" s="162"/>
      <c r="EX271" s="162"/>
      <c r="EY271" s="162"/>
      <c r="EZ271" s="162"/>
      <c r="FA271" s="162"/>
      <c r="FB271" s="162"/>
      <c r="FC271" s="162"/>
      <c r="FD271" s="162"/>
      <c r="FE271" s="162"/>
      <c r="FF271" s="162"/>
      <c r="FG271" s="162"/>
      <c r="FH271" s="162"/>
      <c r="FI271" s="162"/>
      <c r="FJ271" s="162"/>
      <c r="FK271" s="162"/>
      <c r="FL271" s="162"/>
      <c r="FM271" s="162"/>
      <c r="FN271" s="162"/>
      <c r="FO271" s="162"/>
      <c r="FP271" s="162"/>
      <c r="FQ271" s="162"/>
      <c r="FR271" s="162"/>
      <c r="FS271" s="162"/>
      <c r="FT271" s="162"/>
      <c r="FU271" s="162"/>
      <c r="FV271" s="162"/>
      <c r="FW271" s="162"/>
      <c r="FX271" s="162"/>
      <c r="FY271" s="162"/>
      <c r="FZ271" s="162"/>
      <c r="GA271" s="162"/>
      <c r="GB271" s="162"/>
      <c r="GC271" s="162"/>
      <c r="GD271" s="162"/>
      <c r="GE271" s="162"/>
      <c r="GF271" s="162"/>
      <c r="GG271" s="162"/>
      <c r="GH271" s="162"/>
      <c r="GI271" s="162"/>
      <c r="GJ271" s="162"/>
      <c r="GK271" s="162"/>
      <c r="GL271" s="162"/>
      <c r="GM271" s="162"/>
      <c r="GN271" s="162"/>
      <c r="GO271" s="162"/>
      <c r="GP271" s="162"/>
      <c r="GQ271" s="162"/>
      <c r="GR271" s="162"/>
      <c r="GS271" s="162"/>
      <c r="GT271" s="162"/>
      <c r="GU271" s="162"/>
      <c r="GV271" s="162"/>
      <c r="GW271" s="162"/>
      <c r="GX271" s="162"/>
      <c r="GY271" s="162"/>
      <c r="GZ271" s="162"/>
      <c r="HA271" s="162"/>
      <c r="HB271" s="162"/>
      <c r="HC271" s="162"/>
      <c r="HD271" s="162"/>
      <c r="HE271" s="162"/>
      <c r="HF271" s="162"/>
      <c r="HG271" s="162"/>
      <c r="HH271" s="162"/>
      <c r="HI271" s="162"/>
      <c r="HJ271" s="162"/>
      <c r="HK271" s="162"/>
      <c r="HL271" s="162"/>
      <c r="HM271" s="162"/>
      <c r="HN271" s="162"/>
      <c r="HO271" s="162"/>
      <c r="HP271" s="162"/>
      <c r="HQ271" s="162"/>
      <c r="HR271" s="162"/>
      <c r="HS271" s="162"/>
      <c r="HT271" s="162"/>
      <c r="HU271" s="162"/>
      <c r="HV271" s="162"/>
      <c r="HW271" s="162"/>
      <c r="HX271" s="162"/>
      <c r="HY271" s="162"/>
      <c r="HZ271" s="162"/>
      <c r="IA271" s="162"/>
      <c r="IB271" s="162"/>
      <c r="IC271" s="162"/>
      <c r="ID271" s="162"/>
      <c r="IE271" s="162"/>
      <c r="IF271" s="162"/>
      <c r="IG271" s="162"/>
      <c r="IH271" s="162"/>
      <c r="II271" s="162"/>
      <c r="IJ271" s="162"/>
      <c r="IK271" s="162"/>
      <c r="IL271" s="162"/>
      <c r="IM271" s="162"/>
      <c r="IN271" s="162"/>
      <c r="IO271" s="162"/>
      <c r="IP271" s="162"/>
      <c r="IQ271" s="162"/>
      <c r="IR271" s="162"/>
      <c r="IS271" s="162"/>
      <c r="IT271" s="162"/>
    </row>
    <row r="272" spans="1:254" hidden="1" x14ac:dyDescent="0.25">
      <c r="A272" s="298" t="s">
        <v>611</v>
      </c>
      <c r="B272" s="311" t="s">
        <v>609</v>
      </c>
      <c r="C272" s="311" t="s">
        <v>411</v>
      </c>
      <c r="D272" s="311" t="s">
        <v>350</v>
      </c>
      <c r="E272" s="311" t="s">
        <v>444</v>
      </c>
      <c r="F272" s="311" t="s">
        <v>285</v>
      </c>
      <c r="G272" s="301">
        <v>0</v>
      </c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  <c r="AA272" s="302"/>
      <c r="AB272" s="302"/>
      <c r="AC272" s="302"/>
      <c r="AD272" s="302"/>
      <c r="AE272" s="302"/>
      <c r="AF272" s="302"/>
      <c r="AG272" s="302"/>
      <c r="AH272" s="302"/>
      <c r="AI272" s="302"/>
      <c r="AJ272" s="302"/>
      <c r="AK272" s="302"/>
      <c r="AL272" s="302"/>
      <c r="AM272" s="302"/>
      <c r="AN272" s="302"/>
      <c r="AO272" s="302"/>
      <c r="AP272" s="302"/>
      <c r="AQ272" s="302"/>
      <c r="AR272" s="302"/>
      <c r="AS272" s="302"/>
      <c r="AT272" s="302"/>
      <c r="AU272" s="302"/>
      <c r="AV272" s="302"/>
      <c r="AW272" s="302"/>
      <c r="AX272" s="302"/>
      <c r="AY272" s="302"/>
      <c r="AZ272" s="302"/>
      <c r="BA272" s="302"/>
      <c r="BB272" s="302"/>
      <c r="BC272" s="302"/>
      <c r="BD272" s="302"/>
      <c r="BE272" s="302"/>
      <c r="BF272" s="302"/>
      <c r="BG272" s="302"/>
      <c r="BH272" s="302"/>
      <c r="BI272" s="302"/>
      <c r="BJ272" s="302"/>
      <c r="BK272" s="302"/>
      <c r="BL272" s="302"/>
      <c r="BM272" s="302"/>
      <c r="BN272" s="302"/>
      <c r="BO272" s="302"/>
      <c r="BP272" s="302"/>
      <c r="BQ272" s="302"/>
      <c r="BR272" s="302"/>
      <c r="BS272" s="302"/>
      <c r="BT272" s="302"/>
      <c r="BU272" s="302"/>
      <c r="BV272" s="302"/>
      <c r="BW272" s="302"/>
      <c r="BX272" s="302"/>
      <c r="BY272" s="302"/>
      <c r="BZ272" s="302"/>
      <c r="CA272" s="302"/>
      <c r="CB272" s="302"/>
      <c r="CC272" s="302"/>
      <c r="CD272" s="302"/>
      <c r="CE272" s="302"/>
      <c r="CF272" s="302"/>
      <c r="CG272" s="302"/>
      <c r="CH272" s="302"/>
      <c r="CI272" s="302"/>
      <c r="CJ272" s="302"/>
      <c r="CK272" s="302"/>
      <c r="CL272" s="302"/>
      <c r="CM272" s="302"/>
      <c r="CN272" s="302"/>
      <c r="CO272" s="302"/>
      <c r="CP272" s="302"/>
      <c r="CQ272" s="302"/>
      <c r="CR272" s="302"/>
      <c r="CS272" s="302"/>
      <c r="CT272" s="302"/>
      <c r="CU272" s="302"/>
      <c r="CV272" s="302"/>
      <c r="CW272" s="302"/>
      <c r="CX272" s="302"/>
      <c r="CY272" s="302"/>
      <c r="CZ272" s="302"/>
      <c r="DA272" s="302"/>
      <c r="DB272" s="302"/>
      <c r="DC272" s="302"/>
      <c r="DD272" s="302"/>
      <c r="DE272" s="302"/>
      <c r="DF272" s="302"/>
      <c r="DG272" s="302"/>
      <c r="DH272" s="302"/>
      <c r="DI272" s="302"/>
      <c r="DJ272" s="302"/>
      <c r="DK272" s="302"/>
      <c r="DL272" s="302"/>
      <c r="DM272" s="302"/>
      <c r="DN272" s="302"/>
      <c r="DO272" s="302"/>
      <c r="DP272" s="302"/>
      <c r="DQ272" s="302"/>
      <c r="DR272" s="302"/>
      <c r="DS272" s="302"/>
      <c r="DT272" s="302"/>
      <c r="DU272" s="302"/>
      <c r="DV272" s="302"/>
      <c r="DW272" s="302"/>
      <c r="DX272" s="302"/>
      <c r="DY272" s="302"/>
      <c r="DZ272" s="302"/>
      <c r="EA272" s="302"/>
      <c r="EB272" s="302"/>
      <c r="EC272" s="302"/>
      <c r="ED272" s="302"/>
      <c r="EE272" s="302"/>
      <c r="EF272" s="302"/>
      <c r="EG272" s="302"/>
      <c r="EH272" s="302"/>
      <c r="EI272" s="302"/>
      <c r="EJ272" s="302"/>
      <c r="EK272" s="302"/>
      <c r="EL272" s="302"/>
      <c r="EM272" s="302"/>
      <c r="EN272" s="302"/>
      <c r="EO272" s="302"/>
      <c r="EP272" s="302"/>
      <c r="EQ272" s="302"/>
      <c r="ER272" s="302"/>
      <c r="ES272" s="302"/>
      <c r="ET272" s="302"/>
      <c r="EU272" s="302"/>
      <c r="EV272" s="302"/>
      <c r="EW272" s="302"/>
      <c r="EX272" s="302"/>
      <c r="EY272" s="302"/>
      <c r="EZ272" s="302"/>
      <c r="FA272" s="302"/>
      <c r="FB272" s="302"/>
      <c r="FC272" s="302"/>
      <c r="FD272" s="302"/>
      <c r="FE272" s="302"/>
      <c r="FF272" s="302"/>
      <c r="FG272" s="302"/>
      <c r="FH272" s="302"/>
      <c r="FI272" s="302"/>
      <c r="FJ272" s="302"/>
      <c r="FK272" s="302"/>
      <c r="FL272" s="302"/>
      <c r="FM272" s="302"/>
      <c r="FN272" s="302"/>
      <c r="FO272" s="302"/>
      <c r="FP272" s="302"/>
      <c r="FQ272" s="302"/>
      <c r="FR272" s="302"/>
      <c r="FS272" s="302"/>
      <c r="FT272" s="302"/>
      <c r="FU272" s="302"/>
      <c r="FV272" s="302"/>
      <c r="FW272" s="302"/>
      <c r="FX272" s="302"/>
      <c r="FY272" s="302"/>
      <c r="FZ272" s="302"/>
      <c r="GA272" s="302"/>
      <c r="GB272" s="302"/>
      <c r="GC272" s="302"/>
      <c r="GD272" s="302"/>
      <c r="GE272" s="302"/>
      <c r="GF272" s="302"/>
      <c r="GG272" s="302"/>
      <c r="GH272" s="302"/>
      <c r="GI272" s="302"/>
      <c r="GJ272" s="302"/>
      <c r="GK272" s="302"/>
      <c r="GL272" s="302"/>
      <c r="GM272" s="302"/>
      <c r="GN272" s="302"/>
      <c r="GO272" s="302"/>
      <c r="GP272" s="302"/>
      <c r="GQ272" s="302"/>
      <c r="GR272" s="302"/>
      <c r="GS272" s="302"/>
      <c r="GT272" s="302"/>
      <c r="GU272" s="302"/>
      <c r="GV272" s="302"/>
      <c r="GW272" s="302"/>
      <c r="GX272" s="302"/>
      <c r="GY272" s="302"/>
      <c r="GZ272" s="302"/>
      <c r="HA272" s="302"/>
      <c r="HB272" s="302"/>
      <c r="HC272" s="302"/>
      <c r="HD272" s="302"/>
      <c r="HE272" s="302"/>
      <c r="HF272" s="302"/>
      <c r="HG272" s="302"/>
      <c r="HH272" s="302"/>
      <c r="HI272" s="302"/>
      <c r="HJ272" s="302"/>
      <c r="HK272" s="302"/>
      <c r="HL272" s="302"/>
      <c r="HM272" s="302"/>
      <c r="HN272" s="302"/>
      <c r="HO272" s="302"/>
      <c r="HP272" s="302"/>
      <c r="HQ272" s="302"/>
      <c r="HR272" s="302"/>
      <c r="HS272" s="302"/>
      <c r="HT272" s="302"/>
      <c r="HU272" s="302"/>
      <c r="HV272" s="302"/>
      <c r="HW272" s="302"/>
      <c r="HX272" s="302"/>
      <c r="HY272" s="302"/>
      <c r="HZ272" s="302"/>
      <c r="IA272" s="302"/>
      <c r="IB272" s="302"/>
      <c r="IC272" s="302"/>
      <c r="ID272" s="302"/>
      <c r="IE272" s="302"/>
      <c r="IF272" s="302"/>
      <c r="IG272" s="302"/>
      <c r="IH272" s="302"/>
      <c r="II272" s="302"/>
      <c r="IJ272" s="302"/>
      <c r="IK272" s="302"/>
      <c r="IL272" s="302"/>
      <c r="IM272" s="302"/>
      <c r="IN272" s="302"/>
      <c r="IO272" s="302"/>
      <c r="IP272" s="302"/>
      <c r="IQ272" s="302"/>
      <c r="IR272" s="302"/>
      <c r="IS272" s="302"/>
      <c r="IT272" s="302"/>
    </row>
    <row r="273" spans="1:254" ht="26.4" x14ac:dyDescent="0.25">
      <c r="A273" s="298" t="s">
        <v>326</v>
      </c>
      <c r="B273" s="311" t="s">
        <v>609</v>
      </c>
      <c r="C273" s="311" t="s">
        <v>411</v>
      </c>
      <c r="D273" s="311" t="s">
        <v>350</v>
      </c>
      <c r="E273" s="311" t="s">
        <v>444</v>
      </c>
      <c r="F273" s="311" t="s">
        <v>327</v>
      </c>
      <c r="G273" s="301">
        <v>1000</v>
      </c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2"/>
      <c r="AW273" s="302"/>
      <c r="AX273" s="302"/>
      <c r="AY273" s="302"/>
      <c r="AZ273" s="302"/>
      <c r="BA273" s="302"/>
      <c r="BB273" s="302"/>
      <c r="BC273" s="302"/>
      <c r="BD273" s="302"/>
      <c r="BE273" s="302"/>
      <c r="BF273" s="302"/>
      <c r="BG273" s="302"/>
      <c r="BH273" s="302"/>
      <c r="BI273" s="302"/>
      <c r="BJ273" s="302"/>
      <c r="BK273" s="302"/>
      <c r="BL273" s="302"/>
      <c r="BM273" s="302"/>
      <c r="BN273" s="302"/>
      <c r="BO273" s="302"/>
      <c r="BP273" s="302"/>
      <c r="BQ273" s="302"/>
      <c r="BR273" s="302"/>
      <c r="BS273" s="302"/>
      <c r="BT273" s="302"/>
      <c r="BU273" s="302"/>
      <c r="BV273" s="302"/>
      <c r="BW273" s="302"/>
      <c r="BX273" s="302"/>
      <c r="BY273" s="302"/>
      <c r="BZ273" s="302"/>
      <c r="CA273" s="302"/>
      <c r="CB273" s="302"/>
      <c r="CC273" s="302"/>
      <c r="CD273" s="302"/>
      <c r="CE273" s="302"/>
      <c r="CF273" s="302"/>
      <c r="CG273" s="302"/>
      <c r="CH273" s="302"/>
      <c r="CI273" s="302"/>
      <c r="CJ273" s="302"/>
      <c r="CK273" s="302"/>
      <c r="CL273" s="302"/>
      <c r="CM273" s="302"/>
      <c r="CN273" s="302"/>
      <c r="CO273" s="302"/>
      <c r="CP273" s="302"/>
      <c r="CQ273" s="302"/>
      <c r="CR273" s="302"/>
      <c r="CS273" s="302"/>
      <c r="CT273" s="302"/>
      <c r="CU273" s="302"/>
      <c r="CV273" s="302"/>
      <c r="CW273" s="302"/>
      <c r="CX273" s="302"/>
      <c r="CY273" s="302"/>
      <c r="CZ273" s="302"/>
      <c r="DA273" s="302"/>
      <c r="DB273" s="302"/>
      <c r="DC273" s="302"/>
      <c r="DD273" s="302"/>
      <c r="DE273" s="302"/>
      <c r="DF273" s="302"/>
      <c r="DG273" s="302"/>
      <c r="DH273" s="302"/>
      <c r="DI273" s="302"/>
      <c r="DJ273" s="302"/>
      <c r="DK273" s="302"/>
      <c r="DL273" s="302"/>
      <c r="DM273" s="302"/>
      <c r="DN273" s="302"/>
      <c r="DO273" s="302"/>
      <c r="DP273" s="302"/>
      <c r="DQ273" s="302"/>
      <c r="DR273" s="302"/>
      <c r="DS273" s="302"/>
      <c r="DT273" s="302"/>
      <c r="DU273" s="302"/>
      <c r="DV273" s="302"/>
      <c r="DW273" s="302"/>
      <c r="DX273" s="302"/>
      <c r="DY273" s="302"/>
      <c r="DZ273" s="302"/>
      <c r="EA273" s="302"/>
      <c r="EB273" s="302"/>
      <c r="EC273" s="302"/>
      <c r="ED273" s="302"/>
      <c r="EE273" s="302"/>
      <c r="EF273" s="302"/>
      <c r="EG273" s="302"/>
      <c r="EH273" s="302"/>
      <c r="EI273" s="302"/>
      <c r="EJ273" s="302"/>
      <c r="EK273" s="302"/>
      <c r="EL273" s="302"/>
      <c r="EM273" s="302"/>
      <c r="EN273" s="302"/>
      <c r="EO273" s="302"/>
      <c r="EP273" s="302"/>
      <c r="EQ273" s="302"/>
      <c r="ER273" s="302"/>
      <c r="ES273" s="302"/>
      <c r="ET273" s="302"/>
      <c r="EU273" s="302"/>
      <c r="EV273" s="302"/>
      <c r="EW273" s="302"/>
      <c r="EX273" s="302"/>
      <c r="EY273" s="302"/>
      <c r="EZ273" s="302"/>
      <c r="FA273" s="302"/>
      <c r="FB273" s="302"/>
      <c r="FC273" s="302"/>
      <c r="FD273" s="302"/>
      <c r="FE273" s="302"/>
      <c r="FF273" s="302"/>
      <c r="FG273" s="302"/>
      <c r="FH273" s="302"/>
      <c r="FI273" s="302"/>
      <c r="FJ273" s="302"/>
      <c r="FK273" s="302"/>
      <c r="FL273" s="302"/>
      <c r="FM273" s="302"/>
      <c r="FN273" s="302"/>
      <c r="FO273" s="302"/>
      <c r="FP273" s="302"/>
      <c r="FQ273" s="302"/>
      <c r="FR273" s="302"/>
      <c r="FS273" s="302"/>
      <c r="FT273" s="302"/>
      <c r="FU273" s="302"/>
      <c r="FV273" s="302"/>
      <c r="FW273" s="302"/>
      <c r="FX273" s="302"/>
      <c r="FY273" s="302"/>
      <c r="FZ273" s="302"/>
      <c r="GA273" s="302"/>
      <c r="GB273" s="302"/>
      <c r="GC273" s="302"/>
      <c r="GD273" s="302"/>
      <c r="GE273" s="302"/>
      <c r="GF273" s="302"/>
      <c r="GG273" s="302"/>
      <c r="GH273" s="302"/>
      <c r="GI273" s="302"/>
      <c r="GJ273" s="302"/>
      <c r="GK273" s="302"/>
      <c r="GL273" s="302"/>
      <c r="GM273" s="302"/>
      <c r="GN273" s="302"/>
      <c r="GO273" s="302"/>
      <c r="GP273" s="302"/>
      <c r="GQ273" s="302"/>
      <c r="GR273" s="302"/>
      <c r="GS273" s="302"/>
      <c r="GT273" s="302"/>
      <c r="GU273" s="302"/>
      <c r="GV273" s="302"/>
      <c r="GW273" s="302"/>
      <c r="GX273" s="302"/>
      <c r="GY273" s="302"/>
      <c r="GZ273" s="302"/>
      <c r="HA273" s="302"/>
      <c r="HB273" s="302"/>
      <c r="HC273" s="302"/>
      <c r="HD273" s="302"/>
      <c r="HE273" s="302"/>
      <c r="HF273" s="302"/>
      <c r="HG273" s="302"/>
      <c r="HH273" s="302"/>
      <c r="HI273" s="302"/>
      <c r="HJ273" s="302"/>
      <c r="HK273" s="302"/>
      <c r="HL273" s="302"/>
      <c r="HM273" s="302"/>
      <c r="HN273" s="302"/>
      <c r="HO273" s="302"/>
      <c r="HP273" s="302"/>
      <c r="HQ273" s="302"/>
      <c r="HR273" s="302"/>
      <c r="HS273" s="302"/>
      <c r="HT273" s="302"/>
      <c r="HU273" s="302"/>
      <c r="HV273" s="302"/>
      <c r="HW273" s="302"/>
      <c r="HX273" s="302"/>
      <c r="HY273" s="302"/>
      <c r="HZ273" s="302"/>
      <c r="IA273" s="302"/>
      <c r="IB273" s="302"/>
      <c r="IC273" s="302"/>
      <c r="ID273" s="302"/>
      <c r="IE273" s="302"/>
      <c r="IF273" s="302"/>
      <c r="IG273" s="302"/>
      <c r="IH273" s="302"/>
      <c r="II273" s="302"/>
      <c r="IJ273" s="302"/>
      <c r="IK273" s="302"/>
      <c r="IL273" s="302"/>
      <c r="IM273" s="302"/>
      <c r="IN273" s="302"/>
      <c r="IO273" s="302"/>
      <c r="IP273" s="302"/>
      <c r="IQ273" s="302"/>
      <c r="IR273" s="302"/>
      <c r="IS273" s="302"/>
      <c r="IT273" s="302"/>
    </row>
    <row r="274" spans="1:254" ht="24" customHeight="1" x14ac:dyDescent="0.3">
      <c r="A274" s="335" t="s">
        <v>448</v>
      </c>
      <c r="B274" s="316" t="s">
        <v>609</v>
      </c>
      <c r="C274" s="331" t="s">
        <v>345</v>
      </c>
      <c r="D274" s="331"/>
      <c r="E274" s="331"/>
      <c r="F274" s="331"/>
      <c r="G274" s="332">
        <f>SUM(G275+G293)</f>
        <v>112413.95</v>
      </c>
    </row>
    <row r="275" spans="1:254" s="302" customFormat="1" ht="13.8" x14ac:dyDescent="0.25">
      <c r="A275" s="307" t="s">
        <v>449</v>
      </c>
      <c r="B275" s="290" t="s">
        <v>609</v>
      </c>
      <c r="C275" s="286" t="s">
        <v>345</v>
      </c>
      <c r="D275" s="286" t="s">
        <v>270</v>
      </c>
      <c r="E275" s="286"/>
      <c r="F275" s="286"/>
      <c r="G275" s="287">
        <f>SUM(G286+G278+G284+G276+G280+G282)</f>
        <v>108998.95</v>
      </c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27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270"/>
      <c r="BQ275" s="270"/>
      <c r="BR275" s="270"/>
      <c r="BS275" s="270"/>
      <c r="BT275" s="270"/>
      <c r="BU275" s="270"/>
      <c r="BV275" s="270"/>
      <c r="BW275" s="270"/>
      <c r="BX275" s="270"/>
      <c r="BY275" s="270"/>
      <c r="BZ275" s="270"/>
      <c r="CA275" s="270"/>
      <c r="CB275" s="270"/>
      <c r="CC275" s="270"/>
      <c r="CD275" s="270"/>
      <c r="CE275" s="270"/>
      <c r="CF275" s="270"/>
      <c r="CG275" s="270"/>
      <c r="CH275" s="270"/>
      <c r="CI275" s="270"/>
      <c r="CJ275" s="270"/>
      <c r="CK275" s="270"/>
      <c r="CL275" s="270"/>
      <c r="CM275" s="270"/>
      <c r="CN275" s="270"/>
      <c r="CO275" s="270"/>
      <c r="CP275" s="270"/>
      <c r="CQ275" s="270"/>
      <c r="CR275" s="270"/>
      <c r="CS275" s="270"/>
      <c r="CT275" s="270"/>
      <c r="CU275" s="270"/>
      <c r="CV275" s="270"/>
      <c r="CW275" s="270"/>
      <c r="CX275" s="270"/>
      <c r="CY275" s="270"/>
      <c r="CZ275" s="270"/>
      <c r="DA275" s="270"/>
      <c r="DB275" s="270"/>
      <c r="DC275" s="270"/>
      <c r="DD275" s="270"/>
      <c r="DE275" s="270"/>
      <c r="DF275" s="270"/>
      <c r="DG275" s="270"/>
      <c r="DH275" s="270"/>
      <c r="DI275" s="270"/>
      <c r="DJ275" s="270"/>
      <c r="DK275" s="270"/>
      <c r="DL275" s="270"/>
      <c r="DM275" s="270"/>
      <c r="DN275" s="270"/>
      <c r="DO275" s="270"/>
      <c r="DP275" s="270"/>
      <c r="DQ275" s="270"/>
      <c r="DR275" s="270"/>
      <c r="DS275" s="270"/>
      <c r="DT275" s="270"/>
      <c r="DU275" s="270"/>
      <c r="DV275" s="270"/>
      <c r="DW275" s="270"/>
      <c r="DX275" s="270"/>
      <c r="DY275" s="270"/>
      <c r="DZ275" s="270"/>
      <c r="EA275" s="270"/>
      <c r="EB275" s="270"/>
      <c r="EC275" s="270"/>
      <c r="ED275" s="270"/>
      <c r="EE275" s="270"/>
      <c r="EF275" s="270"/>
      <c r="EG275" s="270"/>
      <c r="EH275" s="270"/>
      <c r="EI275" s="270"/>
      <c r="EJ275" s="270"/>
      <c r="EK275" s="270"/>
      <c r="EL275" s="270"/>
      <c r="EM275" s="270"/>
      <c r="EN275" s="270"/>
      <c r="EO275" s="270"/>
      <c r="EP275" s="270"/>
      <c r="EQ275" s="270"/>
      <c r="ER275" s="270"/>
      <c r="ES275" s="270"/>
      <c r="ET275" s="270"/>
      <c r="EU275" s="270"/>
      <c r="EV275" s="270"/>
      <c r="EW275" s="270"/>
      <c r="EX275" s="270"/>
      <c r="EY275" s="270"/>
      <c r="EZ275" s="270"/>
      <c r="FA275" s="270"/>
      <c r="FB275" s="270"/>
      <c r="FC275" s="270"/>
      <c r="FD275" s="270"/>
      <c r="FE275" s="270"/>
      <c r="FF275" s="270"/>
      <c r="FG275" s="270"/>
      <c r="FH275" s="270"/>
      <c r="FI275" s="270"/>
      <c r="FJ275" s="270"/>
      <c r="FK275" s="270"/>
      <c r="FL275" s="270"/>
      <c r="FM275" s="270"/>
      <c r="FN275" s="270"/>
      <c r="FO275" s="270"/>
      <c r="FP275" s="270"/>
      <c r="FQ275" s="270"/>
      <c r="FR275" s="270"/>
      <c r="FS275" s="270"/>
      <c r="FT275" s="270"/>
      <c r="FU275" s="270"/>
      <c r="FV275" s="270"/>
      <c r="FW275" s="270"/>
      <c r="FX275" s="270"/>
      <c r="FY275" s="270"/>
      <c r="FZ275" s="270"/>
      <c r="GA275" s="270"/>
      <c r="GB275" s="270"/>
      <c r="GC275" s="270"/>
      <c r="GD275" s="270"/>
      <c r="GE275" s="270"/>
      <c r="GF275" s="270"/>
      <c r="GG275" s="270"/>
      <c r="GH275" s="270"/>
      <c r="GI275" s="270"/>
      <c r="GJ275" s="270"/>
      <c r="GK275" s="270"/>
      <c r="GL275" s="270"/>
      <c r="GM275" s="270"/>
      <c r="GN275" s="270"/>
      <c r="GO275" s="270"/>
      <c r="GP275" s="270"/>
      <c r="GQ275" s="270"/>
      <c r="GR275" s="270"/>
      <c r="GS275" s="270"/>
      <c r="GT275" s="270"/>
      <c r="GU275" s="270"/>
      <c r="GV275" s="270"/>
      <c r="GW275" s="270"/>
      <c r="GX275" s="270"/>
      <c r="GY275" s="270"/>
      <c r="GZ275" s="270"/>
      <c r="HA275" s="270"/>
      <c r="HB275" s="270"/>
      <c r="HC275" s="270"/>
      <c r="HD275" s="270"/>
      <c r="HE275" s="270"/>
      <c r="HF275" s="270"/>
      <c r="HG275" s="270"/>
      <c r="HH275" s="270"/>
      <c r="HI275" s="270"/>
      <c r="HJ275" s="270"/>
      <c r="HK275" s="270"/>
      <c r="HL275" s="270"/>
      <c r="HM275" s="270"/>
      <c r="HN275" s="270"/>
      <c r="HO275" s="270"/>
      <c r="HP275" s="270"/>
      <c r="HQ275" s="270"/>
      <c r="HR275" s="270"/>
      <c r="HS275" s="270"/>
      <c r="HT275" s="270"/>
      <c r="HU275" s="270"/>
      <c r="HV275" s="270"/>
      <c r="HW275" s="270"/>
      <c r="HX275" s="270"/>
      <c r="HY275" s="270"/>
      <c r="HZ275" s="270"/>
      <c r="IA275" s="270"/>
      <c r="IB275" s="270"/>
      <c r="IC275" s="270"/>
      <c r="ID275" s="270"/>
      <c r="IE275" s="270"/>
      <c r="IF275" s="270"/>
      <c r="IG275" s="270"/>
      <c r="IH275" s="270"/>
      <c r="II275" s="270"/>
      <c r="IJ275" s="270"/>
      <c r="IK275" s="270"/>
      <c r="IL275" s="270"/>
      <c r="IM275" s="270"/>
      <c r="IN275" s="270"/>
      <c r="IO275" s="270"/>
      <c r="IP275" s="270"/>
      <c r="IQ275" s="270"/>
      <c r="IR275" s="270"/>
      <c r="IS275" s="270"/>
      <c r="IT275" s="270"/>
    </row>
    <row r="276" spans="1:254" s="302" customFormat="1" ht="13.8" x14ac:dyDescent="0.3">
      <c r="A276" s="293" t="s">
        <v>641</v>
      </c>
      <c r="B276" s="295" t="s">
        <v>609</v>
      </c>
      <c r="C276" s="309" t="s">
        <v>345</v>
      </c>
      <c r="D276" s="309" t="s">
        <v>270</v>
      </c>
      <c r="E276" s="309" t="s">
        <v>642</v>
      </c>
      <c r="F276" s="309"/>
      <c r="G276" s="291">
        <f>SUM(G277)</f>
        <v>0</v>
      </c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270"/>
      <c r="BQ276" s="270"/>
      <c r="BR276" s="270"/>
      <c r="BS276" s="270"/>
      <c r="BT276" s="270"/>
      <c r="BU276" s="270"/>
      <c r="BV276" s="270"/>
      <c r="BW276" s="270"/>
      <c r="BX276" s="270"/>
      <c r="BY276" s="270"/>
      <c r="BZ276" s="270"/>
      <c r="CA276" s="270"/>
      <c r="CB276" s="270"/>
      <c r="CC276" s="270"/>
      <c r="CD276" s="270"/>
      <c r="CE276" s="270"/>
      <c r="CF276" s="270"/>
      <c r="CG276" s="270"/>
      <c r="CH276" s="270"/>
      <c r="CI276" s="270"/>
      <c r="CJ276" s="270"/>
      <c r="CK276" s="270"/>
      <c r="CL276" s="270"/>
      <c r="CM276" s="270"/>
      <c r="CN276" s="270"/>
      <c r="CO276" s="270"/>
      <c r="CP276" s="270"/>
      <c r="CQ276" s="270"/>
      <c r="CR276" s="270"/>
      <c r="CS276" s="270"/>
      <c r="CT276" s="270"/>
      <c r="CU276" s="270"/>
      <c r="CV276" s="270"/>
      <c r="CW276" s="270"/>
      <c r="CX276" s="270"/>
      <c r="CY276" s="270"/>
      <c r="CZ276" s="270"/>
      <c r="DA276" s="270"/>
      <c r="DB276" s="270"/>
      <c r="DC276" s="270"/>
      <c r="DD276" s="270"/>
      <c r="DE276" s="270"/>
      <c r="DF276" s="270"/>
      <c r="DG276" s="270"/>
      <c r="DH276" s="270"/>
      <c r="DI276" s="270"/>
      <c r="DJ276" s="270"/>
      <c r="DK276" s="270"/>
      <c r="DL276" s="270"/>
      <c r="DM276" s="270"/>
      <c r="DN276" s="270"/>
      <c r="DO276" s="270"/>
      <c r="DP276" s="270"/>
      <c r="DQ276" s="270"/>
      <c r="DR276" s="270"/>
      <c r="DS276" s="270"/>
      <c r="DT276" s="270"/>
      <c r="DU276" s="270"/>
      <c r="DV276" s="270"/>
      <c r="DW276" s="270"/>
      <c r="DX276" s="270"/>
      <c r="DY276" s="270"/>
      <c r="DZ276" s="270"/>
      <c r="EA276" s="270"/>
      <c r="EB276" s="270"/>
      <c r="EC276" s="270"/>
      <c r="ED276" s="270"/>
      <c r="EE276" s="270"/>
      <c r="EF276" s="270"/>
      <c r="EG276" s="270"/>
      <c r="EH276" s="270"/>
      <c r="EI276" s="270"/>
      <c r="EJ276" s="270"/>
      <c r="EK276" s="270"/>
      <c r="EL276" s="270"/>
      <c r="EM276" s="270"/>
      <c r="EN276" s="270"/>
      <c r="EO276" s="270"/>
      <c r="EP276" s="270"/>
      <c r="EQ276" s="270"/>
      <c r="ER276" s="270"/>
      <c r="ES276" s="270"/>
      <c r="ET276" s="270"/>
      <c r="EU276" s="270"/>
      <c r="EV276" s="270"/>
      <c r="EW276" s="270"/>
      <c r="EX276" s="270"/>
      <c r="EY276" s="270"/>
      <c r="EZ276" s="270"/>
      <c r="FA276" s="270"/>
      <c r="FB276" s="270"/>
      <c r="FC276" s="270"/>
      <c r="FD276" s="270"/>
      <c r="FE276" s="270"/>
      <c r="FF276" s="270"/>
      <c r="FG276" s="270"/>
      <c r="FH276" s="270"/>
      <c r="FI276" s="270"/>
      <c r="FJ276" s="270"/>
      <c r="FK276" s="270"/>
      <c r="FL276" s="270"/>
      <c r="FM276" s="270"/>
      <c r="FN276" s="270"/>
      <c r="FO276" s="270"/>
      <c r="FP276" s="270"/>
      <c r="FQ276" s="270"/>
      <c r="FR276" s="270"/>
      <c r="FS276" s="270"/>
      <c r="FT276" s="270"/>
      <c r="FU276" s="270"/>
      <c r="FV276" s="270"/>
      <c r="FW276" s="270"/>
      <c r="FX276" s="270"/>
      <c r="FY276" s="270"/>
      <c r="FZ276" s="270"/>
      <c r="GA276" s="270"/>
      <c r="GB276" s="270"/>
      <c r="GC276" s="270"/>
      <c r="GD276" s="270"/>
      <c r="GE276" s="270"/>
      <c r="GF276" s="270"/>
      <c r="GG276" s="270"/>
      <c r="GH276" s="270"/>
      <c r="GI276" s="270"/>
      <c r="GJ276" s="270"/>
      <c r="GK276" s="270"/>
      <c r="GL276" s="270"/>
      <c r="GM276" s="270"/>
      <c r="GN276" s="270"/>
      <c r="GO276" s="270"/>
      <c r="GP276" s="270"/>
      <c r="GQ276" s="270"/>
      <c r="GR276" s="270"/>
      <c r="GS276" s="270"/>
      <c r="GT276" s="270"/>
      <c r="GU276" s="270"/>
      <c r="GV276" s="270"/>
      <c r="GW276" s="270"/>
      <c r="GX276" s="270"/>
      <c r="GY276" s="270"/>
      <c r="GZ276" s="270"/>
      <c r="HA276" s="270"/>
      <c r="HB276" s="270"/>
      <c r="HC276" s="270"/>
      <c r="HD276" s="270"/>
      <c r="HE276" s="270"/>
      <c r="HF276" s="270"/>
      <c r="HG276" s="270"/>
      <c r="HH276" s="270"/>
      <c r="HI276" s="270"/>
      <c r="HJ276" s="270"/>
      <c r="HK276" s="270"/>
      <c r="HL276" s="270"/>
      <c r="HM276" s="270"/>
      <c r="HN276" s="270"/>
      <c r="HO276" s="270"/>
      <c r="HP276" s="270"/>
      <c r="HQ276" s="270"/>
      <c r="HR276" s="270"/>
      <c r="HS276" s="270"/>
      <c r="HT276" s="270"/>
      <c r="HU276" s="270"/>
      <c r="HV276" s="270"/>
      <c r="HW276" s="270"/>
      <c r="HX276" s="270"/>
      <c r="HY276" s="270"/>
      <c r="HZ276" s="270"/>
      <c r="IA276" s="270"/>
      <c r="IB276" s="270"/>
      <c r="IC276" s="270"/>
      <c r="ID276" s="270"/>
      <c r="IE276" s="270"/>
      <c r="IF276" s="270"/>
      <c r="IG276" s="270"/>
      <c r="IH276" s="270"/>
      <c r="II276" s="270"/>
      <c r="IJ276" s="270"/>
      <c r="IK276" s="270"/>
      <c r="IL276" s="270"/>
      <c r="IM276" s="270"/>
      <c r="IN276" s="270"/>
      <c r="IO276" s="270"/>
      <c r="IP276" s="270"/>
      <c r="IQ276" s="270"/>
      <c r="IR276" s="270"/>
      <c r="IS276" s="270"/>
      <c r="IT276" s="270"/>
    </row>
    <row r="277" spans="1:254" s="302" customFormat="1" ht="26.4" x14ac:dyDescent="0.25">
      <c r="A277" s="298" t="s">
        <v>326</v>
      </c>
      <c r="B277" s="300" t="s">
        <v>609</v>
      </c>
      <c r="C277" s="311" t="s">
        <v>345</v>
      </c>
      <c r="D277" s="311" t="s">
        <v>270</v>
      </c>
      <c r="E277" s="311" t="s">
        <v>664</v>
      </c>
      <c r="F277" s="311" t="s">
        <v>327</v>
      </c>
      <c r="G277" s="306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0"/>
      <c r="BT277" s="270"/>
      <c r="BU277" s="270"/>
      <c r="BV277" s="270"/>
      <c r="BW277" s="270"/>
      <c r="BX277" s="270"/>
      <c r="BY277" s="270"/>
      <c r="BZ277" s="270"/>
      <c r="CA277" s="270"/>
      <c r="CB277" s="270"/>
      <c r="CC277" s="270"/>
      <c r="CD277" s="270"/>
      <c r="CE277" s="270"/>
      <c r="CF277" s="270"/>
      <c r="CG277" s="270"/>
      <c r="CH277" s="270"/>
      <c r="CI277" s="270"/>
      <c r="CJ277" s="270"/>
      <c r="CK277" s="270"/>
      <c r="CL277" s="270"/>
      <c r="CM277" s="270"/>
      <c r="CN277" s="270"/>
      <c r="CO277" s="270"/>
      <c r="CP277" s="270"/>
      <c r="CQ277" s="270"/>
      <c r="CR277" s="270"/>
      <c r="CS277" s="270"/>
      <c r="CT277" s="270"/>
      <c r="CU277" s="270"/>
      <c r="CV277" s="270"/>
      <c r="CW277" s="270"/>
      <c r="CX277" s="270"/>
      <c r="CY277" s="270"/>
      <c r="CZ277" s="270"/>
      <c r="DA277" s="270"/>
      <c r="DB277" s="270"/>
      <c r="DC277" s="270"/>
      <c r="DD277" s="270"/>
      <c r="DE277" s="270"/>
      <c r="DF277" s="270"/>
      <c r="DG277" s="270"/>
      <c r="DH277" s="270"/>
      <c r="DI277" s="270"/>
      <c r="DJ277" s="270"/>
      <c r="DK277" s="270"/>
      <c r="DL277" s="270"/>
      <c r="DM277" s="270"/>
      <c r="DN277" s="270"/>
      <c r="DO277" s="270"/>
      <c r="DP277" s="270"/>
      <c r="DQ277" s="270"/>
      <c r="DR277" s="270"/>
      <c r="DS277" s="270"/>
      <c r="DT277" s="270"/>
      <c r="DU277" s="270"/>
      <c r="DV277" s="270"/>
      <c r="DW277" s="270"/>
      <c r="DX277" s="270"/>
      <c r="DY277" s="270"/>
      <c r="DZ277" s="270"/>
      <c r="EA277" s="270"/>
      <c r="EB277" s="270"/>
      <c r="EC277" s="270"/>
      <c r="ED277" s="270"/>
      <c r="EE277" s="270"/>
      <c r="EF277" s="270"/>
      <c r="EG277" s="270"/>
      <c r="EH277" s="270"/>
      <c r="EI277" s="270"/>
      <c r="EJ277" s="270"/>
      <c r="EK277" s="270"/>
      <c r="EL277" s="270"/>
      <c r="EM277" s="270"/>
      <c r="EN277" s="270"/>
      <c r="EO277" s="270"/>
      <c r="EP277" s="270"/>
      <c r="EQ277" s="270"/>
      <c r="ER277" s="270"/>
      <c r="ES277" s="270"/>
      <c r="ET277" s="270"/>
      <c r="EU277" s="270"/>
      <c r="EV277" s="270"/>
      <c r="EW277" s="270"/>
      <c r="EX277" s="270"/>
      <c r="EY277" s="270"/>
      <c r="EZ277" s="270"/>
      <c r="FA277" s="270"/>
      <c r="FB277" s="270"/>
      <c r="FC277" s="270"/>
      <c r="FD277" s="270"/>
      <c r="FE277" s="270"/>
      <c r="FF277" s="270"/>
      <c r="FG277" s="270"/>
      <c r="FH277" s="270"/>
      <c r="FI277" s="270"/>
      <c r="FJ277" s="270"/>
      <c r="FK277" s="270"/>
      <c r="FL277" s="270"/>
      <c r="FM277" s="270"/>
      <c r="FN277" s="270"/>
      <c r="FO277" s="270"/>
      <c r="FP277" s="270"/>
      <c r="FQ277" s="270"/>
      <c r="FR277" s="270"/>
      <c r="FS277" s="270"/>
      <c r="FT277" s="270"/>
      <c r="FU277" s="270"/>
      <c r="FV277" s="270"/>
      <c r="FW277" s="270"/>
      <c r="FX277" s="270"/>
      <c r="FY277" s="270"/>
      <c r="FZ277" s="270"/>
      <c r="GA277" s="270"/>
      <c r="GB277" s="270"/>
      <c r="GC277" s="270"/>
      <c r="GD277" s="270"/>
      <c r="GE277" s="270"/>
      <c r="GF277" s="270"/>
      <c r="GG277" s="270"/>
      <c r="GH277" s="270"/>
      <c r="GI277" s="270"/>
      <c r="GJ277" s="270"/>
      <c r="GK277" s="270"/>
      <c r="GL277" s="270"/>
      <c r="GM277" s="270"/>
      <c r="GN277" s="270"/>
      <c r="GO277" s="270"/>
      <c r="GP277" s="270"/>
      <c r="GQ277" s="270"/>
      <c r="GR277" s="270"/>
      <c r="GS277" s="270"/>
      <c r="GT277" s="270"/>
      <c r="GU277" s="270"/>
      <c r="GV277" s="270"/>
      <c r="GW277" s="270"/>
      <c r="GX277" s="270"/>
      <c r="GY277" s="270"/>
      <c r="GZ277" s="270"/>
      <c r="HA277" s="270"/>
      <c r="HB277" s="270"/>
      <c r="HC277" s="270"/>
      <c r="HD277" s="270"/>
      <c r="HE277" s="270"/>
      <c r="HF277" s="270"/>
      <c r="HG277" s="270"/>
      <c r="HH277" s="270"/>
      <c r="HI277" s="270"/>
      <c r="HJ277" s="270"/>
      <c r="HK277" s="270"/>
      <c r="HL277" s="270"/>
      <c r="HM277" s="270"/>
      <c r="HN277" s="270"/>
      <c r="HO277" s="270"/>
      <c r="HP277" s="270"/>
      <c r="HQ277" s="270"/>
      <c r="HR277" s="270"/>
      <c r="HS277" s="270"/>
      <c r="HT277" s="270"/>
      <c r="HU277" s="270"/>
      <c r="HV277" s="270"/>
      <c r="HW277" s="270"/>
      <c r="HX277" s="270"/>
      <c r="HY277" s="270"/>
      <c r="HZ277" s="270"/>
      <c r="IA277" s="270"/>
      <c r="IB277" s="270"/>
      <c r="IC277" s="270"/>
      <c r="ID277" s="270"/>
      <c r="IE277" s="270"/>
      <c r="IF277" s="270"/>
      <c r="IG277" s="270"/>
      <c r="IH277" s="270"/>
      <c r="II277" s="270"/>
      <c r="IJ277" s="270"/>
      <c r="IK277" s="270"/>
      <c r="IL277" s="270"/>
      <c r="IM277" s="270"/>
      <c r="IN277" s="270"/>
      <c r="IO277" s="270"/>
      <c r="IP277" s="270"/>
      <c r="IQ277" s="270"/>
      <c r="IR277" s="270"/>
      <c r="IS277" s="270"/>
      <c r="IT277" s="270"/>
    </row>
    <row r="278" spans="1:254" s="162" customFormat="1" ht="13.8" x14ac:dyDescent="0.3">
      <c r="A278" s="293" t="s">
        <v>450</v>
      </c>
      <c r="B278" s="295" t="s">
        <v>609</v>
      </c>
      <c r="C278" s="309" t="s">
        <v>345</v>
      </c>
      <c r="D278" s="309" t="s">
        <v>270</v>
      </c>
      <c r="E278" s="309" t="s">
        <v>664</v>
      </c>
      <c r="F278" s="309"/>
      <c r="G278" s="296">
        <f>SUM(G279)</f>
        <v>322.89</v>
      </c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  <c r="AA278" s="302"/>
      <c r="AB278" s="302"/>
      <c r="AC278" s="302"/>
      <c r="AD278" s="302"/>
      <c r="AE278" s="302"/>
      <c r="AF278" s="302"/>
      <c r="AG278" s="302"/>
      <c r="AH278" s="302"/>
      <c r="AI278" s="302"/>
      <c r="AJ278" s="302"/>
      <c r="AK278" s="302"/>
      <c r="AL278" s="302"/>
      <c r="AM278" s="302"/>
      <c r="AN278" s="302"/>
      <c r="AO278" s="302"/>
      <c r="AP278" s="302"/>
      <c r="AQ278" s="302"/>
      <c r="AR278" s="302"/>
      <c r="AS278" s="302"/>
      <c r="AT278" s="302"/>
      <c r="AU278" s="302"/>
      <c r="AV278" s="302"/>
      <c r="AW278" s="302"/>
      <c r="AX278" s="302"/>
      <c r="AY278" s="302"/>
      <c r="AZ278" s="302"/>
      <c r="BA278" s="302"/>
      <c r="BB278" s="302"/>
      <c r="BC278" s="302"/>
      <c r="BD278" s="302"/>
      <c r="BE278" s="302"/>
      <c r="BF278" s="302"/>
      <c r="BG278" s="302"/>
      <c r="BH278" s="302"/>
      <c r="BI278" s="302"/>
      <c r="BJ278" s="302"/>
      <c r="BK278" s="302"/>
      <c r="BL278" s="302"/>
      <c r="BM278" s="302"/>
      <c r="BN278" s="302"/>
      <c r="BO278" s="302"/>
      <c r="BP278" s="302"/>
      <c r="BQ278" s="302"/>
      <c r="BR278" s="302"/>
      <c r="BS278" s="302"/>
      <c r="BT278" s="302"/>
      <c r="BU278" s="302"/>
      <c r="BV278" s="302"/>
      <c r="BW278" s="302"/>
      <c r="BX278" s="302"/>
      <c r="BY278" s="302"/>
      <c r="BZ278" s="302"/>
      <c r="CA278" s="302"/>
      <c r="CB278" s="302"/>
      <c r="CC278" s="302"/>
      <c r="CD278" s="302"/>
      <c r="CE278" s="302"/>
      <c r="CF278" s="302"/>
      <c r="CG278" s="302"/>
      <c r="CH278" s="302"/>
      <c r="CI278" s="302"/>
      <c r="CJ278" s="302"/>
      <c r="CK278" s="302"/>
      <c r="CL278" s="302"/>
      <c r="CM278" s="302"/>
      <c r="CN278" s="302"/>
      <c r="CO278" s="302"/>
      <c r="CP278" s="302"/>
      <c r="CQ278" s="302"/>
      <c r="CR278" s="302"/>
      <c r="CS278" s="302"/>
      <c r="CT278" s="302"/>
      <c r="CU278" s="302"/>
      <c r="CV278" s="302"/>
      <c r="CW278" s="302"/>
      <c r="CX278" s="302"/>
      <c r="CY278" s="302"/>
      <c r="CZ278" s="302"/>
      <c r="DA278" s="302"/>
      <c r="DB278" s="302"/>
      <c r="DC278" s="302"/>
      <c r="DD278" s="302"/>
      <c r="DE278" s="302"/>
      <c r="DF278" s="302"/>
      <c r="DG278" s="302"/>
      <c r="DH278" s="302"/>
      <c r="DI278" s="302"/>
      <c r="DJ278" s="302"/>
      <c r="DK278" s="302"/>
      <c r="DL278" s="302"/>
      <c r="DM278" s="302"/>
      <c r="DN278" s="302"/>
      <c r="DO278" s="302"/>
      <c r="DP278" s="302"/>
      <c r="DQ278" s="302"/>
      <c r="DR278" s="302"/>
      <c r="DS278" s="302"/>
      <c r="DT278" s="302"/>
      <c r="DU278" s="302"/>
      <c r="DV278" s="302"/>
      <c r="DW278" s="302"/>
      <c r="DX278" s="302"/>
      <c r="DY278" s="302"/>
      <c r="DZ278" s="302"/>
      <c r="EA278" s="302"/>
      <c r="EB278" s="302"/>
      <c r="EC278" s="302"/>
      <c r="ED278" s="302"/>
      <c r="EE278" s="302"/>
      <c r="EF278" s="302"/>
      <c r="EG278" s="302"/>
      <c r="EH278" s="302"/>
      <c r="EI278" s="302"/>
      <c r="EJ278" s="302"/>
      <c r="EK278" s="302"/>
      <c r="EL278" s="302"/>
      <c r="EM278" s="302"/>
      <c r="EN278" s="302"/>
      <c r="EO278" s="302"/>
      <c r="EP278" s="302"/>
      <c r="EQ278" s="302"/>
      <c r="ER278" s="302"/>
      <c r="ES278" s="302"/>
      <c r="ET278" s="302"/>
      <c r="EU278" s="302"/>
      <c r="EV278" s="302"/>
      <c r="EW278" s="302"/>
      <c r="EX278" s="302"/>
      <c r="EY278" s="302"/>
      <c r="EZ278" s="302"/>
      <c r="FA278" s="302"/>
      <c r="FB278" s="302"/>
      <c r="FC278" s="302"/>
      <c r="FD278" s="302"/>
      <c r="FE278" s="302"/>
      <c r="FF278" s="302"/>
      <c r="FG278" s="302"/>
      <c r="FH278" s="302"/>
      <c r="FI278" s="302"/>
      <c r="FJ278" s="302"/>
      <c r="FK278" s="302"/>
      <c r="FL278" s="302"/>
      <c r="FM278" s="302"/>
      <c r="FN278" s="302"/>
      <c r="FO278" s="302"/>
      <c r="FP278" s="302"/>
      <c r="FQ278" s="302"/>
      <c r="FR278" s="302"/>
      <c r="FS278" s="302"/>
      <c r="FT278" s="302"/>
      <c r="FU278" s="302"/>
      <c r="FV278" s="302"/>
      <c r="FW278" s="302"/>
      <c r="FX278" s="302"/>
      <c r="FY278" s="302"/>
      <c r="FZ278" s="302"/>
      <c r="GA278" s="302"/>
      <c r="GB278" s="302"/>
      <c r="GC278" s="302"/>
      <c r="GD278" s="302"/>
      <c r="GE278" s="302"/>
      <c r="GF278" s="302"/>
      <c r="GG278" s="302"/>
      <c r="GH278" s="302"/>
      <c r="GI278" s="302"/>
      <c r="GJ278" s="302"/>
      <c r="GK278" s="302"/>
      <c r="GL278" s="302"/>
      <c r="GM278" s="302"/>
      <c r="GN278" s="302"/>
      <c r="GO278" s="302"/>
      <c r="GP278" s="302"/>
      <c r="GQ278" s="302"/>
      <c r="GR278" s="302"/>
      <c r="GS278" s="302"/>
      <c r="GT278" s="302"/>
      <c r="GU278" s="302"/>
      <c r="GV278" s="302"/>
      <c r="GW278" s="302"/>
      <c r="GX278" s="302"/>
      <c r="GY278" s="302"/>
      <c r="GZ278" s="302"/>
      <c r="HA278" s="302"/>
      <c r="HB278" s="302"/>
      <c r="HC278" s="302"/>
      <c r="HD278" s="302"/>
      <c r="HE278" s="302"/>
      <c r="HF278" s="302"/>
      <c r="HG278" s="302"/>
      <c r="HH278" s="302"/>
      <c r="HI278" s="302"/>
      <c r="HJ278" s="302"/>
      <c r="HK278" s="302"/>
      <c r="HL278" s="302"/>
      <c r="HM278" s="302"/>
      <c r="HN278" s="302"/>
      <c r="HO278" s="302"/>
      <c r="HP278" s="302"/>
      <c r="HQ278" s="302"/>
      <c r="HR278" s="302"/>
      <c r="HS278" s="302"/>
      <c r="HT278" s="302"/>
      <c r="HU278" s="302"/>
      <c r="HV278" s="302"/>
      <c r="HW278" s="302"/>
      <c r="HX278" s="302"/>
      <c r="HY278" s="302"/>
      <c r="HZ278" s="302"/>
      <c r="IA278" s="302"/>
      <c r="IB278" s="302"/>
      <c r="IC278" s="302"/>
      <c r="ID278" s="302"/>
      <c r="IE278" s="302"/>
      <c r="IF278" s="302"/>
      <c r="IG278" s="302"/>
      <c r="IH278" s="302"/>
      <c r="II278" s="302"/>
      <c r="IJ278" s="302"/>
      <c r="IK278" s="302"/>
      <c r="IL278" s="302"/>
      <c r="IM278" s="302"/>
      <c r="IN278" s="302"/>
      <c r="IO278" s="302"/>
      <c r="IP278" s="302"/>
      <c r="IQ278" s="302"/>
      <c r="IR278" s="302"/>
      <c r="IS278" s="302"/>
      <c r="IT278" s="302"/>
    </row>
    <row r="279" spans="1:254" s="162" customFormat="1" ht="26.4" x14ac:dyDescent="0.25">
      <c r="A279" s="298" t="s">
        <v>326</v>
      </c>
      <c r="B279" s="300" t="s">
        <v>609</v>
      </c>
      <c r="C279" s="311" t="s">
        <v>345</v>
      </c>
      <c r="D279" s="311" t="s">
        <v>270</v>
      </c>
      <c r="E279" s="311" t="s">
        <v>664</v>
      </c>
      <c r="F279" s="311" t="s">
        <v>327</v>
      </c>
      <c r="G279" s="301">
        <v>322.89</v>
      </c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0"/>
      <c r="BT279" s="270"/>
      <c r="BU279" s="270"/>
      <c r="BV279" s="270"/>
      <c r="BW279" s="270"/>
      <c r="BX279" s="270"/>
      <c r="BY279" s="270"/>
      <c r="BZ279" s="270"/>
      <c r="CA279" s="270"/>
      <c r="CB279" s="270"/>
      <c r="CC279" s="270"/>
      <c r="CD279" s="270"/>
      <c r="CE279" s="270"/>
      <c r="CF279" s="270"/>
      <c r="CG279" s="270"/>
      <c r="CH279" s="270"/>
      <c r="CI279" s="270"/>
      <c r="CJ279" s="270"/>
      <c r="CK279" s="270"/>
      <c r="CL279" s="270"/>
      <c r="CM279" s="270"/>
      <c r="CN279" s="270"/>
      <c r="CO279" s="270"/>
      <c r="CP279" s="270"/>
      <c r="CQ279" s="270"/>
      <c r="CR279" s="270"/>
      <c r="CS279" s="270"/>
      <c r="CT279" s="270"/>
      <c r="CU279" s="270"/>
      <c r="CV279" s="270"/>
      <c r="CW279" s="270"/>
      <c r="CX279" s="270"/>
      <c r="CY279" s="270"/>
      <c r="CZ279" s="270"/>
      <c r="DA279" s="270"/>
      <c r="DB279" s="270"/>
      <c r="DC279" s="270"/>
      <c r="DD279" s="270"/>
      <c r="DE279" s="270"/>
      <c r="DF279" s="270"/>
      <c r="DG279" s="270"/>
      <c r="DH279" s="270"/>
      <c r="DI279" s="270"/>
      <c r="DJ279" s="270"/>
      <c r="DK279" s="270"/>
      <c r="DL279" s="270"/>
      <c r="DM279" s="270"/>
      <c r="DN279" s="270"/>
      <c r="DO279" s="270"/>
      <c r="DP279" s="270"/>
      <c r="DQ279" s="270"/>
      <c r="DR279" s="270"/>
      <c r="DS279" s="270"/>
      <c r="DT279" s="270"/>
      <c r="DU279" s="270"/>
      <c r="DV279" s="270"/>
      <c r="DW279" s="270"/>
      <c r="DX279" s="270"/>
      <c r="DY279" s="270"/>
      <c r="DZ279" s="270"/>
      <c r="EA279" s="270"/>
      <c r="EB279" s="270"/>
      <c r="EC279" s="270"/>
      <c r="ED279" s="270"/>
      <c r="EE279" s="270"/>
      <c r="EF279" s="270"/>
      <c r="EG279" s="270"/>
      <c r="EH279" s="270"/>
      <c r="EI279" s="270"/>
      <c r="EJ279" s="270"/>
      <c r="EK279" s="270"/>
      <c r="EL279" s="270"/>
      <c r="EM279" s="270"/>
      <c r="EN279" s="270"/>
      <c r="EO279" s="270"/>
      <c r="EP279" s="270"/>
      <c r="EQ279" s="270"/>
      <c r="ER279" s="270"/>
      <c r="ES279" s="270"/>
      <c r="ET279" s="270"/>
      <c r="EU279" s="270"/>
      <c r="EV279" s="270"/>
      <c r="EW279" s="270"/>
      <c r="EX279" s="270"/>
      <c r="EY279" s="270"/>
      <c r="EZ279" s="270"/>
      <c r="FA279" s="270"/>
      <c r="FB279" s="270"/>
      <c r="FC279" s="270"/>
      <c r="FD279" s="270"/>
      <c r="FE279" s="270"/>
      <c r="FF279" s="270"/>
      <c r="FG279" s="270"/>
      <c r="FH279" s="270"/>
      <c r="FI279" s="270"/>
      <c r="FJ279" s="270"/>
      <c r="FK279" s="270"/>
      <c r="FL279" s="270"/>
      <c r="FM279" s="270"/>
      <c r="FN279" s="270"/>
      <c r="FO279" s="270"/>
      <c r="FP279" s="270"/>
      <c r="FQ279" s="270"/>
      <c r="FR279" s="270"/>
      <c r="FS279" s="270"/>
      <c r="FT279" s="270"/>
      <c r="FU279" s="270"/>
      <c r="FV279" s="270"/>
      <c r="FW279" s="270"/>
      <c r="FX279" s="270"/>
      <c r="FY279" s="270"/>
      <c r="FZ279" s="270"/>
      <c r="GA279" s="270"/>
      <c r="GB279" s="270"/>
      <c r="GC279" s="270"/>
      <c r="GD279" s="270"/>
      <c r="GE279" s="270"/>
      <c r="GF279" s="270"/>
      <c r="GG279" s="270"/>
      <c r="GH279" s="270"/>
      <c r="GI279" s="270"/>
      <c r="GJ279" s="270"/>
      <c r="GK279" s="270"/>
      <c r="GL279" s="270"/>
      <c r="GM279" s="270"/>
      <c r="GN279" s="270"/>
      <c r="GO279" s="270"/>
      <c r="GP279" s="270"/>
      <c r="GQ279" s="270"/>
      <c r="GR279" s="270"/>
      <c r="GS279" s="270"/>
      <c r="GT279" s="270"/>
      <c r="GU279" s="270"/>
      <c r="GV279" s="270"/>
      <c r="GW279" s="270"/>
      <c r="GX279" s="270"/>
      <c r="GY279" s="270"/>
      <c r="GZ279" s="270"/>
      <c r="HA279" s="270"/>
      <c r="HB279" s="270"/>
      <c r="HC279" s="270"/>
      <c r="HD279" s="270"/>
      <c r="HE279" s="270"/>
      <c r="HF279" s="270"/>
      <c r="HG279" s="270"/>
      <c r="HH279" s="270"/>
      <c r="HI279" s="270"/>
      <c r="HJ279" s="270"/>
      <c r="HK279" s="270"/>
      <c r="HL279" s="270"/>
      <c r="HM279" s="270"/>
      <c r="HN279" s="270"/>
      <c r="HO279" s="270"/>
      <c r="HP279" s="270"/>
      <c r="HQ279" s="270"/>
      <c r="HR279" s="270"/>
      <c r="HS279" s="270"/>
      <c r="HT279" s="270"/>
      <c r="HU279" s="270"/>
      <c r="HV279" s="270"/>
      <c r="HW279" s="270"/>
      <c r="HX279" s="270"/>
      <c r="HY279" s="270"/>
      <c r="HZ279" s="270"/>
      <c r="IA279" s="270"/>
      <c r="IB279" s="270"/>
      <c r="IC279" s="270"/>
      <c r="ID279" s="270"/>
      <c r="IE279" s="270"/>
      <c r="IF279" s="270"/>
      <c r="IG279" s="270"/>
      <c r="IH279" s="270"/>
      <c r="II279" s="270"/>
      <c r="IJ279" s="270"/>
      <c r="IK279" s="270"/>
      <c r="IL279" s="270"/>
      <c r="IM279" s="270"/>
      <c r="IN279" s="270"/>
      <c r="IO279" s="270"/>
      <c r="IP279" s="270"/>
      <c r="IQ279" s="270"/>
      <c r="IR279" s="270"/>
      <c r="IS279" s="270"/>
      <c r="IT279" s="270"/>
    </row>
    <row r="280" spans="1:254" s="162" customFormat="1" ht="27.6" customHeight="1" x14ac:dyDescent="0.3">
      <c r="A280" s="293" t="s">
        <v>791</v>
      </c>
      <c r="B280" s="309" t="s">
        <v>609</v>
      </c>
      <c r="C280" s="309" t="s">
        <v>345</v>
      </c>
      <c r="D280" s="309" t="s">
        <v>270</v>
      </c>
      <c r="E280" s="309" t="s">
        <v>792</v>
      </c>
      <c r="F280" s="309"/>
      <c r="G280" s="296">
        <f>SUM(G281)</f>
        <v>68992</v>
      </c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27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0"/>
      <c r="BW280" s="270"/>
      <c r="BX280" s="270"/>
      <c r="BY280" s="270"/>
      <c r="BZ280" s="270"/>
      <c r="CA280" s="270"/>
      <c r="CB280" s="270"/>
      <c r="CC280" s="270"/>
      <c r="CD280" s="270"/>
      <c r="CE280" s="270"/>
      <c r="CF280" s="270"/>
      <c r="CG280" s="270"/>
      <c r="CH280" s="270"/>
      <c r="CI280" s="270"/>
      <c r="CJ280" s="270"/>
      <c r="CK280" s="270"/>
      <c r="CL280" s="270"/>
      <c r="CM280" s="270"/>
      <c r="CN280" s="270"/>
      <c r="CO280" s="270"/>
      <c r="CP280" s="270"/>
      <c r="CQ280" s="270"/>
      <c r="CR280" s="270"/>
      <c r="CS280" s="270"/>
      <c r="CT280" s="270"/>
      <c r="CU280" s="270"/>
      <c r="CV280" s="270"/>
      <c r="CW280" s="270"/>
      <c r="CX280" s="270"/>
      <c r="CY280" s="270"/>
      <c r="CZ280" s="270"/>
      <c r="DA280" s="270"/>
      <c r="DB280" s="270"/>
      <c r="DC280" s="270"/>
      <c r="DD280" s="270"/>
      <c r="DE280" s="270"/>
      <c r="DF280" s="270"/>
      <c r="DG280" s="270"/>
      <c r="DH280" s="270"/>
      <c r="DI280" s="270"/>
      <c r="DJ280" s="270"/>
      <c r="DK280" s="270"/>
      <c r="DL280" s="270"/>
      <c r="DM280" s="270"/>
      <c r="DN280" s="270"/>
      <c r="DO280" s="270"/>
      <c r="DP280" s="270"/>
      <c r="DQ280" s="270"/>
      <c r="DR280" s="270"/>
      <c r="DS280" s="270"/>
      <c r="DT280" s="270"/>
      <c r="DU280" s="270"/>
      <c r="DV280" s="270"/>
      <c r="DW280" s="270"/>
      <c r="DX280" s="270"/>
      <c r="DY280" s="270"/>
      <c r="DZ280" s="270"/>
      <c r="EA280" s="270"/>
      <c r="EB280" s="270"/>
      <c r="EC280" s="270"/>
      <c r="ED280" s="270"/>
      <c r="EE280" s="270"/>
      <c r="EF280" s="270"/>
      <c r="EG280" s="270"/>
      <c r="EH280" s="270"/>
      <c r="EI280" s="270"/>
      <c r="EJ280" s="270"/>
      <c r="EK280" s="270"/>
      <c r="EL280" s="270"/>
      <c r="EM280" s="270"/>
      <c r="EN280" s="270"/>
      <c r="EO280" s="270"/>
      <c r="EP280" s="270"/>
      <c r="EQ280" s="270"/>
      <c r="ER280" s="270"/>
      <c r="ES280" s="270"/>
      <c r="ET280" s="270"/>
      <c r="EU280" s="270"/>
      <c r="EV280" s="270"/>
      <c r="EW280" s="270"/>
      <c r="EX280" s="270"/>
      <c r="EY280" s="270"/>
      <c r="EZ280" s="270"/>
      <c r="FA280" s="270"/>
      <c r="FB280" s="270"/>
      <c r="FC280" s="270"/>
      <c r="FD280" s="270"/>
      <c r="FE280" s="270"/>
      <c r="FF280" s="270"/>
      <c r="FG280" s="270"/>
      <c r="FH280" s="270"/>
      <c r="FI280" s="270"/>
      <c r="FJ280" s="270"/>
      <c r="FK280" s="270"/>
      <c r="FL280" s="270"/>
      <c r="FM280" s="270"/>
      <c r="FN280" s="270"/>
      <c r="FO280" s="270"/>
      <c r="FP280" s="270"/>
      <c r="FQ280" s="270"/>
      <c r="FR280" s="270"/>
      <c r="FS280" s="270"/>
      <c r="FT280" s="270"/>
      <c r="FU280" s="270"/>
      <c r="FV280" s="270"/>
      <c r="FW280" s="270"/>
      <c r="FX280" s="270"/>
      <c r="FY280" s="270"/>
      <c r="FZ280" s="270"/>
      <c r="GA280" s="270"/>
      <c r="GB280" s="270"/>
      <c r="GC280" s="270"/>
      <c r="GD280" s="270"/>
      <c r="GE280" s="270"/>
      <c r="GF280" s="270"/>
      <c r="GG280" s="270"/>
      <c r="GH280" s="270"/>
      <c r="GI280" s="270"/>
      <c r="GJ280" s="270"/>
      <c r="GK280" s="270"/>
      <c r="GL280" s="270"/>
      <c r="GM280" s="270"/>
      <c r="GN280" s="270"/>
      <c r="GO280" s="270"/>
      <c r="GP280" s="270"/>
      <c r="GQ280" s="270"/>
      <c r="GR280" s="270"/>
      <c r="GS280" s="270"/>
      <c r="GT280" s="270"/>
      <c r="GU280" s="270"/>
      <c r="GV280" s="270"/>
      <c r="GW280" s="270"/>
      <c r="GX280" s="270"/>
      <c r="GY280" s="270"/>
      <c r="GZ280" s="270"/>
      <c r="HA280" s="270"/>
      <c r="HB280" s="270"/>
      <c r="HC280" s="270"/>
      <c r="HD280" s="270"/>
      <c r="HE280" s="270"/>
      <c r="HF280" s="270"/>
      <c r="HG280" s="270"/>
      <c r="HH280" s="270"/>
      <c r="HI280" s="270"/>
      <c r="HJ280" s="270"/>
      <c r="HK280" s="270"/>
      <c r="HL280" s="270"/>
      <c r="HM280" s="270"/>
      <c r="HN280" s="270"/>
      <c r="HO280" s="270"/>
      <c r="HP280" s="270"/>
      <c r="HQ280" s="270"/>
      <c r="HR280" s="270"/>
      <c r="HS280" s="270"/>
      <c r="HT280" s="270"/>
      <c r="HU280" s="270"/>
      <c r="HV280" s="270"/>
      <c r="HW280" s="270"/>
      <c r="HX280" s="270"/>
      <c r="HY280" s="270"/>
      <c r="HZ280" s="270"/>
      <c r="IA280" s="270"/>
      <c r="IB280" s="270"/>
      <c r="IC280" s="270"/>
      <c r="ID280" s="270"/>
      <c r="IE280" s="270"/>
      <c r="IF280" s="270"/>
      <c r="IG280" s="270"/>
      <c r="IH280" s="270"/>
      <c r="II280" s="270"/>
      <c r="IJ280" s="270"/>
      <c r="IK280" s="270"/>
      <c r="IL280" s="270"/>
      <c r="IM280" s="270"/>
      <c r="IN280" s="270"/>
      <c r="IO280" s="270"/>
      <c r="IP280" s="270"/>
      <c r="IQ280" s="270"/>
      <c r="IR280" s="270"/>
      <c r="IS280" s="270"/>
      <c r="IT280" s="270"/>
    </row>
    <row r="281" spans="1:254" s="162" customFormat="1" x14ac:dyDescent="0.25">
      <c r="A281" s="298" t="s">
        <v>617</v>
      </c>
      <c r="B281" s="311" t="s">
        <v>609</v>
      </c>
      <c r="C281" s="311" t="s">
        <v>345</v>
      </c>
      <c r="D281" s="311" t="s">
        <v>270</v>
      </c>
      <c r="E281" s="311" t="s">
        <v>792</v>
      </c>
      <c r="F281" s="311" t="s">
        <v>325</v>
      </c>
      <c r="G281" s="301">
        <v>68992</v>
      </c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27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0"/>
      <c r="BW281" s="270"/>
      <c r="BX281" s="270"/>
      <c r="BY281" s="270"/>
      <c r="BZ281" s="270"/>
      <c r="CA281" s="270"/>
      <c r="CB281" s="270"/>
      <c r="CC281" s="270"/>
      <c r="CD281" s="270"/>
      <c r="CE281" s="270"/>
      <c r="CF281" s="270"/>
      <c r="CG281" s="270"/>
      <c r="CH281" s="270"/>
      <c r="CI281" s="270"/>
      <c r="CJ281" s="270"/>
      <c r="CK281" s="270"/>
      <c r="CL281" s="270"/>
      <c r="CM281" s="270"/>
      <c r="CN281" s="270"/>
      <c r="CO281" s="270"/>
      <c r="CP281" s="270"/>
      <c r="CQ281" s="270"/>
      <c r="CR281" s="270"/>
      <c r="CS281" s="270"/>
      <c r="CT281" s="270"/>
      <c r="CU281" s="270"/>
      <c r="CV281" s="270"/>
      <c r="CW281" s="270"/>
      <c r="CX281" s="270"/>
      <c r="CY281" s="270"/>
      <c r="CZ281" s="270"/>
      <c r="DA281" s="270"/>
      <c r="DB281" s="270"/>
      <c r="DC281" s="270"/>
      <c r="DD281" s="270"/>
      <c r="DE281" s="270"/>
      <c r="DF281" s="270"/>
      <c r="DG281" s="270"/>
      <c r="DH281" s="270"/>
      <c r="DI281" s="270"/>
      <c r="DJ281" s="270"/>
      <c r="DK281" s="270"/>
      <c r="DL281" s="270"/>
      <c r="DM281" s="270"/>
      <c r="DN281" s="270"/>
      <c r="DO281" s="270"/>
      <c r="DP281" s="270"/>
      <c r="DQ281" s="270"/>
      <c r="DR281" s="270"/>
      <c r="DS281" s="270"/>
      <c r="DT281" s="270"/>
      <c r="DU281" s="270"/>
      <c r="DV281" s="270"/>
      <c r="DW281" s="270"/>
      <c r="DX281" s="270"/>
      <c r="DY281" s="270"/>
      <c r="DZ281" s="270"/>
      <c r="EA281" s="270"/>
      <c r="EB281" s="270"/>
      <c r="EC281" s="270"/>
      <c r="ED281" s="270"/>
      <c r="EE281" s="270"/>
      <c r="EF281" s="270"/>
      <c r="EG281" s="270"/>
      <c r="EH281" s="270"/>
      <c r="EI281" s="270"/>
      <c r="EJ281" s="270"/>
      <c r="EK281" s="270"/>
      <c r="EL281" s="270"/>
      <c r="EM281" s="270"/>
      <c r="EN281" s="270"/>
      <c r="EO281" s="270"/>
      <c r="EP281" s="270"/>
      <c r="EQ281" s="270"/>
      <c r="ER281" s="270"/>
      <c r="ES281" s="270"/>
      <c r="ET281" s="270"/>
      <c r="EU281" s="270"/>
      <c r="EV281" s="270"/>
      <c r="EW281" s="270"/>
      <c r="EX281" s="270"/>
      <c r="EY281" s="270"/>
      <c r="EZ281" s="270"/>
      <c r="FA281" s="270"/>
      <c r="FB281" s="270"/>
      <c r="FC281" s="270"/>
      <c r="FD281" s="270"/>
      <c r="FE281" s="270"/>
      <c r="FF281" s="270"/>
      <c r="FG281" s="270"/>
      <c r="FH281" s="270"/>
      <c r="FI281" s="270"/>
      <c r="FJ281" s="270"/>
      <c r="FK281" s="270"/>
      <c r="FL281" s="270"/>
      <c r="FM281" s="270"/>
      <c r="FN281" s="270"/>
      <c r="FO281" s="270"/>
      <c r="FP281" s="270"/>
      <c r="FQ281" s="270"/>
      <c r="FR281" s="270"/>
      <c r="FS281" s="270"/>
      <c r="FT281" s="270"/>
      <c r="FU281" s="270"/>
      <c r="FV281" s="270"/>
      <c r="FW281" s="270"/>
      <c r="FX281" s="270"/>
      <c r="FY281" s="270"/>
      <c r="FZ281" s="270"/>
      <c r="GA281" s="270"/>
      <c r="GB281" s="270"/>
      <c r="GC281" s="270"/>
      <c r="GD281" s="270"/>
      <c r="GE281" s="270"/>
      <c r="GF281" s="270"/>
      <c r="GG281" s="270"/>
      <c r="GH281" s="270"/>
      <c r="GI281" s="270"/>
      <c r="GJ281" s="270"/>
      <c r="GK281" s="270"/>
      <c r="GL281" s="270"/>
      <c r="GM281" s="270"/>
      <c r="GN281" s="270"/>
      <c r="GO281" s="270"/>
      <c r="GP281" s="270"/>
      <c r="GQ281" s="270"/>
      <c r="GR281" s="270"/>
      <c r="GS281" s="270"/>
      <c r="GT281" s="270"/>
      <c r="GU281" s="270"/>
      <c r="GV281" s="270"/>
      <c r="GW281" s="270"/>
      <c r="GX281" s="270"/>
      <c r="GY281" s="270"/>
      <c r="GZ281" s="270"/>
      <c r="HA281" s="270"/>
      <c r="HB281" s="270"/>
      <c r="HC281" s="270"/>
      <c r="HD281" s="270"/>
      <c r="HE281" s="270"/>
      <c r="HF281" s="270"/>
      <c r="HG281" s="270"/>
      <c r="HH281" s="270"/>
      <c r="HI281" s="270"/>
      <c r="HJ281" s="270"/>
      <c r="HK281" s="270"/>
      <c r="HL281" s="270"/>
      <c r="HM281" s="270"/>
      <c r="HN281" s="270"/>
      <c r="HO281" s="270"/>
      <c r="HP281" s="270"/>
      <c r="HQ281" s="270"/>
      <c r="HR281" s="270"/>
      <c r="HS281" s="270"/>
      <c r="HT281" s="270"/>
      <c r="HU281" s="270"/>
      <c r="HV281" s="270"/>
      <c r="HW281" s="270"/>
      <c r="HX281" s="270"/>
      <c r="HY281" s="270"/>
      <c r="HZ281" s="270"/>
      <c r="IA281" s="270"/>
      <c r="IB281" s="270"/>
      <c r="IC281" s="270"/>
      <c r="ID281" s="270"/>
      <c r="IE281" s="270"/>
      <c r="IF281" s="270"/>
      <c r="IG281" s="270"/>
      <c r="IH281" s="270"/>
      <c r="II281" s="270"/>
      <c r="IJ281" s="270"/>
      <c r="IK281" s="270"/>
      <c r="IL281" s="270"/>
      <c r="IM281" s="270"/>
      <c r="IN281" s="270"/>
      <c r="IO281" s="270"/>
      <c r="IP281" s="270"/>
      <c r="IQ281" s="270"/>
      <c r="IR281" s="270"/>
      <c r="IS281" s="270"/>
      <c r="IT281" s="270"/>
    </row>
    <row r="282" spans="1:254" s="162" customFormat="1" ht="26.4" hidden="1" x14ac:dyDescent="0.25">
      <c r="A282" s="303" t="s">
        <v>321</v>
      </c>
      <c r="B282" s="308" t="s">
        <v>609</v>
      </c>
      <c r="C282" s="308" t="s">
        <v>345</v>
      </c>
      <c r="D282" s="308" t="s">
        <v>270</v>
      </c>
      <c r="E282" s="308" t="s">
        <v>323</v>
      </c>
      <c r="F282" s="311"/>
      <c r="G282" s="301">
        <f>SUM(G283)</f>
        <v>0</v>
      </c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270"/>
      <c r="BQ282" s="270"/>
      <c r="BR282" s="270"/>
      <c r="BS282" s="270"/>
      <c r="BT282" s="270"/>
      <c r="BU282" s="270"/>
      <c r="BV282" s="270"/>
      <c r="BW282" s="270"/>
      <c r="BX282" s="270"/>
      <c r="BY282" s="270"/>
      <c r="BZ282" s="270"/>
      <c r="CA282" s="270"/>
      <c r="CB282" s="270"/>
      <c r="CC282" s="270"/>
      <c r="CD282" s="270"/>
      <c r="CE282" s="270"/>
      <c r="CF282" s="270"/>
      <c r="CG282" s="270"/>
      <c r="CH282" s="270"/>
      <c r="CI282" s="270"/>
      <c r="CJ282" s="270"/>
      <c r="CK282" s="270"/>
      <c r="CL282" s="270"/>
      <c r="CM282" s="270"/>
      <c r="CN282" s="270"/>
      <c r="CO282" s="270"/>
      <c r="CP282" s="270"/>
      <c r="CQ282" s="270"/>
      <c r="CR282" s="270"/>
      <c r="CS282" s="270"/>
      <c r="CT282" s="270"/>
      <c r="CU282" s="270"/>
      <c r="CV282" s="270"/>
      <c r="CW282" s="270"/>
      <c r="CX282" s="270"/>
      <c r="CY282" s="270"/>
      <c r="CZ282" s="270"/>
      <c r="DA282" s="270"/>
      <c r="DB282" s="270"/>
      <c r="DC282" s="270"/>
      <c r="DD282" s="270"/>
      <c r="DE282" s="270"/>
      <c r="DF282" s="270"/>
      <c r="DG282" s="270"/>
      <c r="DH282" s="270"/>
      <c r="DI282" s="270"/>
      <c r="DJ282" s="270"/>
      <c r="DK282" s="270"/>
      <c r="DL282" s="270"/>
      <c r="DM282" s="270"/>
      <c r="DN282" s="270"/>
      <c r="DO282" s="270"/>
      <c r="DP282" s="270"/>
      <c r="DQ282" s="270"/>
      <c r="DR282" s="270"/>
      <c r="DS282" s="270"/>
      <c r="DT282" s="270"/>
      <c r="DU282" s="270"/>
      <c r="DV282" s="270"/>
      <c r="DW282" s="270"/>
      <c r="DX282" s="270"/>
      <c r="DY282" s="270"/>
      <c r="DZ282" s="270"/>
      <c r="EA282" s="270"/>
      <c r="EB282" s="270"/>
      <c r="EC282" s="270"/>
      <c r="ED282" s="270"/>
      <c r="EE282" s="270"/>
      <c r="EF282" s="270"/>
      <c r="EG282" s="270"/>
      <c r="EH282" s="270"/>
      <c r="EI282" s="270"/>
      <c r="EJ282" s="270"/>
      <c r="EK282" s="270"/>
      <c r="EL282" s="270"/>
      <c r="EM282" s="270"/>
      <c r="EN282" s="270"/>
      <c r="EO282" s="270"/>
      <c r="EP282" s="270"/>
      <c r="EQ282" s="270"/>
      <c r="ER282" s="270"/>
      <c r="ES282" s="270"/>
      <c r="ET282" s="270"/>
      <c r="EU282" s="270"/>
      <c r="EV282" s="270"/>
      <c r="EW282" s="270"/>
      <c r="EX282" s="270"/>
      <c r="EY282" s="270"/>
      <c r="EZ282" s="270"/>
      <c r="FA282" s="270"/>
      <c r="FB282" s="270"/>
      <c r="FC282" s="270"/>
      <c r="FD282" s="270"/>
      <c r="FE282" s="270"/>
      <c r="FF282" s="270"/>
      <c r="FG282" s="270"/>
      <c r="FH282" s="270"/>
      <c r="FI282" s="270"/>
      <c r="FJ282" s="270"/>
      <c r="FK282" s="270"/>
      <c r="FL282" s="270"/>
      <c r="FM282" s="270"/>
      <c r="FN282" s="270"/>
      <c r="FO282" s="270"/>
      <c r="FP282" s="270"/>
      <c r="FQ282" s="270"/>
      <c r="FR282" s="270"/>
      <c r="FS282" s="270"/>
      <c r="FT282" s="270"/>
      <c r="FU282" s="270"/>
      <c r="FV282" s="270"/>
      <c r="FW282" s="270"/>
      <c r="FX282" s="270"/>
      <c r="FY282" s="270"/>
      <c r="FZ282" s="270"/>
      <c r="GA282" s="270"/>
      <c r="GB282" s="270"/>
      <c r="GC282" s="270"/>
      <c r="GD282" s="270"/>
      <c r="GE282" s="270"/>
      <c r="GF282" s="270"/>
      <c r="GG282" s="270"/>
      <c r="GH282" s="270"/>
      <c r="GI282" s="270"/>
      <c r="GJ282" s="270"/>
      <c r="GK282" s="270"/>
      <c r="GL282" s="270"/>
      <c r="GM282" s="270"/>
      <c r="GN282" s="270"/>
      <c r="GO282" s="270"/>
      <c r="GP282" s="270"/>
      <c r="GQ282" s="270"/>
      <c r="GR282" s="270"/>
      <c r="GS282" s="270"/>
      <c r="GT282" s="270"/>
      <c r="GU282" s="270"/>
      <c r="GV282" s="270"/>
      <c r="GW282" s="270"/>
      <c r="GX282" s="270"/>
      <c r="GY282" s="270"/>
      <c r="GZ282" s="270"/>
      <c r="HA282" s="270"/>
      <c r="HB282" s="270"/>
      <c r="HC282" s="270"/>
      <c r="HD282" s="270"/>
      <c r="HE282" s="270"/>
      <c r="HF282" s="270"/>
      <c r="HG282" s="270"/>
      <c r="HH282" s="270"/>
      <c r="HI282" s="270"/>
      <c r="HJ282" s="270"/>
      <c r="HK282" s="270"/>
      <c r="HL282" s="270"/>
      <c r="HM282" s="270"/>
      <c r="HN282" s="270"/>
      <c r="HO282" s="270"/>
      <c r="HP282" s="270"/>
      <c r="HQ282" s="270"/>
      <c r="HR282" s="270"/>
      <c r="HS282" s="270"/>
      <c r="HT282" s="270"/>
      <c r="HU282" s="270"/>
      <c r="HV282" s="270"/>
      <c r="HW282" s="270"/>
      <c r="HX282" s="270"/>
      <c r="HY282" s="270"/>
      <c r="HZ282" s="270"/>
      <c r="IA282" s="270"/>
      <c r="IB282" s="270"/>
      <c r="IC282" s="270"/>
      <c r="ID282" s="270"/>
      <c r="IE282" s="270"/>
      <c r="IF282" s="270"/>
      <c r="IG282" s="270"/>
      <c r="IH282" s="270"/>
      <c r="II282" s="270"/>
      <c r="IJ282" s="270"/>
      <c r="IK282" s="270"/>
      <c r="IL282" s="270"/>
      <c r="IM282" s="270"/>
      <c r="IN282" s="270"/>
      <c r="IO282" s="270"/>
      <c r="IP282" s="270"/>
      <c r="IQ282" s="270"/>
      <c r="IR282" s="270"/>
      <c r="IS282" s="270"/>
      <c r="IT282" s="270"/>
    </row>
    <row r="283" spans="1:254" s="162" customFormat="1" hidden="1" x14ac:dyDescent="0.25">
      <c r="A283" s="298" t="s">
        <v>617</v>
      </c>
      <c r="B283" s="304" t="s">
        <v>609</v>
      </c>
      <c r="C283" s="311" t="s">
        <v>270</v>
      </c>
      <c r="D283" s="311" t="s">
        <v>304</v>
      </c>
      <c r="E283" s="311" t="s">
        <v>331</v>
      </c>
      <c r="F283" s="311" t="s">
        <v>325</v>
      </c>
      <c r="G283" s="301">
        <v>0</v>
      </c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  <c r="AB283" s="270"/>
      <c r="AC283" s="270"/>
      <c r="AD283" s="270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0"/>
      <c r="AZ283" s="270"/>
      <c r="BA283" s="270"/>
      <c r="BB283" s="270"/>
      <c r="BC283" s="270"/>
      <c r="BD283" s="270"/>
      <c r="BE283" s="270"/>
      <c r="BF283" s="270"/>
      <c r="BG283" s="270"/>
      <c r="BH283" s="270"/>
      <c r="BI283" s="270"/>
      <c r="BJ283" s="270"/>
      <c r="BK283" s="270"/>
      <c r="BL283" s="270"/>
      <c r="BM283" s="270"/>
      <c r="BN283" s="270"/>
      <c r="BO283" s="270"/>
      <c r="BP283" s="270"/>
      <c r="BQ283" s="270"/>
      <c r="BR283" s="270"/>
      <c r="BS283" s="270"/>
      <c r="BT283" s="270"/>
      <c r="BU283" s="270"/>
      <c r="BV283" s="270"/>
      <c r="BW283" s="270"/>
      <c r="BX283" s="270"/>
      <c r="BY283" s="270"/>
      <c r="BZ283" s="270"/>
      <c r="CA283" s="270"/>
      <c r="CB283" s="270"/>
      <c r="CC283" s="270"/>
      <c r="CD283" s="270"/>
      <c r="CE283" s="270"/>
      <c r="CF283" s="270"/>
      <c r="CG283" s="270"/>
      <c r="CH283" s="270"/>
      <c r="CI283" s="270"/>
      <c r="CJ283" s="270"/>
      <c r="CK283" s="270"/>
      <c r="CL283" s="270"/>
      <c r="CM283" s="270"/>
      <c r="CN283" s="270"/>
      <c r="CO283" s="270"/>
      <c r="CP283" s="270"/>
      <c r="CQ283" s="270"/>
      <c r="CR283" s="270"/>
      <c r="CS283" s="270"/>
      <c r="CT283" s="270"/>
      <c r="CU283" s="270"/>
      <c r="CV283" s="270"/>
      <c r="CW283" s="270"/>
      <c r="CX283" s="270"/>
      <c r="CY283" s="270"/>
      <c r="CZ283" s="270"/>
      <c r="DA283" s="270"/>
      <c r="DB283" s="270"/>
      <c r="DC283" s="270"/>
      <c r="DD283" s="270"/>
      <c r="DE283" s="270"/>
      <c r="DF283" s="270"/>
      <c r="DG283" s="270"/>
      <c r="DH283" s="270"/>
      <c r="DI283" s="270"/>
      <c r="DJ283" s="270"/>
      <c r="DK283" s="270"/>
      <c r="DL283" s="270"/>
      <c r="DM283" s="270"/>
      <c r="DN283" s="270"/>
      <c r="DO283" s="270"/>
      <c r="DP283" s="270"/>
      <c r="DQ283" s="270"/>
      <c r="DR283" s="270"/>
      <c r="DS283" s="270"/>
      <c r="DT283" s="270"/>
      <c r="DU283" s="270"/>
      <c r="DV283" s="270"/>
      <c r="DW283" s="270"/>
      <c r="DX283" s="270"/>
      <c r="DY283" s="270"/>
      <c r="DZ283" s="270"/>
      <c r="EA283" s="270"/>
      <c r="EB283" s="270"/>
      <c r="EC283" s="270"/>
      <c r="ED283" s="270"/>
      <c r="EE283" s="270"/>
      <c r="EF283" s="270"/>
      <c r="EG283" s="270"/>
      <c r="EH283" s="270"/>
      <c r="EI283" s="270"/>
      <c r="EJ283" s="270"/>
      <c r="EK283" s="270"/>
      <c r="EL283" s="270"/>
      <c r="EM283" s="270"/>
      <c r="EN283" s="270"/>
      <c r="EO283" s="270"/>
      <c r="EP283" s="270"/>
      <c r="EQ283" s="270"/>
      <c r="ER283" s="270"/>
      <c r="ES283" s="270"/>
      <c r="ET283" s="270"/>
      <c r="EU283" s="270"/>
      <c r="EV283" s="270"/>
      <c r="EW283" s="270"/>
      <c r="EX283" s="270"/>
      <c r="EY283" s="270"/>
      <c r="EZ283" s="270"/>
      <c r="FA283" s="270"/>
      <c r="FB283" s="270"/>
      <c r="FC283" s="270"/>
      <c r="FD283" s="270"/>
      <c r="FE283" s="270"/>
      <c r="FF283" s="270"/>
      <c r="FG283" s="270"/>
      <c r="FH283" s="270"/>
      <c r="FI283" s="270"/>
      <c r="FJ283" s="270"/>
      <c r="FK283" s="270"/>
      <c r="FL283" s="270"/>
      <c r="FM283" s="270"/>
      <c r="FN283" s="270"/>
      <c r="FO283" s="270"/>
      <c r="FP283" s="270"/>
      <c r="FQ283" s="270"/>
      <c r="FR283" s="270"/>
      <c r="FS283" s="270"/>
      <c r="FT283" s="270"/>
      <c r="FU283" s="270"/>
      <c r="FV283" s="270"/>
      <c r="FW283" s="270"/>
      <c r="FX283" s="270"/>
      <c r="FY283" s="270"/>
      <c r="FZ283" s="270"/>
      <c r="GA283" s="270"/>
      <c r="GB283" s="270"/>
      <c r="GC283" s="270"/>
      <c r="GD283" s="270"/>
      <c r="GE283" s="270"/>
      <c r="GF283" s="270"/>
      <c r="GG283" s="270"/>
      <c r="GH283" s="270"/>
      <c r="GI283" s="270"/>
      <c r="GJ283" s="270"/>
      <c r="GK283" s="270"/>
      <c r="GL283" s="270"/>
      <c r="GM283" s="270"/>
      <c r="GN283" s="270"/>
      <c r="GO283" s="270"/>
      <c r="GP283" s="270"/>
      <c r="GQ283" s="270"/>
      <c r="GR283" s="270"/>
      <c r="GS283" s="270"/>
      <c r="GT283" s="270"/>
      <c r="GU283" s="270"/>
      <c r="GV283" s="270"/>
      <c r="GW283" s="270"/>
      <c r="GX283" s="270"/>
      <c r="GY283" s="270"/>
      <c r="GZ283" s="270"/>
      <c r="HA283" s="270"/>
      <c r="HB283" s="270"/>
      <c r="HC283" s="270"/>
      <c r="HD283" s="270"/>
      <c r="HE283" s="270"/>
      <c r="HF283" s="270"/>
      <c r="HG283" s="270"/>
      <c r="HH283" s="270"/>
      <c r="HI283" s="270"/>
      <c r="HJ283" s="270"/>
      <c r="HK283" s="270"/>
      <c r="HL283" s="270"/>
      <c r="HM283" s="270"/>
      <c r="HN283" s="270"/>
      <c r="HO283" s="270"/>
      <c r="HP283" s="270"/>
      <c r="HQ283" s="270"/>
      <c r="HR283" s="270"/>
      <c r="HS283" s="270"/>
      <c r="HT283" s="270"/>
      <c r="HU283" s="270"/>
      <c r="HV283" s="270"/>
      <c r="HW283" s="270"/>
      <c r="HX283" s="270"/>
      <c r="HY283" s="270"/>
      <c r="HZ283" s="270"/>
      <c r="IA283" s="270"/>
      <c r="IB283" s="270"/>
      <c r="IC283" s="270"/>
      <c r="ID283" s="270"/>
      <c r="IE283" s="270"/>
      <c r="IF283" s="270"/>
      <c r="IG283" s="270"/>
      <c r="IH283" s="270"/>
      <c r="II283" s="270"/>
      <c r="IJ283" s="270"/>
      <c r="IK283" s="270"/>
      <c r="IL283" s="270"/>
      <c r="IM283" s="270"/>
      <c r="IN283" s="270"/>
      <c r="IO283" s="270"/>
      <c r="IP283" s="270"/>
      <c r="IQ283" s="270"/>
      <c r="IR283" s="270"/>
      <c r="IS283" s="270"/>
      <c r="IT283" s="270"/>
    </row>
    <row r="284" spans="1:254" s="162" customFormat="1" ht="13.8" x14ac:dyDescent="0.3">
      <c r="A284" s="293" t="s">
        <v>615</v>
      </c>
      <c r="B284" s="295" t="s">
        <v>609</v>
      </c>
      <c r="C284" s="309" t="s">
        <v>345</v>
      </c>
      <c r="D284" s="309" t="s">
        <v>270</v>
      </c>
      <c r="E284" s="309" t="s">
        <v>319</v>
      </c>
      <c r="F284" s="309"/>
      <c r="G284" s="296">
        <f>SUM(G285)</f>
        <v>0</v>
      </c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  <c r="AB284" s="270"/>
      <c r="AC284" s="270"/>
      <c r="AD284" s="270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70"/>
      <c r="AT284" s="270"/>
      <c r="AU284" s="270"/>
      <c r="AV284" s="270"/>
      <c r="AW284" s="270"/>
      <c r="AX284" s="270"/>
      <c r="AY284" s="270"/>
      <c r="AZ284" s="270"/>
      <c r="BA284" s="270"/>
      <c r="BB284" s="270"/>
      <c r="BC284" s="270"/>
      <c r="BD284" s="270"/>
      <c r="BE284" s="270"/>
      <c r="BF284" s="270"/>
      <c r="BG284" s="270"/>
      <c r="BH284" s="270"/>
      <c r="BI284" s="270"/>
      <c r="BJ284" s="270"/>
      <c r="BK284" s="270"/>
      <c r="BL284" s="270"/>
      <c r="BM284" s="270"/>
      <c r="BN284" s="270"/>
      <c r="BO284" s="270"/>
      <c r="BP284" s="270"/>
      <c r="BQ284" s="270"/>
      <c r="BR284" s="270"/>
      <c r="BS284" s="270"/>
      <c r="BT284" s="270"/>
      <c r="BU284" s="270"/>
      <c r="BV284" s="270"/>
      <c r="BW284" s="270"/>
      <c r="BX284" s="270"/>
      <c r="BY284" s="270"/>
      <c r="BZ284" s="270"/>
      <c r="CA284" s="270"/>
      <c r="CB284" s="270"/>
      <c r="CC284" s="270"/>
      <c r="CD284" s="270"/>
      <c r="CE284" s="270"/>
      <c r="CF284" s="270"/>
      <c r="CG284" s="270"/>
      <c r="CH284" s="270"/>
      <c r="CI284" s="270"/>
      <c r="CJ284" s="270"/>
      <c r="CK284" s="270"/>
      <c r="CL284" s="270"/>
      <c r="CM284" s="270"/>
      <c r="CN284" s="270"/>
      <c r="CO284" s="270"/>
      <c r="CP284" s="270"/>
      <c r="CQ284" s="270"/>
      <c r="CR284" s="270"/>
      <c r="CS284" s="270"/>
      <c r="CT284" s="270"/>
      <c r="CU284" s="270"/>
      <c r="CV284" s="270"/>
      <c r="CW284" s="270"/>
      <c r="CX284" s="270"/>
      <c r="CY284" s="270"/>
      <c r="CZ284" s="270"/>
      <c r="DA284" s="270"/>
      <c r="DB284" s="270"/>
      <c r="DC284" s="270"/>
      <c r="DD284" s="270"/>
      <c r="DE284" s="270"/>
      <c r="DF284" s="270"/>
      <c r="DG284" s="270"/>
      <c r="DH284" s="270"/>
      <c r="DI284" s="270"/>
      <c r="DJ284" s="270"/>
      <c r="DK284" s="270"/>
      <c r="DL284" s="270"/>
      <c r="DM284" s="270"/>
      <c r="DN284" s="270"/>
      <c r="DO284" s="270"/>
      <c r="DP284" s="270"/>
      <c r="DQ284" s="270"/>
      <c r="DR284" s="270"/>
      <c r="DS284" s="270"/>
      <c r="DT284" s="270"/>
      <c r="DU284" s="270"/>
      <c r="DV284" s="270"/>
      <c r="DW284" s="270"/>
      <c r="DX284" s="270"/>
      <c r="DY284" s="270"/>
      <c r="DZ284" s="270"/>
      <c r="EA284" s="270"/>
      <c r="EB284" s="270"/>
      <c r="EC284" s="270"/>
      <c r="ED284" s="270"/>
      <c r="EE284" s="270"/>
      <c r="EF284" s="270"/>
      <c r="EG284" s="270"/>
      <c r="EH284" s="270"/>
      <c r="EI284" s="270"/>
      <c r="EJ284" s="270"/>
      <c r="EK284" s="270"/>
      <c r="EL284" s="270"/>
      <c r="EM284" s="270"/>
      <c r="EN284" s="270"/>
      <c r="EO284" s="270"/>
      <c r="EP284" s="270"/>
      <c r="EQ284" s="270"/>
      <c r="ER284" s="270"/>
      <c r="ES284" s="270"/>
      <c r="ET284" s="270"/>
      <c r="EU284" s="270"/>
      <c r="EV284" s="270"/>
      <c r="EW284" s="270"/>
      <c r="EX284" s="270"/>
      <c r="EY284" s="270"/>
      <c r="EZ284" s="270"/>
      <c r="FA284" s="270"/>
      <c r="FB284" s="270"/>
      <c r="FC284" s="270"/>
      <c r="FD284" s="270"/>
      <c r="FE284" s="270"/>
      <c r="FF284" s="270"/>
      <c r="FG284" s="270"/>
      <c r="FH284" s="270"/>
      <c r="FI284" s="270"/>
      <c r="FJ284" s="270"/>
      <c r="FK284" s="270"/>
      <c r="FL284" s="270"/>
      <c r="FM284" s="270"/>
      <c r="FN284" s="270"/>
      <c r="FO284" s="270"/>
      <c r="FP284" s="270"/>
      <c r="FQ284" s="270"/>
      <c r="FR284" s="270"/>
      <c r="FS284" s="270"/>
      <c r="FT284" s="270"/>
      <c r="FU284" s="270"/>
      <c r="FV284" s="270"/>
      <c r="FW284" s="270"/>
      <c r="FX284" s="270"/>
      <c r="FY284" s="270"/>
      <c r="FZ284" s="270"/>
      <c r="GA284" s="270"/>
      <c r="GB284" s="270"/>
      <c r="GC284" s="270"/>
      <c r="GD284" s="270"/>
      <c r="GE284" s="270"/>
      <c r="GF284" s="270"/>
      <c r="GG284" s="270"/>
      <c r="GH284" s="270"/>
      <c r="GI284" s="270"/>
      <c r="GJ284" s="270"/>
      <c r="GK284" s="270"/>
      <c r="GL284" s="270"/>
      <c r="GM284" s="270"/>
      <c r="GN284" s="270"/>
      <c r="GO284" s="270"/>
      <c r="GP284" s="270"/>
      <c r="GQ284" s="270"/>
      <c r="GR284" s="270"/>
      <c r="GS284" s="270"/>
      <c r="GT284" s="270"/>
      <c r="GU284" s="270"/>
      <c r="GV284" s="270"/>
      <c r="GW284" s="270"/>
      <c r="GX284" s="270"/>
      <c r="GY284" s="270"/>
      <c r="GZ284" s="270"/>
      <c r="HA284" s="270"/>
      <c r="HB284" s="270"/>
      <c r="HC284" s="270"/>
      <c r="HD284" s="270"/>
      <c r="HE284" s="270"/>
      <c r="HF284" s="270"/>
      <c r="HG284" s="270"/>
      <c r="HH284" s="270"/>
      <c r="HI284" s="270"/>
      <c r="HJ284" s="270"/>
      <c r="HK284" s="270"/>
      <c r="HL284" s="270"/>
      <c r="HM284" s="270"/>
      <c r="HN284" s="270"/>
      <c r="HO284" s="270"/>
      <c r="HP284" s="270"/>
      <c r="HQ284" s="270"/>
      <c r="HR284" s="270"/>
      <c r="HS284" s="270"/>
      <c r="HT284" s="270"/>
      <c r="HU284" s="270"/>
      <c r="HV284" s="270"/>
      <c r="HW284" s="270"/>
      <c r="HX284" s="270"/>
      <c r="HY284" s="270"/>
      <c r="HZ284" s="270"/>
      <c r="IA284" s="270"/>
      <c r="IB284" s="270"/>
      <c r="IC284" s="270"/>
      <c r="ID284" s="270"/>
      <c r="IE284" s="270"/>
      <c r="IF284" s="270"/>
      <c r="IG284" s="270"/>
      <c r="IH284" s="270"/>
      <c r="II284" s="270"/>
      <c r="IJ284" s="270"/>
      <c r="IK284" s="270"/>
      <c r="IL284" s="270"/>
      <c r="IM284" s="270"/>
      <c r="IN284" s="270"/>
      <c r="IO284" s="270"/>
      <c r="IP284" s="270"/>
      <c r="IQ284" s="270"/>
      <c r="IR284" s="270"/>
      <c r="IS284" s="270"/>
      <c r="IT284" s="270"/>
    </row>
    <row r="285" spans="1:254" s="162" customFormat="1" ht="26.4" x14ac:dyDescent="0.25">
      <c r="A285" s="298" t="s">
        <v>326</v>
      </c>
      <c r="B285" s="300" t="s">
        <v>609</v>
      </c>
      <c r="C285" s="311" t="s">
        <v>345</v>
      </c>
      <c r="D285" s="311" t="s">
        <v>270</v>
      </c>
      <c r="E285" s="311" t="s">
        <v>319</v>
      </c>
      <c r="F285" s="311" t="s">
        <v>327</v>
      </c>
      <c r="G285" s="301">
        <v>0</v>
      </c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0"/>
      <c r="BA285" s="270"/>
      <c r="BB285" s="270"/>
      <c r="BC285" s="270"/>
      <c r="BD285" s="270"/>
      <c r="BE285" s="270"/>
      <c r="BF285" s="270"/>
      <c r="BG285" s="270"/>
      <c r="BH285" s="270"/>
      <c r="BI285" s="270"/>
      <c r="BJ285" s="270"/>
      <c r="BK285" s="270"/>
      <c r="BL285" s="270"/>
      <c r="BM285" s="270"/>
      <c r="BN285" s="270"/>
      <c r="BO285" s="270"/>
      <c r="BP285" s="270"/>
      <c r="BQ285" s="270"/>
      <c r="BR285" s="270"/>
      <c r="BS285" s="270"/>
      <c r="BT285" s="270"/>
      <c r="BU285" s="270"/>
      <c r="BV285" s="270"/>
      <c r="BW285" s="270"/>
      <c r="BX285" s="270"/>
      <c r="BY285" s="270"/>
      <c r="BZ285" s="270"/>
      <c r="CA285" s="270"/>
      <c r="CB285" s="270"/>
      <c r="CC285" s="270"/>
      <c r="CD285" s="270"/>
      <c r="CE285" s="270"/>
      <c r="CF285" s="270"/>
      <c r="CG285" s="270"/>
      <c r="CH285" s="270"/>
      <c r="CI285" s="270"/>
      <c r="CJ285" s="270"/>
      <c r="CK285" s="270"/>
      <c r="CL285" s="270"/>
      <c r="CM285" s="270"/>
      <c r="CN285" s="270"/>
      <c r="CO285" s="270"/>
      <c r="CP285" s="270"/>
      <c r="CQ285" s="270"/>
      <c r="CR285" s="270"/>
      <c r="CS285" s="270"/>
      <c r="CT285" s="270"/>
      <c r="CU285" s="270"/>
      <c r="CV285" s="270"/>
      <c r="CW285" s="270"/>
      <c r="CX285" s="270"/>
      <c r="CY285" s="270"/>
      <c r="CZ285" s="270"/>
      <c r="DA285" s="270"/>
      <c r="DB285" s="270"/>
      <c r="DC285" s="270"/>
      <c r="DD285" s="270"/>
      <c r="DE285" s="270"/>
      <c r="DF285" s="270"/>
      <c r="DG285" s="270"/>
      <c r="DH285" s="270"/>
      <c r="DI285" s="270"/>
      <c r="DJ285" s="270"/>
      <c r="DK285" s="270"/>
      <c r="DL285" s="270"/>
      <c r="DM285" s="270"/>
      <c r="DN285" s="270"/>
      <c r="DO285" s="270"/>
      <c r="DP285" s="270"/>
      <c r="DQ285" s="270"/>
      <c r="DR285" s="270"/>
      <c r="DS285" s="270"/>
      <c r="DT285" s="270"/>
      <c r="DU285" s="270"/>
      <c r="DV285" s="270"/>
      <c r="DW285" s="270"/>
      <c r="DX285" s="270"/>
      <c r="DY285" s="270"/>
      <c r="DZ285" s="270"/>
      <c r="EA285" s="270"/>
      <c r="EB285" s="270"/>
      <c r="EC285" s="270"/>
      <c r="ED285" s="270"/>
      <c r="EE285" s="270"/>
      <c r="EF285" s="270"/>
      <c r="EG285" s="270"/>
      <c r="EH285" s="270"/>
      <c r="EI285" s="270"/>
      <c r="EJ285" s="270"/>
      <c r="EK285" s="270"/>
      <c r="EL285" s="270"/>
      <c r="EM285" s="270"/>
      <c r="EN285" s="270"/>
      <c r="EO285" s="270"/>
      <c r="EP285" s="270"/>
      <c r="EQ285" s="270"/>
      <c r="ER285" s="270"/>
      <c r="ES285" s="270"/>
      <c r="ET285" s="270"/>
      <c r="EU285" s="270"/>
      <c r="EV285" s="270"/>
      <c r="EW285" s="270"/>
      <c r="EX285" s="270"/>
      <c r="EY285" s="270"/>
      <c r="EZ285" s="270"/>
      <c r="FA285" s="270"/>
      <c r="FB285" s="270"/>
      <c r="FC285" s="270"/>
      <c r="FD285" s="270"/>
      <c r="FE285" s="270"/>
      <c r="FF285" s="270"/>
      <c r="FG285" s="270"/>
      <c r="FH285" s="270"/>
      <c r="FI285" s="270"/>
      <c r="FJ285" s="270"/>
      <c r="FK285" s="270"/>
      <c r="FL285" s="270"/>
      <c r="FM285" s="270"/>
      <c r="FN285" s="270"/>
      <c r="FO285" s="270"/>
      <c r="FP285" s="270"/>
      <c r="FQ285" s="270"/>
      <c r="FR285" s="270"/>
      <c r="FS285" s="270"/>
      <c r="FT285" s="270"/>
      <c r="FU285" s="270"/>
      <c r="FV285" s="270"/>
      <c r="FW285" s="270"/>
      <c r="FX285" s="270"/>
      <c r="FY285" s="270"/>
      <c r="FZ285" s="270"/>
      <c r="GA285" s="270"/>
      <c r="GB285" s="270"/>
      <c r="GC285" s="270"/>
      <c r="GD285" s="270"/>
      <c r="GE285" s="270"/>
      <c r="GF285" s="270"/>
      <c r="GG285" s="270"/>
      <c r="GH285" s="270"/>
      <c r="GI285" s="270"/>
      <c r="GJ285" s="270"/>
      <c r="GK285" s="270"/>
      <c r="GL285" s="270"/>
      <c r="GM285" s="270"/>
      <c r="GN285" s="270"/>
      <c r="GO285" s="270"/>
      <c r="GP285" s="270"/>
      <c r="GQ285" s="270"/>
      <c r="GR285" s="270"/>
      <c r="GS285" s="270"/>
      <c r="GT285" s="270"/>
      <c r="GU285" s="270"/>
      <c r="GV285" s="270"/>
      <c r="GW285" s="270"/>
      <c r="GX285" s="270"/>
      <c r="GY285" s="270"/>
      <c r="GZ285" s="270"/>
      <c r="HA285" s="270"/>
      <c r="HB285" s="270"/>
      <c r="HC285" s="270"/>
      <c r="HD285" s="270"/>
      <c r="HE285" s="270"/>
      <c r="HF285" s="270"/>
      <c r="HG285" s="270"/>
      <c r="HH285" s="270"/>
      <c r="HI285" s="270"/>
      <c r="HJ285" s="270"/>
      <c r="HK285" s="270"/>
      <c r="HL285" s="270"/>
      <c r="HM285" s="270"/>
      <c r="HN285" s="270"/>
      <c r="HO285" s="270"/>
      <c r="HP285" s="270"/>
      <c r="HQ285" s="270"/>
      <c r="HR285" s="270"/>
      <c r="HS285" s="270"/>
      <c r="HT285" s="270"/>
      <c r="HU285" s="270"/>
      <c r="HV285" s="270"/>
      <c r="HW285" s="270"/>
      <c r="HX285" s="270"/>
      <c r="HY285" s="270"/>
      <c r="HZ285" s="270"/>
      <c r="IA285" s="270"/>
      <c r="IB285" s="270"/>
      <c r="IC285" s="270"/>
      <c r="ID285" s="270"/>
      <c r="IE285" s="270"/>
      <c r="IF285" s="270"/>
      <c r="IG285" s="270"/>
      <c r="IH285" s="270"/>
      <c r="II285" s="270"/>
      <c r="IJ285" s="270"/>
      <c r="IK285" s="270"/>
      <c r="IL285" s="270"/>
      <c r="IM285" s="270"/>
      <c r="IN285" s="270"/>
      <c r="IO285" s="270"/>
      <c r="IP285" s="270"/>
      <c r="IQ285" s="270"/>
      <c r="IR285" s="270"/>
      <c r="IS285" s="270"/>
      <c r="IT285" s="270"/>
    </row>
    <row r="286" spans="1:254" ht="13.8" x14ac:dyDescent="0.3">
      <c r="A286" s="334" t="s">
        <v>461</v>
      </c>
      <c r="B286" s="295" t="s">
        <v>609</v>
      </c>
      <c r="C286" s="309" t="s">
        <v>345</v>
      </c>
      <c r="D286" s="309" t="s">
        <v>270</v>
      </c>
      <c r="E286" s="309" t="s">
        <v>453</v>
      </c>
      <c r="F286" s="309"/>
      <c r="G286" s="296">
        <f>SUM(G287+G289+G291)</f>
        <v>39684.06</v>
      </c>
      <c r="H286" s="329"/>
      <c r="I286" s="329"/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329"/>
      <c r="U286" s="329"/>
      <c r="V286" s="329"/>
      <c r="W286" s="329"/>
      <c r="X286" s="329"/>
      <c r="Y286" s="329"/>
      <c r="Z286" s="329"/>
      <c r="AA286" s="329"/>
      <c r="AB286" s="329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29"/>
      <c r="BA286" s="329"/>
      <c r="BB286" s="329"/>
      <c r="BC286" s="329"/>
      <c r="BD286" s="329"/>
      <c r="BE286" s="329"/>
      <c r="BF286" s="329"/>
      <c r="BG286" s="329"/>
      <c r="BH286" s="329"/>
      <c r="BI286" s="329"/>
      <c r="BJ286" s="329"/>
      <c r="BK286" s="329"/>
      <c r="BL286" s="329"/>
      <c r="BM286" s="329"/>
      <c r="BN286" s="329"/>
      <c r="BO286" s="329"/>
      <c r="BP286" s="329"/>
      <c r="BQ286" s="329"/>
      <c r="BR286" s="329"/>
      <c r="BS286" s="329"/>
      <c r="BT286" s="329"/>
      <c r="BU286" s="329"/>
      <c r="BV286" s="329"/>
      <c r="BW286" s="329"/>
      <c r="BX286" s="329"/>
      <c r="BY286" s="329"/>
      <c r="BZ286" s="329"/>
      <c r="CA286" s="329"/>
      <c r="CB286" s="329"/>
      <c r="CC286" s="329"/>
      <c r="CD286" s="329"/>
      <c r="CE286" s="329"/>
      <c r="CF286" s="329"/>
      <c r="CG286" s="329"/>
      <c r="CH286" s="329"/>
      <c r="CI286" s="329"/>
      <c r="CJ286" s="329"/>
      <c r="CK286" s="329"/>
      <c r="CL286" s="329"/>
      <c r="CM286" s="329"/>
      <c r="CN286" s="329"/>
      <c r="CO286" s="329"/>
      <c r="CP286" s="329"/>
      <c r="CQ286" s="329"/>
      <c r="CR286" s="329"/>
      <c r="CS286" s="329"/>
      <c r="CT286" s="329"/>
      <c r="CU286" s="329"/>
      <c r="CV286" s="329"/>
      <c r="CW286" s="329"/>
      <c r="CX286" s="329"/>
      <c r="CY286" s="329"/>
      <c r="CZ286" s="329"/>
      <c r="DA286" s="329"/>
      <c r="DB286" s="329"/>
      <c r="DC286" s="329"/>
      <c r="DD286" s="329"/>
      <c r="DE286" s="329"/>
      <c r="DF286" s="329"/>
      <c r="DG286" s="329"/>
      <c r="DH286" s="329"/>
      <c r="DI286" s="329"/>
      <c r="DJ286" s="329"/>
      <c r="DK286" s="329"/>
      <c r="DL286" s="329"/>
      <c r="DM286" s="329"/>
      <c r="DN286" s="329"/>
      <c r="DO286" s="329"/>
      <c r="DP286" s="329"/>
      <c r="DQ286" s="329"/>
      <c r="DR286" s="329"/>
      <c r="DS286" s="329"/>
      <c r="DT286" s="329"/>
      <c r="DU286" s="329"/>
      <c r="DV286" s="329"/>
      <c r="DW286" s="329"/>
      <c r="DX286" s="329"/>
      <c r="DY286" s="329"/>
      <c r="DZ286" s="329"/>
      <c r="EA286" s="329"/>
      <c r="EB286" s="329"/>
      <c r="EC286" s="329"/>
      <c r="ED286" s="329"/>
      <c r="EE286" s="329"/>
      <c r="EF286" s="329"/>
      <c r="EG286" s="329"/>
      <c r="EH286" s="329"/>
      <c r="EI286" s="329"/>
      <c r="EJ286" s="329"/>
      <c r="EK286" s="329"/>
      <c r="EL286" s="329"/>
      <c r="EM286" s="329"/>
      <c r="EN286" s="329"/>
      <c r="EO286" s="329"/>
      <c r="EP286" s="329"/>
      <c r="EQ286" s="329"/>
      <c r="ER286" s="329"/>
      <c r="ES286" s="329"/>
      <c r="ET286" s="329"/>
      <c r="EU286" s="329"/>
      <c r="EV286" s="329"/>
      <c r="EW286" s="329"/>
      <c r="EX286" s="329"/>
      <c r="EY286" s="329"/>
      <c r="EZ286" s="329"/>
      <c r="FA286" s="329"/>
      <c r="FB286" s="329"/>
      <c r="FC286" s="329"/>
      <c r="FD286" s="329"/>
      <c r="FE286" s="329"/>
      <c r="FF286" s="329"/>
      <c r="FG286" s="329"/>
      <c r="FH286" s="329"/>
      <c r="FI286" s="329"/>
      <c r="FJ286" s="329"/>
      <c r="FK286" s="329"/>
      <c r="FL286" s="329"/>
      <c r="FM286" s="329"/>
      <c r="FN286" s="329"/>
      <c r="FO286" s="329"/>
      <c r="FP286" s="329"/>
      <c r="FQ286" s="329"/>
      <c r="FR286" s="329"/>
      <c r="FS286" s="329"/>
      <c r="FT286" s="329"/>
      <c r="FU286" s="329"/>
      <c r="FV286" s="329"/>
      <c r="FW286" s="329"/>
      <c r="FX286" s="329"/>
      <c r="FY286" s="329"/>
      <c r="FZ286" s="329"/>
      <c r="GA286" s="329"/>
      <c r="GB286" s="329"/>
      <c r="GC286" s="329"/>
      <c r="GD286" s="329"/>
      <c r="GE286" s="329"/>
      <c r="GF286" s="329"/>
      <c r="GG286" s="329"/>
      <c r="GH286" s="329"/>
      <c r="GI286" s="329"/>
      <c r="GJ286" s="329"/>
      <c r="GK286" s="329"/>
      <c r="GL286" s="329"/>
      <c r="GM286" s="329"/>
      <c r="GN286" s="329"/>
      <c r="GO286" s="329"/>
      <c r="GP286" s="329"/>
      <c r="GQ286" s="329"/>
      <c r="GR286" s="329"/>
      <c r="GS286" s="329"/>
      <c r="GT286" s="329"/>
      <c r="GU286" s="329"/>
      <c r="GV286" s="329"/>
      <c r="GW286" s="329"/>
      <c r="GX286" s="329"/>
      <c r="GY286" s="329"/>
      <c r="GZ286" s="329"/>
      <c r="HA286" s="329"/>
      <c r="HB286" s="329"/>
      <c r="HC286" s="329"/>
      <c r="HD286" s="329"/>
      <c r="HE286" s="329"/>
      <c r="HF286" s="329"/>
      <c r="HG286" s="329"/>
      <c r="HH286" s="329"/>
      <c r="HI286" s="329"/>
      <c r="HJ286" s="329"/>
      <c r="HK286" s="329"/>
      <c r="HL286" s="329"/>
      <c r="HM286" s="329"/>
      <c r="HN286" s="329"/>
      <c r="HO286" s="329"/>
      <c r="HP286" s="329"/>
      <c r="HQ286" s="329"/>
      <c r="HR286" s="329"/>
      <c r="HS286" s="329"/>
      <c r="HT286" s="329"/>
      <c r="HU286" s="329"/>
      <c r="HV286" s="329"/>
      <c r="HW286" s="329"/>
      <c r="HX286" s="329"/>
      <c r="HY286" s="329"/>
      <c r="HZ286" s="329"/>
      <c r="IA286" s="329"/>
      <c r="IB286" s="329"/>
      <c r="IC286" s="329"/>
      <c r="ID286" s="329"/>
      <c r="IE286" s="329"/>
      <c r="IF286" s="329"/>
      <c r="IG286" s="329"/>
      <c r="IH286" s="329"/>
      <c r="II286" s="329"/>
      <c r="IJ286" s="329"/>
      <c r="IK286" s="329"/>
      <c r="IL286" s="329"/>
      <c r="IM286" s="329"/>
      <c r="IN286" s="329"/>
      <c r="IO286" s="329"/>
      <c r="IP286" s="329"/>
      <c r="IQ286" s="329"/>
      <c r="IR286" s="329"/>
      <c r="IS286" s="329"/>
      <c r="IT286" s="329"/>
    </row>
    <row r="287" spans="1:254" ht="13.8" x14ac:dyDescent="0.3">
      <c r="A287" s="293" t="s">
        <v>454</v>
      </c>
      <c r="B287" s="295" t="s">
        <v>609</v>
      </c>
      <c r="C287" s="309" t="s">
        <v>345</v>
      </c>
      <c r="D287" s="309" t="s">
        <v>270</v>
      </c>
      <c r="E287" s="309" t="s">
        <v>455</v>
      </c>
      <c r="F287" s="309"/>
      <c r="G287" s="296">
        <f>SUM(G288)</f>
        <v>18500</v>
      </c>
    </row>
    <row r="288" spans="1:254" s="326" customFormat="1" ht="26.4" x14ac:dyDescent="0.25">
      <c r="A288" s="298" t="s">
        <v>326</v>
      </c>
      <c r="B288" s="311" t="s">
        <v>609</v>
      </c>
      <c r="C288" s="311" t="s">
        <v>345</v>
      </c>
      <c r="D288" s="311" t="s">
        <v>270</v>
      </c>
      <c r="E288" s="311" t="s">
        <v>455</v>
      </c>
      <c r="F288" s="311" t="s">
        <v>327</v>
      </c>
      <c r="G288" s="301">
        <v>18500</v>
      </c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  <c r="AB288" s="270"/>
      <c r="AC288" s="270"/>
      <c r="AD288" s="270"/>
      <c r="AE288" s="270"/>
      <c r="AF288" s="270"/>
      <c r="AG288" s="270"/>
      <c r="AH288" s="270"/>
      <c r="AI288" s="270"/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70"/>
      <c r="AT288" s="270"/>
      <c r="AU288" s="270"/>
      <c r="AV288" s="270"/>
      <c r="AW288" s="270"/>
      <c r="AX288" s="270"/>
      <c r="AY288" s="270"/>
      <c r="AZ288" s="270"/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0"/>
      <c r="BW288" s="270"/>
      <c r="BX288" s="270"/>
      <c r="BY288" s="270"/>
      <c r="BZ288" s="270"/>
      <c r="CA288" s="270"/>
      <c r="CB288" s="270"/>
      <c r="CC288" s="270"/>
      <c r="CD288" s="270"/>
      <c r="CE288" s="270"/>
      <c r="CF288" s="270"/>
      <c r="CG288" s="270"/>
      <c r="CH288" s="270"/>
      <c r="CI288" s="270"/>
      <c r="CJ288" s="270"/>
      <c r="CK288" s="270"/>
      <c r="CL288" s="270"/>
      <c r="CM288" s="270"/>
      <c r="CN288" s="270"/>
      <c r="CO288" s="270"/>
      <c r="CP288" s="270"/>
      <c r="CQ288" s="270"/>
      <c r="CR288" s="270"/>
      <c r="CS288" s="270"/>
      <c r="CT288" s="270"/>
      <c r="CU288" s="270"/>
      <c r="CV288" s="270"/>
      <c r="CW288" s="270"/>
      <c r="CX288" s="270"/>
      <c r="CY288" s="270"/>
      <c r="CZ288" s="270"/>
      <c r="DA288" s="270"/>
      <c r="DB288" s="270"/>
      <c r="DC288" s="270"/>
      <c r="DD288" s="270"/>
      <c r="DE288" s="270"/>
      <c r="DF288" s="270"/>
      <c r="DG288" s="270"/>
      <c r="DH288" s="270"/>
      <c r="DI288" s="270"/>
      <c r="DJ288" s="270"/>
      <c r="DK288" s="270"/>
      <c r="DL288" s="270"/>
      <c r="DM288" s="270"/>
      <c r="DN288" s="270"/>
      <c r="DO288" s="270"/>
      <c r="DP288" s="270"/>
      <c r="DQ288" s="270"/>
      <c r="DR288" s="270"/>
      <c r="DS288" s="270"/>
      <c r="DT288" s="270"/>
      <c r="DU288" s="270"/>
      <c r="DV288" s="270"/>
      <c r="DW288" s="270"/>
      <c r="DX288" s="270"/>
      <c r="DY288" s="270"/>
      <c r="DZ288" s="270"/>
      <c r="EA288" s="270"/>
      <c r="EB288" s="270"/>
      <c r="EC288" s="270"/>
      <c r="ED288" s="270"/>
      <c r="EE288" s="270"/>
      <c r="EF288" s="270"/>
      <c r="EG288" s="270"/>
      <c r="EH288" s="270"/>
      <c r="EI288" s="270"/>
      <c r="EJ288" s="270"/>
      <c r="EK288" s="270"/>
      <c r="EL288" s="270"/>
      <c r="EM288" s="270"/>
      <c r="EN288" s="270"/>
      <c r="EO288" s="270"/>
      <c r="EP288" s="270"/>
      <c r="EQ288" s="270"/>
      <c r="ER288" s="270"/>
      <c r="ES288" s="270"/>
      <c r="ET288" s="270"/>
      <c r="EU288" s="270"/>
      <c r="EV288" s="270"/>
      <c r="EW288" s="270"/>
      <c r="EX288" s="270"/>
      <c r="EY288" s="270"/>
      <c r="EZ288" s="270"/>
      <c r="FA288" s="270"/>
      <c r="FB288" s="270"/>
      <c r="FC288" s="270"/>
      <c r="FD288" s="270"/>
      <c r="FE288" s="270"/>
      <c r="FF288" s="270"/>
      <c r="FG288" s="270"/>
      <c r="FH288" s="270"/>
      <c r="FI288" s="270"/>
      <c r="FJ288" s="270"/>
      <c r="FK288" s="270"/>
      <c r="FL288" s="270"/>
      <c r="FM288" s="270"/>
      <c r="FN288" s="270"/>
      <c r="FO288" s="270"/>
      <c r="FP288" s="270"/>
      <c r="FQ288" s="270"/>
      <c r="FR288" s="270"/>
      <c r="FS288" s="270"/>
      <c r="FT288" s="270"/>
      <c r="FU288" s="270"/>
      <c r="FV288" s="270"/>
      <c r="FW288" s="270"/>
      <c r="FX288" s="270"/>
      <c r="FY288" s="270"/>
      <c r="FZ288" s="270"/>
      <c r="GA288" s="270"/>
      <c r="GB288" s="270"/>
      <c r="GC288" s="270"/>
      <c r="GD288" s="270"/>
      <c r="GE288" s="270"/>
      <c r="GF288" s="270"/>
      <c r="GG288" s="270"/>
      <c r="GH288" s="270"/>
      <c r="GI288" s="270"/>
      <c r="GJ288" s="270"/>
      <c r="GK288" s="270"/>
      <c r="GL288" s="270"/>
      <c r="GM288" s="270"/>
      <c r="GN288" s="270"/>
      <c r="GO288" s="270"/>
      <c r="GP288" s="270"/>
      <c r="GQ288" s="270"/>
      <c r="GR288" s="270"/>
      <c r="GS288" s="270"/>
      <c r="GT288" s="270"/>
      <c r="GU288" s="270"/>
      <c r="GV288" s="270"/>
      <c r="GW288" s="270"/>
      <c r="GX288" s="270"/>
      <c r="GY288" s="270"/>
      <c r="GZ288" s="270"/>
      <c r="HA288" s="270"/>
      <c r="HB288" s="270"/>
      <c r="HC288" s="270"/>
      <c r="HD288" s="270"/>
      <c r="HE288" s="270"/>
      <c r="HF288" s="270"/>
      <c r="HG288" s="270"/>
      <c r="HH288" s="270"/>
      <c r="HI288" s="270"/>
      <c r="HJ288" s="270"/>
      <c r="HK288" s="270"/>
      <c r="HL288" s="270"/>
      <c r="HM288" s="270"/>
      <c r="HN288" s="270"/>
      <c r="HO288" s="270"/>
      <c r="HP288" s="270"/>
      <c r="HQ288" s="270"/>
      <c r="HR288" s="270"/>
      <c r="HS288" s="270"/>
      <c r="HT288" s="270"/>
      <c r="HU288" s="270"/>
      <c r="HV288" s="270"/>
      <c r="HW288" s="270"/>
      <c r="HX288" s="270"/>
      <c r="HY288" s="270"/>
      <c r="HZ288" s="270"/>
      <c r="IA288" s="270"/>
      <c r="IB288" s="270"/>
      <c r="IC288" s="270"/>
      <c r="ID288" s="270"/>
      <c r="IE288" s="270"/>
      <c r="IF288" s="270"/>
      <c r="IG288" s="270"/>
      <c r="IH288" s="270"/>
      <c r="II288" s="270"/>
      <c r="IJ288" s="270"/>
      <c r="IK288" s="270"/>
      <c r="IL288" s="270"/>
      <c r="IM288" s="270"/>
      <c r="IN288" s="270"/>
      <c r="IO288" s="270"/>
      <c r="IP288" s="270"/>
      <c r="IQ288" s="270"/>
      <c r="IR288" s="270"/>
      <c r="IS288" s="270"/>
      <c r="IT288" s="270"/>
    </row>
    <row r="289" spans="1:254" ht="13.8" x14ac:dyDescent="0.3">
      <c r="A289" s="293" t="s">
        <v>456</v>
      </c>
      <c r="B289" s="351">
        <v>510</v>
      </c>
      <c r="C289" s="309" t="s">
        <v>345</v>
      </c>
      <c r="D289" s="309" t="s">
        <v>270</v>
      </c>
      <c r="E289" s="309" t="s">
        <v>457</v>
      </c>
      <c r="F289" s="309"/>
      <c r="G289" s="296">
        <f>SUM(G290)</f>
        <v>3800</v>
      </c>
    </row>
    <row r="290" spans="1:254" ht="26.4" x14ac:dyDescent="0.25">
      <c r="A290" s="298" t="s">
        <v>326</v>
      </c>
      <c r="B290" s="300" t="s">
        <v>609</v>
      </c>
      <c r="C290" s="311" t="s">
        <v>345</v>
      </c>
      <c r="D290" s="311" t="s">
        <v>270</v>
      </c>
      <c r="E290" s="311" t="s">
        <v>457</v>
      </c>
      <c r="F290" s="311" t="s">
        <v>327</v>
      </c>
      <c r="G290" s="301">
        <v>3800</v>
      </c>
    </row>
    <row r="291" spans="1:254" ht="13.8" x14ac:dyDescent="0.3">
      <c r="A291" s="293" t="s">
        <v>458</v>
      </c>
      <c r="B291" s="309" t="s">
        <v>609</v>
      </c>
      <c r="C291" s="309" t="s">
        <v>345</v>
      </c>
      <c r="D291" s="309" t="s">
        <v>270</v>
      </c>
      <c r="E291" s="309" t="s">
        <v>459</v>
      </c>
      <c r="F291" s="309"/>
      <c r="G291" s="296">
        <f>SUM(G292)</f>
        <v>17384.060000000001</v>
      </c>
    </row>
    <row r="292" spans="1:254" ht="26.4" x14ac:dyDescent="0.25">
      <c r="A292" s="298" t="s">
        <v>326</v>
      </c>
      <c r="B292" s="313">
        <v>510</v>
      </c>
      <c r="C292" s="311" t="s">
        <v>345</v>
      </c>
      <c r="D292" s="311" t="s">
        <v>270</v>
      </c>
      <c r="E292" s="311" t="s">
        <v>459</v>
      </c>
      <c r="F292" s="311" t="s">
        <v>327</v>
      </c>
      <c r="G292" s="301">
        <v>17384.060000000001</v>
      </c>
    </row>
    <row r="293" spans="1:254" x14ac:dyDescent="0.25">
      <c r="A293" s="363" t="s">
        <v>643</v>
      </c>
      <c r="B293" s="290" t="s">
        <v>609</v>
      </c>
      <c r="C293" s="289" t="s">
        <v>345</v>
      </c>
      <c r="D293" s="289" t="s">
        <v>289</v>
      </c>
      <c r="E293" s="289"/>
      <c r="F293" s="289"/>
      <c r="G293" s="291">
        <f>SUM(G294)</f>
        <v>3415</v>
      </c>
    </row>
    <row r="294" spans="1:254" ht="13.8" x14ac:dyDescent="0.3">
      <c r="A294" s="293" t="s">
        <v>316</v>
      </c>
      <c r="B294" s="309" t="s">
        <v>609</v>
      </c>
      <c r="C294" s="309" t="s">
        <v>345</v>
      </c>
      <c r="D294" s="309" t="s">
        <v>289</v>
      </c>
      <c r="E294" s="309" t="s">
        <v>317</v>
      </c>
      <c r="F294" s="309"/>
      <c r="G294" s="296">
        <f>SUM(G295)</f>
        <v>3415</v>
      </c>
    </row>
    <row r="295" spans="1:254" s="162" customFormat="1" x14ac:dyDescent="0.25">
      <c r="A295" s="303" t="s">
        <v>461</v>
      </c>
      <c r="B295" s="305" t="s">
        <v>609</v>
      </c>
      <c r="C295" s="308" t="s">
        <v>345</v>
      </c>
      <c r="D295" s="308" t="s">
        <v>289</v>
      </c>
      <c r="E295" s="308" t="s">
        <v>453</v>
      </c>
      <c r="F295" s="308"/>
      <c r="G295" s="306">
        <f>SUM(G296:G301)</f>
        <v>3415</v>
      </c>
    </row>
    <row r="296" spans="1:254" s="340" customFormat="1" x14ac:dyDescent="0.25">
      <c r="A296" s="298" t="s">
        <v>611</v>
      </c>
      <c r="B296" s="313">
        <v>510</v>
      </c>
      <c r="C296" s="311" t="s">
        <v>345</v>
      </c>
      <c r="D296" s="311" t="s">
        <v>289</v>
      </c>
      <c r="E296" s="311" t="s">
        <v>453</v>
      </c>
      <c r="F296" s="311" t="s">
        <v>285</v>
      </c>
      <c r="G296" s="306">
        <v>3415</v>
      </c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  <c r="DZ296" s="162"/>
      <c r="EA296" s="162"/>
      <c r="EB296" s="162"/>
      <c r="EC296" s="162"/>
      <c r="ED296" s="162"/>
      <c r="EE296" s="162"/>
      <c r="EF296" s="162"/>
      <c r="EG296" s="162"/>
      <c r="EH296" s="162"/>
      <c r="EI296" s="162"/>
      <c r="EJ296" s="162"/>
      <c r="EK296" s="162"/>
      <c r="EL296" s="162"/>
      <c r="EM296" s="162"/>
      <c r="EN296" s="162"/>
      <c r="EO296" s="162"/>
      <c r="EP296" s="162"/>
      <c r="EQ296" s="162"/>
      <c r="ER296" s="162"/>
      <c r="ES296" s="162"/>
      <c r="ET296" s="162"/>
      <c r="EU296" s="162"/>
      <c r="EV296" s="162"/>
      <c r="EW296" s="162"/>
      <c r="EX296" s="162"/>
      <c r="EY296" s="162"/>
      <c r="EZ296" s="162"/>
      <c r="FA296" s="162"/>
      <c r="FB296" s="162"/>
      <c r="FC296" s="162"/>
      <c r="FD296" s="162"/>
      <c r="FE296" s="162"/>
      <c r="FF296" s="162"/>
      <c r="FG296" s="162"/>
      <c r="FH296" s="162"/>
      <c r="FI296" s="162"/>
      <c r="FJ296" s="162"/>
      <c r="FK296" s="162"/>
      <c r="FL296" s="162"/>
      <c r="FM296" s="162"/>
      <c r="FN296" s="162"/>
      <c r="FO296" s="162"/>
      <c r="FP296" s="162"/>
      <c r="FQ296" s="162"/>
      <c r="FR296" s="162"/>
      <c r="FS296" s="162"/>
      <c r="FT296" s="162"/>
      <c r="FU296" s="162"/>
      <c r="FV296" s="162"/>
      <c r="FW296" s="162"/>
      <c r="FX296" s="162"/>
      <c r="FY296" s="162"/>
      <c r="FZ296" s="162"/>
      <c r="GA296" s="162"/>
      <c r="GB296" s="162"/>
      <c r="GC296" s="162"/>
      <c r="GD296" s="162"/>
      <c r="GE296" s="162"/>
      <c r="GF296" s="162"/>
      <c r="GG296" s="162"/>
      <c r="GH296" s="162"/>
      <c r="GI296" s="162"/>
      <c r="GJ296" s="162"/>
      <c r="GK296" s="162"/>
      <c r="GL296" s="162"/>
      <c r="GM296" s="162"/>
      <c r="GN296" s="162"/>
      <c r="GO296" s="162"/>
      <c r="GP296" s="162"/>
      <c r="GQ296" s="162"/>
      <c r="GR296" s="162"/>
      <c r="GS296" s="162"/>
      <c r="GT296" s="162"/>
      <c r="GU296" s="162"/>
      <c r="GV296" s="162"/>
      <c r="GW296" s="162"/>
      <c r="GX296" s="162"/>
      <c r="GY296" s="162"/>
      <c r="GZ296" s="162"/>
      <c r="HA296" s="162"/>
      <c r="HB296" s="162"/>
      <c r="HC296" s="162"/>
      <c r="HD296" s="162"/>
      <c r="HE296" s="162"/>
      <c r="HF296" s="162"/>
      <c r="HG296" s="162"/>
      <c r="HH296" s="162"/>
      <c r="HI296" s="162"/>
      <c r="HJ296" s="162"/>
      <c r="HK296" s="162"/>
      <c r="HL296" s="162"/>
      <c r="HM296" s="162"/>
      <c r="HN296" s="162"/>
      <c r="HO296" s="162"/>
      <c r="HP296" s="162"/>
      <c r="HQ296" s="162"/>
      <c r="HR296" s="162"/>
      <c r="HS296" s="162"/>
      <c r="HT296" s="162"/>
      <c r="HU296" s="162"/>
      <c r="HV296" s="162"/>
      <c r="HW296" s="162"/>
      <c r="HX296" s="162"/>
      <c r="HY296" s="162"/>
      <c r="HZ296" s="162"/>
      <c r="IA296" s="162"/>
      <c r="IB296" s="162"/>
      <c r="IC296" s="162"/>
      <c r="ID296" s="162"/>
      <c r="IE296" s="162"/>
      <c r="IF296" s="162"/>
      <c r="IG296" s="162"/>
      <c r="IH296" s="162"/>
      <c r="II296" s="162"/>
      <c r="IJ296" s="162"/>
      <c r="IK296" s="162"/>
      <c r="IL296" s="162"/>
      <c r="IM296" s="162"/>
      <c r="IN296" s="162"/>
      <c r="IO296" s="162"/>
      <c r="IP296" s="162"/>
      <c r="IQ296" s="162"/>
      <c r="IR296" s="162"/>
      <c r="IS296" s="162"/>
      <c r="IT296" s="162"/>
    </row>
    <row r="297" spans="1:254" s="340" customFormat="1" ht="26.4" hidden="1" x14ac:dyDescent="0.25">
      <c r="A297" s="298" t="s">
        <v>326</v>
      </c>
      <c r="B297" s="313">
        <v>510</v>
      </c>
      <c r="C297" s="311" t="s">
        <v>345</v>
      </c>
      <c r="D297" s="311" t="s">
        <v>289</v>
      </c>
      <c r="E297" s="311" t="s">
        <v>453</v>
      </c>
      <c r="F297" s="311" t="s">
        <v>327</v>
      </c>
      <c r="G297" s="306">
        <v>0</v>
      </c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BT297" s="162"/>
      <c r="BU297" s="162"/>
      <c r="BV297" s="162"/>
      <c r="BW297" s="162"/>
      <c r="BX297" s="162"/>
      <c r="BY297" s="162"/>
      <c r="BZ297" s="162"/>
      <c r="CA297" s="162"/>
      <c r="CB297" s="162"/>
      <c r="CC297" s="162"/>
      <c r="CD297" s="162"/>
      <c r="CE297" s="162"/>
      <c r="CF297" s="162"/>
      <c r="CG297" s="162"/>
      <c r="CH297" s="162"/>
      <c r="CI297" s="162"/>
      <c r="CJ297" s="162"/>
      <c r="CK297" s="162"/>
      <c r="CL297" s="162"/>
      <c r="CM297" s="162"/>
      <c r="CN297" s="162"/>
      <c r="CO297" s="162"/>
      <c r="CP297" s="162"/>
      <c r="CQ297" s="162"/>
      <c r="CR297" s="162"/>
      <c r="CS297" s="162"/>
      <c r="CT297" s="162"/>
      <c r="CU297" s="162"/>
      <c r="CV297" s="162"/>
      <c r="CW297" s="162"/>
      <c r="CX297" s="162"/>
      <c r="CY297" s="162"/>
      <c r="CZ297" s="162"/>
      <c r="DA297" s="162"/>
      <c r="DB297" s="162"/>
      <c r="DC297" s="162"/>
      <c r="DD297" s="162"/>
      <c r="DE297" s="162"/>
      <c r="DF297" s="162"/>
      <c r="DG297" s="162"/>
      <c r="DH297" s="162"/>
      <c r="DI297" s="162"/>
      <c r="DJ297" s="162"/>
      <c r="DK297" s="162"/>
      <c r="DL297" s="162"/>
      <c r="DM297" s="162"/>
      <c r="DN297" s="162"/>
      <c r="DO297" s="162"/>
      <c r="DP297" s="162"/>
      <c r="DQ297" s="162"/>
      <c r="DR297" s="162"/>
      <c r="DS297" s="162"/>
      <c r="DT297" s="162"/>
      <c r="DU297" s="162"/>
      <c r="DV297" s="162"/>
      <c r="DW297" s="162"/>
      <c r="DX297" s="162"/>
      <c r="DY297" s="162"/>
      <c r="DZ297" s="162"/>
      <c r="EA297" s="162"/>
      <c r="EB297" s="162"/>
      <c r="EC297" s="162"/>
      <c r="ED297" s="162"/>
      <c r="EE297" s="162"/>
      <c r="EF297" s="162"/>
      <c r="EG297" s="162"/>
      <c r="EH297" s="162"/>
      <c r="EI297" s="162"/>
      <c r="EJ297" s="162"/>
      <c r="EK297" s="162"/>
      <c r="EL297" s="162"/>
      <c r="EM297" s="162"/>
      <c r="EN297" s="162"/>
      <c r="EO297" s="162"/>
      <c r="EP297" s="162"/>
      <c r="EQ297" s="162"/>
      <c r="ER297" s="162"/>
      <c r="ES297" s="162"/>
      <c r="ET297" s="162"/>
      <c r="EU297" s="162"/>
      <c r="EV297" s="162"/>
      <c r="EW297" s="162"/>
      <c r="EX297" s="162"/>
      <c r="EY297" s="162"/>
      <c r="EZ297" s="162"/>
      <c r="FA297" s="162"/>
      <c r="FB297" s="162"/>
      <c r="FC297" s="162"/>
      <c r="FD297" s="162"/>
      <c r="FE297" s="162"/>
      <c r="FF297" s="162"/>
      <c r="FG297" s="162"/>
      <c r="FH297" s="162"/>
      <c r="FI297" s="162"/>
      <c r="FJ297" s="162"/>
      <c r="FK297" s="162"/>
      <c r="FL297" s="162"/>
      <c r="FM297" s="162"/>
      <c r="FN297" s="162"/>
      <c r="FO297" s="162"/>
      <c r="FP297" s="162"/>
      <c r="FQ297" s="162"/>
      <c r="FR297" s="162"/>
      <c r="FS297" s="162"/>
      <c r="FT297" s="162"/>
      <c r="FU297" s="162"/>
      <c r="FV297" s="162"/>
      <c r="FW297" s="162"/>
      <c r="FX297" s="162"/>
      <c r="FY297" s="162"/>
      <c r="FZ297" s="162"/>
      <c r="GA297" s="162"/>
      <c r="GB297" s="162"/>
      <c r="GC297" s="162"/>
      <c r="GD297" s="162"/>
      <c r="GE297" s="162"/>
      <c r="GF297" s="162"/>
      <c r="GG297" s="162"/>
      <c r="GH297" s="162"/>
      <c r="GI297" s="162"/>
      <c r="GJ297" s="162"/>
      <c r="GK297" s="162"/>
      <c r="GL297" s="162"/>
      <c r="GM297" s="162"/>
      <c r="GN297" s="162"/>
      <c r="GO297" s="162"/>
      <c r="GP297" s="162"/>
      <c r="GQ297" s="162"/>
      <c r="GR297" s="162"/>
      <c r="GS297" s="162"/>
      <c r="GT297" s="162"/>
      <c r="GU297" s="162"/>
      <c r="GV297" s="162"/>
      <c r="GW297" s="162"/>
      <c r="GX297" s="162"/>
      <c r="GY297" s="162"/>
      <c r="GZ297" s="162"/>
      <c r="HA297" s="162"/>
      <c r="HB297" s="162"/>
      <c r="HC297" s="162"/>
      <c r="HD297" s="162"/>
      <c r="HE297" s="162"/>
      <c r="HF297" s="162"/>
      <c r="HG297" s="162"/>
      <c r="HH297" s="162"/>
      <c r="HI297" s="162"/>
      <c r="HJ297" s="162"/>
      <c r="HK297" s="162"/>
      <c r="HL297" s="162"/>
      <c r="HM297" s="162"/>
      <c r="HN297" s="162"/>
      <c r="HO297" s="162"/>
      <c r="HP297" s="162"/>
      <c r="HQ297" s="162"/>
      <c r="HR297" s="162"/>
      <c r="HS297" s="162"/>
      <c r="HT297" s="162"/>
      <c r="HU297" s="162"/>
      <c r="HV297" s="162"/>
      <c r="HW297" s="162"/>
      <c r="HX297" s="162"/>
      <c r="HY297" s="162"/>
      <c r="HZ297" s="162"/>
      <c r="IA297" s="162"/>
      <c r="IB297" s="162"/>
      <c r="IC297" s="162"/>
      <c r="ID297" s="162"/>
      <c r="IE297" s="162"/>
      <c r="IF297" s="162"/>
      <c r="IG297" s="162"/>
      <c r="IH297" s="162"/>
      <c r="II297" s="162"/>
      <c r="IJ297" s="162"/>
      <c r="IK297" s="162"/>
      <c r="IL297" s="162"/>
      <c r="IM297" s="162"/>
      <c r="IN297" s="162"/>
      <c r="IO297" s="162"/>
      <c r="IP297" s="162"/>
      <c r="IQ297" s="162"/>
      <c r="IR297" s="162"/>
      <c r="IS297" s="162"/>
      <c r="IT297" s="162"/>
    </row>
    <row r="298" spans="1:254" s="340" customFormat="1" ht="39.6" hidden="1" x14ac:dyDescent="0.25">
      <c r="A298" s="298" t="s">
        <v>610</v>
      </c>
      <c r="B298" s="358">
        <v>510</v>
      </c>
      <c r="C298" s="308" t="s">
        <v>345</v>
      </c>
      <c r="D298" s="308" t="s">
        <v>289</v>
      </c>
      <c r="E298" s="308" t="s">
        <v>464</v>
      </c>
      <c r="F298" s="308" t="s">
        <v>277</v>
      </c>
      <c r="G298" s="306">
        <v>0</v>
      </c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BT298" s="162"/>
      <c r="BU298" s="162"/>
      <c r="BV298" s="162"/>
      <c r="BW298" s="162"/>
      <c r="BX298" s="162"/>
      <c r="BY298" s="162"/>
      <c r="BZ298" s="162"/>
      <c r="CA298" s="162"/>
      <c r="CB298" s="162"/>
      <c r="CC298" s="162"/>
      <c r="CD298" s="162"/>
      <c r="CE298" s="162"/>
      <c r="CF298" s="162"/>
      <c r="CG298" s="162"/>
      <c r="CH298" s="162"/>
      <c r="CI298" s="162"/>
      <c r="CJ298" s="162"/>
      <c r="CK298" s="162"/>
      <c r="CL298" s="162"/>
      <c r="CM298" s="162"/>
      <c r="CN298" s="162"/>
      <c r="CO298" s="162"/>
      <c r="CP298" s="162"/>
      <c r="CQ298" s="162"/>
      <c r="CR298" s="162"/>
      <c r="CS298" s="162"/>
      <c r="CT298" s="162"/>
      <c r="CU298" s="162"/>
      <c r="CV298" s="162"/>
      <c r="CW298" s="162"/>
      <c r="CX298" s="162"/>
      <c r="CY298" s="162"/>
      <c r="CZ298" s="162"/>
      <c r="DA298" s="162"/>
      <c r="DB298" s="162"/>
      <c r="DC298" s="162"/>
      <c r="DD298" s="162"/>
      <c r="DE298" s="162"/>
      <c r="DF298" s="162"/>
      <c r="DG298" s="162"/>
      <c r="DH298" s="162"/>
      <c r="DI298" s="162"/>
      <c r="DJ298" s="162"/>
      <c r="DK298" s="162"/>
      <c r="DL298" s="162"/>
      <c r="DM298" s="162"/>
      <c r="DN298" s="162"/>
      <c r="DO298" s="162"/>
      <c r="DP298" s="162"/>
      <c r="DQ298" s="162"/>
      <c r="DR298" s="162"/>
      <c r="DS298" s="162"/>
      <c r="DT298" s="162"/>
      <c r="DU298" s="162"/>
      <c r="DV298" s="162"/>
      <c r="DW298" s="162"/>
      <c r="DX298" s="162"/>
      <c r="DY298" s="162"/>
      <c r="DZ298" s="162"/>
      <c r="EA298" s="162"/>
      <c r="EB298" s="162"/>
      <c r="EC298" s="162"/>
      <c r="ED298" s="162"/>
      <c r="EE298" s="162"/>
      <c r="EF298" s="162"/>
      <c r="EG298" s="162"/>
      <c r="EH298" s="162"/>
      <c r="EI298" s="162"/>
      <c r="EJ298" s="162"/>
      <c r="EK298" s="162"/>
      <c r="EL298" s="162"/>
      <c r="EM298" s="162"/>
      <c r="EN298" s="162"/>
      <c r="EO298" s="162"/>
      <c r="EP298" s="162"/>
      <c r="EQ298" s="162"/>
      <c r="ER298" s="162"/>
      <c r="ES298" s="162"/>
      <c r="ET298" s="162"/>
      <c r="EU298" s="162"/>
      <c r="EV298" s="162"/>
      <c r="EW298" s="162"/>
      <c r="EX298" s="162"/>
      <c r="EY298" s="162"/>
      <c r="EZ298" s="162"/>
      <c r="FA298" s="162"/>
      <c r="FB298" s="162"/>
      <c r="FC298" s="162"/>
      <c r="FD298" s="162"/>
      <c r="FE298" s="162"/>
      <c r="FF298" s="162"/>
      <c r="FG298" s="162"/>
      <c r="FH298" s="162"/>
      <c r="FI298" s="162"/>
      <c r="FJ298" s="162"/>
      <c r="FK298" s="162"/>
      <c r="FL298" s="162"/>
      <c r="FM298" s="162"/>
      <c r="FN298" s="162"/>
      <c r="FO298" s="162"/>
      <c r="FP298" s="162"/>
      <c r="FQ298" s="162"/>
      <c r="FR298" s="162"/>
      <c r="FS298" s="162"/>
      <c r="FT298" s="162"/>
      <c r="FU298" s="162"/>
      <c r="FV298" s="162"/>
      <c r="FW298" s="162"/>
      <c r="FX298" s="162"/>
      <c r="FY298" s="162"/>
      <c r="FZ298" s="162"/>
      <c r="GA298" s="162"/>
      <c r="GB298" s="162"/>
      <c r="GC298" s="162"/>
      <c r="GD298" s="162"/>
      <c r="GE298" s="162"/>
      <c r="GF298" s="162"/>
      <c r="GG298" s="162"/>
      <c r="GH298" s="162"/>
      <c r="GI298" s="162"/>
      <c r="GJ298" s="162"/>
      <c r="GK298" s="162"/>
      <c r="GL298" s="162"/>
      <c r="GM298" s="162"/>
      <c r="GN298" s="162"/>
      <c r="GO298" s="162"/>
      <c r="GP298" s="162"/>
      <c r="GQ298" s="162"/>
      <c r="GR298" s="162"/>
      <c r="GS298" s="162"/>
      <c r="GT298" s="162"/>
      <c r="GU298" s="162"/>
      <c r="GV298" s="162"/>
      <c r="GW298" s="162"/>
      <c r="GX298" s="162"/>
      <c r="GY298" s="162"/>
      <c r="GZ298" s="162"/>
      <c r="HA298" s="162"/>
      <c r="HB298" s="162"/>
      <c r="HC298" s="162"/>
      <c r="HD298" s="162"/>
      <c r="HE298" s="162"/>
      <c r="HF298" s="162"/>
      <c r="HG298" s="162"/>
      <c r="HH298" s="162"/>
      <c r="HI298" s="162"/>
      <c r="HJ298" s="162"/>
      <c r="HK298" s="162"/>
      <c r="HL298" s="162"/>
      <c r="HM298" s="162"/>
      <c r="HN298" s="162"/>
      <c r="HO298" s="162"/>
      <c r="HP298" s="162"/>
      <c r="HQ298" s="162"/>
      <c r="HR298" s="162"/>
      <c r="HS298" s="162"/>
      <c r="HT298" s="162"/>
      <c r="HU298" s="162"/>
      <c r="HV298" s="162"/>
      <c r="HW298" s="162"/>
      <c r="HX298" s="162"/>
      <c r="HY298" s="162"/>
      <c r="HZ298" s="162"/>
      <c r="IA298" s="162"/>
      <c r="IB298" s="162"/>
      <c r="IC298" s="162"/>
      <c r="ID298" s="162"/>
      <c r="IE298" s="162"/>
      <c r="IF298" s="162"/>
      <c r="IG298" s="162"/>
      <c r="IH298" s="162"/>
      <c r="II298" s="162"/>
      <c r="IJ298" s="162"/>
      <c r="IK298" s="162"/>
      <c r="IL298" s="162"/>
      <c r="IM298" s="162"/>
      <c r="IN298" s="162"/>
      <c r="IO298" s="162"/>
      <c r="IP298" s="162"/>
      <c r="IQ298" s="162"/>
      <c r="IR298" s="162"/>
      <c r="IS298" s="162"/>
      <c r="IT298" s="162"/>
    </row>
    <row r="299" spans="1:254" hidden="1" x14ac:dyDescent="0.25">
      <c r="A299" s="298" t="s">
        <v>611</v>
      </c>
      <c r="B299" s="358">
        <v>510</v>
      </c>
      <c r="C299" s="308" t="s">
        <v>345</v>
      </c>
      <c r="D299" s="308" t="s">
        <v>289</v>
      </c>
      <c r="E299" s="308" t="s">
        <v>464</v>
      </c>
      <c r="F299" s="308" t="s">
        <v>285</v>
      </c>
      <c r="G299" s="306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BT299" s="162"/>
      <c r="BU299" s="162"/>
      <c r="BV299" s="162"/>
      <c r="BW299" s="162"/>
      <c r="BX299" s="162"/>
      <c r="BY299" s="162"/>
      <c r="BZ299" s="162"/>
      <c r="CA299" s="162"/>
      <c r="CB299" s="162"/>
      <c r="CC299" s="162"/>
      <c r="CD299" s="162"/>
      <c r="CE299" s="162"/>
      <c r="CF299" s="162"/>
      <c r="CG299" s="162"/>
      <c r="CH299" s="162"/>
      <c r="CI299" s="162"/>
      <c r="CJ299" s="162"/>
      <c r="CK299" s="162"/>
      <c r="CL299" s="162"/>
      <c r="CM299" s="162"/>
      <c r="CN299" s="162"/>
      <c r="CO299" s="162"/>
      <c r="CP299" s="162"/>
      <c r="CQ299" s="162"/>
      <c r="CR299" s="162"/>
      <c r="CS299" s="162"/>
      <c r="CT299" s="162"/>
      <c r="CU299" s="162"/>
      <c r="CV299" s="162"/>
      <c r="CW299" s="162"/>
      <c r="CX299" s="162"/>
      <c r="CY299" s="162"/>
      <c r="CZ299" s="162"/>
      <c r="DA299" s="162"/>
      <c r="DB299" s="162"/>
      <c r="DC299" s="162"/>
      <c r="DD299" s="162"/>
      <c r="DE299" s="162"/>
      <c r="DF299" s="162"/>
      <c r="DG299" s="162"/>
      <c r="DH299" s="162"/>
      <c r="DI299" s="162"/>
      <c r="DJ299" s="162"/>
      <c r="DK299" s="162"/>
      <c r="DL299" s="162"/>
      <c r="DM299" s="162"/>
      <c r="DN299" s="162"/>
      <c r="DO299" s="162"/>
      <c r="DP299" s="162"/>
      <c r="DQ299" s="162"/>
      <c r="DR299" s="162"/>
      <c r="DS299" s="162"/>
      <c r="DT299" s="162"/>
      <c r="DU299" s="162"/>
      <c r="DV299" s="162"/>
      <c r="DW299" s="162"/>
      <c r="DX299" s="162"/>
      <c r="DY299" s="162"/>
      <c r="DZ299" s="162"/>
      <c r="EA299" s="162"/>
      <c r="EB299" s="162"/>
      <c r="EC299" s="162"/>
      <c r="ED299" s="162"/>
      <c r="EE299" s="162"/>
      <c r="EF299" s="162"/>
      <c r="EG299" s="162"/>
      <c r="EH299" s="162"/>
      <c r="EI299" s="162"/>
      <c r="EJ299" s="162"/>
      <c r="EK299" s="162"/>
      <c r="EL299" s="162"/>
      <c r="EM299" s="162"/>
      <c r="EN299" s="162"/>
      <c r="EO299" s="162"/>
      <c r="EP299" s="162"/>
      <c r="EQ299" s="162"/>
      <c r="ER299" s="162"/>
      <c r="ES299" s="162"/>
      <c r="ET299" s="162"/>
      <c r="EU299" s="162"/>
      <c r="EV299" s="162"/>
      <c r="EW299" s="162"/>
      <c r="EX299" s="162"/>
      <c r="EY299" s="162"/>
      <c r="EZ299" s="162"/>
      <c r="FA299" s="162"/>
      <c r="FB299" s="162"/>
      <c r="FC299" s="162"/>
      <c r="FD299" s="162"/>
      <c r="FE299" s="162"/>
      <c r="FF299" s="162"/>
      <c r="FG299" s="162"/>
      <c r="FH299" s="162"/>
      <c r="FI299" s="162"/>
      <c r="FJ299" s="162"/>
      <c r="FK299" s="162"/>
      <c r="FL299" s="162"/>
      <c r="FM299" s="162"/>
      <c r="FN299" s="162"/>
      <c r="FO299" s="162"/>
      <c r="FP299" s="162"/>
      <c r="FQ299" s="162"/>
      <c r="FR299" s="162"/>
      <c r="FS299" s="162"/>
      <c r="FT299" s="162"/>
      <c r="FU299" s="162"/>
      <c r="FV299" s="162"/>
      <c r="FW299" s="162"/>
      <c r="FX299" s="162"/>
      <c r="FY299" s="162"/>
      <c r="FZ299" s="162"/>
      <c r="GA299" s="162"/>
      <c r="GB299" s="162"/>
      <c r="GC299" s="162"/>
      <c r="GD299" s="162"/>
      <c r="GE299" s="162"/>
      <c r="GF299" s="162"/>
      <c r="GG299" s="162"/>
      <c r="GH299" s="162"/>
      <c r="GI299" s="162"/>
      <c r="GJ299" s="162"/>
      <c r="GK299" s="162"/>
      <c r="GL299" s="162"/>
      <c r="GM299" s="162"/>
      <c r="GN299" s="162"/>
      <c r="GO299" s="162"/>
      <c r="GP299" s="162"/>
      <c r="GQ299" s="162"/>
      <c r="GR299" s="162"/>
      <c r="GS299" s="162"/>
      <c r="GT299" s="162"/>
      <c r="GU299" s="162"/>
      <c r="GV299" s="162"/>
      <c r="GW299" s="162"/>
      <c r="GX299" s="162"/>
      <c r="GY299" s="162"/>
      <c r="GZ299" s="162"/>
      <c r="HA299" s="162"/>
      <c r="HB299" s="162"/>
      <c r="HC299" s="162"/>
      <c r="HD299" s="162"/>
      <c r="HE299" s="162"/>
      <c r="HF299" s="162"/>
      <c r="HG299" s="162"/>
      <c r="HH299" s="162"/>
      <c r="HI299" s="162"/>
      <c r="HJ299" s="162"/>
      <c r="HK299" s="162"/>
      <c r="HL299" s="162"/>
      <c r="HM299" s="162"/>
      <c r="HN299" s="162"/>
      <c r="HO299" s="162"/>
      <c r="HP299" s="162"/>
      <c r="HQ299" s="162"/>
      <c r="HR299" s="162"/>
      <c r="HS299" s="162"/>
      <c r="HT299" s="162"/>
      <c r="HU299" s="162"/>
      <c r="HV299" s="162"/>
      <c r="HW299" s="162"/>
      <c r="HX299" s="162"/>
      <c r="HY299" s="162"/>
      <c r="HZ299" s="162"/>
      <c r="IA299" s="162"/>
      <c r="IB299" s="162"/>
      <c r="IC299" s="162"/>
      <c r="ID299" s="162"/>
      <c r="IE299" s="162"/>
      <c r="IF299" s="162"/>
      <c r="IG299" s="162"/>
      <c r="IH299" s="162"/>
      <c r="II299" s="162"/>
      <c r="IJ299" s="162"/>
      <c r="IK299" s="162"/>
      <c r="IL299" s="162"/>
      <c r="IM299" s="162"/>
      <c r="IN299" s="162"/>
      <c r="IO299" s="162"/>
      <c r="IP299" s="162"/>
      <c r="IQ299" s="162"/>
      <c r="IR299" s="162"/>
      <c r="IS299" s="162"/>
      <c r="IT299" s="162"/>
    </row>
    <row r="300" spans="1:254" ht="39.6" hidden="1" x14ac:dyDescent="0.25">
      <c r="A300" s="298" t="s">
        <v>610</v>
      </c>
      <c r="B300" s="358">
        <v>510</v>
      </c>
      <c r="C300" s="308" t="s">
        <v>345</v>
      </c>
      <c r="D300" s="308" t="s">
        <v>289</v>
      </c>
      <c r="E300" s="308" t="s">
        <v>465</v>
      </c>
      <c r="F300" s="308" t="s">
        <v>277</v>
      </c>
      <c r="G300" s="306">
        <v>0</v>
      </c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2"/>
      <c r="CH300" s="162"/>
      <c r="CI300" s="162"/>
      <c r="CJ300" s="162"/>
      <c r="CK300" s="162"/>
      <c r="CL300" s="162"/>
      <c r="CM300" s="162"/>
      <c r="CN300" s="162"/>
      <c r="CO300" s="162"/>
      <c r="CP300" s="162"/>
      <c r="CQ300" s="162"/>
      <c r="CR300" s="162"/>
      <c r="CS300" s="162"/>
      <c r="CT300" s="162"/>
      <c r="CU300" s="162"/>
      <c r="CV300" s="162"/>
      <c r="CW300" s="162"/>
      <c r="CX300" s="162"/>
      <c r="CY300" s="162"/>
      <c r="CZ300" s="162"/>
      <c r="DA300" s="162"/>
      <c r="DB300" s="162"/>
      <c r="DC300" s="162"/>
      <c r="DD300" s="162"/>
      <c r="DE300" s="162"/>
      <c r="DF300" s="162"/>
      <c r="DG300" s="162"/>
      <c r="DH300" s="162"/>
      <c r="DI300" s="162"/>
      <c r="DJ300" s="162"/>
      <c r="DK300" s="162"/>
      <c r="DL300" s="162"/>
      <c r="DM300" s="162"/>
      <c r="DN300" s="162"/>
      <c r="DO300" s="162"/>
      <c r="DP300" s="162"/>
      <c r="DQ300" s="162"/>
      <c r="DR300" s="162"/>
      <c r="DS300" s="162"/>
      <c r="DT300" s="162"/>
      <c r="DU300" s="162"/>
      <c r="DV300" s="162"/>
      <c r="DW300" s="162"/>
      <c r="DX300" s="162"/>
      <c r="DY300" s="162"/>
      <c r="DZ300" s="162"/>
      <c r="EA300" s="162"/>
      <c r="EB300" s="162"/>
      <c r="EC300" s="162"/>
      <c r="ED300" s="162"/>
      <c r="EE300" s="162"/>
      <c r="EF300" s="162"/>
      <c r="EG300" s="162"/>
      <c r="EH300" s="162"/>
      <c r="EI300" s="162"/>
      <c r="EJ300" s="162"/>
      <c r="EK300" s="162"/>
      <c r="EL300" s="162"/>
      <c r="EM300" s="162"/>
      <c r="EN300" s="162"/>
      <c r="EO300" s="162"/>
      <c r="EP300" s="162"/>
      <c r="EQ300" s="162"/>
      <c r="ER300" s="162"/>
      <c r="ES300" s="162"/>
      <c r="ET300" s="162"/>
      <c r="EU300" s="162"/>
      <c r="EV300" s="162"/>
      <c r="EW300" s="162"/>
      <c r="EX300" s="162"/>
      <c r="EY300" s="162"/>
      <c r="EZ300" s="162"/>
      <c r="FA300" s="162"/>
      <c r="FB300" s="162"/>
      <c r="FC300" s="162"/>
      <c r="FD300" s="162"/>
      <c r="FE300" s="162"/>
      <c r="FF300" s="162"/>
      <c r="FG300" s="162"/>
      <c r="FH300" s="162"/>
      <c r="FI300" s="162"/>
      <c r="FJ300" s="162"/>
      <c r="FK300" s="162"/>
      <c r="FL300" s="162"/>
      <c r="FM300" s="162"/>
      <c r="FN300" s="162"/>
      <c r="FO300" s="162"/>
      <c r="FP300" s="162"/>
      <c r="FQ300" s="162"/>
      <c r="FR300" s="162"/>
      <c r="FS300" s="162"/>
      <c r="FT300" s="162"/>
      <c r="FU300" s="162"/>
      <c r="FV300" s="162"/>
      <c r="FW300" s="162"/>
      <c r="FX300" s="162"/>
      <c r="FY300" s="162"/>
      <c r="FZ300" s="162"/>
      <c r="GA300" s="162"/>
      <c r="GB300" s="162"/>
      <c r="GC300" s="162"/>
      <c r="GD300" s="162"/>
      <c r="GE300" s="162"/>
      <c r="GF300" s="162"/>
      <c r="GG300" s="162"/>
      <c r="GH300" s="162"/>
      <c r="GI300" s="162"/>
      <c r="GJ300" s="162"/>
      <c r="GK300" s="162"/>
      <c r="GL300" s="162"/>
      <c r="GM300" s="162"/>
      <c r="GN300" s="162"/>
      <c r="GO300" s="162"/>
      <c r="GP300" s="162"/>
      <c r="GQ300" s="162"/>
      <c r="GR300" s="162"/>
      <c r="GS300" s="162"/>
      <c r="GT300" s="162"/>
      <c r="GU300" s="162"/>
      <c r="GV300" s="162"/>
      <c r="GW300" s="162"/>
      <c r="GX300" s="162"/>
      <c r="GY300" s="162"/>
      <c r="GZ300" s="162"/>
      <c r="HA300" s="162"/>
      <c r="HB300" s="162"/>
      <c r="HC300" s="162"/>
      <c r="HD300" s="162"/>
      <c r="HE300" s="162"/>
      <c r="HF300" s="162"/>
      <c r="HG300" s="162"/>
      <c r="HH300" s="162"/>
      <c r="HI300" s="162"/>
      <c r="HJ300" s="162"/>
      <c r="HK300" s="162"/>
      <c r="HL300" s="162"/>
      <c r="HM300" s="162"/>
      <c r="HN300" s="162"/>
      <c r="HO300" s="162"/>
      <c r="HP300" s="162"/>
      <c r="HQ300" s="162"/>
      <c r="HR300" s="162"/>
      <c r="HS300" s="162"/>
      <c r="HT300" s="162"/>
      <c r="HU300" s="162"/>
      <c r="HV300" s="162"/>
      <c r="HW300" s="162"/>
      <c r="HX300" s="162"/>
      <c r="HY300" s="162"/>
      <c r="HZ300" s="162"/>
      <c r="IA300" s="162"/>
      <c r="IB300" s="162"/>
      <c r="IC300" s="162"/>
      <c r="ID300" s="162"/>
      <c r="IE300" s="162"/>
      <c r="IF300" s="162"/>
      <c r="IG300" s="162"/>
      <c r="IH300" s="162"/>
      <c r="II300" s="162"/>
      <c r="IJ300" s="162"/>
      <c r="IK300" s="162"/>
      <c r="IL300" s="162"/>
      <c r="IM300" s="162"/>
      <c r="IN300" s="162"/>
      <c r="IO300" s="162"/>
      <c r="IP300" s="162"/>
      <c r="IQ300" s="162"/>
      <c r="IR300" s="162"/>
      <c r="IS300" s="162"/>
      <c r="IT300" s="162"/>
    </row>
    <row r="301" spans="1:254" hidden="1" x14ac:dyDescent="0.25">
      <c r="A301" s="298" t="s">
        <v>611</v>
      </c>
      <c r="B301" s="358">
        <v>510</v>
      </c>
      <c r="C301" s="308" t="s">
        <v>345</v>
      </c>
      <c r="D301" s="308" t="s">
        <v>289</v>
      </c>
      <c r="E301" s="308" t="s">
        <v>465</v>
      </c>
      <c r="F301" s="308" t="s">
        <v>285</v>
      </c>
      <c r="G301" s="306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  <c r="BV301" s="162"/>
      <c r="BW301" s="162"/>
      <c r="BX301" s="162"/>
      <c r="BY301" s="162"/>
      <c r="BZ301" s="162"/>
      <c r="CA301" s="162"/>
      <c r="CB301" s="162"/>
      <c r="CC301" s="162"/>
      <c r="CD301" s="162"/>
      <c r="CE301" s="162"/>
      <c r="CF301" s="162"/>
      <c r="CG301" s="162"/>
      <c r="CH301" s="162"/>
      <c r="CI301" s="162"/>
      <c r="CJ301" s="162"/>
      <c r="CK301" s="162"/>
      <c r="CL301" s="162"/>
      <c r="CM301" s="162"/>
      <c r="CN301" s="162"/>
      <c r="CO301" s="162"/>
      <c r="CP301" s="162"/>
      <c r="CQ301" s="162"/>
      <c r="CR301" s="162"/>
      <c r="CS301" s="162"/>
      <c r="CT301" s="162"/>
      <c r="CU301" s="162"/>
      <c r="CV301" s="162"/>
      <c r="CW301" s="162"/>
      <c r="CX301" s="162"/>
      <c r="CY301" s="162"/>
      <c r="CZ301" s="162"/>
      <c r="DA301" s="162"/>
      <c r="DB301" s="162"/>
      <c r="DC301" s="162"/>
      <c r="DD301" s="162"/>
      <c r="DE301" s="162"/>
      <c r="DF301" s="162"/>
      <c r="DG301" s="162"/>
      <c r="DH301" s="162"/>
      <c r="DI301" s="162"/>
      <c r="DJ301" s="162"/>
      <c r="DK301" s="162"/>
      <c r="DL301" s="162"/>
      <c r="DM301" s="162"/>
      <c r="DN301" s="162"/>
      <c r="DO301" s="162"/>
      <c r="DP301" s="162"/>
      <c r="DQ301" s="162"/>
      <c r="DR301" s="162"/>
      <c r="DS301" s="162"/>
      <c r="DT301" s="162"/>
      <c r="DU301" s="162"/>
      <c r="DV301" s="162"/>
      <c r="DW301" s="162"/>
      <c r="DX301" s="162"/>
      <c r="DY301" s="162"/>
      <c r="DZ301" s="162"/>
      <c r="EA301" s="162"/>
      <c r="EB301" s="162"/>
      <c r="EC301" s="162"/>
      <c r="ED301" s="162"/>
      <c r="EE301" s="162"/>
      <c r="EF301" s="162"/>
      <c r="EG301" s="162"/>
      <c r="EH301" s="162"/>
      <c r="EI301" s="162"/>
      <c r="EJ301" s="162"/>
      <c r="EK301" s="162"/>
      <c r="EL301" s="162"/>
      <c r="EM301" s="162"/>
      <c r="EN301" s="162"/>
      <c r="EO301" s="162"/>
      <c r="EP301" s="162"/>
      <c r="EQ301" s="162"/>
      <c r="ER301" s="162"/>
      <c r="ES301" s="162"/>
      <c r="ET301" s="162"/>
      <c r="EU301" s="162"/>
      <c r="EV301" s="162"/>
      <c r="EW301" s="162"/>
      <c r="EX301" s="162"/>
      <c r="EY301" s="162"/>
      <c r="EZ301" s="162"/>
      <c r="FA301" s="162"/>
      <c r="FB301" s="162"/>
      <c r="FC301" s="162"/>
      <c r="FD301" s="162"/>
      <c r="FE301" s="162"/>
      <c r="FF301" s="162"/>
      <c r="FG301" s="162"/>
      <c r="FH301" s="162"/>
      <c r="FI301" s="162"/>
      <c r="FJ301" s="162"/>
      <c r="FK301" s="162"/>
      <c r="FL301" s="162"/>
      <c r="FM301" s="162"/>
      <c r="FN301" s="162"/>
      <c r="FO301" s="162"/>
      <c r="FP301" s="162"/>
      <c r="FQ301" s="162"/>
      <c r="FR301" s="162"/>
      <c r="FS301" s="162"/>
      <c r="FT301" s="162"/>
      <c r="FU301" s="162"/>
      <c r="FV301" s="162"/>
      <c r="FW301" s="162"/>
      <c r="FX301" s="162"/>
      <c r="FY301" s="162"/>
      <c r="FZ301" s="162"/>
      <c r="GA301" s="162"/>
      <c r="GB301" s="162"/>
      <c r="GC301" s="162"/>
      <c r="GD301" s="162"/>
      <c r="GE301" s="162"/>
      <c r="GF301" s="162"/>
      <c r="GG301" s="162"/>
      <c r="GH301" s="162"/>
      <c r="GI301" s="162"/>
      <c r="GJ301" s="162"/>
      <c r="GK301" s="162"/>
      <c r="GL301" s="162"/>
      <c r="GM301" s="162"/>
      <c r="GN301" s="162"/>
      <c r="GO301" s="162"/>
      <c r="GP301" s="162"/>
      <c r="GQ301" s="162"/>
      <c r="GR301" s="162"/>
      <c r="GS301" s="162"/>
      <c r="GT301" s="162"/>
      <c r="GU301" s="162"/>
      <c r="GV301" s="162"/>
      <c r="GW301" s="162"/>
      <c r="GX301" s="162"/>
      <c r="GY301" s="162"/>
      <c r="GZ301" s="162"/>
      <c r="HA301" s="162"/>
      <c r="HB301" s="162"/>
      <c r="HC301" s="162"/>
      <c r="HD301" s="162"/>
      <c r="HE301" s="162"/>
      <c r="HF301" s="162"/>
      <c r="HG301" s="162"/>
      <c r="HH301" s="162"/>
      <c r="HI301" s="162"/>
      <c r="HJ301" s="162"/>
      <c r="HK301" s="162"/>
      <c r="HL301" s="162"/>
      <c r="HM301" s="162"/>
      <c r="HN301" s="162"/>
      <c r="HO301" s="162"/>
      <c r="HP301" s="162"/>
      <c r="HQ301" s="162"/>
      <c r="HR301" s="162"/>
      <c r="HS301" s="162"/>
      <c r="HT301" s="162"/>
      <c r="HU301" s="162"/>
      <c r="HV301" s="162"/>
      <c r="HW301" s="162"/>
      <c r="HX301" s="162"/>
      <c r="HY301" s="162"/>
      <c r="HZ301" s="162"/>
      <c r="IA301" s="162"/>
      <c r="IB301" s="162"/>
      <c r="IC301" s="162"/>
      <c r="ID301" s="162"/>
      <c r="IE301" s="162"/>
      <c r="IF301" s="162"/>
      <c r="IG301" s="162"/>
      <c r="IH301" s="162"/>
      <c r="II301" s="162"/>
      <c r="IJ301" s="162"/>
      <c r="IK301" s="162"/>
      <c r="IL301" s="162"/>
      <c r="IM301" s="162"/>
      <c r="IN301" s="162"/>
      <c r="IO301" s="162"/>
      <c r="IP301" s="162"/>
      <c r="IQ301" s="162"/>
      <c r="IR301" s="162"/>
      <c r="IS301" s="162"/>
      <c r="IT301" s="162"/>
    </row>
    <row r="302" spans="1:254" s="302" customFormat="1" ht="15.6" x14ac:dyDescent="0.3">
      <c r="A302" s="284" t="s">
        <v>466</v>
      </c>
      <c r="B302" s="286" t="s">
        <v>609</v>
      </c>
      <c r="C302" s="331" t="s">
        <v>467</v>
      </c>
      <c r="D302" s="331"/>
      <c r="E302" s="331"/>
      <c r="F302" s="331"/>
      <c r="G302" s="332">
        <f>SUM(G303+G308)</f>
        <v>13617.99</v>
      </c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  <c r="AB302" s="270"/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0"/>
      <c r="BC302" s="270"/>
      <c r="BD302" s="270"/>
      <c r="BE302" s="270"/>
      <c r="BF302" s="270"/>
      <c r="BG302" s="270"/>
      <c r="BH302" s="270"/>
      <c r="BI302" s="270"/>
      <c r="BJ302" s="270"/>
      <c r="BK302" s="270"/>
      <c r="BL302" s="270"/>
      <c r="BM302" s="270"/>
      <c r="BN302" s="270"/>
      <c r="BO302" s="270"/>
      <c r="BP302" s="270"/>
      <c r="BQ302" s="270"/>
      <c r="BR302" s="270"/>
      <c r="BS302" s="270"/>
      <c r="BT302" s="270"/>
      <c r="BU302" s="270"/>
      <c r="BV302" s="270"/>
      <c r="BW302" s="270"/>
      <c r="BX302" s="270"/>
      <c r="BY302" s="270"/>
      <c r="BZ302" s="270"/>
      <c r="CA302" s="270"/>
      <c r="CB302" s="270"/>
      <c r="CC302" s="270"/>
      <c r="CD302" s="270"/>
      <c r="CE302" s="270"/>
      <c r="CF302" s="270"/>
      <c r="CG302" s="270"/>
      <c r="CH302" s="270"/>
      <c r="CI302" s="270"/>
      <c r="CJ302" s="270"/>
      <c r="CK302" s="270"/>
      <c r="CL302" s="270"/>
      <c r="CM302" s="270"/>
      <c r="CN302" s="270"/>
      <c r="CO302" s="270"/>
      <c r="CP302" s="270"/>
      <c r="CQ302" s="270"/>
      <c r="CR302" s="270"/>
      <c r="CS302" s="270"/>
      <c r="CT302" s="270"/>
      <c r="CU302" s="270"/>
      <c r="CV302" s="270"/>
      <c r="CW302" s="270"/>
      <c r="CX302" s="270"/>
      <c r="CY302" s="270"/>
      <c r="CZ302" s="270"/>
      <c r="DA302" s="270"/>
      <c r="DB302" s="270"/>
      <c r="DC302" s="270"/>
      <c r="DD302" s="270"/>
      <c r="DE302" s="270"/>
      <c r="DF302" s="270"/>
      <c r="DG302" s="270"/>
      <c r="DH302" s="270"/>
      <c r="DI302" s="270"/>
      <c r="DJ302" s="270"/>
      <c r="DK302" s="270"/>
      <c r="DL302" s="270"/>
      <c r="DM302" s="270"/>
      <c r="DN302" s="270"/>
      <c r="DO302" s="270"/>
      <c r="DP302" s="270"/>
      <c r="DQ302" s="270"/>
      <c r="DR302" s="270"/>
      <c r="DS302" s="270"/>
      <c r="DT302" s="270"/>
      <c r="DU302" s="270"/>
      <c r="DV302" s="270"/>
      <c r="DW302" s="270"/>
      <c r="DX302" s="270"/>
      <c r="DY302" s="270"/>
      <c r="DZ302" s="270"/>
      <c r="EA302" s="270"/>
      <c r="EB302" s="270"/>
      <c r="EC302" s="270"/>
      <c r="ED302" s="270"/>
      <c r="EE302" s="270"/>
      <c r="EF302" s="270"/>
      <c r="EG302" s="270"/>
      <c r="EH302" s="270"/>
      <c r="EI302" s="270"/>
      <c r="EJ302" s="270"/>
      <c r="EK302" s="270"/>
      <c r="EL302" s="270"/>
      <c r="EM302" s="270"/>
      <c r="EN302" s="270"/>
      <c r="EO302" s="270"/>
      <c r="EP302" s="270"/>
      <c r="EQ302" s="270"/>
      <c r="ER302" s="270"/>
      <c r="ES302" s="270"/>
      <c r="ET302" s="270"/>
      <c r="EU302" s="270"/>
      <c r="EV302" s="270"/>
      <c r="EW302" s="270"/>
      <c r="EX302" s="270"/>
      <c r="EY302" s="270"/>
      <c r="EZ302" s="270"/>
      <c r="FA302" s="270"/>
      <c r="FB302" s="270"/>
      <c r="FC302" s="270"/>
      <c r="FD302" s="270"/>
      <c r="FE302" s="270"/>
      <c r="FF302" s="270"/>
      <c r="FG302" s="270"/>
      <c r="FH302" s="270"/>
      <c r="FI302" s="270"/>
      <c r="FJ302" s="270"/>
      <c r="FK302" s="270"/>
      <c r="FL302" s="270"/>
      <c r="FM302" s="270"/>
      <c r="FN302" s="270"/>
      <c r="FO302" s="270"/>
      <c r="FP302" s="270"/>
      <c r="FQ302" s="270"/>
      <c r="FR302" s="270"/>
      <c r="FS302" s="270"/>
      <c r="FT302" s="270"/>
      <c r="FU302" s="270"/>
      <c r="FV302" s="270"/>
      <c r="FW302" s="270"/>
      <c r="FX302" s="270"/>
      <c r="FY302" s="270"/>
      <c r="FZ302" s="270"/>
      <c r="GA302" s="270"/>
      <c r="GB302" s="270"/>
      <c r="GC302" s="270"/>
      <c r="GD302" s="270"/>
      <c r="GE302" s="270"/>
      <c r="GF302" s="270"/>
      <c r="GG302" s="270"/>
      <c r="GH302" s="270"/>
      <c r="GI302" s="270"/>
      <c r="GJ302" s="270"/>
      <c r="GK302" s="270"/>
      <c r="GL302" s="270"/>
      <c r="GM302" s="270"/>
      <c r="GN302" s="270"/>
      <c r="GO302" s="270"/>
      <c r="GP302" s="270"/>
      <c r="GQ302" s="270"/>
      <c r="GR302" s="270"/>
      <c r="GS302" s="270"/>
      <c r="GT302" s="270"/>
      <c r="GU302" s="270"/>
      <c r="GV302" s="270"/>
      <c r="GW302" s="270"/>
      <c r="GX302" s="270"/>
      <c r="GY302" s="270"/>
      <c r="GZ302" s="270"/>
      <c r="HA302" s="270"/>
      <c r="HB302" s="270"/>
      <c r="HC302" s="270"/>
      <c r="HD302" s="270"/>
      <c r="HE302" s="270"/>
      <c r="HF302" s="270"/>
      <c r="HG302" s="270"/>
      <c r="HH302" s="270"/>
      <c r="HI302" s="270"/>
      <c r="HJ302" s="270"/>
      <c r="HK302" s="270"/>
      <c r="HL302" s="270"/>
      <c r="HM302" s="270"/>
      <c r="HN302" s="270"/>
      <c r="HO302" s="270"/>
      <c r="HP302" s="270"/>
      <c r="HQ302" s="270"/>
      <c r="HR302" s="270"/>
      <c r="HS302" s="270"/>
      <c r="HT302" s="270"/>
      <c r="HU302" s="270"/>
      <c r="HV302" s="270"/>
      <c r="HW302" s="270"/>
      <c r="HX302" s="270"/>
      <c r="HY302" s="270"/>
      <c r="HZ302" s="270"/>
      <c r="IA302" s="270"/>
      <c r="IB302" s="270"/>
      <c r="IC302" s="270"/>
      <c r="ID302" s="270"/>
      <c r="IE302" s="270"/>
      <c r="IF302" s="270"/>
      <c r="IG302" s="270"/>
      <c r="IH302" s="270"/>
      <c r="II302" s="270"/>
      <c r="IJ302" s="270"/>
      <c r="IK302" s="270"/>
      <c r="IL302" s="270"/>
      <c r="IM302" s="270"/>
      <c r="IN302" s="270"/>
      <c r="IO302" s="270"/>
      <c r="IP302" s="270"/>
      <c r="IQ302" s="270"/>
      <c r="IR302" s="270"/>
      <c r="IS302" s="270"/>
      <c r="IT302" s="270"/>
    </row>
    <row r="303" spans="1:254" ht="13.8" x14ac:dyDescent="0.25">
      <c r="A303" s="315" t="s">
        <v>468</v>
      </c>
      <c r="B303" s="286" t="s">
        <v>609</v>
      </c>
      <c r="C303" s="286" t="s">
        <v>467</v>
      </c>
      <c r="D303" s="286" t="s">
        <v>270</v>
      </c>
      <c r="E303" s="289" t="s">
        <v>469</v>
      </c>
      <c r="F303" s="286"/>
      <c r="G303" s="287">
        <f>SUM(G304)</f>
        <v>2000</v>
      </c>
    </row>
    <row r="304" spans="1:254" ht="13.8" x14ac:dyDescent="0.3">
      <c r="A304" s="293" t="s">
        <v>470</v>
      </c>
      <c r="B304" s="309" t="s">
        <v>609</v>
      </c>
      <c r="C304" s="309" t="s">
        <v>467</v>
      </c>
      <c r="D304" s="309" t="s">
        <v>270</v>
      </c>
      <c r="E304" s="309" t="s">
        <v>469</v>
      </c>
      <c r="F304" s="309"/>
      <c r="G304" s="296">
        <f>SUM(G305)</f>
        <v>2000</v>
      </c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  <c r="AE304" s="326"/>
      <c r="AF304" s="326"/>
      <c r="AG304" s="326"/>
      <c r="AH304" s="326"/>
      <c r="AI304" s="326"/>
      <c r="AJ304" s="326"/>
      <c r="AK304" s="326"/>
      <c r="AL304" s="326"/>
      <c r="AM304" s="326"/>
      <c r="AN304" s="326"/>
      <c r="AO304" s="326"/>
      <c r="AP304" s="326"/>
      <c r="AQ304" s="326"/>
      <c r="AR304" s="326"/>
      <c r="AS304" s="326"/>
      <c r="AT304" s="326"/>
      <c r="AU304" s="326"/>
      <c r="AV304" s="326"/>
      <c r="AW304" s="326"/>
      <c r="AX304" s="326"/>
      <c r="AY304" s="326"/>
      <c r="AZ304" s="326"/>
      <c r="BA304" s="326"/>
      <c r="BB304" s="326"/>
      <c r="BC304" s="326"/>
      <c r="BD304" s="326"/>
      <c r="BE304" s="326"/>
      <c r="BF304" s="326"/>
      <c r="BG304" s="326"/>
      <c r="BH304" s="326"/>
      <c r="BI304" s="326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6"/>
      <c r="CB304" s="326"/>
      <c r="CC304" s="326"/>
      <c r="CD304" s="326"/>
      <c r="CE304" s="326"/>
      <c r="CF304" s="326"/>
      <c r="CG304" s="326"/>
      <c r="CH304" s="326"/>
      <c r="CI304" s="326"/>
      <c r="CJ304" s="326"/>
      <c r="CK304" s="326"/>
      <c r="CL304" s="326"/>
      <c r="CM304" s="326"/>
      <c r="CN304" s="326"/>
      <c r="CO304" s="326"/>
      <c r="CP304" s="326"/>
      <c r="CQ304" s="326"/>
      <c r="CR304" s="326"/>
      <c r="CS304" s="326"/>
      <c r="CT304" s="326"/>
      <c r="CU304" s="326"/>
      <c r="CV304" s="326"/>
      <c r="CW304" s="326"/>
      <c r="CX304" s="326"/>
      <c r="CY304" s="326"/>
      <c r="CZ304" s="326"/>
      <c r="DA304" s="326"/>
      <c r="DB304" s="326"/>
      <c r="DC304" s="326"/>
      <c r="DD304" s="326"/>
      <c r="DE304" s="326"/>
      <c r="DF304" s="326"/>
      <c r="DG304" s="326"/>
      <c r="DH304" s="326"/>
      <c r="DI304" s="326"/>
      <c r="DJ304" s="326"/>
      <c r="DK304" s="326"/>
      <c r="DL304" s="326"/>
      <c r="DM304" s="326"/>
      <c r="DN304" s="326"/>
      <c r="DO304" s="326"/>
      <c r="DP304" s="326"/>
      <c r="DQ304" s="326"/>
      <c r="DR304" s="326"/>
      <c r="DS304" s="326"/>
      <c r="DT304" s="326"/>
      <c r="DU304" s="326"/>
      <c r="DV304" s="326"/>
      <c r="DW304" s="326"/>
      <c r="DX304" s="326"/>
      <c r="DY304" s="326"/>
      <c r="DZ304" s="326"/>
      <c r="EA304" s="326"/>
      <c r="EB304" s="326"/>
      <c r="EC304" s="326"/>
      <c r="ED304" s="326"/>
      <c r="EE304" s="326"/>
      <c r="EF304" s="326"/>
      <c r="EG304" s="326"/>
      <c r="EH304" s="326"/>
      <c r="EI304" s="326"/>
      <c r="EJ304" s="326"/>
      <c r="EK304" s="326"/>
      <c r="EL304" s="326"/>
      <c r="EM304" s="326"/>
      <c r="EN304" s="326"/>
      <c r="EO304" s="326"/>
      <c r="EP304" s="326"/>
      <c r="EQ304" s="326"/>
      <c r="ER304" s="326"/>
      <c r="ES304" s="326"/>
      <c r="ET304" s="326"/>
      <c r="EU304" s="326"/>
      <c r="EV304" s="326"/>
      <c r="EW304" s="326"/>
      <c r="EX304" s="326"/>
      <c r="EY304" s="326"/>
      <c r="EZ304" s="326"/>
      <c r="FA304" s="326"/>
      <c r="FB304" s="326"/>
      <c r="FC304" s="326"/>
      <c r="FD304" s="326"/>
      <c r="FE304" s="326"/>
      <c r="FF304" s="326"/>
      <c r="FG304" s="326"/>
      <c r="FH304" s="326"/>
      <c r="FI304" s="326"/>
      <c r="FJ304" s="326"/>
      <c r="FK304" s="326"/>
      <c r="FL304" s="326"/>
      <c r="FM304" s="326"/>
      <c r="FN304" s="326"/>
      <c r="FO304" s="326"/>
      <c r="FP304" s="326"/>
      <c r="FQ304" s="326"/>
      <c r="FR304" s="326"/>
      <c r="FS304" s="326"/>
      <c r="FT304" s="326"/>
      <c r="FU304" s="326"/>
      <c r="FV304" s="326"/>
      <c r="FW304" s="326"/>
      <c r="FX304" s="326"/>
      <c r="FY304" s="326"/>
      <c r="FZ304" s="326"/>
      <c r="GA304" s="326"/>
      <c r="GB304" s="326"/>
      <c r="GC304" s="326"/>
      <c r="GD304" s="326"/>
      <c r="GE304" s="326"/>
      <c r="GF304" s="326"/>
      <c r="GG304" s="326"/>
      <c r="GH304" s="326"/>
      <c r="GI304" s="326"/>
      <c r="GJ304" s="326"/>
      <c r="GK304" s="326"/>
      <c r="GL304" s="326"/>
      <c r="GM304" s="326"/>
      <c r="GN304" s="326"/>
      <c r="GO304" s="326"/>
      <c r="GP304" s="326"/>
      <c r="GQ304" s="326"/>
      <c r="GR304" s="326"/>
      <c r="GS304" s="326"/>
      <c r="GT304" s="326"/>
      <c r="GU304" s="326"/>
      <c r="GV304" s="326"/>
      <c r="GW304" s="326"/>
      <c r="GX304" s="326"/>
      <c r="GY304" s="326"/>
      <c r="GZ304" s="326"/>
      <c r="HA304" s="326"/>
      <c r="HB304" s="326"/>
      <c r="HC304" s="326"/>
      <c r="HD304" s="326"/>
      <c r="HE304" s="326"/>
      <c r="HF304" s="326"/>
      <c r="HG304" s="326"/>
      <c r="HH304" s="326"/>
      <c r="HI304" s="326"/>
      <c r="HJ304" s="326"/>
      <c r="HK304" s="326"/>
      <c r="HL304" s="326"/>
      <c r="HM304" s="326"/>
      <c r="HN304" s="326"/>
      <c r="HO304" s="326"/>
      <c r="HP304" s="326"/>
      <c r="HQ304" s="326"/>
      <c r="HR304" s="326"/>
      <c r="HS304" s="326"/>
      <c r="HT304" s="326"/>
      <c r="HU304" s="326"/>
      <c r="HV304" s="326"/>
      <c r="HW304" s="326"/>
      <c r="HX304" s="326"/>
      <c r="HY304" s="326"/>
      <c r="HZ304" s="326"/>
      <c r="IA304" s="326"/>
      <c r="IB304" s="326"/>
      <c r="IC304" s="326"/>
      <c r="ID304" s="326"/>
      <c r="IE304" s="326"/>
      <c r="IF304" s="326"/>
      <c r="IG304" s="326"/>
      <c r="IH304" s="326"/>
      <c r="II304" s="326"/>
      <c r="IJ304" s="326"/>
      <c r="IK304" s="326"/>
      <c r="IL304" s="326"/>
      <c r="IM304" s="326"/>
      <c r="IN304" s="326"/>
      <c r="IO304" s="326"/>
      <c r="IP304" s="326"/>
      <c r="IQ304" s="326"/>
      <c r="IR304" s="326"/>
      <c r="IS304" s="326"/>
      <c r="IT304" s="326"/>
    </row>
    <row r="305" spans="1:254" ht="26.4" x14ac:dyDescent="0.25">
      <c r="A305" s="364" t="s">
        <v>471</v>
      </c>
      <c r="B305" s="311" t="s">
        <v>609</v>
      </c>
      <c r="C305" s="311" t="s">
        <v>467</v>
      </c>
      <c r="D305" s="311" t="s">
        <v>270</v>
      </c>
      <c r="E305" s="311" t="s">
        <v>469</v>
      </c>
      <c r="F305" s="311"/>
      <c r="G305" s="301">
        <f>SUM(G307+G306)</f>
        <v>2000</v>
      </c>
    </row>
    <row r="306" spans="1:254" x14ac:dyDescent="0.25">
      <c r="A306" s="298" t="s">
        <v>611</v>
      </c>
      <c r="B306" s="308" t="s">
        <v>609</v>
      </c>
      <c r="C306" s="308" t="s">
        <v>467</v>
      </c>
      <c r="D306" s="308" t="s">
        <v>270</v>
      </c>
      <c r="E306" s="308" t="s">
        <v>469</v>
      </c>
      <c r="F306" s="308" t="s">
        <v>285</v>
      </c>
      <c r="G306" s="306">
        <v>10</v>
      </c>
    </row>
    <row r="307" spans="1:254" x14ac:dyDescent="0.25">
      <c r="A307" s="303" t="s">
        <v>440</v>
      </c>
      <c r="B307" s="308" t="s">
        <v>609</v>
      </c>
      <c r="C307" s="305" t="s">
        <v>467</v>
      </c>
      <c r="D307" s="305" t="s">
        <v>270</v>
      </c>
      <c r="E307" s="305" t="s">
        <v>469</v>
      </c>
      <c r="F307" s="305" t="s">
        <v>441</v>
      </c>
      <c r="G307" s="306">
        <v>1990</v>
      </c>
    </row>
    <row r="308" spans="1:254" ht="13.8" x14ac:dyDescent="0.25">
      <c r="A308" s="307" t="s">
        <v>472</v>
      </c>
      <c r="B308" s="289" t="s">
        <v>609</v>
      </c>
      <c r="C308" s="316" t="s">
        <v>467</v>
      </c>
      <c r="D308" s="316" t="s">
        <v>272</v>
      </c>
      <c r="E308" s="316"/>
      <c r="F308" s="316"/>
      <c r="G308" s="287">
        <f>SUM(G309)</f>
        <v>11617.99</v>
      </c>
    </row>
    <row r="309" spans="1:254" s="302" customFormat="1" ht="13.8" x14ac:dyDescent="0.3">
      <c r="A309" s="293" t="s">
        <v>473</v>
      </c>
      <c r="B309" s="309" t="s">
        <v>609</v>
      </c>
      <c r="C309" s="295" t="s">
        <v>467</v>
      </c>
      <c r="D309" s="295" t="s">
        <v>272</v>
      </c>
      <c r="E309" s="295" t="s">
        <v>644</v>
      </c>
      <c r="F309" s="295"/>
      <c r="G309" s="296">
        <f>SUM(G310)</f>
        <v>11617.99</v>
      </c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70"/>
      <c r="AT309" s="270"/>
      <c r="AU309" s="270"/>
      <c r="AV309" s="270"/>
      <c r="AW309" s="270"/>
      <c r="AX309" s="270"/>
      <c r="AY309" s="270"/>
      <c r="AZ309" s="270"/>
      <c r="BA309" s="270"/>
      <c r="BB309" s="270"/>
      <c r="BC309" s="270"/>
      <c r="BD309" s="270"/>
      <c r="BE309" s="270"/>
      <c r="BF309" s="270"/>
      <c r="BG309" s="270"/>
      <c r="BH309" s="270"/>
      <c r="BI309" s="270"/>
      <c r="BJ309" s="270"/>
      <c r="BK309" s="270"/>
      <c r="BL309" s="270"/>
      <c r="BM309" s="270"/>
      <c r="BN309" s="270"/>
      <c r="BO309" s="270"/>
      <c r="BP309" s="270"/>
      <c r="BQ309" s="270"/>
      <c r="BR309" s="270"/>
      <c r="BS309" s="270"/>
      <c r="BT309" s="270"/>
      <c r="BU309" s="270"/>
      <c r="BV309" s="270"/>
      <c r="BW309" s="270"/>
      <c r="BX309" s="270"/>
      <c r="BY309" s="270"/>
      <c r="BZ309" s="270"/>
      <c r="CA309" s="270"/>
      <c r="CB309" s="270"/>
      <c r="CC309" s="270"/>
      <c r="CD309" s="270"/>
      <c r="CE309" s="270"/>
      <c r="CF309" s="270"/>
      <c r="CG309" s="270"/>
      <c r="CH309" s="270"/>
      <c r="CI309" s="270"/>
      <c r="CJ309" s="270"/>
      <c r="CK309" s="270"/>
      <c r="CL309" s="270"/>
      <c r="CM309" s="270"/>
      <c r="CN309" s="270"/>
      <c r="CO309" s="270"/>
      <c r="CP309" s="270"/>
      <c r="CQ309" s="270"/>
      <c r="CR309" s="270"/>
      <c r="CS309" s="270"/>
      <c r="CT309" s="270"/>
      <c r="CU309" s="270"/>
      <c r="CV309" s="270"/>
      <c r="CW309" s="270"/>
      <c r="CX309" s="270"/>
      <c r="CY309" s="270"/>
      <c r="CZ309" s="270"/>
      <c r="DA309" s="270"/>
      <c r="DB309" s="270"/>
      <c r="DC309" s="270"/>
      <c r="DD309" s="270"/>
      <c r="DE309" s="270"/>
      <c r="DF309" s="270"/>
      <c r="DG309" s="270"/>
      <c r="DH309" s="270"/>
      <c r="DI309" s="270"/>
      <c r="DJ309" s="270"/>
      <c r="DK309" s="270"/>
      <c r="DL309" s="270"/>
      <c r="DM309" s="270"/>
      <c r="DN309" s="270"/>
      <c r="DO309" s="270"/>
      <c r="DP309" s="270"/>
      <c r="DQ309" s="270"/>
      <c r="DR309" s="270"/>
      <c r="DS309" s="270"/>
      <c r="DT309" s="270"/>
      <c r="DU309" s="270"/>
      <c r="DV309" s="270"/>
      <c r="DW309" s="270"/>
      <c r="DX309" s="270"/>
      <c r="DY309" s="270"/>
      <c r="DZ309" s="270"/>
      <c r="EA309" s="270"/>
      <c r="EB309" s="270"/>
      <c r="EC309" s="270"/>
      <c r="ED309" s="270"/>
      <c r="EE309" s="270"/>
      <c r="EF309" s="270"/>
      <c r="EG309" s="270"/>
      <c r="EH309" s="270"/>
      <c r="EI309" s="270"/>
      <c r="EJ309" s="270"/>
      <c r="EK309" s="270"/>
      <c r="EL309" s="270"/>
      <c r="EM309" s="270"/>
      <c r="EN309" s="270"/>
      <c r="EO309" s="270"/>
      <c r="EP309" s="270"/>
      <c r="EQ309" s="270"/>
      <c r="ER309" s="270"/>
      <c r="ES309" s="270"/>
      <c r="ET309" s="270"/>
      <c r="EU309" s="270"/>
      <c r="EV309" s="270"/>
      <c r="EW309" s="270"/>
      <c r="EX309" s="270"/>
      <c r="EY309" s="270"/>
      <c r="EZ309" s="270"/>
      <c r="FA309" s="270"/>
      <c r="FB309" s="270"/>
      <c r="FC309" s="270"/>
      <c r="FD309" s="270"/>
      <c r="FE309" s="270"/>
      <c r="FF309" s="270"/>
      <c r="FG309" s="270"/>
      <c r="FH309" s="270"/>
      <c r="FI309" s="270"/>
      <c r="FJ309" s="270"/>
      <c r="FK309" s="270"/>
      <c r="FL309" s="270"/>
      <c r="FM309" s="270"/>
      <c r="FN309" s="270"/>
      <c r="FO309" s="270"/>
      <c r="FP309" s="270"/>
      <c r="FQ309" s="270"/>
      <c r="FR309" s="270"/>
      <c r="FS309" s="270"/>
      <c r="FT309" s="270"/>
      <c r="FU309" s="270"/>
      <c r="FV309" s="270"/>
      <c r="FW309" s="270"/>
      <c r="FX309" s="270"/>
      <c r="FY309" s="270"/>
      <c r="FZ309" s="270"/>
      <c r="GA309" s="270"/>
      <c r="GB309" s="270"/>
      <c r="GC309" s="270"/>
      <c r="GD309" s="270"/>
      <c r="GE309" s="270"/>
      <c r="GF309" s="270"/>
      <c r="GG309" s="270"/>
      <c r="GH309" s="270"/>
      <c r="GI309" s="270"/>
      <c r="GJ309" s="270"/>
      <c r="GK309" s="270"/>
      <c r="GL309" s="270"/>
      <c r="GM309" s="270"/>
      <c r="GN309" s="270"/>
      <c r="GO309" s="270"/>
      <c r="GP309" s="270"/>
      <c r="GQ309" s="270"/>
      <c r="GR309" s="270"/>
      <c r="GS309" s="270"/>
      <c r="GT309" s="270"/>
      <c r="GU309" s="270"/>
      <c r="GV309" s="270"/>
      <c r="GW309" s="270"/>
      <c r="GX309" s="270"/>
      <c r="GY309" s="270"/>
      <c r="GZ309" s="270"/>
      <c r="HA309" s="270"/>
      <c r="HB309" s="270"/>
      <c r="HC309" s="270"/>
      <c r="HD309" s="270"/>
      <c r="HE309" s="270"/>
      <c r="HF309" s="270"/>
      <c r="HG309" s="270"/>
      <c r="HH309" s="270"/>
      <c r="HI309" s="270"/>
      <c r="HJ309" s="270"/>
      <c r="HK309" s="270"/>
      <c r="HL309" s="270"/>
      <c r="HM309" s="270"/>
      <c r="HN309" s="270"/>
      <c r="HO309" s="270"/>
      <c r="HP309" s="270"/>
      <c r="HQ309" s="270"/>
      <c r="HR309" s="270"/>
      <c r="HS309" s="270"/>
      <c r="HT309" s="270"/>
      <c r="HU309" s="270"/>
      <c r="HV309" s="270"/>
      <c r="HW309" s="270"/>
      <c r="HX309" s="270"/>
      <c r="HY309" s="270"/>
      <c r="HZ309" s="270"/>
      <c r="IA309" s="270"/>
      <c r="IB309" s="270"/>
      <c r="IC309" s="270"/>
      <c r="ID309" s="270"/>
      <c r="IE309" s="270"/>
      <c r="IF309" s="270"/>
      <c r="IG309" s="270"/>
      <c r="IH309" s="270"/>
      <c r="II309" s="270"/>
      <c r="IJ309" s="270"/>
      <c r="IK309" s="270"/>
      <c r="IL309" s="270"/>
      <c r="IM309" s="270"/>
      <c r="IN309" s="270"/>
      <c r="IO309" s="270"/>
      <c r="IP309" s="270"/>
      <c r="IQ309" s="270"/>
      <c r="IR309" s="270"/>
      <c r="IS309" s="270"/>
      <c r="IT309" s="270"/>
    </row>
    <row r="310" spans="1:254" s="302" customFormat="1" x14ac:dyDescent="0.25">
      <c r="A310" s="303" t="s">
        <v>475</v>
      </c>
      <c r="B310" s="325" t="s">
        <v>609</v>
      </c>
      <c r="C310" s="305" t="s">
        <v>467</v>
      </c>
      <c r="D310" s="305" t="s">
        <v>272</v>
      </c>
      <c r="E310" s="305" t="s">
        <v>645</v>
      </c>
      <c r="F310" s="305"/>
      <c r="G310" s="306">
        <f>SUM(G311)</f>
        <v>11617.99</v>
      </c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70"/>
      <c r="AT310" s="270"/>
      <c r="AU310" s="270"/>
      <c r="AV310" s="270"/>
      <c r="AW310" s="270"/>
      <c r="AX310" s="270"/>
      <c r="AY310" s="270"/>
      <c r="AZ310" s="270"/>
      <c r="BA310" s="270"/>
      <c r="BB310" s="270"/>
      <c r="BC310" s="270"/>
      <c r="BD310" s="270"/>
      <c r="BE310" s="270"/>
      <c r="BF310" s="270"/>
      <c r="BG310" s="270"/>
      <c r="BH310" s="270"/>
      <c r="BI310" s="270"/>
      <c r="BJ310" s="270"/>
      <c r="BK310" s="270"/>
      <c r="BL310" s="270"/>
      <c r="BM310" s="270"/>
      <c r="BN310" s="270"/>
      <c r="BO310" s="270"/>
      <c r="BP310" s="270"/>
      <c r="BQ310" s="270"/>
      <c r="BR310" s="270"/>
      <c r="BS310" s="270"/>
      <c r="BT310" s="270"/>
      <c r="BU310" s="270"/>
      <c r="BV310" s="270"/>
      <c r="BW310" s="270"/>
      <c r="BX310" s="270"/>
      <c r="BY310" s="270"/>
      <c r="BZ310" s="270"/>
      <c r="CA310" s="270"/>
      <c r="CB310" s="270"/>
      <c r="CC310" s="270"/>
      <c r="CD310" s="270"/>
      <c r="CE310" s="270"/>
      <c r="CF310" s="270"/>
      <c r="CG310" s="270"/>
      <c r="CH310" s="270"/>
      <c r="CI310" s="270"/>
      <c r="CJ310" s="270"/>
      <c r="CK310" s="270"/>
      <c r="CL310" s="270"/>
      <c r="CM310" s="270"/>
      <c r="CN310" s="270"/>
      <c r="CO310" s="270"/>
      <c r="CP310" s="270"/>
      <c r="CQ310" s="270"/>
      <c r="CR310" s="270"/>
      <c r="CS310" s="270"/>
      <c r="CT310" s="270"/>
      <c r="CU310" s="270"/>
      <c r="CV310" s="270"/>
      <c r="CW310" s="270"/>
      <c r="CX310" s="270"/>
      <c r="CY310" s="270"/>
      <c r="CZ310" s="270"/>
      <c r="DA310" s="270"/>
      <c r="DB310" s="270"/>
      <c r="DC310" s="270"/>
      <c r="DD310" s="270"/>
      <c r="DE310" s="270"/>
      <c r="DF310" s="270"/>
      <c r="DG310" s="270"/>
      <c r="DH310" s="270"/>
      <c r="DI310" s="270"/>
      <c r="DJ310" s="270"/>
      <c r="DK310" s="270"/>
      <c r="DL310" s="270"/>
      <c r="DM310" s="270"/>
      <c r="DN310" s="270"/>
      <c r="DO310" s="270"/>
      <c r="DP310" s="270"/>
      <c r="DQ310" s="270"/>
      <c r="DR310" s="270"/>
      <c r="DS310" s="270"/>
      <c r="DT310" s="270"/>
      <c r="DU310" s="270"/>
      <c r="DV310" s="270"/>
      <c r="DW310" s="270"/>
      <c r="DX310" s="270"/>
      <c r="DY310" s="270"/>
      <c r="DZ310" s="270"/>
      <c r="EA310" s="270"/>
      <c r="EB310" s="270"/>
      <c r="EC310" s="270"/>
      <c r="ED310" s="270"/>
      <c r="EE310" s="270"/>
      <c r="EF310" s="270"/>
      <c r="EG310" s="270"/>
      <c r="EH310" s="270"/>
      <c r="EI310" s="270"/>
      <c r="EJ310" s="270"/>
      <c r="EK310" s="270"/>
      <c r="EL310" s="270"/>
      <c r="EM310" s="270"/>
      <c r="EN310" s="270"/>
      <c r="EO310" s="270"/>
      <c r="EP310" s="270"/>
      <c r="EQ310" s="270"/>
      <c r="ER310" s="270"/>
      <c r="ES310" s="270"/>
      <c r="ET310" s="270"/>
      <c r="EU310" s="270"/>
      <c r="EV310" s="270"/>
      <c r="EW310" s="270"/>
      <c r="EX310" s="270"/>
      <c r="EY310" s="270"/>
      <c r="EZ310" s="270"/>
      <c r="FA310" s="270"/>
      <c r="FB310" s="270"/>
      <c r="FC310" s="270"/>
      <c r="FD310" s="270"/>
      <c r="FE310" s="270"/>
      <c r="FF310" s="270"/>
      <c r="FG310" s="270"/>
      <c r="FH310" s="270"/>
      <c r="FI310" s="270"/>
      <c r="FJ310" s="270"/>
      <c r="FK310" s="270"/>
      <c r="FL310" s="270"/>
      <c r="FM310" s="270"/>
      <c r="FN310" s="270"/>
      <c r="FO310" s="270"/>
      <c r="FP310" s="270"/>
      <c r="FQ310" s="270"/>
      <c r="FR310" s="270"/>
      <c r="FS310" s="270"/>
      <c r="FT310" s="270"/>
      <c r="FU310" s="270"/>
      <c r="FV310" s="270"/>
      <c r="FW310" s="270"/>
      <c r="FX310" s="270"/>
      <c r="FY310" s="270"/>
      <c r="FZ310" s="270"/>
      <c r="GA310" s="270"/>
      <c r="GB310" s="270"/>
      <c r="GC310" s="270"/>
      <c r="GD310" s="270"/>
      <c r="GE310" s="270"/>
      <c r="GF310" s="270"/>
      <c r="GG310" s="270"/>
      <c r="GH310" s="270"/>
      <c r="GI310" s="270"/>
      <c r="GJ310" s="270"/>
      <c r="GK310" s="270"/>
      <c r="GL310" s="270"/>
      <c r="GM310" s="270"/>
      <c r="GN310" s="270"/>
      <c r="GO310" s="270"/>
      <c r="GP310" s="270"/>
      <c r="GQ310" s="270"/>
      <c r="GR310" s="270"/>
      <c r="GS310" s="270"/>
      <c r="GT310" s="270"/>
      <c r="GU310" s="270"/>
      <c r="GV310" s="270"/>
      <c r="GW310" s="270"/>
      <c r="GX310" s="270"/>
      <c r="GY310" s="270"/>
      <c r="GZ310" s="270"/>
      <c r="HA310" s="270"/>
      <c r="HB310" s="270"/>
      <c r="HC310" s="270"/>
      <c r="HD310" s="270"/>
      <c r="HE310" s="270"/>
      <c r="HF310" s="270"/>
      <c r="HG310" s="270"/>
      <c r="HH310" s="270"/>
      <c r="HI310" s="270"/>
      <c r="HJ310" s="270"/>
      <c r="HK310" s="270"/>
      <c r="HL310" s="270"/>
      <c r="HM310" s="270"/>
      <c r="HN310" s="270"/>
      <c r="HO310" s="270"/>
      <c r="HP310" s="270"/>
      <c r="HQ310" s="270"/>
      <c r="HR310" s="270"/>
      <c r="HS310" s="270"/>
      <c r="HT310" s="270"/>
      <c r="HU310" s="270"/>
      <c r="HV310" s="270"/>
      <c r="HW310" s="270"/>
      <c r="HX310" s="270"/>
      <c r="HY310" s="270"/>
      <c r="HZ310" s="270"/>
      <c r="IA310" s="270"/>
      <c r="IB310" s="270"/>
      <c r="IC310" s="270"/>
      <c r="ID310" s="270"/>
      <c r="IE310" s="270"/>
      <c r="IF310" s="270"/>
      <c r="IG310" s="270"/>
      <c r="IH310" s="270"/>
      <c r="II310" s="270"/>
      <c r="IJ310" s="270"/>
      <c r="IK310" s="270"/>
      <c r="IL310" s="270"/>
      <c r="IM310" s="270"/>
      <c r="IN310" s="270"/>
      <c r="IO310" s="270"/>
      <c r="IP310" s="270"/>
      <c r="IQ310" s="270"/>
      <c r="IR310" s="270"/>
      <c r="IS310" s="270"/>
      <c r="IT310" s="270"/>
    </row>
    <row r="311" spans="1:254" s="302" customFormat="1" ht="26.4" x14ac:dyDescent="0.25">
      <c r="A311" s="365" t="s">
        <v>326</v>
      </c>
      <c r="B311" s="300" t="s">
        <v>609</v>
      </c>
      <c r="C311" s="300" t="s">
        <v>467</v>
      </c>
      <c r="D311" s="300" t="s">
        <v>272</v>
      </c>
      <c r="E311" s="300" t="s">
        <v>644</v>
      </c>
      <c r="F311" s="300" t="s">
        <v>327</v>
      </c>
      <c r="G311" s="301">
        <v>11617.99</v>
      </c>
    </row>
    <row r="312" spans="1:254" ht="22.8" customHeight="1" x14ac:dyDescent="0.3">
      <c r="A312" s="284" t="s">
        <v>510</v>
      </c>
      <c r="B312" s="350">
        <v>510</v>
      </c>
      <c r="C312" s="331" t="s">
        <v>300</v>
      </c>
      <c r="D312" s="331"/>
      <c r="E312" s="331"/>
      <c r="F312" s="331"/>
      <c r="G312" s="332">
        <f>SUM(G313+G322+G316+G325)</f>
        <v>55316.08</v>
      </c>
    </row>
    <row r="313" spans="1:254" ht="14.4" x14ac:dyDescent="0.3">
      <c r="A313" s="345" t="s">
        <v>646</v>
      </c>
      <c r="B313" s="351">
        <v>510</v>
      </c>
      <c r="C313" s="342" t="s">
        <v>300</v>
      </c>
      <c r="D313" s="342" t="s">
        <v>270</v>
      </c>
      <c r="E313" s="342"/>
      <c r="F313" s="342"/>
      <c r="G313" s="343">
        <f>SUM(G314)</f>
        <v>5850</v>
      </c>
    </row>
    <row r="314" spans="1:254" ht="26.4" x14ac:dyDescent="0.25">
      <c r="A314" s="303" t="s">
        <v>517</v>
      </c>
      <c r="B314" s="366">
        <v>510</v>
      </c>
      <c r="C314" s="308" t="s">
        <v>300</v>
      </c>
      <c r="D314" s="308" t="s">
        <v>270</v>
      </c>
      <c r="E314" s="308" t="s">
        <v>513</v>
      </c>
      <c r="F314" s="308"/>
      <c r="G314" s="306">
        <f>SUM(G315)</f>
        <v>5850</v>
      </c>
    </row>
    <row r="315" spans="1:254" ht="26.4" x14ac:dyDescent="0.25">
      <c r="A315" s="298" t="s">
        <v>326</v>
      </c>
      <c r="B315" s="313">
        <v>510</v>
      </c>
      <c r="C315" s="311" t="s">
        <v>300</v>
      </c>
      <c r="D315" s="311" t="s">
        <v>270</v>
      </c>
      <c r="E315" s="311" t="s">
        <v>513</v>
      </c>
      <c r="F315" s="311" t="s">
        <v>327</v>
      </c>
      <c r="G315" s="301">
        <v>5850</v>
      </c>
    </row>
    <row r="316" spans="1:254" s="329" customFormat="1" ht="13.8" x14ac:dyDescent="0.3">
      <c r="A316" s="293" t="s">
        <v>514</v>
      </c>
      <c r="B316" s="351">
        <v>510</v>
      </c>
      <c r="C316" s="309" t="s">
        <v>300</v>
      </c>
      <c r="D316" s="309" t="s">
        <v>272</v>
      </c>
      <c r="E316" s="309"/>
      <c r="F316" s="309"/>
      <c r="G316" s="296">
        <f>SUM(G317)</f>
        <v>47816.08</v>
      </c>
    </row>
    <row r="317" spans="1:254" ht="26.4" x14ac:dyDescent="0.25">
      <c r="A317" s="303" t="s">
        <v>517</v>
      </c>
      <c r="B317" s="366">
        <v>510</v>
      </c>
      <c r="C317" s="308" t="s">
        <v>300</v>
      </c>
      <c r="D317" s="308" t="s">
        <v>272</v>
      </c>
      <c r="E317" s="308" t="s">
        <v>513</v>
      </c>
      <c r="F317" s="311"/>
      <c r="G317" s="301">
        <f>SUM(G318:G321)</f>
        <v>47816.08</v>
      </c>
    </row>
    <row r="318" spans="1:254" x14ac:dyDescent="0.25">
      <c r="A318" s="298" t="s">
        <v>611</v>
      </c>
      <c r="B318" s="313">
        <v>510</v>
      </c>
      <c r="C318" s="311" t="s">
        <v>300</v>
      </c>
      <c r="D318" s="311" t="s">
        <v>272</v>
      </c>
      <c r="E318" s="311" t="s">
        <v>513</v>
      </c>
      <c r="F318" s="311" t="s">
        <v>285</v>
      </c>
      <c r="G318" s="301">
        <v>0</v>
      </c>
    </row>
    <row r="319" spans="1:254" x14ac:dyDescent="0.25">
      <c r="A319" s="298" t="s">
        <v>617</v>
      </c>
      <c r="B319" s="313">
        <v>510</v>
      </c>
      <c r="C319" s="311" t="s">
        <v>300</v>
      </c>
      <c r="D319" s="311" t="s">
        <v>272</v>
      </c>
      <c r="E319" s="311" t="s">
        <v>513</v>
      </c>
      <c r="F319" s="311" t="s">
        <v>325</v>
      </c>
      <c r="G319" s="301">
        <v>47816.08</v>
      </c>
    </row>
    <row r="320" spans="1:254" ht="26.4" x14ac:dyDescent="0.25">
      <c r="A320" s="365" t="s">
        <v>326</v>
      </c>
      <c r="B320" s="313">
        <v>510</v>
      </c>
      <c r="C320" s="311" t="s">
        <v>300</v>
      </c>
      <c r="D320" s="311" t="s">
        <v>272</v>
      </c>
      <c r="E320" s="311" t="s">
        <v>513</v>
      </c>
      <c r="F320" s="311" t="s">
        <v>327</v>
      </c>
      <c r="G320" s="301">
        <v>0</v>
      </c>
    </row>
    <row r="321" spans="1:254" x14ac:dyDescent="0.25">
      <c r="A321" s="298" t="s">
        <v>617</v>
      </c>
      <c r="B321" s="313">
        <v>510</v>
      </c>
      <c r="C321" s="311" t="s">
        <v>300</v>
      </c>
      <c r="D321" s="311" t="s">
        <v>272</v>
      </c>
      <c r="E321" s="311" t="s">
        <v>531</v>
      </c>
      <c r="F321" s="311" t="s">
        <v>325</v>
      </c>
      <c r="G321" s="301">
        <v>0</v>
      </c>
    </row>
    <row r="322" spans="1:254" ht="14.4" x14ac:dyDescent="0.3">
      <c r="A322" s="345" t="s">
        <v>516</v>
      </c>
      <c r="B322" s="351">
        <v>510</v>
      </c>
      <c r="C322" s="342" t="s">
        <v>300</v>
      </c>
      <c r="D322" s="342" t="s">
        <v>296</v>
      </c>
      <c r="E322" s="342"/>
      <c r="F322" s="342"/>
      <c r="G322" s="343">
        <f>SUM(G323)</f>
        <v>1650</v>
      </c>
    </row>
    <row r="323" spans="1:254" ht="26.4" x14ac:dyDescent="0.25">
      <c r="A323" s="303" t="s">
        <v>517</v>
      </c>
      <c r="B323" s="366">
        <v>510</v>
      </c>
      <c r="C323" s="308" t="s">
        <v>300</v>
      </c>
      <c r="D323" s="308" t="s">
        <v>296</v>
      </c>
      <c r="E323" s="308" t="s">
        <v>513</v>
      </c>
      <c r="F323" s="308"/>
      <c r="G323" s="306">
        <f>SUM(G324)</f>
        <v>1650</v>
      </c>
    </row>
    <row r="324" spans="1:254" s="292" customFormat="1" ht="26.4" x14ac:dyDescent="0.25">
      <c r="A324" s="298" t="s">
        <v>326</v>
      </c>
      <c r="B324" s="313">
        <v>510</v>
      </c>
      <c r="C324" s="311" t="s">
        <v>300</v>
      </c>
      <c r="D324" s="311" t="s">
        <v>296</v>
      </c>
      <c r="E324" s="311" t="s">
        <v>513</v>
      </c>
      <c r="F324" s="311" t="s">
        <v>327</v>
      </c>
      <c r="G324" s="301">
        <v>1650</v>
      </c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  <c r="Z324" s="302"/>
      <c r="AA324" s="302"/>
      <c r="AB324" s="302"/>
      <c r="AC324" s="302"/>
      <c r="AD324" s="302"/>
      <c r="AE324" s="302"/>
      <c r="AF324" s="302"/>
      <c r="AG324" s="302"/>
      <c r="AH324" s="302"/>
      <c r="AI324" s="302"/>
      <c r="AJ324" s="302"/>
      <c r="AK324" s="302"/>
      <c r="AL324" s="302"/>
      <c r="AM324" s="302"/>
      <c r="AN324" s="302"/>
      <c r="AO324" s="302"/>
      <c r="AP324" s="302"/>
      <c r="AQ324" s="302"/>
      <c r="AR324" s="302"/>
      <c r="AS324" s="302"/>
      <c r="AT324" s="302"/>
      <c r="AU324" s="302"/>
      <c r="AV324" s="302"/>
      <c r="AW324" s="302"/>
      <c r="AX324" s="302"/>
      <c r="AY324" s="302"/>
      <c r="AZ324" s="302"/>
      <c r="BA324" s="302"/>
      <c r="BB324" s="302"/>
      <c r="BC324" s="302"/>
      <c r="BD324" s="302"/>
      <c r="BE324" s="302"/>
      <c r="BF324" s="302"/>
      <c r="BG324" s="302"/>
      <c r="BH324" s="302"/>
      <c r="BI324" s="302"/>
      <c r="BJ324" s="302"/>
      <c r="BK324" s="302"/>
      <c r="BL324" s="302"/>
      <c r="BM324" s="302"/>
      <c r="BN324" s="302"/>
      <c r="BO324" s="302"/>
      <c r="BP324" s="302"/>
      <c r="BQ324" s="302"/>
      <c r="BR324" s="302"/>
      <c r="BS324" s="302"/>
      <c r="BT324" s="302"/>
      <c r="BU324" s="302"/>
      <c r="BV324" s="302"/>
      <c r="BW324" s="302"/>
      <c r="BX324" s="302"/>
      <c r="BY324" s="302"/>
      <c r="BZ324" s="302"/>
      <c r="CA324" s="302"/>
      <c r="CB324" s="302"/>
      <c r="CC324" s="302"/>
      <c r="CD324" s="302"/>
      <c r="CE324" s="302"/>
      <c r="CF324" s="302"/>
      <c r="CG324" s="302"/>
      <c r="CH324" s="302"/>
      <c r="CI324" s="302"/>
      <c r="CJ324" s="302"/>
      <c r="CK324" s="302"/>
      <c r="CL324" s="302"/>
      <c r="CM324" s="302"/>
      <c r="CN324" s="302"/>
      <c r="CO324" s="302"/>
      <c r="CP324" s="302"/>
      <c r="CQ324" s="302"/>
      <c r="CR324" s="302"/>
      <c r="CS324" s="302"/>
      <c r="CT324" s="302"/>
      <c r="CU324" s="302"/>
      <c r="CV324" s="302"/>
      <c r="CW324" s="302"/>
      <c r="CX324" s="302"/>
      <c r="CY324" s="302"/>
      <c r="CZ324" s="302"/>
      <c r="DA324" s="302"/>
      <c r="DB324" s="302"/>
      <c r="DC324" s="302"/>
      <c r="DD324" s="302"/>
      <c r="DE324" s="302"/>
      <c r="DF324" s="302"/>
      <c r="DG324" s="302"/>
      <c r="DH324" s="302"/>
      <c r="DI324" s="302"/>
      <c r="DJ324" s="302"/>
      <c r="DK324" s="302"/>
      <c r="DL324" s="302"/>
      <c r="DM324" s="302"/>
      <c r="DN324" s="302"/>
      <c r="DO324" s="302"/>
      <c r="DP324" s="302"/>
      <c r="DQ324" s="302"/>
      <c r="DR324" s="302"/>
      <c r="DS324" s="302"/>
      <c r="DT324" s="302"/>
      <c r="DU324" s="302"/>
      <c r="DV324" s="302"/>
      <c r="DW324" s="302"/>
      <c r="DX324" s="302"/>
      <c r="DY324" s="302"/>
      <c r="DZ324" s="302"/>
      <c r="EA324" s="302"/>
      <c r="EB324" s="302"/>
      <c r="EC324" s="302"/>
      <c r="ED324" s="302"/>
      <c r="EE324" s="302"/>
      <c r="EF324" s="302"/>
      <c r="EG324" s="302"/>
      <c r="EH324" s="302"/>
      <c r="EI324" s="302"/>
      <c r="EJ324" s="302"/>
      <c r="EK324" s="302"/>
      <c r="EL324" s="302"/>
      <c r="EM324" s="302"/>
      <c r="EN324" s="302"/>
      <c r="EO324" s="302"/>
      <c r="EP324" s="302"/>
      <c r="EQ324" s="302"/>
      <c r="ER324" s="302"/>
      <c r="ES324" s="302"/>
      <c r="ET324" s="302"/>
      <c r="EU324" s="302"/>
      <c r="EV324" s="302"/>
      <c r="EW324" s="302"/>
      <c r="EX324" s="302"/>
      <c r="EY324" s="302"/>
      <c r="EZ324" s="302"/>
      <c r="FA324" s="302"/>
      <c r="FB324" s="302"/>
      <c r="FC324" s="302"/>
      <c r="FD324" s="302"/>
      <c r="FE324" s="302"/>
      <c r="FF324" s="302"/>
      <c r="FG324" s="302"/>
      <c r="FH324" s="302"/>
      <c r="FI324" s="302"/>
      <c r="FJ324" s="302"/>
      <c r="FK324" s="302"/>
      <c r="FL324" s="302"/>
      <c r="FM324" s="302"/>
      <c r="FN324" s="302"/>
      <c r="FO324" s="302"/>
      <c r="FP324" s="302"/>
      <c r="FQ324" s="302"/>
      <c r="FR324" s="302"/>
      <c r="FS324" s="302"/>
      <c r="FT324" s="302"/>
      <c r="FU324" s="302"/>
      <c r="FV324" s="302"/>
      <c r="FW324" s="302"/>
      <c r="FX324" s="302"/>
      <c r="FY324" s="302"/>
      <c r="FZ324" s="302"/>
      <c r="GA324" s="302"/>
      <c r="GB324" s="302"/>
      <c r="GC324" s="302"/>
      <c r="GD324" s="302"/>
      <c r="GE324" s="302"/>
      <c r="GF324" s="302"/>
      <c r="GG324" s="302"/>
      <c r="GH324" s="302"/>
      <c r="GI324" s="302"/>
      <c r="GJ324" s="302"/>
      <c r="GK324" s="302"/>
      <c r="GL324" s="302"/>
      <c r="GM324" s="302"/>
      <c r="GN324" s="302"/>
      <c r="GO324" s="302"/>
      <c r="GP324" s="302"/>
      <c r="GQ324" s="302"/>
      <c r="GR324" s="302"/>
      <c r="GS324" s="302"/>
      <c r="GT324" s="302"/>
      <c r="GU324" s="302"/>
      <c r="GV324" s="302"/>
      <c r="GW324" s="302"/>
      <c r="GX324" s="302"/>
      <c r="GY324" s="302"/>
      <c r="GZ324" s="302"/>
      <c r="HA324" s="302"/>
      <c r="HB324" s="302"/>
      <c r="HC324" s="302"/>
      <c r="HD324" s="302"/>
      <c r="HE324" s="302"/>
      <c r="HF324" s="302"/>
      <c r="HG324" s="302"/>
      <c r="HH324" s="302"/>
      <c r="HI324" s="302"/>
      <c r="HJ324" s="302"/>
      <c r="HK324" s="302"/>
      <c r="HL324" s="302"/>
      <c r="HM324" s="302"/>
      <c r="HN324" s="302"/>
      <c r="HO324" s="302"/>
      <c r="HP324" s="302"/>
      <c r="HQ324" s="302"/>
      <c r="HR324" s="302"/>
      <c r="HS324" s="302"/>
      <c r="HT324" s="302"/>
      <c r="HU324" s="302"/>
      <c r="HV324" s="302"/>
      <c r="HW324" s="302"/>
      <c r="HX324" s="302"/>
      <c r="HY324" s="302"/>
      <c r="HZ324" s="302"/>
      <c r="IA324" s="302"/>
      <c r="IB324" s="302"/>
      <c r="IC324" s="302"/>
      <c r="ID324" s="302"/>
      <c r="IE324" s="302"/>
      <c r="IF324" s="302"/>
      <c r="IG324" s="302"/>
      <c r="IH324" s="302"/>
      <c r="II324" s="302"/>
      <c r="IJ324" s="302"/>
      <c r="IK324" s="302"/>
      <c r="IL324" s="302"/>
      <c r="IM324" s="302"/>
      <c r="IN324" s="302"/>
      <c r="IO324" s="302"/>
      <c r="IP324" s="302"/>
      <c r="IQ324" s="302"/>
      <c r="IR324" s="302"/>
      <c r="IS324" s="302"/>
      <c r="IT324" s="302"/>
    </row>
    <row r="325" spans="1:254" s="292" customFormat="1" ht="13.8" hidden="1" x14ac:dyDescent="0.25">
      <c r="A325" s="303" t="s">
        <v>373</v>
      </c>
      <c r="B325" s="305" t="s">
        <v>609</v>
      </c>
      <c r="C325" s="308" t="s">
        <v>300</v>
      </c>
      <c r="D325" s="308" t="s">
        <v>296</v>
      </c>
      <c r="E325" s="308" t="s">
        <v>374</v>
      </c>
      <c r="F325" s="308"/>
      <c r="G325" s="301">
        <f>SUM(G326)</f>
        <v>0</v>
      </c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  <c r="Z325" s="302"/>
      <c r="AA325" s="302"/>
      <c r="AB325" s="302"/>
      <c r="AC325" s="302"/>
      <c r="AD325" s="302"/>
      <c r="AE325" s="302"/>
      <c r="AF325" s="302"/>
      <c r="AG325" s="302"/>
      <c r="AH325" s="302"/>
      <c r="AI325" s="302"/>
      <c r="AJ325" s="302"/>
      <c r="AK325" s="302"/>
      <c r="AL325" s="302"/>
      <c r="AM325" s="302"/>
      <c r="AN325" s="302"/>
      <c r="AO325" s="302"/>
      <c r="AP325" s="302"/>
      <c r="AQ325" s="302"/>
      <c r="AR325" s="302"/>
      <c r="AS325" s="302"/>
      <c r="AT325" s="302"/>
      <c r="AU325" s="302"/>
      <c r="AV325" s="302"/>
      <c r="AW325" s="302"/>
      <c r="AX325" s="302"/>
      <c r="AY325" s="302"/>
      <c r="AZ325" s="302"/>
      <c r="BA325" s="302"/>
      <c r="BB325" s="302"/>
      <c r="BC325" s="302"/>
      <c r="BD325" s="302"/>
      <c r="BE325" s="302"/>
      <c r="BF325" s="302"/>
      <c r="BG325" s="302"/>
      <c r="BH325" s="302"/>
      <c r="BI325" s="302"/>
      <c r="BJ325" s="302"/>
      <c r="BK325" s="302"/>
      <c r="BL325" s="302"/>
      <c r="BM325" s="302"/>
      <c r="BN325" s="302"/>
      <c r="BO325" s="302"/>
      <c r="BP325" s="302"/>
      <c r="BQ325" s="302"/>
      <c r="BR325" s="302"/>
      <c r="BS325" s="302"/>
      <c r="BT325" s="302"/>
      <c r="BU325" s="302"/>
      <c r="BV325" s="302"/>
      <c r="BW325" s="302"/>
      <c r="BX325" s="302"/>
      <c r="BY325" s="302"/>
      <c r="BZ325" s="302"/>
      <c r="CA325" s="302"/>
      <c r="CB325" s="302"/>
      <c r="CC325" s="302"/>
      <c r="CD325" s="302"/>
      <c r="CE325" s="302"/>
      <c r="CF325" s="302"/>
      <c r="CG325" s="302"/>
      <c r="CH325" s="302"/>
      <c r="CI325" s="302"/>
      <c r="CJ325" s="302"/>
      <c r="CK325" s="302"/>
      <c r="CL325" s="302"/>
      <c r="CM325" s="302"/>
      <c r="CN325" s="302"/>
      <c r="CO325" s="302"/>
      <c r="CP325" s="302"/>
      <c r="CQ325" s="302"/>
      <c r="CR325" s="302"/>
      <c r="CS325" s="302"/>
      <c r="CT325" s="302"/>
      <c r="CU325" s="302"/>
      <c r="CV325" s="302"/>
      <c r="CW325" s="302"/>
      <c r="CX325" s="302"/>
      <c r="CY325" s="302"/>
      <c r="CZ325" s="302"/>
      <c r="DA325" s="302"/>
      <c r="DB325" s="302"/>
      <c r="DC325" s="302"/>
      <c r="DD325" s="302"/>
      <c r="DE325" s="302"/>
      <c r="DF325" s="302"/>
      <c r="DG325" s="302"/>
      <c r="DH325" s="302"/>
      <c r="DI325" s="302"/>
      <c r="DJ325" s="302"/>
      <c r="DK325" s="302"/>
      <c r="DL325" s="302"/>
      <c r="DM325" s="302"/>
      <c r="DN325" s="302"/>
      <c r="DO325" s="302"/>
      <c r="DP325" s="302"/>
      <c r="DQ325" s="302"/>
      <c r="DR325" s="302"/>
      <c r="DS325" s="302"/>
      <c r="DT325" s="302"/>
      <c r="DU325" s="302"/>
      <c r="DV325" s="302"/>
      <c r="DW325" s="302"/>
      <c r="DX325" s="302"/>
      <c r="DY325" s="302"/>
      <c r="DZ325" s="302"/>
      <c r="EA325" s="302"/>
      <c r="EB325" s="302"/>
      <c r="EC325" s="302"/>
      <c r="ED325" s="302"/>
      <c r="EE325" s="302"/>
      <c r="EF325" s="302"/>
      <c r="EG325" s="302"/>
      <c r="EH325" s="302"/>
      <c r="EI325" s="302"/>
      <c r="EJ325" s="302"/>
      <c r="EK325" s="302"/>
      <c r="EL325" s="302"/>
      <c r="EM325" s="302"/>
      <c r="EN325" s="302"/>
      <c r="EO325" s="302"/>
      <c r="EP325" s="302"/>
      <c r="EQ325" s="302"/>
      <c r="ER325" s="302"/>
      <c r="ES325" s="302"/>
      <c r="ET325" s="302"/>
      <c r="EU325" s="302"/>
      <c r="EV325" s="302"/>
      <c r="EW325" s="302"/>
      <c r="EX325" s="302"/>
      <c r="EY325" s="302"/>
      <c r="EZ325" s="302"/>
      <c r="FA325" s="302"/>
      <c r="FB325" s="302"/>
      <c r="FC325" s="302"/>
      <c r="FD325" s="302"/>
      <c r="FE325" s="302"/>
      <c r="FF325" s="302"/>
      <c r="FG325" s="302"/>
      <c r="FH325" s="302"/>
      <c r="FI325" s="302"/>
      <c r="FJ325" s="302"/>
      <c r="FK325" s="302"/>
      <c r="FL325" s="302"/>
      <c r="FM325" s="302"/>
      <c r="FN325" s="302"/>
      <c r="FO325" s="302"/>
      <c r="FP325" s="302"/>
      <c r="FQ325" s="302"/>
      <c r="FR325" s="302"/>
      <c r="FS325" s="302"/>
      <c r="FT325" s="302"/>
      <c r="FU325" s="302"/>
      <c r="FV325" s="302"/>
      <c r="FW325" s="302"/>
      <c r="FX325" s="302"/>
      <c r="FY325" s="302"/>
      <c r="FZ325" s="302"/>
      <c r="GA325" s="302"/>
      <c r="GB325" s="302"/>
      <c r="GC325" s="302"/>
      <c r="GD325" s="302"/>
      <c r="GE325" s="302"/>
      <c r="GF325" s="302"/>
      <c r="GG325" s="302"/>
      <c r="GH325" s="302"/>
      <c r="GI325" s="302"/>
      <c r="GJ325" s="302"/>
      <c r="GK325" s="302"/>
      <c r="GL325" s="302"/>
      <c r="GM325" s="302"/>
      <c r="GN325" s="302"/>
      <c r="GO325" s="302"/>
      <c r="GP325" s="302"/>
      <c r="GQ325" s="302"/>
      <c r="GR325" s="302"/>
      <c r="GS325" s="302"/>
      <c r="GT325" s="302"/>
      <c r="GU325" s="302"/>
      <c r="GV325" s="302"/>
      <c r="GW325" s="302"/>
      <c r="GX325" s="302"/>
      <c r="GY325" s="302"/>
      <c r="GZ325" s="302"/>
      <c r="HA325" s="302"/>
      <c r="HB325" s="302"/>
      <c r="HC325" s="302"/>
      <c r="HD325" s="302"/>
      <c r="HE325" s="302"/>
      <c r="HF325" s="302"/>
      <c r="HG325" s="302"/>
      <c r="HH325" s="302"/>
      <c r="HI325" s="302"/>
      <c r="HJ325" s="302"/>
      <c r="HK325" s="302"/>
      <c r="HL325" s="302"/>
      <c r="HM325" s="302"/>
      <c r="HN325" s="302"/>
      <c r="HO325" s="302"/>
      <c r="HP325" s="302"/>
      <c r="HQ325" s="302"/>
      <c r="HR325" s="302"/>
      <c r="HS325" s="302"/>
      <c r="HT325" s="302"/>
      <c r="HU325" s="302"/>
      <c r="HV325" s="302"/>
      <c r="HW325" s="302"/>
      <c r="HX325" s="302"/>
      <c r="HY325" s="302"/>
      <c r="HZ325" s="302"/>
      <c r="IA325" s="302"/>
      <c r="IB325" s="302"/>
      <c r="IC325" s="302"/>
      <c r="ID325" s="302"/>
      <c r="IE325" s="302"/>
      <c r="IF325" s="302"/>
      <c r="IG325" s="302"/>
      <c r="IH325" s="302"/>
      <c r="II325" s="302"/>
      <c r="IJ325" s="302"/>
      <c r="IK325" s="302"/>
      <c r="IL325" s="302"/>
      <c r="IM325" s="302"/>
      <c r="IN325" s="302"/>
      <c r="IO325" s="302"/>
      <c r="IP325" s="302"/>
      <c r="IQ325" s="302"/>
      <c r="IR325" s="302"/>
      <c r="IS325" s="302"/>
      <c r="IT325" s="302"/>
    </row>
    <row r="326" spans="1:254" s="292" customFormat="1" ht="26.4" hidden="1" x14ac:dyDescent="0.25">
      <c r="A326" s="298" t="s">
        <v>326</v>
      </c>
      <c r="B326" s="300" t="s">
        <v>609</v>
      </c>
      <c r="C326" s="311" t="s">
        <v>300</v>
      </c>
      <c r="D326" s="311" t="s">
        <v>296</v>
      </c>
      <c r="E326" s="311" t="s">
        <v>374</v>
      </c>
      <c r="F326" s="311" t="s">
        <v>327</v>
      </c>
      <c r="G326" s="301">
        <v>0</v>
      </c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302"/>
      <c r="W326" s="302"/>
      <c r="X326" s="302"/>
      <c r="Y326" s="302"/>
      <c r="Z326" s="302"/>
      <c r="AA326" s="302"/>
      <c r="AB326" s="302"/>
      <c r="AC326" s="302"/>
      <c r="AD326" s="302"/>
      <c r="AE326" s="302"/>
      <c r="AF326" s="302"/>
      <c r="AG326" s="302"/>
      <c r="AH326" s="302"/>
      <c r="AI326" s="302"/>
      <c r="AJ326" s="302"/>
      <c r="AK326" s="302"/>
      <c r="AL326" s="302"/>
      <c r="AM326" s="302"/>
      <c r="AN326" s="302"/>
      <c r="AO326" s="302"/>
      <c r="AP326" s="302"/>
      <c r="AQ326" s="302"/>
      <c r="AR326" s="302"/>
      <c r="AS326" s="302"/>
      <c r="AT326" s="302"/>
      <c r="AU326" s="302"/>
      <c r="AV326" s="302"/>
      <c r="AW326" s="302"/>
      <c r="AX326" s="302"/>
      <c r="AY326" s="302"/>
      <c r="AZ326" s="302"/>
      <c r="BA326" s="302"/>
      <c r="BB326" s="302"/>
      <c r="BC326" s="302"/>
      <c r="BD326" s="302"/>
      <c r="BE326" s="302"/>
      <c r="BF326" s="302"/>
      <c r="BG326" s="302"/>
      <c r="BH326" s="302"/>
      <c r="BI326" s="302"/>
      <c r="BJ326" s="302"/>
      <c r="BK326" s="302"/>
      <c r="BL326" s="302"/>
      <c r="BM326" s="302"/>
      <c r="BN326" s="302"/>
      <c r="BO326" s="302"/>
      <c r="BP326" s="302"/>
      <c r="BQ326" s="302"/>
      <c r="BR326" s="302"/>
      <c r="BS326" s="302"/>
      <c r="BT326" s="302"/>
      <c r="BU326" s="302"/>
      <c r="BV326" s="302"/>
      <c r="BW326" s="302"/>
      <c r="BX326" s="302"/>
      <c r="BY326" s="302"/>
      <c r="BZ326" s="302"/>
      <c r="CA326" s="302"/>
      <c r="CB326" s="302"/>
      <c r="CC326" s="302"/>
      <c r="CD326" s="302"/>
      <c r="CE326" s="302"/>
      <c r="CF326" s="302"/>
      <c r="CG326" s="302"/>
      <c r="CH326" s="302"/>
      <c r="CI326" s="302"/>
      <c r="CJ326" s="302"/>
      <c r="CK326" s="302"/>
      <c r="CL326" s="302"/>
      <c r="CM326" s="302"/>
      <c r="CN326" s="302"/>
      <c r="CO326" s="302"/>
      <c r="CP326" s="302"/>
      <c r="CQ326" s="302"/>
      <c r="CR326" s="302"/>
      <c r="CS326" s="302"/>
      <c r="CT326" s="302"/>
      <c r="CU326" s="302"/>
      <c r="CV326" s="302"/>
      <c r="CW326" s="302"/>
      <c r="CX326" s="302"/>
      <c r="CY326" s="302"/>
      <c r="CZ326" s="302"/>
      <c r="DA326" s="302"/>
      <c r="DB326" s="302"/>
      <c r="DC326" s="302"/>
      <c r="DD326" s="302"/>
      <c r="DE326" s="302"/>
      <c r="DF326" s="302"/>
      <c r="DG326" s="302"/>
      <c r="DH326" s="302"/>
      <c r="DI326" s="302"/>
      <c r="DJ326" s="302"/>
      <c r="DK326" s="302"/>
      <c r="DL326" s="302"/>
      <c r="DM326" s="302"/>
      <c r="DN326" s="302"/>
      <c r="DO326" s="302"/>
      <c r="DP326" s="302"/>
      <c r="DQ326" s="302"/>
      <c r="DR326" s="302"/>
      <c r="DS326" s="302"/>
      <c r="DT326" s="302"/>
      <c r="DU326" s="302"/>
      <c r="DV326" s="302"/>
      <c r="DW326" s="302"/>
      <c r="DX326" s="302"/>
      <c r="DY326" s="302"/>
      <c r="DZ326" s="302"/>
      <c r="EA326" s="302"/>
      <c r="EB326" s="302"/>
      <c r="EC326" s="302"/>
      <c r="ED326" s="302"/>
      <c r="EE326" s="302"/>
      <c r="EF326" s="302"/>
      <c r="EG326" s="302"/>
      <c r="EH326" s="302"/>
      <c r="EI326" s="302"/>
      <c r="EJ326" s="302"/>
      <c r="EK326" s="302"/>
      <c r="EL326" s="302"/>
      <c r="EM326" s="302"/>
      <c r="EN326" s="302"/>
      <c r="EO326" s="302"/>
      <c r="EP326" s="302"/>
      <c r="EQ326" s="302"/>
      <c r="ER326" s="302"/>
      <c r="ES326" s="302"/>
      <c r="ET326" s="302"/>
      <c r="EU326" s="302"/>
      <c r="EV326" s="302"/>
      <c r="EW326" s="302"/>
      <c r="EX326" s="302"/>
      <c r="EY326" s="302"/>
      <c r="EZ326" s="302"/>
      <c r="FA326" s="302"/>
      <c r="FB326" s="302"/>
      <c r="FC326" s="302"/>
      <c r="FD326" s="302"/>
      <c r="FE326" s="302"/>
      <c r="FF326" s="302"/>
      <c r="FG326" s="302"/>
      <c r="FH326" s="302"/>
      <c r="FI326" s="302"/>
      <c r="FJ326" s="302"/>
      <c r="FK326" s="302"/>
      <c r="FL326" s="302"/>
      <c r="FM326" s="302"/>
      <c r="FN326" s="302"/>
      <c r="FO326" s="302"/>
      <c r="FP326" s="302"/>
      <c r="FQ326" s="302"/>
      <c r="FR326" s="302"/>
      <c r="FS326" s="302"/>
      <c r="FT326" s="302"/>
      <c r="FU326" s="302"/>
      <c r="FV326" s="302"/>
      <c r="FW326" s="302"/>
      <c r="FX326" s="302"/>
      <c r="FY326" s="302"/>
      <c r="FZ326" s="302"/>
      <c r="GA326" s="302"/>
      <c r="GB326" s="302"/>
      <c r="GC326" s="302"/>
      <c r="GD326" s="302"/>
      <c r="GE326" s="302"/>
      <c r="GF326" s="302"/>
      <c r="GG326" s="302"/>
      <c r="GH326" s="302"/>
      <c r="GI326" s="302"/>
      <c r="GJ326" s="302"/>
      <c r="GK326" s="302"/>
      <c r="GL326" s="302"/>
      <c r="GM326" s="302"/>
      <c r="GN326" s="302"/>
      <c r="GO326" s="302"/>
      <c r="GP326" s="302"/>
      <c r="GQ326" s="302"/>
      <c r="GR326" s="302"/>
      <c r="GS326" s="302"/>
      <c r="GT326" s="302"/>
      <c r="GU326" s="302"/>
      <c r="GV326" s="302"/>
      <c r="GW326" s="302"/>
      <c r="GX326" s="302"/>
      <c r="GY326" s="302"/>
      <c r="GZ326" s="302"/>
      <c r="HA326" s="302"/>
      <c r="HB326" s="302"/>
      <c r="HC326" s="302"/>
      <c r="HD326" s="302"/>
      <c r="HE326" s="302"/>
      <c r="HF326" s="302"/>
      <c r="HG326" s="302"/>
      <c r="HH326" s="302"/>
      <c r="HI326" s="302"/>
      <c r="HJ326" s="302"/>
      <c r="HK326" s="302"/>
      <c r="HL326" s="302"/>
      <c r="HM326" s="302"/>
      <c r="HN326" s="302"/>
      <c r="HO326" s="302"/>
      <c r="HP326" s="302"/>
      <c r="HQ326" s="302"/>
      <c r="HR326" s="302"/>
      <c r="HS326" s="302"/>
      <c r="HT326" s="302"/>
      <c r="HU326" s="302"/>
      <c r="HV326" s="302"/>
      <c r="HW326" s="302"/>
      <c r="HX326" s="302"/>
      <c r="HY326" s="302"/>
      <c r="HZ326" s="302"/>
      <c r="IA326" s="302"/>
      <c r="IB326" s="302"/>
      <c r="IC326" s="302"/>
      <c r="ID326" s="302"/>
      <c r="IE326" s="302"/>
      <c r="IF326" s="302"/>
      <c r="IG326" s="302"/>
      <c r="IH326" s="302"/>
      <c r="II326" s="302"/>
      <c r="IJ326" s="302"/>
      <c r="IK326" s="302"/>
      <c r="IL326" s="302"/>
      <c r="IM326" s="302"/>
      <c r="IN326" s="302"/>
      <c r="IO326" s="302"/>
      <c r="IP326" s="302"/>
      <c r="IQ326" s="302"/>
      <c r="IR326" s="302"/>
      <c r="IS326" s="302"/>
      <c r="IT326" s="302"/>
    </row>
    <row r="327" spans="1:254" s="292" customFormat="1" ht="15.6" x14ac:dyDescent="0.3">
      <c r="A327" s="335" t="s">
        <v>518</v>
      </c>
      <c r="B327" s="350">
        <v>510</v>
      </c>
      <c r="C327" s="331" t="s">
        <v>358</v>
      </c>
      <c r="D327" s="331"/>
      <c r="E327" s="331"/>
      <c r="F327" s="331"/>
      <c r="G327" s="332">
        <f>SUM(G328)</f>
        <v>2676.34</v>
      </c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  <c r="AB327" s="270"/>
      <c r="AC327" s="270"/>
      <c r="AD327" s="270"/>
      <c r="AE327" s="270"/>
      <c r="AF327" s="270"/>
      <c r="AG327" s="270"/>
      <c r="AH327" s="270"/>
      <c r="AI327" s="270"/>
      <c r="AJ327" s="270"/>
      <c r="AK327" s="270"/>
      <c r="AL327" s="270"/>
      <c r="AM327" s="270"/>
      <c r="AN327" s="270"/>
      <c r="AO327" s="270"/>
      <c r="AP327" s="270"/>
      <c r="AQ327" s="270"/>
      <c r="AR327" s="270"/>
      <c r="AS327" s="270"/>
      <c r="AT327" s="270"/>
      <c r="AU327" s="270"/>
      <c r="AV327" s="270"/>
      <c r="AW327" s="270"/>
      <c r="AX327" s="270"/>
      <c r="AY327" s="270"/>
      <c r="AZ327" s="270"/>
      <c r="BA327" s="270"/>
      <c r="BB327" s="270"/>
      <c r="BC327" s="270"/>
      <c r="BD327" s="270"/>
      <c r="BE327" s="270"/>
      <c r="BF327" s="270"/>
      <c r="BG327" s="270"/>
      <c r="BH327" s="270"/>
      <c r="BI327" s="270"/>
      <c r="BJ327" s="270"/>
      <c r="BK327" s="270"/>
      <c r="BL327" s="270"/>
      <c r="BM327" s="270"/>
      <c r="BN327" s="270"/>
      <c r="BO327" s="270"/>
      <c r="BP327" s="270"/>
      <c r="BQ327" s="270"/>
      <c r="BR327" s="270"/>
      <c r="BS327" s="270"/>
      <c r="BT327" s="270"/>
      <c r="BU327" s="270"/>
      <c r="BV327" s="270"/>
      <c r="BW327" s="270"/>
      <c r="BX327" s="270"/>
      <c r="BY327" s="270"/>
      <c r="BZ327" s="270"/>
      <c r="CA327" s="270"/>
      <c r="CB327" s="270"/>
      <c r="CC327" s="270"/>
      <c r="CD327" s="270"/>
      <c r="CE327" s="270"/>
      <c r="CF327" s="270"/>
      <c r="CG327" s="270"/>
      <c r="CH327" s="270"/>
      <c r="CI327" s="270"/>
      <c r="CJ327" s="270"/>
      <c r="CK327" s="270"/>
      <c r="CL327" s="270"/>
      <c r="CM327" s="270"/>
      <c r="CN327" s="270"/>
      <c r="CO327" s="270"/>
      <c r="CP327" s="270"/>
      <c r="CQ327" s="270"/>
      <c r="CR327" s="270"/>
      <c r="CS327" s="270"/>
      <c r="CT327" s="270"/>
      <c r="CU327" s="270"/>
      <c r="CV327" s="270"/>
      <c r="CW327" s="270"/>
      <c r="CX327" s="270"/>
      <c r="CY327" s="270"/>
      <c r="CZ327" s="270"/>
      <c r="DA327" s="270"/>
      <c r="DB327" s="270"/>
      <c r="DC327" s="270"/>
      <c r="DD327" s="270"/>
      <c r="DE327" s="270"/>
      <c r="DF327" s="270"/>
      <c r="DG327" s="270"/>
      <c r="DH327" s="270"/>
      <c r="DI327" s="270"/>
      <c r="DJ327" s="270"/>
      <c r="DK327" s="270"/>
      <c r="DL327" s="270"/>
      <c r="DM327" s="270"/>
      <c r="DN327" s="270"/>
      <c r="DO327" s="270"/>
      <c r="DP327" s="270"/>
      <c r="DQ327" s="270"/>
      <c r="DR327" s="270"/>
      <c r="DS327" s="270"/>
      <c r="DT327" s="270"/>
      <c r="DU327" s="270"/>
      <c r="DV327" s="270"/>
      <c r="DW327" s="270"/>
      <c r="DX327" s="270"/>
      <c r="DY327" s="270"/>
      <c r="DZ327" s="270"/>
      <c r="EA327" s="270"/>
      <c r="EB327" s="270"/>
      <c r="EC327" s="270"/>
      <c r="ED327" s="270"/>
      <c r="EE327" s="270"/>
      <c r="EF327" s="270"/>
      <c r="EG327" s="270"/>
      <c r="EH327" s="270"/>
      <c r="EI327" s="270"/>
      <c r="EJ327" s="270"/>
      <c r="EK327" s="270"/>
      <c r="EL327" s="270"/>
      <c r="EM327" s="270"/>
      <c r="EN327" s="270"/>
      <c r="EO327" s="270"/>
      <c r="EP327" s="270"/>
      <c r="EQ327" s="270"/>
      <c r="ER327" s="270"/>
      <c r="ES327" s="270"/>
      <c r="ET327" s="270"/>
      <c r="EU327" s="270"/>
      <c r="EV327" s="270"/>
      <c r="EW327" s="270"/>
      <c r="EX327" s="270"/>
      <c r="EY327" s="270"/>
      <c r="EZ327" s="270"/>
      <c r="FA327" s="270"/>
      <c r="FB327" s="270"/>
      <c r="FC327" s="270"/>
      <c r="FD327" s="270"/>
      <c r="FE327" s="270"/>
      <c r="FF327" s="270"/>
      <c r="FG327" s="270"/>
      <c r="FH327" s="270"/>
      <c r="FI327" s="270"/>
      <c r="FJ327" s="270"/>
      <c r="FK327" s="270"/>
      <c r="FL327" s="270"/>
      <c r="FM327" s="270"/>
      <c r="FN327" s="270"/>
      <c r="FO327" s="270"/>
      <c r="FP327" s="270"/>
      <c r="FQ327" s="270"/>
      <c r="FR327" s="270"/>
      <c r="FS327" s="270"/>
      <c r="FT327" s="270"/>
      <c r="FU327" s="270"/>
      <c r="FV327" s="270"/>
      <c r="FW327" s="270"/>
      <c r="FX327" s="270"/>
      <c r="FY327" s="270"/>
      <c r="FZ327" s="270"/>
      <c r="GA327" s="270"/>
      <c r="GB327" s="270"/>
      <c r="GC327" s="270"/>
      <c r="GD327" s="270"/>
      <c r="GE327" s="270"/>
      <c r="GF327" s="270"/>
      <c r="GG327" s="270"/>
      <c r="GH327" s="270"/>
      <c r="GI327" s="270"/>
      <c r="GJ327" s="270"/>
      <c r="GK327" s="270"/>
      <c r="GL327" s="270"/>
      <c r="GM327" s="270"/>
      <c r="GN327" s="270"/>
      <c r="GO327" s="270"/>
      <c r="GP327" s="270"/>
      <c r="GQ327" s="270"/>
      <c r="GR327" s="270"/>
      <c r="GS327" s="270"/>
      <c r="GT327" s="270"/>
      <c r="GU327" s="270"/>
      <c r="GV327" s="270"/>
      <c r="GW327" s="270"/>
      <c r="GX327" s="270"/>
      <c r="GY327" s="270"/>
      <c r="GZ327" s="270"/>
      <c r="HA327" s="270"/>
      <c r="HB327" s="270"/>
      <c r="HC327" s="270"/>
      <c r="HD327" s="270"/>
      <c r="HE327" s="270"/>
      <c r="HF327" s="270"/>
      <c r="HG327" s="270"/>
      <c r="HH327" s="270"/>
      <c r="HI327" s="270"/>
      <c r="HJ327" s="270"/>
      <c r="HK327" s="270"/>
      <c r="HL327" s="270"/>
      <c r="HM327" s="270"/>
      <c r="HN327" s="270"/>
      <c r="HO327" s="270"/>
      <c r="HP327" s="270"/>
      <c r="HQ327" s="270"/>
      <c r="HR327" s="270"/>
      <c r="HS327" s="270"/>
      <c r="HT327" s="270"/>
      <c r="HU327" s="270"/>
      <c r="HV327" s="270"/>
      <c r="HW327" s="270"/>
      <c r="HX327" s="270"/>
      <c r="HY327" s="270"/>
      <c r="HZ327" s="270"/>
      <c r="IA327" s="270"/>
      <c r="IB327" s="270"/>
      <c r="IC327" s="270"/>
      <c r="ID327" s="270"/>
      <c r="IE327" s="270"/>
      <c r="IF327" s="270"/>
      <c r="IG327" s="270"/>
      <c r="IH327" s="270"/>
      <c r="II327" s="270"/>
      <c r="IJ327" s="270"/>
      <c r="IK327" s="270"/>
      <c r="IL327" s="270"/>
      <c r="IM327" s="270"/>
      <c r="IN327" s="270"/>
      <c r="IO327" s="270"/>
      <c r="IP327" s="270"/>
      <c r="IQ327" s="270"/>
      <c r="IR327" s="270"/>
      <c r="IS327" s="270"/>
      <c r="IT327" s="270"/>
    </row>
    <row r="328" spans="1:254" s="320" customFormat="1" ht="14.4" x14ac:dyDescent="0.3">
      <c r="A328" s="345" t="s">
        <v>519</v>
      </c>
      <c r="B328" s="351">
        <v>510</v>
      </c>
      <c r="C328" s="342" t="s">
        <v>358</v>
      </c>
      <c r="D328" s="342" t="s">
        <v>272</v>
      </c>
      <c r="E328" s="342"/>
      <c r="F328" s="342"/>
      <c r="G328" s="343">
        <f>SUM(G331+G329)</f>
        <v>2676.34</v>
      </c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  <c r="AB328" s="270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0"/>
      <c r="AT328" s="270"/>
      <c r="AU328" s="270"/>
      <c r="AV328" s="270"/>
      <c r="AW328" s="270"/>
      <c r="AX328" s="270"/>
      <c r="AY328" s="270"/>
      <c r="AZ328" s="270"/>
      <c r="BA328" s="270"/>
      <c r="BB328" s="270"/>
      <c r="BC328" s="270"/>
      <c r="BD328" s="270"/>
      <c r="BE328" s="270"/>
      <c r="BF328" s="270"/>
      <c r="BG328" s="270"/>
      <c r="BH328" s="270"/>
      <c r="BI328" s="270"/>
      <c r="BJ328" s="270"/>
      <c r="BK328" s="270"/>
      <c r="BL328" s="270"/>
      <c r="BM328" s="270"/>
      <c r="BN328" s="270"/>
      <c r="BO328" s="270"/>
      <c r="BP328" s="270"/>
      <c r="BQ328" s="270"/>
      <c r="BR328" s="270"/>
      <c r="BS328" s="270"/>
      <c r="BT328" s="270"/>
      <c r="BU328" s="270"/>
      <c r="BV328" s="270"/>
      <c r="BW328" s="270"/>
      <c r="BX328" s="270"/>
      <c r="BY328" s="270"/>
      <c r="BZ328" s="270"/>
      <c r="CA328" s="270"/>
      <c r="CB328" s="270"/>
      <c r="CC328" s="270"/>
      <c r="CD328" s="270"/>
      <c r="CE328" s="270"/>
      <c r="CF328" s="270"/>
      <c r="CG328" s="270"/>
      <c r="CH328" s="270"/>
      <c r="CI328" s="270"/>
      <c r="CJ328" s="270"/>
      <c r="CK328" s="270"/>
      <c r="CL328" s="270"/>
      <c r="CM328" s="270"/>
      <c r="CN328" s="270"/>
      <c r="CO328" s="270"/>
      <c r="CP328" s="270"/>
      <c r="CQ328" s="270"/>
      <c r="CR328" s="270"/>
      <c r="CS328" s="270"/>
      <c r="CT328" s="270"/>
      <c r="CU328" s="270"/>
      <c r="CV328" s="270"/>
      <c r="CW328" s="270"/>
      <c r="CX328" s="270"/>
      <c r="CY328" s="270"/>
      <c r="CZ328" s="270"/>
      <c r="DA328" s="270"/>
      <c r="DB328" s="270"/>
      <c r="DC328" s="270"/>
      <c r="DD328" s="270"/>
      <c r="DE328" s="270"/>
      <c r="DF328" s="270"/>
      <c r="DG328" s="270"/>
      <c r="DH328" s="270"/>
      <c r="DI328" s="270"/>
      <c r="DJ328" s="270"/>
      <c r="DK328" s="270"/>
      <c r="DL328" s="270"/>
      <c r="DM328" s="270"/>
      <c r="DN328" s="270"/>
      <c r="DO328" s="270"/>
      <c r="DP328" s="270"/>
      <c r="DQ328" s="270"/>
      <c r="DR328" s="270"/>
      <c r="DS328" s="270"/>
      <c r="DT328" s="270"/>
      <c r="DU328" s="270"/>
      <c r="DV328" s="270"/>
      <c r="DW328" s="270"/>
      <c r="DX328" s="270"/>
      <c r="DY328" s="270"/>
      <c r="DZ328" s="270"/>
      <c r="EA328" s="270"/>
      <c r="EB328" s="270"/>
      <c r="EC328" s="270"/>
      <c r="ED328" s="270"/>
      <c r="EE328" s="270"/>
      <c r="EF328" s="270"/>
      <c r="EG328" s="270"/>
      <c r="EH328" s="270"/>
      <c r="EI328" s="270"/>
      <c r="EJ328" s="270"/>
      <c r="EK328" s="270"/>
      <c r="EL328" s="270"/>
      <c r="EM328" s="270"/>
      <c r="EN328" s="270"/>
      <c r="EO328" s="270"/>
      <c r="EP328" s="270"/>
      <c r="EQ328" s="270"/>
      <c r="ER328" s="270"/>
      <c r="ES328" s="270"/>
      <c r="ET328" s="270"/>
      <c r="EU328" s="270"/>
      <c r="EV328" s="270"/>
      <c r="EW328" s="270"/>
      <c r="EX328" s="270"/>
      <c r="EY328" s="270"/>
      <c r="EZ328" s="270"/>
      <c r="FA328" s="270"/>
      <c r="FB328" s="270"/>
      <c r="FC328" s="270"/>
      <c r="FD328" s="270"/>
      <c r="FE328" s="270"/>
      <c r="FF328" s="270"/>
      <c r="FG328" s="270"/>
      <c r="FH328" s="270"/>
      <c r="FI328" s="270"/>
      <c r="FJ328" s="270"/>
      <c r="FK328" s="270"/>
      <c r="FL328" s="270"/>
      <c r="FM328" s="270"/>
      <c r="FN328" s="270"/>
      <c r="FO328" s="270"/>
      <c r="FP328" s="270"/>
      <c r="FQ328" s="270"/>
      <c r="FR328" s="270"/>
      <c r="FS328" s="270"/>
      <c r="FT328" s="270"/>
      <c r="FU328" s="270"/>
      <c r="FV328" s="270"/>
      <c r="FW328" s="270"/>
      <c r="FX328" s="270"/>
      <c r="FY328" s="270"/>
      <c r="FZ328" s="270"/>
      <c r="GA328" s="270"/>
      <c r="GB328" s="270"/>
      <c r="GC328" s="270"/>
      <c r="GD328" s="270"/>
      <c r="GE328" s="270"/>
      <c r="GF328" s="270"/>
      <c r="GG328" s="270"/>
      <c r="GH328" s="270"/>
      <c r="GI328" s="270"/>
      <c r="GJ328" s="270"/>
      <c r="GK328" s="270"/>
      <c r="GL328" s="270"/>
      <c r="GM328" s="270"/>
      <c r="GN328" s="270"/>
      <c r="GO328" s="270"/>
      <c r="GP328" s="270"/>
      <c r="GQ328" s="270"/>
      <c r="GR328" s="270"/>
      <c r="GS328" s="270"/>
      <c r="GT328" s="270"/>
      <c r="GU328" s="270"/>
      <c r="GV328" s="270"/>
      <c r="GW328" s="270"/>
      <c r="GX328" s="270"/>
      <c r="GY328" s="270"/>
      <c r="GZ328" s="270"/>
      <c r="HA328" s="270"/>
      <c r="HB328" s="270"/>
      <c r="HC328" s="270"/>
      <c r="HD328" s="270"/>
      <c r="HE328" s="270"/>
      <c r="HF328" s="270"/>
      <c r="HG328" s="270"/>
      <c r="HH328" s="270"/>
      <c r="HI328" s="270"/>
      <c r="HJ328" s="270"/>
      <c r="HK328" s="270"/>
      <c r="HL328" s="270"/>
      <c r="HM328" s="270"/>
      <c r="HN328" s="270"/>
      <c r="HO328" s="270"/>
      <c r="HP328" s="270"/>
      <c r="HQ328" s="270"/>
      <c r="HR328" s="270"/>
      <c r="HS328" s="270"/>
      <c r="HT328" s="270"/>
      <c r="HU328" s="270"/>
      <c r="HV328" s="270"/>
      <c r="HW328" s="270"/>
      <c r="HX328" s="270"/>
      <c r="HY328" s="270"/>
      <c r="HZ328" s="270"/>
      <c r="IA328" s="270"/>
      <c r="IB328" s="270"/>
      <c r="IC328" s="270"/>
      <c r="ID328" s="270"/>
      <c r="IE328" s="270"/>
      <c r="IF328" s="270"/>
      <c r="IG328" s="270"/>
      <c r="IH328" s="270"/>
      <c r="II328" s="270"/>
      <c r="IJ328" s="270"/>
      <c r="IK328" s="270"/>
      <c r="IL328" s="270"/>
      <c r="IM328" s="270"/>
      <c r="IN328" s="270"/>
      <c r="IO328" s="270"/>
      <c r="IP328" s="270"/>
      <c r="IQ328" s="270"/>
      <c r="IR328" s="270"/>
      <c r="IS328" s="270"/>
      <c r="IT328" s="270"/>
    </row>
    <row r="329" spans="1:254" s="292" customFormat="1" ht="13.8" x14ac:dyDescent="0.25">
      <c r="A329" s="303" t="s">
        <v>521</v>
      </c>
      <c r="B329" s="358">
        <v>510</v>
      </c>
      <c r="C329" s="308" t="s">
        <v>522</v>
      </c>
      <c r="D329" s="308" t="s">
        <v>272</v>
      </c>
      <c r="E329" s="308" t="s">
        <v>802</v>
      </c>
      <c r="F329" s="308"/>
      <c r="G329" s="306">
        <f>SUM(G330)</f>
        <v>326.33999999999997</v>
      </c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  <c r="DH329" s="162"/>
      <c r="DI329" s="162"/>
      <c r="DJ329" s="162"/>
      <c r="DK329" s="162"/>
      <c r="DL329" s="162"/>
      <c r="DM329" s="162"/>
      <c r="DN329" s="162"/>
      <c r="DO329" s="162"/>
      <c r="DP329" s="162"/>
      <c r="DQ329" s="162"/>
      <c r="DR329" s="162"/>
      <c r="DS329" s="162"/>
      <c r="DT329" s="162"/>
      <c r="DU329" s="162"/>
      <c r="DV329" s="162"/>
      <c r="DW329" s="162"/>
      <c r="DX329" s="162"/>
      <c r="DY329" s="162"/>
      <c r="DZ329" s="162"/>
      <c r="EA329" s="162"/>
      <c r="EB329" s="162"/>
      <c r="EC329" s="162"/>
      <c r="ED329" s="162"/>
      <c r="EE329" s="162"/>
      <c r="EF329" s="162"/>
      <c r="EG329" s="162"/>
      <c r="EH329" s="162"/>
      <c r="EI329" s="162"/>
      <c r="EJ329" s="162"/>
      <c r="EK329" s="162"/>
      <c r="EL329" s="162"/>
      <c r="EM329" s="162"/>
      <c r="EN329" s="162"/>
      <c r="EO329" s="162"/>
      <c r="EP329" s="162"/>
      <c r="EQ329" s="162"/>
      <c r="ER329" s="162"/>
      <c r="ES329" s="162"/>
      <c r="ET329" s="162"/>
      <c r="EU329" s="162"/>
      <c r="EV329" s="162"/>
      <c r="EW329" s="162"/>
      <c r="EX329" s="162"/>
      <c r="EY329" s="162"/>
      <c r="EZ329" s="162"/>
      <c r="FA329" s="162"/>
      <c r="FB329" s="162"/>
      <c r="FC329" s="162"/>
      <c r="FD329" s="162"/>
      <c r="FE329" s="162"/>
      <c r="FF329" s="162"/>
      <c r="FG329" s="162"/>
      <c r="FH329" s="162"/>
      <c r="FI329" s="162"/>
      <c r="FJ329" s="162"/>
      <c r="FK329" s="162"/>
      <c r="FL329" s="162"/>
      <c r="FM329" s="162"/>
      <c r="FN329" s="162"/>
      <c r="FO329" s="162"/>
      <c r="FP329" s="162"/>
      <c r="FQ329" s="162"/>
      <c r="FR329" s="162"/>
      <c r="FS329" s="162"/>
      <c r="FT329" s="162"/>
      <c r="FU329" s="162"/>
      <c r="FV329" s="162"/>
      <c r="FW329" s="162"/>
      <c r="FX329" s="162"/>
      <c r="FY329" s="162"/>
      <c r="FZ329" s="162"/>
      <c r="GA329" s="162"/>
      <c r="GB329" s="162"/>
      <c r="GC329" s="162"/>
      <c r="GD329" s="162"/>
      <c r="GE329" s="162"/>
      <c r="GF329" s="162"/>
      <c r="GG329" s="162"/>
      <c r="GH329" s="162"/>
      <c r="GI329" s="162"/>
      <c r="GJ329" s="162"/>
      <c r="GK329" s="162"/>
      <c r="GL329" s="162"/>
      <c r="GM329" s="162"/>
      <c r="GN329" s="162"/>
      <c r="GO329" s="162"/>
      <c r="GP329" s="162"/>
      <c r="GQ329" s="162"/>
      <c r="GR329" s="162"/>
      <c r="GS329" s="162"/>
      <c r="GT329" s="162"/>
      <c r="GU329" s="162"/>
      <c r="GV329" s="162"/>
      <c r="GW329" s="162"/>
      <c r="GX329" s="162"/>
      <c r="GY329" s="162"/>
      <c r="GZ329" s="162"/>
      <c r="HA329" s="162"/>
      <c r="HB329" s="162"/>
      <c r="HC329" s="162"/>
      <c r="HD329" s="162"/>
      <c r="HE329" s="162"/>
      <c r="HF329" s="162"/>
      <c r="HG329" s="162"/>
      <c r="HH329" s="162"/>
      <c r="HI329" s="162"/>
      <c r="HJ329" s="162"/>
      <c r="HK329" s="162"/>
      <c r="HL329" s="162"/>
      <c r="HM329" s="162"/>
      <c r="HN329" s="162"/>
      <c r="HO329" s="162"/>
      <c r="HP329" s="162"/>
      <c r="HQ329" s="162"/>
      <c r="HR329" s="162"/>
      <c r="HS329" s="162"/>
      <c r="HT329" s="162"/>
      <c r="HU329" s="162"/>
      <c r="HV329" s="162"/>
      <c r="HW329" s="162"/>
      <c r="HX329" s="162"/>
      <c r="HY329" s="162"/>
      <c r="HZ329" s="162"/>
      <c r="IA329" s="162"/>
      <c r="IB329" s="162"/>
      <c r="IC329" s="162"/>
      <c r="ID329" s="162"/>
      <c r="IE329" s="162"/>
      <c r="IF329" s="162"/>
      <c r="IG329" s="162"/>
      <c r="IH329" s="162"/>
      <c r="II329" s="162"/>
      <c r="IJ329" s="162"/>
      <c r="IK329" s="162"/>
      <c r="IL329" s="162"/>
      <c r="IM329" s="162"/>
      <c r="IN329" s="162"/>
      <c r="IO329" s="162"/>
      <c r="IP329" s="162"/>
      <c r="IQ329" s="162"/>
      <c r="IR329" s="162"/>
      <c r="IS329" s="162"/>
      <c r="IT329" s="162"/>
    </row>
    <row r="330" spans="1:254" s="292" customFormat="1" ht="26.4" x14ac:dyDescent="0.25">
      <c r="A330" s="298" t="s">
        <v>326</v>
      </c>
      <c r="B330" s="313">
        <v>510</v>
      </c>
      <c r="C330" s="311" t="s">
        <v>358</v>
      </c>
      <c r="D330" s="311" t="s">
        <v>272</v>
      </c>
      <c r="E330" s="311" t="s">
        <v>802</v>
      </c>
      <c r="F330" s="311" t="s">
        <v>327</v>
      </c>
      <c r="G330" s="301">
        <v>326.33999999999997</v>
      </c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0"/>
      <c r="AZ330" s="270"/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0"/>
      <c r="BZ330" s="270"/>
      <c r="CA330" s="270"/>
      <c r="CB330" s="270"/>
      <c r="CC330" s="270"/>
      <c r="CD330" s="270"/>
      <c r="CE330" s="270"/>
      <c r="CF330" s="270"/>
      <c r="CG330" s="270"/>
      <c r="CH330" s="270"/>
      <c r="CI330" s="270"/>
      <c r="CJ330" s="270"/>
      <c r="CK330" s="270"/>
      <c r="CL330" s="270"/>
      <c r="CM330" s="270"/>
      <c r="CN330" s="270"/>
      <c r="CO330" s="270"/>
      <c r="CP330" s="270"/>
      <c r="CQ330" s="270"/>
      <c r="CR330" s="270"/>
      <c r="CS330" s="270"/>
      <c r="CT330" s="270"/>
      <c r="CU330" s="270"/>
      <c r="CV330" s="270"/>
      <c r="CW330" s="270"/>
      <c r="CX330" s="270"/>
      <c r="CY330" s="270"/>
      <c r="CZ330" s="270"/>
      <c r="DA330" s="270"/>
      <c r="DB330" s="270"/>
      <c r="DC330" s="270"/>
      <c r="DD330" s="270"/>
      <c r="DE330" s="270"/>
      <c r="DF330" s="270"/>
      <c r="DG330" s="270"/>
      <c r="DH330" s="270"/>
      <c r="DI330" s="270"/>
      <c r="DJ330" s="270"/>
      <c r="DK330" s="270"/>
      <c r="DL330" s="270"/>
      <c r="DM330" s="270"/>
      <c r="DN330" s="270"/>
      <c r="DO330" s="270"/>
      <c r="DP330" s="270"/>
      <c r="DQ330" s="270"/>
      <c r="DR330" s="270"/>
      <c r="DS330" s="270"/>
      <c r="DT330" s="270"/>
      <c r="DU330" s="270"/>
      <c r="DV330" s="270"/>
      <c r="DW330" s="270"/>
      <c r="DX330" s="270"/>
      <c r="DY330" s="270"/>
      <c r="DZ330" s="270"/>
      <c r="EA330" s="270"/>
      <c r="EB330" s="270"/>
      <c r="EC330" s="270"/>
      <c r="ED330" s="270"/>
      <c r="EE330" s="270"/>
      <c r="EF330" s="270"/>
      <c r="EG330" s="270"/>
      <c r="EH330" s="270"/>
      <c r="EI330" s="270"/>
      <c r="EJ330" s="270"/>
      <c r="EK330" s="270"/>
      <c r="EL330" s="270"/>
      <c r="EM330" s="270"/>
      <c r="EN330" s="270"/>
      <c r="EO330" s="270"/>
      <c r="EP330" s="270"/>
      <c r="EQ330" s="270"/>
      <c r="ER330" s="270"/>
      <c r="ES330" s="270"/>
      <c r="ET330" s="270"/>
      <c r="EU330" s="270"/>
      <c r="EV330" s="270"/>
      <c r="EW330" s="270"/>
      <c r="EX330" s="270"/>
      <c r="EY330" s="270"/>
      <c r="EZ330" s="270"/>
      <c r="FA330" s="270"/>
      <c r="FB330" s="270"/>
      <c r="FC330" s="270"/>
      <c r="FD330" s="270"/>
      <c r="FE330" s="270"/>
      <c r="FF330" s="270"/>
      <c r="FG330" s="270"/>
      <c r="FH330" s="270"/>
      <c r="FI330" s="270"/>
      <c r="FJ330" s="270"/>
      <c r="FK330" s="270"/>
      <c r="FL330" s="270"/>
      <c r="FM330" s="270"/>
      <c r="FN330" s="270"/>
      <c r="FO330" s="270"/>
      <c r="FP330" s="270"/>
      <c r="FQ330" s="270"/>
      <c r="FR330" s="270"/>
      <c r="FS330" s="270"/>
      <c r="FT330" s="270"/>
      <c r="FU330" s="270"/>
      <c r="FV330" s="270"/>
      <c r="FW330" s="270"/>
      <c r="FX330" s="270"/>
      <c r="FY330" s="270"/>
      <c r="FZ330" s="270"/>
      <c r="GA330" s="270"/>
      <c r="GB330" s="270"/>
      <c r="GC330" s="270"/>
      <c r="GD330" s="270"/>
      <c r="GE330" s="270"/>
      <c r="GF330" s="270"/>
      <c r="GG330" s="270"/>
      <c r="GH330" s="270"/>
      <c r="GI330" s="270"/>
      <c r="GJ330" s="270"/>
      <c r="GK330" s="270"/>
      <c r="GL330" s="270"/>
      <c r="GM330" s="270"/>
      <c r="GN330" s="270"/>
      <c r="GO330" s="270"/>
      <c r="GP330" s="270"/>
      <c r="GQ330" s="270"/>
      <c r="GR330" s="270"/>
      <c r="GS330" s="270"/>
      <c r="GT330" s="270"/>
      <c r="GU330" s="270"/>
      <c r="GV330" s="270"/>
      <c r="GW330" s="270"/>
      <c r="GX330" s="270"/>
      <c r="GY330" s="270"/>
      <c r="GZ330" s="270"/>
      <c r="HA330" s="270"/>
      <c r="HB330" s="270"/>
      <c r="HC330" s="270"/>
      <c r="HD330" s="270"/>
      <c r="HE330" s="270"/>
      <c r="HF330" s="270"/>
      <c r="HG330" s="270"/>
      <c r="HH330" s="270"/>
      <c r="HI330" s="270"/>
      <c r="HJ330" s="270"/>
      <c r="HK330" s="270"/>
      <c r="HL330" s="270"/>
      <c r="HM330" s="270"/>
      <c r="HN330" s="270"/>
      <c r="HO330" s="270"/>
      <c r="HP330" s="270"/>
      <c r="HQ330" s="270"/>
      <c r="HR330" s="270"/>
      <c r="HS330" s="270"/>
      <c r="HT330" s="270"/>
      <c r="HU330" s="270"/>
      <c r="HV330" s="270"/>
      <c r="HW330" s="270"/>
      <c r="HX330" s="270"/>
      <c r="HY330" s="270"/>
      <c r="HZ330" s="270"/>
      <c r="IA330" s="270"/>
      <c r="IB330" s="270"/>
      <c r="IC330" s="270"/>
      <c r="ID330" s="270"/>
      <c r="IE330" s="270"/>
      <c r="IF330" s="270"/>
      <c r="IG330" s="270"/>
      <c r="IH330" s="270"/>
      <c r="II330" s="270"/>
      <c r="IJ330" s="270"/>
      <c r="IK330" s="270"/>
      <c r="IL330" s="270"/>
      <c r="IM330" s="270"/>
      <c r="IN330" s="270"/>
      <c r="IO330" s="270"/>
      <c r="IP330" s="270"/>
      <c r="IQ330" s="270"/>
      <c r="IR330" s="270"/>
      <c r="IS330" s="270"/>
      <c r="IT330" s="270"/>
    </row>
    <row r="331" spans="1:254" s="292" customFormat="1" ht="13.8" x14ac:dyDescent="0.25">
      <c r="A331" s="328" t="s">
        <v>519</v>
      </c>
      <c r="B331" s="358">
        <v>510</v>
      </c>
      <c r="C331" s="308" t="s">
        <v>358</v>
      </c>
      <c r="D331" s="308" t="s">
        <v>272</v>
      </c>
      <c r="E331" s="308" t="s">
        <v>520</v>
      </c>
      <c r="F331" s="308"/>
      <c r="G331" s="306">
        <f>SUM(G332)</f>
        <v>2350</v>
      </c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  <c r="DH331" s="162"/>
      <c r="DI331" s="162"/>
      <c r="DJ331" s="162"/>
      <c r="DK331" s="162"/>
      <c r="DL331" s="162"/>
      <c r="DM331" s="162"/>
      <c r="DN331" s="162"/>
      <c r="DO331" s="162"/>
      <c r="DP331" s="162"/>
      <c r="DQ331" s="162"/>
      <c r="DR331" s="162"/>
      <c r="DS331" s="162"/>
      <c r="DT331" s="162"/>
      <c r="DU331" s="162"/>
      <c r="DV331" s="162"/>
      <c r="DW331" s="162"/>
      <c r="DX331" s="162"/>
      <c r="DY331" s="162"/>
      <c r="DZ331" s="162"/>
      <c r="EA331" s="162"/>
      <c r="EB331" s="162"/>
      <c r="EC331" s="162"/>
      <c r="ED331" s="162"/>
      <c r="EE331" s="162"/>
      <c r="EF331" s="162"/>
      <c r="EG331" s="162"/>
      <c r="EH331" s="162"/>
      <c r="EI331" s="162"/>
      <c r="EJ331" s="162"/>
      <c r="EK331" s="162"/>
      <c r="EL331" s="162"/>
      <c r="EM331" s="162"/>
      <c r="EN331" s="162"/>
      <c r="EO331" s="162"/>
      <c r="EP331" s="162"/>
      <c r="EQ331" s="162"/>
      <c r="ER331" s="162"/>
      <c r="ES331" s="162"/>
      <c r="ET331" s="162"/>
      <c r="EU331" s="162"/>
      <c r="EV331" s="162"/>
      <c r="EW331" s="162"/>
      <c r="EX331" s="162"/>
      <c r="EY331" s="162"/>
      <c r="EZ331" s="162"/>
      <c r="FA331" s="162"/>
      <c r="FB331" s="162"/>
      <c r="FC331" s="162"/>
      <c r="FD331" s="162"/>
      <c r="FE331" s="162"/>
      <c r="FF331" s="162"/>
      <c r="FG331" s="162"/>
      <c r="FH331" s="162"/>
      <c r="FI331" s="162"/>
      <c r="FJ331" s="162"/>
      <c r="FK331" s="162"/>
      <c r="FL331" s="162"/>
      <c r="FM331" s="162"/>
      <c r="FN331" s="162"/>
      <c r="FO331" s="162"/>
      <c r="FP331" s="162"/>
      <c r="FQ331" s="162"/>
      <c r="FR331" s="162"/>
      <c r="FS331" s="162"/>
      <c r="FT331" s="162"/>
      <c r="FU331" s="162"/>
      <c r="FV331" s="162"/>
      <c r="FW331" s="162"/>
      <c r="FX331" s="162"/>
      <c r="FY331" s="162"/>
      <c r="FZ331" s="162"/>
      <c r="GA331" s="162"/>
      <c r="GB331" s="162"/>
      <c r="GC331" s="162"/>
      <c r="GD331" s="162"/>
      <c r="GE331" s="162"/>
      <c r="GF331" s="162"/>
      <c r="GG331" s="162"/>
      <c r="GH331" s="162"/>
      <c r="GI331" s="162"/>
      <c r="GJ331" s="162"/>
      <c r="GK331" s="162"/>
      <c r="GL331" s="162"/>
      <c r="GM331" s="162"/>
      <c r="GN331" s="162"/>
      <c r="GO331" s="162"/>
      <c r="GP331" s="162"/>
      <c r="GQ331" s="162"/>
      <c r="GR331" s="162"/>
      <c r="GS331" s="162"/>
      <c r="GT331" s="162"/>
      <c r="GU331" s="162"/>
      <c r="GV331" s="162"/>
      <c r="GW331" s="162"/>
      <c r="GX331" s="162"/>
      <c r="GY331" s="162"/>
      <c r="GZ331" s="162"/>
      <c r="HA331" s="162"/>
      <c r="HB331" s="162"/>
      <c r="HC331" s="162"/>
      <c r="HD331" s="162"/>
      <c r="HE331" s="162"/>
      <c r="HF331" s="162"/>
      <c r="HG331" s="162"/>
      <c r="HH331" s="162"/>
      <c r="HI331" s="162"/>
      <c r="HJ331" s="162"/>
      <c r="HK331" s="162"/>
      <c r="HL331" s="162"/>
      <c r="HM331" s="162"/>
      <c r="HN331" s="162"/>
      <c r="HO331" s="162"/>
      <c r="HP331" s="162"/>
      <c r="HQ331" s="162"/>
      <c r="HR331" s="162"/>
      <c r="HS331" s="162"/>
      <c r="HT331" s="162"/>
      <c r="HU331" s="162"/>
      <c r="HV331" s="162"/>
      <c r="HW331" s="162"/>
      <c r="HX331" s="162"/>
      <c r="HY331" s="162"/>
      <c r="HZ331" s="162"/>
      <c r="IA331" s="162"/>
      <c r="IB331" s="162"/>
      <c r="IC331" s="162"/>
      <c r="ID331" s="162"/>
      <c r="IE331" s="162"/>
      <c r="IF331" s="162"/>
      <c r="IG331" s="162"/>
      <c r="IH331" s="162"/>
      <c r="II331" s="162"/>
      <c r="IJ331" s="162"/>
      <c r="IK331" s="162"/>
      <c r="IL331" s="162"/>
      <c r="IM331" s="162"/>
      <c r="IN331" s="162"/>
      <c r="IO331" s="162"/>
      <c r="IP331" s="162"/>
      <c r="IQ331" s="162"/>
      <c r="IR331" s="162"/>
      <c r="IS331" s="162"/>
      <c r="IT331" s="162"/>
    </row>
    <row r="332" spans="1:254" s="283" customFormat="1" ht="26.4" x14ac:dyDescent="0.25">
      <c r="A332" s="298" t="s">
        <v>326</v>
      </c>
      <c r="B332" s="313">
        <v>510</v>
      </c>
      <c r="C332" s="311" t="s">
        <v>358</v>
      </c>
      <c r="D332" s="311" t="s">
        <v>272</v>
      </c>
      <c r="E332" s="311" t="s">
        <v>520</v>
      </c>
      <c r="F332" s="311" t="s">
        <v>327</v>
      </c>
      <c r="G332" s="301">
        <v>2350</v>
      </c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  <c r="AB332" s="270"/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0"/>
      <c r="AZ332" s="270"/>
      <c r="BA332" s="270"/>
      <c r="BB332" s="270"/>
      <c r="BC332" s="270"/>
      <c r="BD332" s="270"/>
      <c r="BE332" s="270"/>
      <c r="BF332" s="270"/>
      <c r="BG332" s="270"/>
      <c r="BH332" s="270"/>
      <c r="BI332" s="270"/>
      <c r="BJ332" s="270"/>
      <c r="BK332" s="270"/>
      <c r="BL332" s="270"/>
      <c r="BM332" s="270"/>
      <c r="BN332" s="270"/>
      <c r="BO332" s="270"/>
      <c r="BP332" s="270"/>
      <c r="BQ332" s="270"/>
      <c r="BR332" s="270"/>
      <c r="BS332" s="270"/>
      <c r="BT332" s="270"/>
      <c r="BU332" s="270"/>
      <c r="BV332" s="270"/>
      <c r="BW332" s="270"/>
      <c r="BX332" s="270"/>
      <c r="BY332" s="270"/>
      <c r="BZ332" s="270"/>
      <c r="CA332" s="270"/>
      <c r="CB332" s="270"/>
      <c r="CC332" s="270"/>
      <c r="CD332" s="270"/>
      <c r="CE332" s="270"/>
      <c r="CF332" s="270"/>
      <c r="CG332" s="270"/>
      <c r="CH332" s="270"/>
      <c r="CI332" s="270"/>
      <c r="CJ332" s="270"/>
      <c r="CK332" s="270"/>
      <c r="CL332" s="270"/>
      <c r="CM332" s="270"/>
      <c r="CN332" s="270"/>
      <c r="CO332" s="270"/>
      <c r="CP332" s="270"/>
      <c r="CQ332" s="270"/>
      <c r="CR332" s="270"/>
      <c r="CS332" s="270"/>
      <c r="CT332" s="270"/>
      <c r="CU332" s="270"/>
      <c r="CV332" s="270"/>
      <c r="CW332" s="270"/>
      <c r="CX332" s="270"/>
      <c r="CY332" s="270"/>
      <c r="CZ332" s="270"/>
      <c r="DA332" s="270"/>
      <c r="DB332" s="270"/>
      <c r="DC332" s="270"/>
      <c r="DD332" s="270"/>
      <c r="DE332" s="270"/>
      <c r="DF332" s="270"/>
      <c r="DG332" s="270"/>
      <c r="DH332" s="270"/>
      <c r="DI332" s="270"/>
      <c r="DJ332" s="270"/>
      <c r="DK332" s="270"/>
      <c r="DL332" s="270"/>
      <c r="DM332" s="270"/>
      <c r="DN332" s="270"/>
      <c r="DO332" s="270"/>
      <c r="DP332" s="270"/>
      <c r="DQ332" s="270"/>
      <c r="DR332" s="270"/>
      <c r="DS332" s="270"/>
      <c r="DT332" s="270"/>
      <c r="DU332" s="270"/>
      <c r="DV332" s="270"/>
      <c r="DW332" s="270"/>
      <c r="DX332" s="270"/>
      <c r="DY332" s="270"/>
      <c r="DZ332" s="270"/>
      <c r="EA332" s="270"/>
      <c r="EB332" s="270"/>
      <c r="EC332" s="270"/>
      <c r="ED332" s="270"/>
      <c r="EE332" s="270"/>
      <c r="EF332" s="270"/>
      <c r="EG332" s="270"/>
      <c r="EH332" s="270"/>
      <c r="EI332" s="270"/>
      <c r="EJ332" s="270"/>
      <c r="EK332" s="270"/>
      <c r="EL332" s="270"/>
      <c r="EM332" s="270"/>
      <c r="EN332" s="270"/>
      <c r="EO332" s="270"/>
      <c r="EP332" s="270"/>
      <c r="EQ332" s="270"/>
      <c r="ER332" s="270"/>
      <c r="ES332" s="270"/>
      <c r="ET332" s="270"/>
      <c r="EU332" s="270"/>
      <c r="EV332" s="270"/>
      <c r="EW332" s="270"/>
      <c r="EX332" s="270"/>
      <c r="EY332" s="270"/>
      <c r="EZ332" s="270"/>
      <c r="FA332" s="270"/>
      <c r="FB332" s="270"/>
      <c r="FC332" s="270"/>
      <c r="FD332" s="270"/>
      <c r="FE332" s="270"/>
      <c r="FF332" s="270"/>
      <c r="FG332" s="270"/>
      <c r="FH332" s="270"/>
      <c r="FI332" s="270"/>
      <c r="FJ332" s="270"/>
      <c r="FK332" s="270"/>
      <c r="FL332" s="270"/>
      <c r="FM332" s="270"/>
      <c r="FN332" s="270"/>
      <c r="FO332" s="270"/>
      <c r="FP332" s="270"/>
      <c r="FQ332" s="270"/>
      <c r="FR332" s="270"/>
      <c r="FS332" s="270"/>
      <c r="FT332" s="270"/>
      <c r="FU332" s="270"/>
      <c r="FV332" s="270"/>
      <c r="FW332" s="270"/>
      <c r="FX332" s="270"/>
      <c r="FY332" s="270"/>
      <c r="FZ332" s="270"/>
      <c r="GA332" s="270"/>
      <c r="GB332" s="270"/>
      <c r="GC332" s="270"/>
      <c r="GD332" s="270"/>
      <c r="GE332" s="270"/>
      <c r="GF332" s="270"/>
      <c r="GG332" s="270"/>
      <c r="GH332" s="270"/>
      <c r="GI332" s="270"/>
      <c r="GJ332" s="270"/>
      <c r="GK332" s="270"/>
      <c r="GL332" s="270"/>
      <c r="GM332" s="270"/>
      <c r="GN332" s="270"/>
      <c r="GO332" s="270"/>
      <c r="GP332" s="270"/>
      <c r="GQ332" s="270"/>
      <c r="GR332" s="270"/>
      <c r="GS332" s="270"/>
      <c r="GT332" s="270"/>
      <c r="GU332" s="270"/>
      <c r="GV332" s="270"/>
      <c r="GW332" s="270"/>
      <c r="GX332" s="270"/>
      <c r="GY332" s="270"/>
      <c r="GZ332" s="270"/>
      <c r="HA332" s="270"/>
      <c r="HB332" s="270"/>
      <c r="HC332" s="270"/>
      <c r="HD332" s="270"/>
      <c r="HE332" s="270"/>
      <c r="HF332" s="270"/>
      <c r="HG332" s="270"/>
      <c r="HH332" s="270"/>
      <c r="HI332" s="270"/>
      <c r="HJ332" s="270"/>
      <c r="HK332" s="270"/>
      <c r="HL332" s="270"/>
      <c r="HM332" s="270"/>
      <c r="HN332" s="270"/>
      <c r="HO332" s="270"/>
      <c r="HP332" s="270"/>
      <c r="HQ332" s="270"/>
      <c r="HR332" s="270"/>
      <c r="HS332" s="270"/>
      <c r="HT332" s="270"/>
      <c r="HU332" s="270"/>
      <c r="HV332" s="270"/>
      <c r="HW332" s="270"/>
      <c r="HX332" s="270"/>
      <c r="HY332" s="270"/>
      <c r="HZ332" s="270"/>
      <c r="IA332" s="270"/>
      <c r="IB332" s="270"/>
      <c r="IC332" s="270"/>
      <c r="ID332" s="270"/>
      <c r="IE332" s="270"/>
      <c r="IF332" s="270"/>
      <c r="IG332" s="270"/>
      <c r="IH332" s="270"/>
      <c r="II332" s="270"/>
      <c r="IJ332" s="270"/>
      <c r="IK332" s="270"/>
      <c r="IL332" s="270"/>
      <c r="IM332" s="270"/>
      <c r="IN332" s="270"/>
      <c r="IO332" s="270"/>
      <c r="IP332" s="270"/>
      <c r="IQ332" s="270"/>
      <c r="IR332" s="270"/>
      <c r="IS332" s="270"/>
      <c r="IT332" s="270"/>
    </row>
    <row r="333" spans="1:254" s="283" customFormat="1" ht="15.6" x14ac:dyDescent="0.3">
      <c r="A333" s="335" t="s">
        <v>523</v>
      </c>
      <c r="B333" s="367">
        <v>510</v>
      </c>
      <c r="C333" s="331" t="s">
        <v>304</v>
      </c>
      <c r="D333" s="331"/>
      <c r="E333" s="331"/>
      <c r="F333" s="331"/>
      <c r="G333" s="332">
        <f>SUM(G334)</f>
        <v>200</v>
      </c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  <c r="AB333" s="270"/>
      <c r="AC333" s="270"/>
      <c r="AD333" s="270"/>
      <c r="AE333" s="270"/>
      <c r="AF333" s="270"/>
      <c r="AG333" s="270"/>
      <c r="AH333" s="270"/>
      <c r="AI333" s="270"/>
      <c r="AJ333" s="270"/>
      <c r="AK333" s="270"/>
      <c r="AL333" s="270"/>
      <c r="AM333" s="270"/>
      <c r="AN333" s="270"/>
      <c r="AO333" s="270"/>
      <c r="AP333" s="270"/>
      <c r="AQ333" s="270"/>
      <c r="AR333" s="270"/>
      <c r="AS333" s="270"/>
      <c r="AT333" s="270"/>
      <c r="AU333" s="270"/>
      <c r="AV333" s="270"/>
      <c r="AW333" s="270"/>
      <c r="AX333" s="270"/>
      <c r="AY333" s="270"/>
      <c r="AZ333" s="270"/>
      <c r="BA333" s="270"/>
      <c r="BB333" s="270"/>
      <c r="BC333" s="270"/>
      <c r="BD333" s="270"/>
      <c r="BE333" s="270"/>
      <c r="BF333" s="270"/>
      <c r="BG333" s="270"/>
      <c r="BH333" s="270"/>
      <c r="BI333" s="270"/>
      <c r="BJ333" s="270"/>
      <c r="BK333" s="270"/>
      <c r="BL333" s="270"/>
      <c r="BM333" s="270"/>
      <c r="BN333" s="270"/>
      <c r="BO333" s="270"/>
      <c r="BP333" s="270"/>
      <c r="BQ333" s="270"/>
      <c r="BR333" s="270"/>
      <c r="BS333" s="270"/>
      <c r="BT333" s="270"/>
      <c r="BU333" s="270"/>
      <c r="BV333" s="270"/>
      <c r="BW333" s="270"/>
      <c r="BX333" s="270"/>
      <c r="BY333" s="270"/>
      <c r="BZ333" s="270"/>
      <c r="CA333" s="270"/>
      <c r="CB333" s="270"/>
      <c r="CC333" s="270"/>
      <c r="CD333" s="270"/>
      <c r="CE333" s="270"/>
      <c r="CF333" s="270"/>
      <c r="CG333" s="270"/>
      <c r="CH333" s="270"/>
      <c r="CI333" s="270"/>
      <c r="CJ333" s="270"/>
      <c r="CK333" s="270"/>
      <c r="CL333" s="270"/>
      <c r="CM333" s="270"/>
      <c r="CN333" s="270"/>
      <c r="CO333" s="270"/>
      <c r="CP333" s="270"/>
      <c r="CQ333" s="270"/>
      <c r="CR333" s="270"/>
      <c r="CS333" s="270"/>
      <c r="CT333" s="270"/>
      <c r="CU333" s="270"/>
      <c r="CV333" s="270"/>
      <c r="CW333" s="270"/>
      <c r="CX333" s="270"/>
      <c r="CY333" s="270"/>
      <c r="CZ333" s="270"/>
      <c r="DA333" s="270"/>
      <c r="DB333" s="270"/>
      <c r="DC333" s="270"/>
      <c r="DD333" s="270"/>
      <c r="DE333" s="270"/>
      <c r="DF333" s="270"/>
      <c r="DG333" s="270"/>
      <c r="DH333" s="270"/>
      <c r="DI333" s="270"/>
      <c r="DJ333" s="270"/>
      <c r="DK333" s="270"/>
      <c r="DL333" s="270"/>
      <c r="DM333" s="270"/>
      <c r="DN333" s="270"/>
      <c r="DO333" s="270"/>
      <c r="DP333" s="270"/>
      <c r="DQ333" s="270"/>
      <c r="DR333" s="270"/>
      <c r="DS333" s="270"/>
      <c r="DT333" s="270"/>
      <c r="DU333" s="270"/>
      <c r="DV333" s="270"/>
      <c r="DW333" s="270"/>
      <c r="DX333" s="270"/>
      <c r="DY333" s="270"/>
      <c r="DZ333" s="270"/>
      <c r="EA333" s="270"/>
      <c r="EB333" s="270"/>
      <c r="EC333" s="270"/>
      <c r="ED333" s="270"/>
      <c r="EE333" s="270"/>
      <c r="EF333" s="270"/>
      <c r="EG333" s="270"/>
      <c r="EH333" s="270"/>
      <c r="EI333" s="270"/>
      <c r="EJ333" s="270"/>
      <c r="EK333" s="270"/>
      <c r="EL333" s="270"/>
      <c r="EM333" s="270"/>
      <c r="EN333" s="270"/>
      <c r="EO333" s="270"/>
      <c r="EP333" s="270"/>
      <c r="EQ333" s="270"/>
      <c r="ER333" s="270"/>
      <c r="ES333" s="270"/>
      <c r="ET333" s="270"/>
      <c r="EU333" s="270"/>
      <c r="EV333" s="270"/>
      <c r="EW333" s="270"/>
      <c r="EX333" s="270"/>
      <c r="EY333" s="270"/>
      <c r="EZ333" s="270"/>
      <c r="FA333" s="270"/>
      <c r="FB333" s="270"/>
      <c r="FC333" s="270"/>
      <c r="FD333" s="270"/>
      <c r="FE333" s="270"/>
      <c r="FF333" s="270"/>
      <c r="FG333" s="270"/>
      <c r="FH333" s="270"/>
      <c r="FI333" s="270"/>
      <c r="FJ333" s="270"/>
      <c r="FK333" s="270"/>
      <c r="FL333" s="270"/>
      <c r="FM333" s="270"/>
      <c r="FN333" s="270"/>
      <c r="FO333" s="270"/>
      <c r="FP333" s="270"/>
      <c r="FQ333" s="270"/>
      <c r="FR333" s="270"/>
      <c r="FS333" s="270"/>
      <c r="FT333" s="270"/>
      <c r="FU333" s="270"/>
      <c r="FV333" s="270"/>
      <c r="FW333" s="270"/>
      <c r="FX333" s="270"/>
      <c r="FY333" s="270"/>
      <c r="FZ333" s="270"/>
      <c r="GA333" s="270"/>
      <c r="GB333" s="270"/>
      <c r="GC333" s="270"/>
      <c r="GD333" s="270"/>
      <c r="GE333" s="270"/>
      <c r="GF333" s="270"/>
      <c r="GG333" s="270"/>
      <c r="GH333" s="270"/>
      <c r="GI333" s="270"/>
      <c r="GJ333" s="270"/>
      <c r="GK333" s="270"/>
      <c r="GL333" s="270"/>
      <c r="GM333" s="270"/>
      <c r="GN333" s="270"/>
      <c r="GO333" s="270"/>
      <c r="GP333" s="270"/>
      <c r="GQ333" s="270"/>
      <c r="GR333" s="270"/>
      <c r="GS333" s="270"/>
      <c r="GT333" s="270"/>
      <c r="GU333" s="270"/>
      <c r="GV333" s="270"/>
      <c r="GW333" s="270"/>
      <c r="GX333" s="270"/>
      <c r="GY333" s="270"/>
      <c r="GZ333" s="270"/>
      <c r="HA333" s="270"/>
      <c r="HB333" s="270"/>
      <c r="HC333" s="270"/>
      <c r="HD333" s="270"/>
      <c r="HE333" s="270"/>
      <c r="HF333" s="270"/>
      <c r="HG333" s="270"/>
      <c r="HH333" s="270"/>
      <c r="HI333" s="270"/>
      <c r="HJ333" s="270"/>
      <c r="HK333" s="270"/>
      <c r="HL333" s="270"/>
      <c r="HM333" s="270"/>
      <c r="HN333" s="270"/>
      <c r="HO333" s="270"/>
      <c r="HP333" s="270"/>
      <c r="HQ333" s="270"/>
      <c r="HR333" s="270"/>
      <c r="HS333" s="270"/>
      <c r="HT333" s="270"/>
      <c r="HU333" s="270"/>
      <c r="HV333" s="270"/>
      <c r="HW333" s="270"/>
      <c r="HX333" s="270"/>
      <c r="HY333" s="270"/>
      <c r="HZ333" s="270"/>
      <c r="IA333" s="270"/>
      <c r="IB333" s="270"/>
      <c r="IC333" s="270"/>
      <c r="ID333" s="270"/>
      <c r="IE333" s="270"/>
      <c r="IF333" s="270"/>
      <c r="IG333" s="270"/>
      <c r="IH333" s="270"/>
      <c r="II333" s="270"/>
      <c r="IJ333" s="270"/>
      <c r="IK333" s="270"/>
      <c r="IL333" s="270"/>
      <c r="IM333" s="270"/>
      <c r="IN333" s="270"/>
      <c r="IO333" s="270"/>
      <c r="IP333" s="270"/>
      <c r="IQ333" s="270"/>
      <c r="IR333" s="270"/>
      <c r="IS333" s="270"/>
      <c r="IT333" s="270"/>
    </row>
    <row r="334" spans="1:254" s="283" customFormat="1" ht="14.4" x14ac:dyDescent="0.3">
      <c r="A334" s="345" t="s">
        <v>524</v>
      </c>
      <c r="B334" s="351">
        <v>510</v>
      </c>
      <c r="C334" s="342" t="s">
        <v>304</v>
      </c>
      <c r="D334" s="342" t="s">
        <v>270</v>
      </c>
      <c r="E334" s="342"/>
      <c r="F334" s="342"/>
      <c r="G334" s="343">
        <f>SUM(G335)</f>
        <v>200</v>
      </c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  <c r="AB334" s="270"/>
      <c r="AC334" s="270"/>
      <c r="AD334" s="270"/>
      <c r="AE334" s="270"/>
      <c r="AF334" s="270"/>
      <c r="AG334" s="270"/>
      <c r="AH334" s="270"/>
      <c r="AI334" s="270"/>
      <c r="AJ334" s="270"/>
      <c r="AK334" s="270"/>
      <c r="AL334" s="270"/>
      <c r="AM334" s="270"/>
      <c r="AN334" s="270"/>
      <c r="AO334" s="270"/>
      <c r="AP334" s="270"/>
      <c r="AQ334" s="270"/>
      <c r="AR334" s="270"/>
      <c r="AS334" s="270"/>
      <c r="AT334" s="270"/>
      <c r="AU334" s="270"/>
      <c r="AV334" s="270"/>
      <c r="AW334" s="270"/>
      <c r="AX334" s="270"/>
      <c r="AY334" s="270"/>
      <c r="AZ334" s="270"/>
      <c r="BA334" s="270"/>
      <c r="BB334" s="270"/>
      <c r="BC334" s="270"/>
      <c r="BD334" s="270"/>
      <c r="BE334" s="270"/>
      <c r="BF334" s="270"/>
      <c r="BG334" s="270"/>
      <c r="BH334" s="270"/>
      <c r="BI334" s="270"/>
      <c r="BJ334" s="270"/>
      <c r="BK334" s="270"/>
      <c r="BL334" s="270"/>
      <c r="BM334" s="270"/>
      <c r="BN334" s="270"/>
      <c r="BO334" s="270"/>
      <c r="BP334" s="270"/>
      <c r="BQ334" s="270"/>
      <c r="BR334" s="270"/>
      <c r="BS334" s="270"/>
      <c r="BT334" s="270"/>
      <c r="BU334" s="270"/>
      <c r="BV334" s="270"/>
      <c r="BW334" s="270"/>
      <c r="BX334" s="270"/>
      <c r="BY334" s="270"/>
      <c r="BZ334" s="270"/>
      <c r="CA334" s="270"/>
      <c r="CB334" s="270"/>
      <c r="CC334" s="270"/>
      <c r="CD334" s="270"/>
      <c r="CE334" s="270"/>
      <c r="CF334" s="270"/>
      <c r="CG334" s="270"/>
      <c r="CH334" s="270"/>
      <c r="CI334" s="270"/>
      <c r="CJ334" s="270"/>
      <c r="CK334" s="270"/>
      <c r="CL334" s="270"/>
      <c r="CM334" s="270"/>
      <c r="CN334" s="270"/>
      <c r="CO334" s="270"/>
      <c r="CP334" s="270"/>
      <c r="CQ334" s="270"/>
      <c r="CR334" s="270"/>
      <c r="CS334" s="270"/>
      <c r="CT334" s="270"/>
      <c r="CU334" s="270"/>
      <c r="CV334" s="270"/>
      <c r="CW334" s="270"/>
      <c r="CX334" s="270"/>
      <c r="CY334" s="270"/>
      <c r="CZ334" s="270"/>
      <c r="DA334" s="270"/>
      <c r="DB334" s="270"/>
      <c r="DC334" s="270"/>
      <c r="DD334" s="270"/>
      <c r="DE334" s="270"/>
      <c r="DF334" s="270"/>
      <c r="DG334" s="270"/>
      <c r="DH334" s="270"/>
      <c r="DI334" s="270"/>
      <c r="DJ334" s="270"/>
      <c r="DK334" s="270"/>
      <c r="DL334" s="270"/>
      <c r="DM334" s="270"/>
      <c r="DN334" s="270"/>
      <c r="DO334" s="270"/>
      <c r="DP334" s="270"/>
      <c r="DQ334" s="270"/>
      <c r="DR334" s="270"/>
      <c r="DS334" s="270"/>
      <c r="DT334" s="270"/>
      <c r="DU334" s="270"/>
      <c r="DV334" s="270"/>
      <c r="DW334" s="270"/>
      <c r="DX334" s="270"/>
      <c r="DY334" s="270"/>
      <c r="DZ334" s="270"/>
      <c r="EA334" s="270"/>
      <c r="EB334" s="270"/>
      <c r="EC334" s="270"/>
      <c r="ED334" s="270"/>
      <c r="EE334" s="270"/>
      <c r="EF334" s="270"/>
      <c r="EG334" s="270"/>
      <c r="EH334" s="270"/>
      <c r="EI334" s="270"/>
      <c r="EJ334" s="270"/>
      <c r="EK334" s="270"/>
      <c r="EL334" s="270"/>
      <c r="EM334" s="270"/>
      <c r="EN334" s="270"/>
      <c r="EO334" s="270"/>
      <c r="EP334" s="270"/>
      <c r="EQ334" s="270"/>
      <c r="ER334" s="270"/>
      <c r="ES334" s="270"/>
      <c r="ET334" s="270"/>
      <c r="EU334" s="270"/>
      <c r="EV334" s="270"/>
      <c r="EW334" s="270"/>
      <c r="EX334" s="270"/>
      <c r="EY334" s="270"/>
      <c r="EZ334" s="270"/>
      <c r="FA334" s="270"/>
      <c r="FB334" s="270"/>
      <c r="FC334" s="270"/>
      <c r="FD334" s="270"/>
      <c r="FE334" s="270"/>
      <c r="FF334" s="270"/>
      <c r="FG334" s="270"/>
      <c r="FH334" s="270"/>
      <c r="FI334" s="270"/>
      <c r="FJ334" s="270"/>
      <c r="FK334" s="270"/>
      <c r="FL334" s="270"/>
      <c r="FM334" s="270"/>
      <c r="FN334" s="270"/>
      <c r="FO334" s="270"/>
      <c r="FP334" s="270"/>
      <c r="FQ334" s="270"/>
      <c r="FR334" s="270"/>
      <c r="FS334" s="270"/>
      <c r="FT334" s="270"/>
      <c r="FU334" s="270"/>
      <c r="FV334" s="270"/>
      <c r="FW334" s="270"/>
      <c r="FX334" s="270"/>
      <c r="FY334" s="270"/>
      <c r="FZ334" s="270"/>
      <c r="GA334" s="270"/>
      <c r="GB334" s="270"/>
      <c r="GC334" s="270"/>
      <c r="GD334" s="270"/>
      <c r="GE334" s="270"/>
      <c r="GF334" s="270"/>
      <c r="GG334" s="270"/>
      <c r="GH334" s="270"/>
      <c r="GI334" s="270"/>
      <c r="GJ334" s="270"/>
      <c r="GK334" s="270"/>
      <c r="GL334" s="270"/>
      <c r="GM334" s="270"/>
      <c r="GN334" s="270"/>
      <c r="GO334" s="270"/>
      <c r="GP334" s="270"/>
      <c r="GQ334" s="270"/>
      <c r="GR334" s="270"/>
      <c r="GS334" s="270"/>
      <c r="GT334" s="270"/>
      <c r="GU334" s="270"/>
      <c r="GV334" s="270"/>
      <c r="GW334" s="270"/>
      <c r="GX334" s="270"/>
      <c r="GY334" s="270"/>
      <c r="GZ334" s="270"/>
      <c r="HA334" s="270"/>
      <c r="HB334" s="270"/>
      <c r="HC334" s="270"/>
      <c r="HD334" s="270"/>
      <c r="HE334" s="270"/>
      <c r="HF334" s="270"/>
      <c r="HG334" s="270"/>
      <c r="HH334" s="270"/>
      <c r="HI334" s="270"/>
      <c r="HJ334" s="270"/>
      <c r="HK334" s="270"/>
      <c r="HL334" s="270"/>
      <c r="HM334" s="270"/>
      <c r="HN334" s="270"/>
      <c r="HO334" s="270"/>
      <c r="HP334" s="270"/>
      <c r="HQ334" s="270"/>
      <c r="HR334" s="270"/>
      <c r="HS334" s="270"/>
      <c r="HT334" s="270"/>
      <c r="HU334" s="270"/>
      <c r="HV334" s="270"/>
      <c r="HW334" s="270"/>
      <c r="HX334" s="270"/>
      <c r="HY334" s="270"/>
      <c r="HZ334" s="270"/>
      <c r="IA334" s="270"/>
      <c r="IB334" s="270"/>
      <c r="IC334" s="270"/>
      <c r="ID334" s="270"/>
      <c r="IE334" s="270"/>
      <c r="IF334" s="270"/>
      <c r="IG334" s="270"/>
      <c r="IH334" s="270"/>
      <c r="II334" s="270"/>
      <c r="IJ334" s="270"/>
      <c r="IK334" s="270"/>
      <c r="IL334" s="270"/>
      <c r="IM334" s="270"/>
      <c r="IN334" s="270"/>
      <c r="IO334" s="270"/>
      <c r="IP334" s="270"/>
      <c r="IQ334" s="270"/>
      <c r="IR334" s="270"/>
      <c r="IS334" s="270"/>
      <c r="IT334" s="270"/>
    </row>
    <row r="335" spans="1:254" s="283" customFormat="1" ht="13.8" x14ac:dyDescent="0.25">
      <c r="A335" s="327" t="s">
        <v>525</v>
      </c>
      <c r="B335" s="313">
        <v>510</v>
      </c>
      <c r="C335" s="311" t="s">
        <v>304</v>
      </c>
      <c r="D335" s="311" t="s">
        <v>270</v>
      </c>
      <c r="E335" s="311" t="s">
        <v>526</v>
      </c>
      <c r="F335" s="311"/>
      <c r="G335" s="301">
        <f>SUM(G336)</f>
        <v>200</v>
      </c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  <c r="AB335" s="270"/>
      <c r="AC335" s="270"/>
      <c r="AD335" s="270"/>
      <c r="AE335" s="270"/>
      <c r="AF335" s="270"/>
      <c r="AG335" s="270"/>
      <c r="AH335" s="270"/>
      <c r="AI335" s="270"/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0"/>
      <c r="AZ335" s="270"/>
      <c r="BA335" s="270"/>
      <c r="BB335" s="270"/>
      <c r="BC335" s="270"/>
      <c r="BD335" s="270"/>
      <c r="BE335" s="270"/>
      <c r="BF335" s="270"/>
      <c r="BG335" s="270"/>
      <c r="BH335" s="270"/>
      <c r="BI335" s="270"/>
      <c r="BJ335" s="270"/>
      <c r="BK335" s="270"/>
      <c r="BL335" s="270"/>
      <c r="BM335" s="270"/>
      <c r="BN335" s="270"/>
      <c r="BO335" s="270"/>
      <c r="BP335" s="270"/>
      <c r="BQ335" s="270"/>
      <c r="BR335" s="270"/>
      <c r="BS335" s="270"/>
      <c r="BT335" s="270"/>
      <c r="BU335" s="270"/>
      <c r="BV335" s="270"/>
      <c r="BW335" s="270"/>
      <c r="BX335" s="270"/>
      <c r="BY335" s="270"/>
      <c r="BZ335" s="270"/>
      <c r="CA335" s="270"/>
      <c r="CB335" s="270"/>
      <c r="CC335" s="270"/>
      <c r="CD335" s="270"/>
      <c r="CE335" s="270"/>
      <c r="CF335" s="270"/>
      <c r="CG335" s="270"/>
      <c r="CH335" s="270"/>
      <c r="CI335" s="270"/>
      <c r="CJ335" s="270"/>
      <c r="CK335" s="270"/>
      <c r="CL335" s="270"/>
      <c r="CM335" s="270"/>
      <c r="CN335" s="270"/>
      <c r="CO335" s="270"/>
      <c r="CP335" s="270"/>
      <c r="CQ335" s="270"/>
      <c r="CR335" s="270"/>
      <c r="CS335" s="270"/>
      <c r="CT335" s="270"/>
      <c r="CU335" s="270"/>
      <c r="CV335" s="270"/>
      <c r="CW335" s="270"/>
      <c r="CX335" s="270"/>
      <c r="CY335" s="270"/>
      <c r="CZ335" s="270"/>
      <c r="DA335" s="270"/>
      <c r="DB335" s="270"/>
      <c r="DC335" s="270"/>
      <c r="DD335" s="270"/>
      <c r="DE335" s="270"/>
      <c r="DF335" s="270"/>
      <c r="DG335" s="270"/>
      <c r="DH335" s="270"/>
      <c r="DI335" s="270"/>
      <c r="DJ335" s="270"/>
      <c r="DK335" s="270"/>
      <c r="DL335" s="270"/>
      <c r="DM335" s="270"/>
      <c r="DN335" s="270"/>
      <c r="DO335" s="270"/>
      <c r="DP335" s="270"/>
      <c r="DQ335" s="270"/>
      <c r="DR335" s="270"/>
      <c r="DS335" s="270"/>
      <c r="DT335" s="270"/>
      <c r="DU335" s="270"/>
      <c r="DV335" s="270"/>
      <c r="DW335" s="270"/>
      <c r="DX335" s="270"/>
      <c r="DY335" s="270"/>
      <c r="DZ335" s="270"/>
      <c r="EA335" s="270"/>
      <c r="EB335" s="270"/>
      <c r="EC335" s="270"/>
      <c r="ED335" s="270"/>
      <c r="EE335" s="270"/>
      <c r="EF335" s="270"/>
      <c r="EG335" s="270"/>
      <c r="EH335" s="270"/>
      <c r="EI335" s="270"/>
      <c r="EJ335" s="270"/>
      <c r="EK335" s="270"/>
      <c r="EL335" s="270"/>
      <c r="EM335" s="270"/>
      <c r="EN335" s="270"/>
      <c r="EO335" s="270"/>
      <c r="EP335" s="270"/>
      <c r="EQ335" s="270"/>
      <c r="ER335" s="270"/>
      <c r="ES335" s="270"/>
      <c r="ET335" s="270"/>
      <c r="EU335" s="270"/>
      <c r="EV335" s="270"/>
      <c r="EW335" s="270"/>
      <c r="EX335" s="270"/>
      <c r="EY335" s="270"/>
      <c r="EZ335" s="270"/>
      <c r="FA335" s="270"/>
      <c r="FB335" s="270"/>
      <c r="FC335" s="270"/>
      <c r="FD335" s="270"/>
      <c r="FE335" s="270"/>
      <c r="FF335" s="270"/>
      <c r="FG335" s="270"/>
      <c r="FH335" s="270"/>
      <c r="FI335" s="270"/>
      <c r="FJ335" s="270"/>
      <c r="FK335" s="270"/>
      <c r="FL335" s="270"/>
      <c r="FM335" s="270"/>
      <c r="FN335" s="270"/>
      <c r="FO335" s="270"/>
      <c r="FP335" s="270"/>
      <c r="FQ335" s="270"/>
      <c r="FR335" s="270"/>
      <c r="FS335" s="270"/>
      <c r="FT335" s="270"/>
      <c r="FU335" s="270"/>
      <c r="FV335" s="270"/>
      <c r="FW335" s="270"/>
      <c r="FX335" s="270"/>
      <c r="FY335" s="270"/>
      <c r="FZ335" s="270"/>
      <c r="GA335" s="270"/>
      <c r="GB335" s="270"/>
      <c r="GC335" s="270"/>
      <c r="GD335" s="270"/>
      <c r="GE335" s="270"/>
      <c r="GF335" s="270"/>
      <c r="GG335" s="270"/>
      <c r="GH335" s="270"/>
      <c r="GI335" s="270"/>
      <c r="GJ335" s="270"/>
      <c r="GK335" s="270"/>
      <c r="GL335" s="270"/>
      <c r="GM335" s="270"/>
      <c r="GN335" s="270"/>
      <c r="GO335" s="270"/>
      <c r="GP335" s="270"/>
      <c r="GQ335" s="270"/>
      <c r="GR335" s="270"/>
      <c r="GS335" s="270"/>
      <c r="GT335" s="270"/>
      <c r="GU335" s="270"/>
      <c r="GV335" s="270"/>
      <c r="GW335" s="270"/>
      <c r="GX335" s="270"/>
      <c r="GY335" s="270"/>
      <c r="GZ335" s="270"/>
      <c r="HA335" s="270"/>
      <c r="HB335" s="270"/>
      <c r="HC335" s="270"/>
      <c r="HD335" s="270"/>
      <c r="HE335" s="270"/>
      <c r="HF335" s="270"/>
      <c r="HG335" s="270"/>
      <c r="HH335" s="270"/>
      <c r="HI335" s="270"/>
      <c r="HJ335" s="270"/>
      <c r="HK335" s="270"/>
      <c r="HL335" s="270"/>
      <c r="HM335" s="270"/>
      <c r="HN335" s="270"/>
      <c r="HO335" s="270"/>
      <c r="HP335" s="270"/>
      <c r="HQ335" s="270"/>
      <c r="HR335" s="270"/>
      <c r="HS335" s="270"/>
      <c r="HT335" s="270"/>
      <c r="HU335" s="270"/>
      <c r="HV335" s="270"/>
      <c r="HW335" s="270"/>
      <c r="HX335" s="270"/>
      <c r="HY335" s="270"/>
      <c r="HZ335" s="270"/>
      <c r="IA335" s="270"/>
      <c r="IB335" s="270"/>
      <c r="IC335" s="270"/>
      <c r="ID335" s="270"/>
      <c r="IE335" s="270"/>
      <c r="IF335" s="270"/>
      <c r="IG335" s="270"/>
      <c r="IH335" s="270"/>
      <c r="II335" s="270"/>
      <c r="IJ335" s="270"/>
      <c r="IK335" s="270"/>
      <c r="IL335" s="270"/>
      <c r="IM335" s="270"/>
      <c r="IN335" s="270"/>
      <c r="IO335" s="270"/>
      <c r="IP335" s="270"/>
      <c r="IQ335" s="270"/>
      <c r="IR335" s="270"/>
      <c r="IS335" s="270"/>
      <c r="IT335" s="270"/>
    </row>
    <row r="336" spans="1:254" s="340" customFormat="1" x14ac:dyDescent="0.25">
      <c r="A336" s="328" t="s">
        <v>527</v>
      </c>
      <c r="B336" s="358">
        <v>510</v>
      </c>
      <c r="C336" s="308" t="s">
        <v>304</v>
      </c>
      <c r="D336" s="308" t="s">
        <v>270</v>
      </c>
      <c r="E336" s="308" t="s">
        <v>526</v>
      </c>
      <c r="F336" s="308" t="s">
        <v>528</v>
      </c>
      <c r="G336" s="306">
        <v>200</v>
      </c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0"/>
      <c r="AZ336" s="270"/>
      <c r="BA336" s="270"/>
      <c r="BB336" s="270"/>
      <c r="BC336" s="270"/>
      <c r="BD336" s="270"/>
      <c r="BE336" s="270"/>
      <c r="BF336" s="270"/>
      <c r="BG336" s="270"/>
      <c r="BH336" s="270"/>
      <c r="BI336" s="270"/>
      <c r="BJ336" s="270"/>
      <c r="BK336" s="270"/>
      <c r="BL336" s="270"/>
      <c r="BM336" s="270"/>
      <c r="BN336" s="270"/>
      <c r="BO336" s="270"/>
      <c r="BP336" s="270"/>
      <c r="BQ336" s="270"/>
      <c r="BR336" s="270"/>
      <c r="BS336" s="270"/>
      <c r="BT336" s="270"/>
      <c r="BU336" s="270"/>
      <c r="BV336" s="270"/>
      <c r="BW336" s="270"/>
      <c r="BX336" s="270"/>
      <c r="BY336" s="270"/>
      <c r="BZ336" s="270"/>
      <c r="CA336" s="270"/>
      <c r="CB336" s="270"/>
      <c r="CC336" s="270"/>
      <c r="CD336" s="270"/>
      <c r="CE336" s="270"/>
      <c r="CF336" s="270"/>
      <c r="CG336" s="270"/>
      <c r="CH336" s="270"/>
      <c r="CI336" s="270"/>
      <c r="CJ336" s="270"/>
      <c r="CK336" s="270"/>
      <c r="CL336" s="270"/>
      <c r="CM336" s="270"/>
      <c r="CN336" s="270"/>
      <c r="CO336" s="270"/>
      <c r="CP336" s="270"/>
      <c r="CQ336" s="270"/>
      <c r="CR336" s="270"/>
      <c r="CS336" s="270"/>
      <c r="CT336" s="270"/>
      <c r="CU336" s="270"/>
      <c r="CV336" s="270"/>
      <c r="CW336" s="270"/>
      <c r="CX336" s="270"/>
      <c r="CY336" s="270"/>
      <c r="CZ336" s="270"/>
      <c r="DA336" s="270"/>
      <c r="DB336" s="270"/>
      <c r="DC336" s="270"/>
      <c r="DD336" s="270"/>
      <c r="DE336" s="270"/>
      <c r="DF336" s="270"/>
      <c r="DG336" s="270"/>
      <c r="DH336" s="270"/>
      <c r="DI336" s="270"/>
      <c r="DJ336" s="270"/>
      <c r="DK336" s="270"/>
      <c r="DL336" s="270"/>
      <c r="DM336" s="270"/>
      <c r="DN336" s="270"/>
      <c r="DO336" s="270"/>
      <c r="DP336" s="270"/>
      <c r="DQ336" s="270"/>
      <c r="DR336" s="270"/>
      <c r="DS336" s="270"/>
      <c r="DT336" s="270"/>
      <c r="DU336" s="270"/>
      <c r="DV336" s="270"/>
      <c r="DW336" s="270"/>
      <c r="DX336" s="270"/>
      <c r="DY336" s="270"/>
      <c r="DZ336" s="270"/>
      <c r="EA336" s="270"/>
      <c r="EB336" s="270"/>
      <c r="EC336" s="270"/>
      <c r="ED336" s="270"/>
      <c r="EE336" s="270"/>
      <c r="EF336" s="270"/>
      <c r="EG336" s="270"/>
      <c r="EH336" s="270"/>
      <c r="EI336" s="270"/>
      <c r="EJ336" s="270"/>
      <c r="EK336" s="270"/>
      <c r="EL336" s="270"/>
      <c r="EM336" s="270"/>
      <c r="EN336" s="270"/>
      <c r="EO336" s="270"/>
      <c r="EP336" s="270"/>
      <c r="EQ336" s="270"/>
      <c r="ER336" s="270"/>
      <c r="ES336" s="270"/>
      <c r="ET336" s="270"/>
      <c r="EU336" s="270"/>
      <c r="EV336" s="270"/>
      <c r="EW336" s="270"/>
      <c r="EX336" s="270"/>
      <c r="EY336" s="270"/>
      <c r="EZ336" s="270"/>
      <c r="FA336" s="270"/>
      <c r="FB336" s="270"/>
      <c r="FC336" s="270"/>
      <c r="FD336" s="270"/>
      <c r="FE336" s="270"/>
      <c r="FF336" s="270"/>
      <c r="FG336" s="270"/>
      <c r="FH336" s="270"/>
      <c r="FI336" s="270"/>
      <c r="FJ336" s="270"/>
      <c r="FK336" s="270"/>
      <c r="FL336" s="270"/>
      <c r="FM336" s="270"/>
      <c r="FN336" s="270"/>
      <c r="FO336" s="270"/>
      <c r="FP336" s="270"/>
      <c r="FQ336" s="270"/>
      <c r="FR336" s="270"/>
      <c r="FS336" s="270"/>
      <c r="FT336" s="270"/>
      <c r="FU336" s="270"/>
      <c r="FV336" s="270"/>
      <c r="FW336" s="270"/>
      <c r="FX336" s="270"/>
      <c r="FY336" s="270"/>
      <c r="FZ336" s="270"/>
      <c r="GA336" s="270"/>
      <c r="GB336" s="270"/>
      <c r="GC336" s="270"/>
      <c r="GD336" s="270"/>
      <c r="GE336" s="270"/>
      <c r="GF336" s="270"/>
      <c r="GG336" s="270"/>
      <c r="GH336" s="270"/>
      <c r="GI336" s="270"/>
      <c r="GJ336" s="270"/>
      <c r="GK336" s="270"/>
      <c r="GL336" s="270"/>
      <c r="GM336" s="270"/>
      <c r="GN336" s="270"/>
      <c r="GO336" s="270"/>
      <c r="GP336" s="270"/>
      <c r="GQ336" s="270"/>
      <c r="GR336" s="270"/>
      <c r="GS336" s="270"/>
      <c r="GT336" s="270"/>
      <c r="GU336" s="270"/>
      <c r="GV336" s="270"/>
      <c r="GW336" s="270"/>
      <c r="GX336" s="270"/>
      <c r="GY336" s="270"/>
      <c r="GZ336" s="270"/>
      <c r="HA336" s="270"/>
      <c r="HB336" s="270"/>
      <c r="HC336" s="270"/>
      <c r="HD336" s="270"/>
      <c r="HE336" s="270"/>
      <c r="HF336" s="270"/>
      <c r="HG336" s="270"/>
      <c r="HH336" s="270"/>
      <c r="HI336" s="270"/>
      <c r="HJ336" s="270"/>
      <c r="HK336" s="270"/>
      <c r="HL336" s="270"/>
      <c r="HM336" s="270"/>
      <c r="HN336" s="270"/>
      <c r="HO336" s="270"/>
      <c r="HP336" s="270"/>
      <c r="HQ336" s="270"/>
      <c r="HR336" s="270"/>
      <c r="HS336" s="270"/>
      <c r="HT336" s="270"/>
      <c r="HU336" s="270"/>
      <c r="HV336" s="270"/>
      <c r="HW336" s="270"/>
      <c r="HX336" s="270"/>
      <c r="HY336" s="270"/>
      <c r="HZ336" s="270"/>
      <c r="IA336" s="270"/>
      <c r="IB336" s="270"/>
      <c r="IC336" s="270"/>
      <c r="ID336" s="270"/>
      <c r="IE336" s="270"/>
      <c r="IF336" s="270"/>
      <c r="IG336" s="270"/>
      <c r="IH336" s="270"/>
      <c r="II336" s="270"/>
      <c r="IJ336" s="270"/>
      <c r="IK336" s="270"/>
      <c r="IL336" s="270"/>
      <c r="IM336" s="270"/>
      <c r="IN336" s="270"/>
      <c r="IO336" s="270"/>
      <c r="IP336" s="270"/>
      <c r="IQ336" s="270"/>
      <c r="IR336" s="270"/>
      <c r="IS336" s="270"/>
      <c r="IT336" s="270"/>
    </row>
    <row r="337" spans="1:254" s="372" customFormat="1" ht="19.2" customHeight="1" x14ac:dyDescent="0.3">
      <c r="A337" s="368" t="s">
        <v>647</v>
      </c>
      <c r="B337" s="369">
        <v>510</v>
      </c>
      <c r="C337" s="370"/>
      <c r="D337" s="370"/>
      <c r="E337" s="370"/>
      <c r="F337" s="370"/>
      <c r="G337" s="371">
        <f>SUM(G352+G385+G338+G343+G373+G348)</f>
        <v>20523.97</v>
      </c>
    </row>
    <row r="338" spans="1:254" s="302" customFormat="1" ht="15.6" x14ac:dyDescent="0.3">
      <c r="A338" s="315" t="s">
        <v>362</v>
      </c>
      <c r="B338" s="286" t="s">
        <v>609</v>
      </c>
      <c r="C338" s="286" t="s">
        <v>296</v>
      </c>
      <c r="D338" s="331"/>
      <c r="E338" s="373"/>
      <c r="F338" s="373"/>
      <c r="G338" s="374">
        <f>SUM(G339)</f>
        <v>750</v>
      </c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  <c r="AA338" s="292"/>
      <c r="AB338" s="292"/>
      <c r="AC338" s="292"/>
      <c r="AD338" s="292"/>
      <c r="AE338" s="292"/>
      <c r="AF338" s="292"/>
      <c r="AG338" s="292"/>
      <c r="AH338" s="292"/>
      <c r="AI338" s="292"/>
      <c r="AJ338" s="292"/>
      <c r="AK338" s="292"/>
      <c r="AL338" s="292"/>
      <c r="AM338" s="292"/>
      <c r="AN338" s="292"/>
      <c r="AO338" s="292"/>
      <c r="AP338" s="292"/>
      <c r="AQ338" s="292"/>
      <c r="AR338" s="292"/>
      <c r="AS338" s="292"/>
      <c r="AT338" s="292"/>
      <c r="AU338" s="292"/>
      <c r="AV338" s="292"/>
      <c r="AW338" s="292"/>
      <c r="AX338" s="292"/>
      <c r="AY338" s="292"/>
      <c r="AZ338" s="292"/>
      <c r="BA338" s="292"/>
      <c r="BB338" s="292"/>
      <c r="BC338" s="292"/>
      <c r="BD338" s="292"/>
      <c r="BE338" s="292"/>
      <c r="BF338" s="292"/>
      <c r="BG338" s="292"/>
      <c r="BH338" s="292"/>
      <c r="BI338" s="292"/>
      <c r="BJ338" s="292"/>
      <c r="BK338" s="292"/>
      <c r="BL338" s="292"/>
      <c r="BM338" s="292"/>
      <c r="BN338" s="292"/>
      <c r="BO338" s="292"/>
      <c r="BP338" s="292"/>
      <c r="BQ338" s="292"/>
      <c r="BR338" s="292"/>
      <c r="BS338" s="292"/>
      <c r="BT338" s="292"/>
      <c r="BU338" s="292"/>
      <c r="BV338" s="292"/>
      <c r="BW338" s="292"/>
      <c r="BX338" s="292"/>
      <c r="BY338" s="292"/>
      <c r="BZ338" s="292"/>
      <c r="CA338" s="292"/>
      <c r="CB338" s="292"/>
      <c r="CC338" s="292"/>
      <c r="CD338" s="292"/>
      <c r="CE338" s="292"/>
      <c r="CF338" s="292"/>
      <c r="CG338" s="292"/>
      <c r="CH338" s="292"/>
      <c r="CI338" s="292"/>
      <c r="CJ338" s="292"/>
      <c r="CK338" s="292"/>
      <c r="CL338" s="292"/>
      <c r="CM338" s="292"/>
      <c r="CN338" s="292"/>
      <c r="CO338" s="292"/>
      <c r="CP338" s="292"/>
      <c r="CQ338" s="292"/>
      <c r="CR338" s="292"/>
      <c r="CS338" s="292"/>
      <c r="CT338" s="292"/>
      <c r="CU338" s="292"/>
      <c r="CV338" s="292"/>
      <c r="CW338" s="292"/>
      <c r="CX338" s="292"/>
      <c r="CY338" s="292"/>
      <c r="CZ338" s="292"/>
      <c r="DA338" s="292"/>
      <c r="DB338" s="292"/>
      <c r="DC338" s="292"/>
      <c r="DD338" s="292"/>
      <c r="DE338" s="292"/>
      <c r="DF338" s="292"/>
      <c r="DG338" s="292"/>
      <c r="DH338" s="292"/>
      <c r="DI338" s="292"/>
      <c r="DJ338" s="292"/>
      <c r="DK338" s="292"/>
      <c r="DL338" s="292"/>
      <c r="DM338" s="292"/>
      <c r="DN338" s="292"/>
      <c r="DO338" s="292"/>
      <c r="DP338" s="292"/>
      <c r="DQ338" s="292"/>
      <c r="DR338" s="292"/>
      <c r="DS338" s="292"/>
      <c r="DT338" s="292"/>
      <c r="DU338" s="292"/>
      <c r="DV338" s="292"/>
      <c r="DW338" s="292"/>
      <c r="DX338" s="292"/>
      <c r="DY338" s="292"/>
      <c r="DZ338" s="292"/>
      <c r="EA338" s="292"/>
      <c r="EB338" s="292"/>
      <c r="EC338" s="292"/>
      <c r="ED338" s="292"/>
      <c r="EE338" s="292"/>
      <c r="EF338" s="292"/>
      <c r="EG338" s="292"/>
      <c r="EH338" s="292"/>
      <c r="EI338" s="292"/>
      <c r="EJ338" s="292"/>
      <c r="EK338" s="292"/>
      <c r="EL338" s="292"/>
      <c r="EM338" s="292"/>
      <c r="EN338" s="292"/>
      <c r="EO338" s="292"/>
      <c r="EP338" s="292"/>
      <c r="EQ338" s="292"/>
      <c r="ER338" s="292"/>
      <c r="ES338" s="292"/>
      <c r="ET338" s="292"/>
      <c r="EU338" s="292"/>
      <c r="EV338" s="292"/>
      <c r="EW338" s="292"/>
      <c r="EX338" s="292"/>
      <c r="EY338" s="292"/>
      <c r="EZ338" s="292"/>
      <c r="FA338" s="292"/>
      <c r="FB338" s="292"/>
      <c r="FC338" s="292"/>
      <c r="FD338" s="292"/>
      <c r="FE338" s="292"/>
      <c r="FF338" s="292"/>
      <c r="FG338" s="292"/>
      <c r="FH338" s="292"/>
      <c r="FI338" s="292"/>
      <c r="FJ338" s="292"/>
      <c r="FK338" s="292"/>
      <c r="FL338" s="292"/>
      <c r="FM338" s="292"/>
      <c r="FN338" s="292"/>
      <c r="FO338" s="292"/>
      <c r="FP338" s="292"/>
      <c r="FQ338" s="292"/>
      <c r="FR338" s="292"/>
      <c r="FS338" s="292"/>
      <c r="FT338" s="292"/>
      <c r="FU338" s="292"/>
      <c r="FV338" s="292"/>
      <c r="FW338" s="292"/>
      <c r="FX338" s="292"/>
      <c r="FY338" s="292"/>
      <c r="FZ338" s="292"/>
      <c r="GA338" s="292"/>
      <c r="GB338" s="292"/>
      <c r="GC338" s="292"/>
      <c r="GD338" s="292"/>
      <c r="GE338" s="292"/>
      <c r="GF338" s="292"/>
      <c r="GG338" s="292"/>
      <c r="GH338" s="292"/>
      <c r="GI338" s="292"/>
      <c r="GJ338" s="292"/>
      <c r="GK338" s="292"/>
      <c r="GL338" s="292"/>
      <c r="GM338" s="292"/>
      <c r="GN338" s="292"/>
      <c r="GO338" s="292"/>
      <c r="GP338" s="292"/>
      <c r="GQ338" s="292"/>
      <c r="GR338" s="292"/>
      <c r="GS338" s="292"/>
      <c r="GT338" s="292"/>
      <c r="GU338" s="292"/>
      <c r="GV338" s="292"/>
      <c r="GW338" s="292"/>
      <c r="GX338" s="292"/>
      <c r="GY338" s="292"/>
      <c r="GZ338" s="292"/>
      <c r="HA338" s="292"/>
      <c r="HB338" s="292"/>
      <c r="HC338" s="292"/>
      <c r="HD338" s="292"/>
      <c r="HE338" s="292"/>
      <c r="HF338" s="292"/>
      <c r="HG338" s="292"/>
      <c r="HH338" s="292"/>
      <c r="HI338" s="292"/>
      <c r="HJ338" s="292"/>
      <c r="HK338" s="292"/>
      <c r="HL338" s="292"/>
      <c r="HM338" s="292"/>
      <c r="HN338" s="292"/>
      <c r="HO338" s="292"/>
      <c r="HP338" s="292"/>
      <c r="HQ338" s="292"/>
      <c r="HR338" s="292"/>
      <c r="HS338" s="292"/>
      <c r="HT338" s="292"/>
      <c r="HU338" s="292"/>
      <c r="HV338" s="292"/>
      <c r="HW338" s="292"/>
      <c r="HX338" s="292"/>
      <c r="HY338" s="292"/>
      <c r="HZ338" s="292"/>
      <c r="IA338" s="292"/>
      <c r="IB338" s="292"/>
      <c r="IC338" s="292"/>
      <c r="ID338" s="292"/>
      <c r="IE338" s="292"/>
      <c r="IF338" s="292"/>
      <c r="IG338" s="292"/>
      <c r="IH338" s="292"/>
      <c r="II338" s="292"/>
      <c r="IJ338" s="292"/>
      <c r="IK338" s="292"/>
      <c r="IL338" s="292"/>
      <c r="IM338" s="292"/>
      <c r="IN338" s="292"/>
      <c r="IO338" s="292"/>
      <c r="IP338" s="292"/>
      <c r="IQ338" s="292"/>
      <c r="IR338" s="292"/>
      <c r="IS338" s="292"/>
      <c r="IT338" s="292"/>
    </row>
    <row r="339" spans="1:254" s="162" customFormat="1" x14ac:dyDescent="0.25">
      <c r="A339" s="288" t="s">
        <v>398</v>
      </c>
      <c r="B339" s="289" t="s">
        <v>609</v>
      </c>
      <c r="C339" s="290" t="s">
        <v>296</v>
      </c>
      <c r="D339" s="290" t="s">
        <v>296</v>
      </c>
      <c r="E339" s="289"/>
      <c r="F339" s="289"/>
      <c r="G339" s="291">
        <f>SUM(G340)</f>
        <v>750</v>
      </c>
    </row>
    <row r="340" spans="1:254" ht="14.4" x14ac:dyDescent="0.3">
      <c r="A340" s="363" t="s">
        <v>548</v>
      </c>
      <c r="B340" s="295" t="s">
        <v>609</v>
      </c>
      <c r="C340" s="290" t="s">
        <v>296</v>
      </c>
      <c r="D340" s="289" t="s">
        <v>296</v>
      </c>
      <c r="E340" s="289" t="s">
        <v>314</v>
      </c>
      <c r="F340" s="289"/>
      <c r="G340" s="375">
        <f>SUM(G341)</f>
        <v>750</v>
      </c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  <c r="AA340" s="292"/>
      <c r="AB340" s="292"/>
      <c r="AC340" s="292"/>
      <c r="AD340" s="292"/>
      <c r="AE340" s="292"/>
      <c r="AF340" s="292"/>
      <c r="AG340" s="292"/>
      <c r="AH340" s="292"/>
      <c r="AI340" s="292"/>
      <c r="AJ340" s="292"/>
      <c r="AK340" s="292"/>
      <c r="AL340" s="292"/>
      <c r="AM340" s="292"/>
      <c r="AN340" s="292"/>
      <c r="AO340" s="292"/>
      <c r="AP340" s="292"/>
      <c r="AQ340" s="292"/>
      <c r="AR340" s="292"/>
      <c r="AS340" s="292"/>
      <c r="AT340" s="292"/>
      <c r="AU340" s="292"/>
      <c r="AV340" s="292"/>
      <c r="AW340" s="292"/>
      <c r="AX340" s="292"/>
      <c r="AY340" s="292"/>
      <c r="AZ340" s="292"/>
      <c r="BA340" s="292"/>
      <c r="BB340" s="292"/>
      <c r="BC340" s="292"/>
      <c r="BD340" s="292"/>
      <c r="BE340" s="292"/>
      <c r="BF340" s="292"/>
      <c r="BG340" s="292"/>
      <c r="BH340" s="292"/>
      <c r="BI340" s="292"/>
      <c r="BJ340" s="292"/>
      <c r="BK340" s="292"/>
      <c r="BL340" s="292"/>
      <c r="BM340" s="292"/>
      <c r="BN340" s="292"/>
      <c r="BO340" s="292"/>
      <c r="BP340" s="292"/>
      <c r="BQ340" s="292"/>
      <c r="BR340" s="292"/>
      <c r="BS340" s="292"/>
      <c r="BT340" s="292"/>
      <c r="BU340" s="292"/>
      <c r="BV340" s="292"/>
      <c r="BW340" s="292"/>
      <c r="BX340" s="292"/>
      <c r="BY340" s="292"/>
      <c r="BZ340" s="292"/>
      <c r="CA340" s="292"/>
      <c r="CB340" s="292"/>
      <c r="CC340" s="292"/>
      <c r="CD340" s="292"/>
      <c r="CE340" s="292"/>
      <c r="CF340" s="292"/>
      <c r="CG340" s="292"/>
      <c r="CH340" s="292"/>
      <c r="CI340" s="292"/>
      <c r="CJ340" s="292"/>
      <c r="CK340" s="292"/>
      <c r="CL340" s="292"/>
      <c r="CM340" s="292"/>
      <c r="CN340" s="292"/>
      <c r="CO340" s="292"/>
      <c r="CP340" s="292"/>
      <c r="CQ340" s="292"/>
      <c r="CR340" s="292"/>
      <c r="CS340" s="292"/>
      <c r="CT340" s="292"/>
      <c r="CU340" s="292"/>
      <c r="CV340" s="292"/>
      <c r="CW340" s="292"/>
      <c r="CX340" s="292"/>
      <c r="CY340" s="292"/>
      <c r="CZ340" s="292"/>
      <c r="DA340" s="292"/>
      <c r="DB340" s="292"/>
      <c r="DC340" s="292"/>
      <c r="DD340" s="292"/>
      <c r="DE340" s="292"/>
      <c r="DF340" s="292"/>
      <c r="DG340" s="292"/>
      <c r="DH340" s="292"/>
      <c r="DI340" s="292"/>
      <c r="DJ340" s="292"/>
      <c r="DK340" s="292"/>
      <c r="DL340" s="292"/>
      <c r="DM340" s="292"/>
      <c r="DN340" s="292"/>
      <c r="DO340" s="292"/>
      <c r="DP340" s="292"/>
      <c r="DQ340" s="292"/>
      <c r="DR340" s="292"/>
      <c r="DS340" s="292"/>
      <c r="DT340" s="292"/>
      <c r="DU340" s="292"/>
      <c r="DV340" s="292"/>
      <c r="DW340" s="292"/>
      <c r="DX340" s="292"/>
      <c r="DY340" s="292"/>
      <c r="DZ340" s="292"/>
      <c r="EA340" s="292"/>
      <c r="EB340" s="292"/>
      <c r="EC340" s="292"/>
      <c r="ED340" s="292"/>
      <c r="EE340" s="292"/>
      <c r="EF340" s="292"/>
      <c r="EG340" s="292"/>
      <c r="EH340" s="292"/>
      <c r="EI340" s="292"/>
      <c r="EJ340" s="292"/>
      <c r="EK340" s="292"/>
      <c r="EL340" s="292"/>
      <c r="EM340" s="292"/>
      <c r="EN340" s="292"/>
      <c r="EO340" s="292"/>
      <c r="EP340" s="292"/>
      <c r="EQ340" s="292"/>
      <c r="ER340" s="292"/>
      <c r="ES340" s="292"/>
      <c r="ET340" s="292"/>
      <c r="EU340" s="292"/>
      <c r="EV340" s="292"/>
      <c r="EW340" s="292"/>
      <c r="EX340" s="292"/>
      <c r="EY340" s="292"/>
      <c r="EZ340" s="292"/>
      <c r="FA340" s="292"/>
      <c r="FB340" s="292"/>
      <c r="FC340" s="292"/>
      <c r="FD340" s="292"/>
      <c r="FE340" s="292"/>
      <c r="FF340" s="292"/>
      <c r="FG340" s="292"/>
      <c r="FH340" s="292"/>
      <c r="FI340" s="292"/>
      <c r="FJ340" s="292"/>
      <c r="FK340" s="292"/>
      <c r="FL340" s="292"/>
      <c r="FM340" s="292"/>
      <c r="FN340" s="292"/>
      <c r="FO340" s="292"/>
      <c r="FP340" s="292"/>
      <c r="FQ340" s="292"/>
      <c r="FR340" s="292"/>
      <c r="FS340" s="292"/>
      <c r="FT340" s="292"/>
      <c r="FU340" s="292"/>
      <c r="FV340" s="292"/>
      <c r="FW340" s="292"/>
      <c r="FX340" s="292"/>
      <c r="FY340" s="292"/>
      <c r="FZ340" s="292"/>
      <c r="GA340" s="292"/>
      <c r="GB340" s="292"/>
      <c r="GC340" s="292"/>
      <c r="GD340" s="292"/>
      <c r="GE340" s="292"/>
      <c r="GF340" s="292"/>
      <c r="GG340" s="292"/>
      <c r="GH340" s="292"/>
      <c r="GI340" s="292"/>
      <c r="GJ340" s="292"/>
      <c r="GK340" s="292"/>
      <c r="GL340" s="292"/>
      <c r="GM340" s="292"/>
      <c r="GN340" s="292"/>
      <c r="GO340" s="292"/>
      <c r="GP340" s="292"/>
      <c r="GQ340" s="292"/>
      <c r="GR340" s="292"/>
      <c r="GS340" s="292"/>
      <c r="GT340" s="292"/>
      <c r="GU340" s="292"/>
      <c r="GV340" s="292"/>
      <c r="GW340" s="292"/>
      <c r="GX340" s="292"/>
      <c r="GY340" s="292"/>
      <c r="GZ340" s="292"/>
      <c r="HA340" s="292"/>
      <c r="HB340" s="292"/>
      <c r="HC340" s="292"/>
      <c r="HD340" s="292"/>
      <c r="HE340" s="292"/>
      <c r="HF340" s="292"/>
      <c r="HG340" s="292"/>
      <c r="HH340" s="292"/>
      <c r="HI340" s="292"/>
      <c r="HJ340" s="292"/>
      <c r="HK340" s="292"/>
      <c r="HL340" s="292"/>
      <c r="HM340" s="292"/>
      <c r="HN340" s="292"/>
      <c r="HO340" s="292"/>
      <c r="HP340" s="292"/>
      <c r="HQ340" s="292"/>
      <c r="HR340" s="292"/>
      <c r="HS340" s="292"/>
      <c r="HT340" s="292"/>
      <c r="HU340" s="292"/>
      <c r="HV340" s="292"/>
      <c r="HW340" s="292"/>
      <c r="HX340" s="292"/>
      <c r="HY340" s="292"/>
      <c r="HZ340" s="292"/>
      <c r="IA340" s="292"/>
      <c r="IB340" s="292"/>
      <c r="IC340" s="292"/>
      <c r="ID340" s="292"/>
      <c r="IE340" s="292"/>
      <c r="IF340" s="292"/>
      <c r="IG340" s="292"/>
      <c r="IH340" s="292"/>
      <c r="II340" s="292"/>
      <c r="IJ340" s="292"/>
      <c r="IK340" s="292"/>
      <c r="IL340" s="292"/>
      <c r="IM340" s="292"/>
      <c r="IN340" s="292"/>
      <c r="IO340" s="292"/>
      <c r="IP340" s="292"/>
      <c r="IQ340" s="292"/>
      <c r="IR340" s="292"/>
      <c r="IS340" s="292"/>
      <c r="IT340" s="292"/>
    </row>
    <row r="341" spans="1:254" ht="13.8" x14ac:dyDescent="0.25">
      <c r="A341" s="303" t="s">
        <v>313</v>
      </c>
      <c r="B341" s="305" t="s">
        <v>609</v>
      </c>
      <c r="C341" s="305" t="s">
        <v>296</v>
      </c>
      <c r="D341" s="308" t="s">
        <v>296</v>
      </c>
      <c r="E341" s="308" t="s">
        <v>314</v>
      </c>
      <c r="F341" s="308"/>
      <c r="G341" s="306">
        <f>SUM(G342)</f>
        <v>750</v>
      </c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  <c r="AA341" s="292"/>
      <c r="AB341" s="292"/>
      <c r="AC341" s="292"/>
      <c r="AD341" s="292"/>
      <c r="AE341" s="292"/>
      <c r="AF341" s="292"/>
      <c r="AG341" s="292"/>
      <c r="AH341" s="292"/>
      <c r="AI341" s="292"/>
      <c r="AJ341" s="292"/>
      <c r="AK341" s="292"/>
      <c r="AL341" s="292"/>
      <c r="AM341" s="292"/>
      <c r="AN341" s="292"/>
      <c r="AO341" s="292"/>
      <c r="AP341" s="292"/>
      <c r="AQ341" s="292"/>
      <c r="AR341" s="292"/>
      <c r="AS341" s="292"/>
      <c r="AT341" s="292"/>
      <c r="AU341" s="292"/>
      <c r="AV341" s="292"/>
      <c r="AW341" s="292"/>
      <c r="AX341" s="292"/>
      <c r="AY341" s="292"/>
      <c r="AZ341" s="292"/>
      <c r="BA341" s="292"/>
      <c r="BB341" s="292"/>
      <c r="BC341" s="292"/>
      <c r="BD341" s="292"/>
      <c r="BE341" s="292"/>
      <c r="BF341" s="292"/>
      <c r="BG341" s="292"/>
      <c r="BH341" s="292"/>
      <c r="BI341" s="292"/>
      <c r="BJ341" s="292"/>
      <c r="BK341" s="292"/>
      <c r="BL341" s="292"/>
      <c r="BM341" s="292"/>
      <c r="BN341" s="292"/>
      <c r="BO341" s="292"/>
      <c r="BP341" s="292"/>
      <c r="BQ341" s="292"/>
      <c r="BR341" s="292"/>
      <c r="BS341" s="292"/>
      <c r="BT341" s="292"/>
      <c r="BU341" s="292"/>
      <c r="BV341" s="292"/>
      <c r="BW341" s="292"/>
      <c r="BX341" s="292"/>
      <c r="BY341" s="292"/>
      <c r="BZ341" s="292"/>
      <c r="CA341" s="292"/>
      <c r="CB341" s="292"/>
      <c r="CC341" s="292"/>
      <c r="CD341" s="292"/>
      <c r="CE341" s="292"/>
      <c r="CF341" s="292"/>
      <c r="CG341" s="292"/>
      <c r="CH341" s="292"/>
      <c r="CI341" s="292"/>
      <c r="CJ341" s="292"/>
      <c r="CK341" s="292"/>
      <c r="CL341" s="292"/>
      <c r="CM341" s="292"/>
      <c r="CN341" s="292"/>
      <c r="CO341" s="292"/>
      <c r="CP341" s="292"/>
      <c r="CQ341" s="292"/>
      <c r="CR341" s="292"/>
      <c r="CS341" s="292"/>
      <c r="CT341" s="292"/>
      <c r="CU341" s="292"/>
      <c r="CV341" s="292"/>
      <c r="CW341" s="292"/>
      <c r="CX341" s="292"/>
      <c r="CY341" s="292"/>
      <c r="CZ341" s="292"/>
      <c r="DA341" s="292"/>
      <c r="DB341" s="292"/>
      <c r="DC341" s="292"/>
      <c r="DD341" s="292"/>
      <c r="DE341" s="292"/>
      <c r="DF341" s="292"/>
      <c r="DG341" s="292"/>
      <c r="DH341" s="292"/>
      <c r="DI341" s="292"/>
      <c r="DJ341" s="292"/>
      <c r="DK341" s="292"/>
      <c r="DL341" s="292"/>
      <c r="DM341" s="292"/>
      <c r="DN341" s="292"/>
      <c r="DO341" s="292"/>
      <c r="DP341" s="292"/>
      <c r="DQ341" s="292"/>
      <c r="DR341" s="292"/>
      <c r="DS341" s="292"/>
      <c r="DT341" s="292"/>
      <c r="DU341" s="292"/>
      <c r="DV341" s="292"/>
      <c r="DW341" s="292"/>
      <c r="DX341" s="292"/>
      <c r="DY341" s="292"/>
      <c r="DZ341" s="292"/>
      <c r="EA341" s="292"/>
      <c r="EB341" s="292"/>
      <c r="EC341" s="292"/>
      <c r="ED341" s="292"/>
      <c r="EE341" s="292"/>
      <c r="EF341" s="292"/>
      <c r="EG341" s="292"/>
      <c r="EH341" s="292"/>
      <c r="EI341" s="292"/>
      <c r="EJ341" s="292"/>
      <c r="EK341" s="292"/>
      <c r="EL341" s="292"/>
      <c r="EM341" s="292"/>
      <c r="EN341" s="292"/>
      <c r="EO341" s="292"/>
      <c r="EP341" s="292"/>
      <c r="EQ341" s="292"/>
      <c r="ER341" s="292"/>
      <c r="ES341" s="292"/>
      <c r="ET341" s="292"/>
      <c r="EU341" s="292"/>
      <c r="EV341" s="292"/>
      <c r="EW341" s="292"/>
      <c r="EX341" s="292"/>
      <c r="EY341" s="292"/>
      <c r="EZ341" s="292"/>
      <c r="FA341" s="292"/>
      <c r="FB341" s="292"/>
      <c r="FC341" s="292"/>
      <c r="FD341" s="292"/>
      <c r="FE341" s="292"/>
      <c r="FF341" s="292"/>
      <c r="FG341" s="292"/>
      <c r="FH341" s="292"/>
      <c r="FI341" s="292"/>
      <c r="FJ341" s="292"/>
      <c r="FK341" s="292"/>
      <c r="FL341" s="292"/>
      <c r="FM341" s="292"/>
      <c r="FN341" s="292"/>
      <c r="FO341" s="292"/>
      <c r="FP341" s="292"/>
      <c r="FQ341" s="292"/>
      <c r="FR341" s="292"/>
      <c r="FS341" s="292"/>
      <c r="FT341" s="292"/>
      <c r="FU341" s="292"/>
      <c r="FV341" s="292"/>
      <c r="FW341" s="292"/>
      <c r="FX341" s="292"/>
      <c r="FY341" s="292"/>
      <c r="FZ341" s="292"/>
      <c r="GA341" s="292"/>
      <c r="GB341" s="292"/>
      <c r="GC341" s="292"/>
      <c r="GD341" s="292"/>
      <c r="GE341" s="292"/>
      <c r="GF341" s="292"/>
      <c r="GG341" s="292"/>
      <c r="GH341" s="292"/>
      <c r="GI341" s="292"/>
      <c r="GJ341" s="292"/>
      <c r="GK341" s="292"/>
      <c r="GL341" s="292"/>
      <c r="GM341" s="292"/>
      <c r="GN341" s="292"/>
      <c r="GO341" s="292"/>
      <c r="GP341" s="292"/>
      <c r="GQ341" s="292"/>
      <c r="GR341" s="292"/>
      <c r="GS341" s="292"/>
      <c r="GT341" s="292"/>
      <c r="GU341" s="292"/>
      <c r="GV341" s="292"/>
      <c r="GW341" s="292"/>
      <c r="GX341" s="292"/>
      <c r="GY341" s="292"/>
      <c r="GZ341" s="292"/>
      <c r="HA341" s="292"/>
      <c r="HB341" s="292"/>
      <c r="HC341" s="292"/>
      <c r="HD341" s="292"/>
      <c r="HE341" s="292"/>
      <c r="HF341" s="292"/>
      <c r="HG341" s="292"/>
      <c r="HH341" s="292"/>
      <c r="HI341" s="292"/>
      <c r="HJ341" s="292"/>
      <c r="HK341" s="292"/>
      <c r="HL341" s="292"/>
      <c r="HM341" s="292"/>
      <c r="HN341" s="292"/>
      <c r="HO341" s="292"/>
      <c r="HP341" s="292"/>
      <c r="HQ341" s="292"/>
      <c r="HR341" s="292"/>
      <c r="HS341" s="292"/>
      <c r="HT341" s="292"/>
      <c r="HU341" s="292"/>
      <c r="HV341" s="292"/>
      <c r="HW341" s="292"/>
      <c r="HX341" s="292"/>
      <c r="HY341" s="292"/>
      <c r="HZ341" s="292"/>
      <c r="IA341" s="292"/>
      <c r="IB341" s="292"/>
      <c r="IC341" s="292"/>
      <c r="ID341" s="292"/>
      <c r="IE341" s="292"/>
      <c r="IF341" s="292"/>
      <c r="IG341" s="292"/>
      <c r="IH341" s="292"/>
      <c r="II341" s="292"/>
      <c r="IJ341" s="292"/>
      <c r="IK341" s="292"/>
      <c r="IL341" s="292"/>
      <c r="IM341" s="292"/>
      <c r="IN341" s="292"/>
      <c r="IO341" s="292"/>
      <c r="IP341" s="292"/>
      <c r="IQ341" s="292"/>
      <c r="IR341" s="292"/>
      <c r="IS341" s="292"/>
      <c r="IT341" s="292"/>
    </row>
    <row r="342" spans="1:254" ht="13.8" x14ac:dyDescent="0.25">
      <c r="A342" s="298" t="s">
        <v>286</v>
      </c>
      <c r="B342" s="300" t="s">
        <v>609</v>
      </c>
      <c r="C342" s="300" t="s">
        <v>296</v>
      </c>
      <c r="D342" s="311" t="s">
        <v>296</v>
      </c>
      <c r="E342" s="311" t="s">
        <v>314</v>
      </c>
      <c r="F342" s="311" t="s">
        <v>287</v>
      </c>
      <c r="G342" s="301">
        <v>750</v>
      </c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0"/>
      <c r="AA342" s="320"/>
      <c r="AB342" s="320"/>
      <c r="AC342" s="320"/>
      <c r="AD342" s="320"/>
      <c r="AE342" s="320"/>
      <c r="AF342" s="320"/>
      <c r="AG342" s="320"/>
      <c r="AH342" s="320"/>
      <c r="AI342" s="320"/>
      <c r="AJ342" s="320"/>
      <c r="AK342" s="320"/>
      <c r="AL342" s="320"/>
      <c r="AM342" s="320"/>
      <c r="AN342" s="320"/>
      <c r="AO342" s="320"/>
      <c r="AP342" s="320"/>
      <c r="AQ342" s="320"/>
      <c r="AR342" s="320"/>
      <c r="AS342" s="320"/>
      <c r="AT342" s="320"/>
      <c r="AU342" s="320"/>
      <c r="AV342" s="320"/>
      <c r="AW342" s="320"/>
      <c r="AX342" s="320"/>
      <c r="AY342" s="320"/>
      <c r="AZ342" s="320"/>
      <c r="BA342" s="320"/>
      <c r="BB342" s="320"/>
      <c r="BC342" s="320"/>
      <c r="BD342" s="320"/>
      <c r="BE342" s="320"/>
      <c r="BF342" s="320"/>
      <c r="BG342" s="320"/>
      <c r="BH342" s="320"/>
      <c r="BI342" s="320"/>
      <c r="BJ342" s="320"/>
      <c r="BK342" s="320"/>
      <c r="BL342" s="320"/>
      <c r="BM342" s="320"/>
      <c r="BN342" s="320"/>
      <c r="BO342" s="320"/>
      <c r="BP342" s="320"/>
      <c r="BQ342" s="320"/>
      <c r="BR342" s="320"/>
      <c r="BS342" s="320"/>
      <c r="BT342" s="320"/>
      <c r="BU342" s="320"/>
      <c r="BV342" s="320"/>
      <c r="BW342" s="320"/>
      <c r="BX342" s="320"/>
      <c r="BY342" s="320"/>
      <c r="BZ342" s="320"/>
      <c r="CA342" s="320"/>
      <c r="CB342" s="320"/>
      <c r="CC342" s="320"/>
      <c r="CD342" s="320"/>
      <c r="CE342" s="320"/>
      <c r="CF342" s="320"/>
      <c r="CG342" s="320"/>
      <c r="CH342" s="320"/>
      <c r="CI342" s="320"/>
      <c r="CJ342" s="320"/>
      <c r="CK342" s="320"/>
      <c r="CL342" s="320"/>
      <c r="CM342" s="320"/>
      <c r="CN342" s="320"/>
      <c r="CO342" s="320"/>
      <c r="CP342" s="320"/>
      <c r="CQ342" s="320"/>
      <c r="CR342" s="320"/>
      <c r="CS342" s="320"/>
      <c r="CT342" s="320"/>
      <c r="CU342" s="320"/>
      <c r="CV342" s="320"/>
      <c r="CW342" s="320"/>
      <c r="CX342" s="320"/>
      <c r="CY342" s="320"/>
      <c r="CZ342" s="320"/>
      <c r="DA342" s="320"/>
      <c r="DB342" s="320"/>
      <c r="DC342" s="320"/>
      <c r="DD342" s="320"/>
      <c r="DE342" s="320"/>
      <c r="DF342" s="320"/>
      <c r="DG342" s="320"/>
      <c r="DH342" s="320"/>
      <c r="DI342" s="320"/>
      <c r="DJ342" s="320"/>
      <c r="DK342" s="320"/>
      <c r="DL342" s="320"/>
      <c r="DM342" s="320"/>
      <c r="DN342" s="320"/>
      <c r="DO342" s="320"/>
      <c r="DP342" s="320"/>
      <c r="DQ342" s="320"/>
      <c r="DR342" s="320"/>
      <c r="DS342" s="320"/>
      <c r="DT342" s="320"/>
      <c r="DU342" s="320"/>
      <c r="DV342" s="320"/>
      <c r="DW342" s="320"/>
      <c r="DX342" s="320"/>
      <c r="DY342" s="320"/>
      <c r="DZ342" s="320"/>
      <c r="EA342" s="320"/>
      <c r="EB342" s="320"/>
      <c r="EC342" s="320"/>
      <c r="ED342" s="320"/>
      <c r="EE342" s="320"/>
      <c r="EF342" s="320"/>
      <c r="EG342" s="320"/>
      <c r="EH342" s="320"/>
      <c r="EI342" s="320"/>
      <c r="EJ342" s="320"/>
      <c r="EK342" s="320"/>
      <c r="EL342" s="320"/>
      <c r="EM342" s="320"/>
      <c r="EN342" s="320"/>
      <c r="EO342" s="320"/>
      <c r="EP342" s="320"/>
      <c r="EQ342" s="320"/>
      <c r="ER342" s="320"/>
      <c r="ES342" s="320"/>
      <c r="ET342" s="320"/>
      <c r="EU342" s="320"/>
      <c r="EV342" s="320"/>
      <c r="EW342" s="320"/>
      <c r="EX342" s="320"/>
      <c r="EY342" s="320"/>
      <c r="EZ342" s="320"/>
      <c r="FA342" s="320"/>
      <c r="FB342" s="320"/>
      <c r="FC342" s="320"/>
      <c r="FD342" s="320"/>
      <c r="FE342" s="320"/>
      <c r="FF342" s="320"/>
      <c r="FG342" s="320"/>
      <c r="FH342" s="320"/>
      <c r="FI342" s="320"/>
      <c r="FJ342" s="320"/>
      <c r="FK342" s="320"/>
      <c r="FL342" s="320"/>
      <c r="FM342" s="320"/>
      <c r="FN342" s="320"/>
      <c r="FO342" s="320"/>
      <c r="FP342" s="320"/>
      <c r="FQ342" s="320"/>
      <c r="FR342" s="320"/>
      <c r="FS342" s="320"/>
      <c r="FT342" s="320"/>
      <c r="FU342" s="320"/>
      <c r="FV342" s="320"/>
      <c r="FW342" s="320"/>
      <c r="FX342" s="320"/>
      <c r="FY342" s="320"/>
      <c r="FZ342" s="320"/>
      <c r="GA342" s="320"/>
      <c r="GB342" s="320"/>
      <c r="GC342" s="320"/>
      <c r="GD342" s="320"/>
      <c r="GE342" s="320"/>
      <c r="GF342" s="320"/>
      <c r="GG342" s="320"/>
      <c r="GH342" s="320"/>
      <c r="GI342" s="320"/>
      <c r="GJ342" s="320"/>
      <c r="GK342" s="320"/>
      <c r="GL342" s="320"/>
      <c r="GM342" s="320"/>
      <c r="GN342" s="320"/>
      <c r="GO342" s="320"/>
      <c r="GP342" s="320"/>
      <c r="GQ342" s="320"/>
      <c r="GR342" s="320"/>
      <c r="GS342" s="320"/>
      <c r="GT342" s="320"/>
      <c r="GU342" s="320"/>
      <c r="GV342" s="320"/>
      <c r="GW342" s="320"/>
      <c r="GX342" s="320"/>
      <c r="GY342" s="320"/>
      <c r="GZ342" s="320"/>
      <c r="HA342" s="320"/>
      <c r="HB342" s="320"/>
      <c r="HC342" s="320"/>
      <c r="HD342" s="320"/>
      <c r="HE342" s="320"/>
      <c r="HF342" s="320"/>
      <c r="HG342" s="320"/>
      <c r="HH342" s="320"/>
      <c r="HI342" s="320"/>
      <c r="HJ342" s="320"/>
      <c r="HK342" s="320"/>
      <c r="HL342" s="320"/>
      <c r="HM342" s="320"/>
      <c r="HN342" s="320"/>
      <c r="HO342" s="320"/>
      <c r="HP342" s="320"/>
      <c r="HQ342" s="320"/>
      <c r="HR342" s="320"/>
      <c r="HS342" s="320"/>
      <c r="HT342" s="320"/>
      <c r="HU342" s="320"/>
      <c r="HV342" s="320"/>
      <c r="HW342" s="320"/>
      <c r="HX342" s="320"/>
      <c r="HY342" s="320"/>
      <c r="HZ342" s="320"/>
      <c r="IA342" s="320"/>
      <c r="IB342" s="320"/>
      <c r="IC342" s="320"/>
      <c r="ID342" s="320"/>
      <c r="IE342" s="320"/>
      <c r="IF342" s="320"/>
      <c r="IG342" s="320"/>
      <c r="IH342" s="320"/>
      <c r="II342" s="320"/>
      <c r="IJ342" s="320"/>
      <c r="IK342" s="320"/>
      <c r="IL342" s="320"/>
      <c r="IM342" s="320"/>
      <c r="IN342" s="320"/>
      <c r="IO342" s="320"/>
      <c r="IP342" s="320"/>
      <c r="IQ342" s="320"/>
      <c r="IR342" s="320"/>
      <c r="IS342" s="320"/>
      <c r="IT342" s="320"/>
    </row>
    <row r="343" spans="1:254" s="283" customFormat="1" ht="13.8" hidden="1" x14ac:dyDescent="0.25">
      <c r="A343" s="315" t="s">
        <v>410</v>
      </c>
      <c r="B343" s="367">
        <v>510</v>
      </c>
      <c r="C343" s="286" t="s">
        <v>411</v>
      </c>
      <c r="D343" s="299"/>
      <c r="E343" s="299"/>
      <c r="F343" s="299"/>
      <c r="G343" s="287">
        <f>SUM(G344)</f>
        <v>0</v>
      </c>
    </row>
    <row r="344" spans="1:254" ht="13.8" hidden="1" x14ac:dyDescent="0.25">
      <c r="A344" s="353" t="s">
        <v>648</v>
      </c>
      <c r="B344" s="290" t="s">
        <v>609</v>
      </c>
      <c r="C344" s="289" t="s">
        <v>411</v>
      </c>
      <c r="D344" s="289" t="s">
        <v>411</v>
      </c>
      <c r="E344" s="289"/>
      <c r="F344" s="338"/>
      <c r="G344" s="375">
        <f>SUM(G345)</f>
        <v>0</v>
      </c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  <c r="AA344" s="292"/>
      <c r="AB344" s="292"/>
      <c r="AC344" s="292"/>
      <c r="AD344" s="292"/>
      <c r="AE344" s="292"/>
      <c r="AF344" s="292"/>
      <c r="AG344" s="292"/>
      <c r="AH344" s="292"/>
      <c r="AI344" s="292"/>
      <c r="AJ344" s="292"/>
      <c r="AK344" s="292"/>
      <c r="AL344" s="292"/>
      <c r="AM344" s="292"/>
      <c r="AN344" s="292"/>
      <c r="AO344" s="292"/>
      <c r="AP344" s="292"/>
      <c r="AQ344" s="292"/>
      <c r="AR344" s="292"/>
      <c r="AS344" s="292"/>
      <c r="AT344" s="292"/>
      <c r="AU344" s="292"/>
      <c r="AV344" s="292"/>
      <c r="AW344" s="292"/>
      <c r="AX344" s="292"/>
      <c r="AY344" s="292"/>
      <c r="AZ344" s="292"/>
      <c r="BA344" s="292"/>
      <c r="BB344" s="292"/>
      <c r="BC344" s="292"/>
      <c r="BD344" s="292"/>
      <c r="BE344" s="292"/>
      <c r="BF344" s="292"/>
      <c r="BG344" s="292"/>
      <c r="BH344" s="292"/>
      <c r="BI344" s="292"/>
      <c r="BJ344" s="292"/>
      <c r="BK344" s="292"/>
      <c r="BL344" s="292"/>
      <c r="BM344" s="292"/>
      <c r="BN344" s="292"/>
      <c r="BO344" s="292"/>
      <c r="BP344" s="292"/>
      <c r="BQ344" s="292"/>
      <c r="BR344" s="292"/>
      <c r="BS344" s="292"/>
      <c r="BT344" s="292"/>
      <c r="BU344" s="292"/>
      <c r="BV344" s="292"/>
      <c r="BW344" s="292"/>
      <c r="BX344" s="292"/>
      <c r="BY344" s="292"/>
      <c r="BZ344" s="292"/>
      <c r="CA344" s="292"/>
      <c r="CB344" s="292"/>
      <c r="CC344" s="292"/>
      <c r="CD344" s="292"/>
      <c r="CE344" s="292"/>
      <c r="CF344" s="292"/>
      <c r="CG344" s="292"/>
      <c r="CH344" s="292"/>
      <c r="CI344" s="292"/>
      <c r="CJ344" s="292"/>
      <c r="CK344" s="292"/>
      <c r="CL344" s="292"/>
      <c r="CM344" s="292"/>
      <c r="CN344" s="292"/>
      <c r="CO344" s="292"/>
      <c r="CP344" s="292"/>
      <c r="CQ344" s="292"/>
      <c r="CR344" s="292"/>
      <c r="CS344" s="292"/>
      <c r="CT344" s="292"/>
      <c r="CU344" s="292"/>
      <c r="CV344" s="292"/>
      <c r="CW344" s="292"/>
      <c r="CX344" s="292"/>
      <c r="CY344" s="292"/>
      <c r="CZ344" s="292"/>
      <c r="DA344" s="292"/>
      <c r="DB344" s="292"/>
      <c r="DC344" s="292"/>
      <c r="DD344" s="292"/>
      <c r="DE344" s="292"/>
      <c r="DF344" s="292"/>
      <c r="DG344" s="292"/>
      <c r="DH344" s="292"/>
      <c r="DI344" s="292"/>
      <c r="DJ344" s="292"/>
      <c r="DK344" s="292"/>
      <c r="DL344" s="292"/>
      <c r="DM344" s="292"/>
      <c r="DN344" s="292"/>
      <c r="DO344" s="292"/>
      <c r="DP344" s="292"/>
      <c r="DQ344" s="292"/>
      <c r="DR344" s="292"/>
      <c r="DS344" s="292"/>
      <c r="DT344" s="292"/>
      <c r="DU344" s="292"/>
      <c r="DV344" s="292"/>
      <c r="DW344" s="292"/>
      <c r="DX344" s="292"/>
      <c r="DY344" s="292"/>
      <c r="DZ344" s="292"/>
      <c r="EA344" s="292"/>
      <c r="EB344" s="292"/>
      <c r="EC344" s="292"/>
      <c r="ED344" s="292"/>
      <c r="EE344" s="292"/>
      <c r="EF344" s="292"/>
      <c r="EG344" s="292"/>
      <c r="EH344" s="292"/>
      <c r="EI344" s="292"/>
      <c r="EJ344" s="292"/>
      <c r="EK344" s="292"/>
      <c r="EL344" s="292"/>
      <c r="EM344" s="292"/>
      <c r="EN344" s="292"/>
      <c r="EO344" s="292"/>
      <c r="EP344" s="292"/>
      <c r="EQ344" s="292"/>
      <c r="ER344" s="292"/>
      <c r="ES344" s="292"/>
      <c r="ET344" s="292"/>
      <c r="EU344" s="292"/>
      <c r="EV344" s="292"/>
      <c r="EW344" s="292"/>
      <c r="EX344" s="292"/>
      <c r="EY344" s="292"/>
      <c r="EZ344" s="292"/>
      <c r="FA344" s="292"/>
      <c r="FB344" s="292"/>
      <c r="FC344" s="292"/>
      <c r="FD344" s="292"/>
      <c r="FE344" s="292"/>
      <c r="FF344" s="292"/>
      <c r="FG344" s="292"/>
      <c r="FH344" s="292"/>
      <c r="FI344" s="292"/>
      <c r="FJ344" s="292"/>
      <c r="FK344" s="292"/>
      <c r="FL344" s="292"/>
      <c r="FM344" s="292"/>
      <c r="FN344" s="292"/>
      <c r="FO344" s="292"/>
      <c r="FP344" s="292"/>
      <c r="FQ344" s="292"/>
      <c r="FR344" s="292"/>
      <c r="FS344" s="292"/>
      <c r="FT344" s="292"/>
      <c r="FU344" s="292"/>
      <c r="FV344" s="292"/>
      <c r="FW344" s="292"/>
      <c r="FX344" s="292"/>
      <c r="FY344" s="292"/>
      <c r="FZ344" s="292"/>
      <c r="GA344" s="292"/>
      <c r="GB344" s="292"/>
      <c r="GC344" s="292"/>
      <c r="GD344" s="292"/>
      <c r="GE344" s="292"/>
      <c r="GF344" s="292"/>
      <c r="GG344" s="292"/>
      <c r="GH344" s="292"/>
      <c r="GI344" s="292"/>
      <c r="GJ344" s="292"/>
      <c r="GK344" s="292"/>
      <c r="GL344" s="292"/>
      <c r="GM344" s="292"/>
      <c r="GN344" s="292"/>
      <c r="GO344" s="292"/>
      <c r="GP344" s="292"/>
      <c r="GQ344" s="292"/>
      <c r="GR344" s="292"/>
      <c r="GS344" s="292"/>
      <c r="GT344" s="292"/>
      <c r="GU344" s="292"/>
      <c r="GV344" s="292"/>
      <c r="GW344" s="292"/>
      <c r="GX344" s="292"/>
      <c r="GY344" s="292"/>
      <c r="GZ344" s="292"/>
      <c r="HA344" s="292"/>
      <c r="HB344" s="292"/>
      <c r="HC344" s="292"/>
      <c r="HD344" s="292"/>
      <c r="HE344" s="292"/>
      <c r="HF344" s="292"/>
      <c r="HG344" s="292"/>
      <c r="HH344" s="292"/>
      <c r="HI344" s="292"/>
      <c r="HJ344" s="292"/>
      <c r="HK344" s="292"/>
      <c r="HL344" s="292"/>
      <c r="HM344" s="292"/>
      <c r="HN344" s="292"/>
      <c r="HO344" s="292"/>
      <c r="HP344" s="292"/>
      <c r="HQ344" s="292"/>
      <c r="HR344" s="292"/>
      <c r="HS344" s="292"/>
      <c r="HT344" s="292"/>
      <c r="HU344" s="292"/>
      <c r="HV344" s="292"/>
      <c r="HW344" s="292"/>
      <c r="HX344" s="292"/>
      <c r="HY344" s="292"/>
      <c r="HZ344" s="292"/>
      <c r="IA344" s="292"/>
      <c r="IB344" s="292"/>
      <c r="IC344" s="292"/>
      <c r="ID344" s="292"/>
      <c r="IE344" s="292"/>
      <c r="IF344" s="292"/>
      <c r="IG344" s="292"/>
      <c r="IH344" s="292"/>
      <c r="II344" s="292"/>
      <c r="IJ344" s="292"/>
      <c r="IK344" s="292"/>
      <c r="IL344" s="292"/>
      <c r="IM344" s="292"/>
      <c r="IN344" s="292"/>
      <c r="IO344" s="292"/>
      <c r="IP344" s="292"/>
      <c r="IQ344" s="292"/>
      <c r="IR344" s="292"/>
      <c r="IS344" s="292"/>
      <c r="IT344" s="292"/>
    </row>
    <row r="345" spans="1:254" ht="14.4" hidden="1" x14ac:dyDescent="0.3">
      <c r="A345" s="293" t="s">
        <v>649</v>
      </c>
      <c r="B345" s="295" t="s">
        <v>609</v>
      </c>
      <c r="C345" s="309" t="s">
        <v>411</v>
      </c>
      <c r="D345" s="309" t="s">
        <v>411</v>
      </c>
      <c r="E345" s="309"/>
      <c r="F345" s="338"/>
      <c r="G345" s="375">
        <f>SUM(G346)</f>
        <v>0</v>
      </c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  <c r="AA345" s="292"/>
      <c r="AB345" s="292"/>
      <c r="AC345" s="292"/>
      <c r="AD345" s="292"/>
      <c r="AE345" s="292"/>
      <c r="AF345" s="292"/>
      <c r="AG345" s="292"/>
      <c r="AH345" s="292"/>
      <c r="AI345" s="292"/>
      <c r="AJ345" s="292"/>
      <c r="AK345" s="292"/>
      <c r="AL345" s="292"/>
      <c r="AM345" s="292"/>
      <c r="AN345" s="292"/>
      <c r="AO345" s="292"/>
      <c r="AP345" s="292"/>
      <c r="AQ345" s="292"/>
      <c r="AR345" s="292"/>
      <c r="AS345" s="292"/>
      <c r="AT345" s="292"/>
      <c r="AU345" s="292"/>
      <c r="AV345" s="292"/>
      <c r="AW345" s="292"/>
      <c r="AX345" s="292"/>
      <c r="AY345" s="292"/>
      <c r="AZ345" s="292"/>
      <c r="BA345" s="292"/>
      <c r="BB345" s="292"/>
      <c r="BC345" s="292"/>
      <c r="BD345" s="292"/>
      <c r="BE345" s="292"/>
      <c r="BF345" s="292"/>
      <c r="BG345" s="292"/>
      <c r="BH345" s="292"/>
      <c r="BI345" s="292"/>
      <c r="BJ345" s="292"/>
      <c r="BK345" s="292"/>
      <c r="BL345" s="292"/>
      <c r="BM345" s="292"/>
      <c r="BN345" s="292"/>
      <c r="BO345" s="292"/>
      <c r="BP345" s="292"/>
      <c r="BQ345" s="292"/>
      <c r="BR345" s="292"/>
      <c r="BS345" s="292"/>
      <c r="BT345" s="292"/>
      <c r="BU345" s="292"/>
      <c r="BV345" s="292"/>
      <c r="BW345" s="292"/>
      <c r="BX345" s="292"/>
      <c r="BY345" s="292"/>
      <c r="BZ345" s="292"/>
      <c r="CA345" s="292"/>
      <c r="CB345" s="292"/>
      <c r="CC345" s="292"/>
      <c r="CD345" s="292"/>
      <c r="CE345" s="292"/>
      <c r="CF345" s="292"/>
      <c r="CG345" s="292"/>
      <c r="CH345" s="292"/>
      <c r="CI345" s="292"/>
      <c r="CJ345" s="292"/>
      <c r="CK345" s="292"/>
      <c r="CL345" s="292"/>
      <c r="CM345" s="292"/>
      <c r="CN345" s="292"/>
      <c r="CO345" s="292"/>
      <c r="CP345" s="292"/>
      <c r="CQ345" s="292"/>
      <c r="CR345" s="292"/>
      <c r="CS345" s="292"/>
      <c r="CT345" s="292"/>
      <c r="CU345" s="292"/>
      <c r="CV345" s="292"/>
      <c r="CW345" s="292"/>
      <c r="CX345" s="292"/>
      <c r="CY345" s="292"/>
      <c r="CZ345" s="292"/>
      <c r="DA345" s="292"/>
      <c r="DB345" s="292"/>
      <c r="DC345" s="292"/>
      <c r="DD345" s="292"/>
      <c r="DE345" s="292"/>
      <c r="DF345" s="292"/>
      <c r="DG345" s="292"/>
      <c r="DH345" s="292"/>
      <c r="DI345" s="292"/>
      <c r="DJ345" s="292"/>
      <c r="DK345" s="292"/>
      <c r="DL345" s="292"/>
      <c r="DM345" s="292"/>
      <c r="DN345" s="292"/>
      <c r="DO345" s="292"/>
      <c r="DP345" s="292"/>
      <c r="DQ345" s="292"/>
      <c r="DR345" s="292"/>
      <c r="DS345" s="292"/>
      <c r="DT345" s="292"/>
      <c r="DU345" s="292"/>
      <c r="DV345" s="292"/>
      <c r="DW345" s="292"/>
      <c r="DX345" s="292"/>
      <c r="DY345" s="292"/>
      <c r="DZ345" s="292"/>
      <c r="EA345" s="292"/>
      <c r="EB345" s="292"/>
      <c r="EC345" s="292"/>
      <c r="ED345" s="292"/>
      <c r="EE345" s="292"/>
      <c r="EF345" s="292"/>
      <c r="EG345" s="292"/>
      <c r="EH345" s="292"/>
      <c r="EI345" s="292"/>
      <c r="EJ345" s="292"/>
      <c r="EK345" s="292"/>
      <c r="EL345" s="292"/>
      <c r="EM345" s="292"/>
      <c r="EN345" s="292"/>
      <c r="EO345" s="292"/>
      <c r="EP345" s="292"/>
      <c r="EQ345" s="292"/>
      <c r="ER345" s="292"/>
      <c r="ES345" s="292"/>
      <c r="ET345" s="292"/>
      <c r="EU345" s="292"/>
      <c r="EV345" s="292"/>
      <c r="EW345" s="292"/>
      <c r="EX345" s="292"/>
      <c r="EY345" s="292"/>
      <c r="EZ345" s="292"/>
      <c r="FA345" s="292"/>
      <c r="FB345" s="292"/>
      <c r="FC345" s="292"/>
      <c r="FD345" s="292"/>
      <c r="FE345" s="292"/>
      <c r="FF345" s="292"/>
      <c r="FG345" s="292"/>
      <c r="FH345" s="292"/>
      <c r="FI345" s="292"/>
      <c r="FJ345" s="292"/>
      <c r="FK345" s="292"/>
      <c r="FL345" s="292"/>
      <c r="FM345" s="292"/>
      <c r="FN345" s="292"/>
      <c r="FO345" s="292"/>
      <c r="FP345" s="292"/>
      <c r="FQ345" s="292"/>
      <c r="FR345" s="292"/>
      <c r="FS345" s="292"/>
      <c r="FT345" s="292"/>
      <c r="FU345" s="292"/>
      <c r="FV345" s="292"/>
      <c r="FW345" s="292"/>
      <c r="FX345" s="292"/>
      <c r="FY345" s="292"/>
      <c r="FZ345" s="292"/>
      <c r="GA345" s="292"/>
      <c r="GB345" s="292"/>
      <c r="GC345" s="292"/>
      <c r="GD345" s="292"/>
      <c r="GE345" s="292"/>
      <c r="GF345" s="292"/>
      <c r="GG345" s="292"/>
      <c r="GH345" s="292"/>
      <c r="GI345" s="292"/>
      <c r="GJ345" s="292"/>
      <c r="GK345" s="292"/>
      <c r="GL345" s="292"/>
      <c r="GM345" s="292"/>
      <c r="GN345" s="292"/>
      <c r="GO345" s="292"/>
      <c r="GP345" s="292"/>
      <c r="GQ345" s="292"/>
      <c r="GR345" s="292"/>
      <c r="GS345" s="292"/>
      <c r="GT345" s="292"/>
      <c r="GU345" s="292"/>
      <c r="GV345" s="292"/>
      <c r="GW345" s="292"/>
      <c r="GX345" s="292"/>
      <c r="GY345" s="292"/>
      <c r="GZ345" s="292"/>
      <c r="HA345" s="292"/>
      <c r="HB345" s="292"/>
      <c r="HC345" s="292"/>
      <c r="HD345" s="292"/>
      <c r="HE345" s="292"/>
      <c r="HF345" s="292"/>
      <c r="HG345" s="292"/>
      <c r="HH345" s="292"/>
      <c r="HI345" s="292"/>
      <c r="HJ345" s="292"/>
      <c r="HK345" s="292"/>
      <c r="HL345" s="292"/>
      <c r="HM345" s="292"/>
      <c r="HN345" s="292"/>
      <c r="HO345" s="292"/>
      <c r="HP345" s="292"/>
      <c r="HQ345" s="292"/>
      <c r="HR345" s="292"/>
      <c r="HS345" s="292"/>
      <c r="HT345" s="292"/>
      <c r="HU345" s="292"/>
      <c r="HV345" s="292"/>
      <c r="HW345" s="292"/>
      <c r="HX345" s="292"/>
      <c r="HY345" s="292"/>
      <c r="HZ345" s="292"/>
      <c r="IA345" s="292"/>
      <c r="IB345" s="292"/>
      <c r="IC345" s="292"/>
      <c r="ID345" s="292"/>
      <c r="IE345" s="292"/>
      <c r="IF345" s="292"/>
      <c r="IG345" s="292"/>
      <c r="IH345" s="292"/>
      <c r="II345" s="292"/>
      <c r="IJ345" s="292"/>
      <c r="IK345" s="292"/>
      <c r="IL345" s="292"/>
      <c r="IM345" s="292"/>
      <c r="IN345" s="292"/>
      <c r="IO345" s="292"/>
      <c r="IP345" s="292"/>
      <c r="IQ345" s="292"/>
      <c r="IR345" s="292"/>
      <c r="IS345" s="292"/>
      <c r="IT345" s="292"/>
    </row>
    <row r="346" spans="1:254" ht="13.8" hidden="1" x14ac:dyDescent="0.25">
      <c r="A346" s="298" t="s">
        <v>549</v>
      </c>
      <c r="B346" s="300" t="s">
        <v>609</v>
      </c>
      <c r="C346" s="311" t="s">
        <v>411</v>
      </c>
      <c r="D346" s="311" t="s">
        <v>411</v>
      </c>
      <c r="E346" s="311" t="s">
        <v>725</v>
      </c>
      <c r="F346" s="311"/>
      <c r="G346" s="301">
        <f>SUM(G347)</f>
        <v>0</v>
      </c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283"/>
      <c r="AP346" s="283"/>
      <c r="AQ346" s="283"/>
      <c r="AR346" s="283"/>
      <c r="AS346" s="283"/>
      <c r="AT346" s="283"/>
      <c r="AU346" s="283"/>
      <c r="AV346" s="283"/>
      <c r="AW346" s="283"/>
      <c r="AX346" s="283"/>
      <c r="AY346" s="283"/>
      <c r="AZ346" s="283"/>
      <c r="BA346" s="283"/>
      <c r="BB346" s="283"/>
      <c r="BC346" s="283"/>
      <c r="BD346" s="283"/>
      <c r="BE346" s="283"/>
      <c r="BF346" s="283"/>
      <c r="BG346" s="283"/>
      <c r="BH346" s="283"/>
      <c r="BI346" s="283"/>
      <c r="BJ346" s="283"/>
      <c r="BK346" s="283"/>
      <c r="BL346" s="283"/>
      <c r="BM346" s="283"/>
      <c r="BN346" s="283"/>
      <c r="BO346" s="283"/>
      <c r="BP346" s="283"/>
      <c r="BQ346" s="283"/>
      <c r="BR346" s="283"/>
      <c r="BS346" s="283"/>
      <c r="BT346" s="283"/>
      <c r="BU346" s="283"/>
      <c r="BV346" s="283"/>
      <c r="BW346" s="283"/>
      <c r="BX346" s="283"/>
      <c r="BY346" s="283"/>
      <c r="BZ346" s="283"/>
      <c r="CA346" s="283"/>
      <c r="CB346" s="283"/>
      <c r="CC346" s="283"/>
      <c r="CD346" s="283"/>
      <c r="CE346" s="283"/>
      <c r="CF346" s="283"/>
      <c r="CG346" s="283"/>
      <c r="CH346" s="283"/>
      <c r="CI346" s="283"/>
      <c r="CJ346" s="283"/>
      <c r="CK346" s="283"/>
      <c r="CL346" s="283"/>
      <c r="CM346" s="283"/>
      <c r="CN346" s="283"/>
      <c r="CO346" s="283"/>
      <c r="CP346" s="283"/>
      <c r="CQ346" s="283"/>
      <c r="CR346" s="283"/>
      <c r="CS346" s="283"/>
      <c r="CT346" s="283"/>
      <c r="CU346" s="283"/>
      <c r="CV346" s="283"/>
      <c r="CW346" s="283"/>
      <c r="CX346" s="283"/>
      <c r="CY346" s="283"/>
      <c r="CZ346" s="283"/>
      <c r="DA346" s="283"/>
      <c r="DB346" s="283"/>
      <c r="DC346" s="283"/>
      <c r="DD346" s="283"/>
      <c r="DE346" s="283"/>
      <c r="DF346" s="283"/>
      <c r="DG346" s="283"/>
      <c r="DH346" s="283"/>
      <c r="DI346" s="283"/>
      <c r="DJ346" s="283"/>
      <c r="DK346" s="283"/>
      <c r="DL346" s="283"/>
      <c r="DM346" s="283"/>
      <c r="DN346" s="283"/>
      <c r="DO346" s="283"/>
      <c r="DP346" s="283"/>
      <c r="DQ346" s="283"/>
      <c r="DR346" s="283"/>
      <c r="DS346" s="283"/>
      <c r="DT346" s="283"/>
      <c r="DU346" s="283"/>
      <c r="DV346" s="283"/>
      <c r="DW346" s="283"/>
      <c r="DX346" s="283"/>
      <c r="DY346" s="283"/>
      <c r="DZ346" s="283"/>
      <c r="EA346" s="283"/>
      <c r="EB346" s="283"/>
      <c r="EC346" s="283"/>
      <c r="ED346" s="283"/>
      <c r="EE346" s="283"/>
      <c r="EF346" s="283"/>
      <c r="EG346" s="283"/>
      <c r="EH346" s="283"/>
      <c r="EI346" s="283"/>
      <c r="EJ346" s="283"/>
      <c r="EK346" s="283"/>
      <c r="EL346" s="283"/>
      <c r="EM346" s="283"/>
      <c r="EN346" s="283"/>
      <c r="EO346" s="283"/>
      <c r="EP346" s="283"/>
      <c r="EQ346" s="283"/>
      <c r="ER346" s="283"/>
      <c r="ES346" s="283"/>
      <c r="ET346" s="283"/>
      <c r="EU346" s="283"/>
      <c r="EV346" s="283"/>
      <c r="EW346" s="283"/>
      <c r="EX346" s="283"/>
      <c r="EY346" s="283"/>
      <c r="EZ346" s="283"/>
      <c r="FA346" s="283"/>
      <c r="FB346" s="283"/>
      <c r="FC346" s="283"/>
      <c r="FD346" s="283"/>
      <c r="FE346" s="283"/>
      <c r="FF346" s="283"/>
      <c r="FG346" s="283"/>
      <c r="FH346" s="283"/>
      <c r="FI346" s="283"/>
      <c r="FJ346" s="283"/>
      <c r="FK346" s="283"/>
      <c r="FL346" s="283"/>
      <c r="FM346" s="283"/>
      <c r="FN346" s="283"/>
      <c r="FO346" s="283"/>
      <c r="FP346" s="283"/>
      <c r="FQ346" s="283"/>
      <c r="FR346" s="283"/>
      <c r="FS346" s="283"/>
      <c r="FT346" s="283"/>
      <c r="FU346" s="283"/>
      <c r="FV346" s="283"/>
      <c r="FW346" s="283"/>
      <c r="FX346" s="283"/>
      <c r="FY346" s="283"/>
      <c r="FZ346" s="283"/>
      <c r="GA346" s="283"/>
      <c r="GB346" s="283"/>
      <c r="GC346" s="283"/>
      <c r="GD346" s="283"/>
      <c r="GE346" s="283"/>
      <c r="GF346" s="283"/>
      <c r="GG346" s="283"/>
      <c r="GH346" s="283"/>
      <c r="GI346" s="283"/>
      <c r="GJ346" s="283"/>
      <c r="GK346" s="283"/>
      <c r="GL346" s="283"/>
      <c r="GM346" s="283"/>
      <c r="GN346" s="283"/>
      <c r="GO346" s="283"/>
      <c r="GP346" s="283"/>
      <c r="GQ346" s="283"/>
      <c r="GR346" s="283"/>
      <c r="GS346" s="283"/>
      <c r="GT346" s="283"/>
      <c r="GU346" s="283"/>
      <c r="GV346" s="283"/>
      <c r="GW346" s="283"/>
      <c r="GX346" s="283"/>
      <c r="GY346" s="283"/>
      <c r="GZ346" s="283"/>
      <c r="HA346" s="283"/>
      <c r="HB346" s="283"/>
      <c r="HC346" s="283"/>
      <c r="HD346" s="283"/>
      <c r="HE346" s="283"/>
      <c r="HF346" s="283"/>
      <c r="HG346" s="283"/>
      <c r="HH346" s="283"/>
      <c r="HI346" s="283"/>
      <c r="HJ346" s="283"/>
      <c r="HK346" s="283"/>
      <c r="HL346" s="283"/>
      <c r="HM346" s="283"/>
      <c r="HN346" s="283"/>
      <c r="HO346" s="283"/>
      <c r="HP346" s="283"/>
      <c r="HQ346" s="283"/>
      <c r="HR346" s="283"/>
      <c r="HS346" s="283"/>
      <c r="HT346" s="283"/>
      <c r="HU346" s="283"/>
      <c r="HV346" s="283"/>
      <c r="HW346" s="283"/>
      <c r="HX346" s="283"/>
      <c r="HY346" s="283"/>
      <c r="HZ346" s="283"/>
      <c r="IA346" s="283"/>
      <c r="IB346" s="283"/>
      <c r="IC346" s="283"/>
      <c r="ID346" s="283"/>
      <c r="IE346" s="283"/>
      <c r="IF346" s="283"/>
      <c r="IG346" s="283"/>
      <c r="IH346" s="283"/>
      <c r="II346" s="283"/>
      <c r="IJ346" s="283"/>
      <c r="IK346" s="283"/>
      <c r="IL346" s="283"/>
      <c r="IM346" s="283"/>
      <c r="IN346" s="283"/>
      <c r="IO346" s="283"/>
      <c r="IP346" s="283"/>
      <c r="IQ346" s="283"/>
      <c r="IR346" s="283"/>
      <c r="IS346" s="283"/>
      <c r="IT346" s="283"/>
    </row>
    <row r="347" spans="1:254" s="337" customFormat="1" ht="14.4" hidden="1" x14ac:dyDescent="0.3">
      <c r="A347" s="303" t="s">
        <v>440</v>
      </c>
      <c r="B347" s="305" t="s">
        <v>609</v>
      </c>
      <c r="C347" s="308" t="s">
        <v>411</v>
      </c>
      <c r="D347" s="308" t="s">
        <v>411</v>
      </c>
      <c r="E347" s="308" t="s">
        <v>725</v>
      </c>
      <c r="F347" s="308" t="s">
        <v>441</v>
      </c>
      <c r="G347" s="306">
        <v>0</v>
      </c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283"/>
      <c r="AP347" s="283"/>
      <c r="AQ347" s="283"/>
      <c r="AR347" s="283"/>
      <c r="AS347" s="283"/>
      <c r="AT347" s="283"/>
      <c r="AU347" s="283"/>
      <c r="AV347" s="283"/>
      <c r="AW347" s="283"/>
      <c r="AX347" s="283"/>
      <c r="AY347" s="283"/>
      <c r="AZ347" s="283"/>
      <c r="BA347" s="283"/>
      <c r="BB347" s="283"/>
      <c r="BC347" s="283"/>
      <c r="BD347" s="283"/>
      <c r="BE347" s="283"/>
      <c r="BF347" s="283"/>
      <c r="BG347" s="283"/>
      <c r="BH347" s="283"/>
      <c r="BI347" s="283"/>
      <c r="BJ347" s="283"/>
      <c r="BK347" s="283"/>
      <c r="BL347" s="283"/>
      <c r="BM347" s="283"/>
      <c r="BN347" s="283"/>
      <c r="BO347" s="283"/>
      <c r="BP347" s="283"/>
      <c r="BQ347" s="283"/>
      <c r="BR347" s="283"/>
      <c r="BS347" s="283"/>
      <c r="BT347" s="283"/>
      <c r="BU347" s="283"/>
      <c r="BV347" s="283"/>
      <c r="BW347" s="283"/>
      <c r="BX347" s="283"/>
      <c r="BY347" s="283"/>
      <c r="BZ347" s="283"/>
      <c r="CA347" s="283"/>
      <c r="CB347" s="283"/>
      <c r="CC347" s="283"/>
      <c r="CD347" s="283"/>
      <c r="CE347" s="283"/>
      <c r="CF347" s="283"/>
      <c r="CG347" s="283"/>
      <c r="CH347" s="283"/>
      <c r="CI347" s="283"/>
      <c r="CJ347" s="283"/>
      <c r="CK347" s="283"/>
      <c r="CL347" s="283"/>
      <c r="CM347" s="283"/>
      <c r="CN347" s="283"/>
      <c r="CO347" s="283"/>
      <c r="CP347" s="283"/>
      <c r="CQ347" s="283"/>
      <c r="CR347" s="283"/>
      <c r="CS347" s="283"/>
      <c r="CT347" s="283"/>
      <c r="CU347" s="283"/>
      <c r="CV347" s="283"/>
      <c r="CW347" s="283"/>
      <c r="CX347" s="283"/>
      <c r="CY347" s="283"/>
      <c r="CZ347" s="283"/>
      <c r="DA347" s="283"/>
      <c r="DB347" s="283"/>
      <c r="DC347" s="283"/>
      <c r="DD347" s="283"/>
      <c r="DE347" s="283"/>
      <c r="DF347" s="283"/>
      <c r="DG347" s="283"/>
      <c r="DH347" s="283"/>
      <c r="DI347" s="283"/>
      <c r="DJ347" s="283"/>
      <c r="DK347" s="283"/>
      <c r="DL347" s="283"/>
      <c r="DM347" s="283"/>
      <c r="DN347" s="283"/>
      <c r="DO347" s="283"/>
      <c r="DP347" s="283"/>
      <c r="DQ347" s="283"/>
      <c r="DR347" s="283"/>
      <c r="DS347" s="283"/>
      <c r="DT347" s="283"/>
      <c r="DU347" s="283"/>
      <c r="DV347" s="283"/>
      <c r="DW347" s="283"/>
      <c r="DX347" s="283"/>
      <c r="DY347" s="283"/>
      <c r="DZ347" s="283"/>
      <c r="EA347" s="283"/>
      <c r="EB347" s="283"/>
      <c r="EC347" s="283"/>
      <c r="ED347" s="283"/>
      <c r="EE347" s="283"/>
      <c r="EF347" s="283"/>
      <c r="EG347" s="283"/>
      <c r="EH347" s="283"/>
      <c r="EI347" s="283"/>
      <c r="EJ347" s="283"/>
      <c r="EK347" s="283"/>
      <c r="EL347" s="283"/>
      <c r="EM347" s="283"/>
      <c r="EN347" s="283"/>
      <c r="EO347" s="283"/>
      <c r="EP347" s="283"/>
      <c r="EQ347" s="283"/>
      <c r="ER347" s="283"/>
      <c r="ES347" s="283"/>
      <c r="ET347" s="283"/>
      <c r="EU347" s="283"/>
      <c r="EV347" s="283"/>
      <c r="EW347" s="283"/>
      <c r="EX347" s="283"/>
      <c r="EY347" s="283"/>
      <c r="EZ347" s="283"/>
      <c r="FA347" s="283"/>
      <c r="FB347" s="283"/>
      <c r="FC347" s="283"/>
      <c r="FD347" s="283"/>
      <c r="FE347" s="283"/>
      <c r="FF347" s="283"/>
      <c r="FG347" s="283"/>
      <c r="FH347" s="283"/>
      <c r="FI347" s="283"/>
      <c r="FJ347" s="283"/>
      <c r="FK347" s="283"/>
      <c r="FL347" s="283"/>
      <c r="FM347" s="283"/>
      <c r="FN347" s="283"/>
      <c r="FO347" s="283"/>
      <c r="FP347" s="283"/>
      <c r="FQ347" s="283"/>
      <c r="FR347" s="283"/>
      <c r="FS347" s="283"/>
      <c r="FT347" s="283"/>
      <c r="FU347" s="283"/>
      <c r="FV347" s="283"/>
      <c r="FW347" s="283"/>
      <c r="FX347" s="283"/>
      <c r="FY347" s="283"/>
      <c r="FZ347" s="283"/>
      <c r="GA347" s="283"/>
      <c r="GB347" s="283"/>
      <c r="GC347" s="283"/>
      <c r="GD347" s="283"/>
      <c r="GE347" s="283"/>
      <c r="GF347" s="283"/>
      <c r="GG347" s="283"/>
      <c r="GH347" s="283"/>
      <c r="GI347" s="283"/>
      <c r="GJ347" s="283"/>
      <c r="GK347" s="283"/>
      <c r="GL347" s="283"/>
      <c r="GM347" s="283"/>
      <c r="GN347" s="283"/>
      <c r="GO347" s="283"/>
      <c r="GP347" s="283"/>
      <c r="GQ347" s="283"/>
      <c r="GR347" s="283"/>
      <c r="GS347" s="283"/>
      <c r="GT347" s="283"/>
      <c r="GU347" s="283"/>
      <c r="GV347" s="283"/>
      <c r="GW347" s="283"/>
      <c r="GX347" s="283"/>
      <c r="GY347" s="283"/>
      <c r="GZ347" s="283"/>
      <c r="HA347" s="283"/>
      <c r="HB347" s="283"/>
      <c r="HC347" s="283"/>
      <c r="HD347" s="283"/>
      <c r="HE347" s="283"/>
      <c r="HF347" s="283"/>
      <c r="HG347" s="283"/>
      <c r="HH347" s="283"/>
      <c r="HI347" s="283"/>
      <c r="HJ347" s="283"/>
      <c r="HK347" s="283"/>
      <c r="HL347" s="283"/>
      <c r="HM347" s="283"/>
      <c r="HN347" s="283"/>
      <c r="HO347" s="283"/>
      <c r="HP347" s="283"/>
      <c r="HQ347" s="283"/>
      <c r="HR347" s="283"/>
      <c r="HS347" s="283"/>
      <c r="HT347" s="283"/>
      <c r="HU347" s="283"/>
      <c r="HV347" s="283"/>
      <c r="HW347" s="283"/>
      <c r="HX347" s="283"/>
      <c r="HY347" s="283"/>
      <c r="HZ347" s="283"/>
      <c r="IA347" s="283"/>
      <c r="IB347" s="283"/>
      <c r="IC347" s="283"/>
      <c r="ID347" s="283"/>
      <c r="IE347" s="283"/>
      <c r="IF347" s="283"/>
      <c r="IG347" s="283"/>
      <c r="IH347" s="283"/>
      <c r="II347" s="283"/>
      <c r="IJ347" s="283"/>
      <c r="IK347" s="283"/>
      <c r="IL347" s="283"/>
      <c r="IM347" s="283"/>
      <c r="IN347" s="283"/>
      <c r="IO347" s="283"/>
      <c r="IP347" s="283"/>
      <c r="IQ347" s="283"/>
      <c r="IR347" s="283"/>
      <c r="IS347" s="283"/>
      <c r="IT347" s="283"/>
    </row>
    <row r="348" spans="1:254" s="337" customFormat="1" ht="14.4" x14ac:dyDescent="0.3">
      <c r="A348" s="363" t="s">
        <v>643</v>
      </c>
      <c r="B348" s="290" t="s">
        <v>609</v>
      </c>
      <c r="C348" s="289" t="s">
        <v>345</v>
      </c>
      <c r="D348" s="289" t="s">
        <v>289</v>
      </c>
      <c r="E348" s="289"/>
      <c r="F348" s="308"/>
      <c r="G348" s="306">
        <f>SUM(G349)</f>
        <v>50</v>
      </c>
      <c r="H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  <c r="AK348" s="283"/>
      <c r="AL348" s="283"/>
      <c r="AM348" s="283"/>
      <c r="AN348" s="283"/>
      <c r="AO348" s="283"/>
      <c r="AP348" s="283"/>
      <c r="AQ348" s="283"/>
      <c r="AR348" s="283"/>
      <c r="AS348" s="283"/>
      <c r="AT348" s="283"/>
      <c r="AU348" s="283"/>
      <c r="AV348" s="283"/>
      <c r="AW348" s="283"/>
      <c r="AX348" s="283"/>
      <c r="AY348" s="283"/>
      <c r="AZ348" s="283"/>
      <c r="BA348" s="283"/>
      <c r="BB348" s="283"/>
      <c r="BC348" s="283"/>
      <c r="BD348" s="283"/>
      <c r="BE348" s="283"/>
      <c r="BF348" s="283"/>
      <c r="BG348" s="283"/>
      <c r="BH348" s="283"/>
      <c r="BI348" s="283"/>
      <c r="BJ348" s="283"/>
      <c r="BK348" s="283"/>
      <c r="BL348" s="283"/>
      <c r="BM348" s="283"/>
      <c r="BN348" s="283"/>
      <c r="BO348" s="283"/>
      <c r="BP348" s="283"/>
      <c r="BQ348" s="283"/>
      <c r="BR348" s="283"/>
      <c r="BS348" s="283"/>
      <c r="BT348" s="283"/>
      <c r="BU348" s="283"/>
      <c r="BV348" s="283"/>
      <c r="BW348" s="283"/>
      <c r="BX348" s="283"/>
      <c r="BY348" s="283"/>
      <c r="BZ348" s="283"/>
      <c r="CA348" s="283"/>
      <c r="CB348" s="283"/>
      <c r="CC348" s="283"/>
      <c r="CD348" s="283"/>
      <c r="CE348" s="283"/>
      <c r="CF348" s="283"/>
      <c r="CG348" s="283"/>
      <c r="CH348" s="283"/>
      <c r="CI348" s="283"/>
      <c r="CJ348" s="283"/>
      <c r="CK348" s="283"/>
      <c r="CL348" s="283"/>
      <c r="CM348" s="283"/>
      <c r="CN348" s="283"/>
      <c r="CO348" s="283"/>
      <c r="CP348" s="283"/>
      <c r="CQ348" s="283"/>
      <c r="CR348" s="283"/>
      <c r="CS348" s="283"/>
      <c r="CT348" s="283"/>
      <c r="CU348" s="283"/>
      <c r="CV348" s="283"/>
      <c r="CW348" s="283"/>
      <c r="CX348" s="283"/>
      <c r="CY348" s="283"/>
      <c r="CZ348" s="283"/>
      <c r="DA348" s="283"/>
      <c r="DB348" s="283"/>
      <c r="DC348" s="283"/>
      <c r="DD348" s="283"/>
      <c r="DE348" s="283"/>
      <c r="DF348" s="283"/>
      <c r="DG348" s="283"/>
      <c r="DH348" s="283"/>
      <c r="DI348" s="283"/>
      <c r="DJ348" s="283"/>
      <c r="DK348" s="283"/>
      <c r="DL348" s="283"/>
      <c r="DM348" s="283"/>
      <c r="DN348" s="283"/>
      <c r="DO348" s="283"/>
      <c r="DP348" s="283"/>
      <c r="DQ348" s="283"/>
      <c r="DR348" s="283"/>
      <c r="DS348" s="283"/>
      <c r="DT348" s="283"/>
      <c r="DU348" s="283"/>
      <c r="DV348" s="283"/>
      <c r="DW348" s="283"/>
      <c r="DX348" s="283"/>
      <c r="DY348" s="283"/>
      <c r="DZ348" s="283"/>
      <c r="EA348" s="283"/>
      <c r="EB348" s="283"/>
      <c r="EC348" s="283"/>
      <c r="ED348" s="283"/>
      <c r="EE348" s="283"/>
      <c r="EF348" s="283"/>
      <c r="EG348" s="283"/>
      <c r="EH348" s="283"/>
      <c r="EI348" s="283"/>
      <c r="EJ348" s="283"/>
      <c r="EK348" s="283"/>
      <c r="EL348" s="283"/>
      <c r="EM348" s="283"/>
      <c r="EN348" s="283"/>
      <c r="EO348" s="283"/>
      <c r="EP348" s="283"/>
      <c r="EQ348" s="283"/>
      <c r="ER348" s="283"/>
      <c r="ES348" s="283"/>
      <c r="ET348" s="283"/>
      <c r="EU348" s="283"/>
      <c r="EV348" s="283"/>
      <c r="EW348" s="283"/>
      <c r="EX348" s="283"/>
      <c r="EY348" s="283"/>
      <c r="EZ348" s="283"/>
      <c r="FA348" s="283"/>
      <c r="FB348" s="283"/>
      <c r="FC348" s="283"/>
      <c r="FD348" s="283"/>
      <c r="FE348" s="283"/>
      <c r="FF348" s="283"/>
      <c r="FG348" s="283"/>
      <c r="FH348" s="283"/>
      <c r="FI348" s="283"/>
      <c r="FJ348" s="283"/>
      <c r="FK348" s="283"/>
      <c r="FL348" s="283"/>
      <c r="FM348" s="283"/>
      <c r="FN348" s="283"/>
      <c r="FO348" s="283"/>
      <c r="FP348" s="283"/>
      <c r="FQ348" s="283"/>
      <c r="FR348" s="283"/>
      <c r="FS348" s="283"/>
      <c r="FT348" s="283"/>
      <c r="FU348" s="283"/>
      <c r="FV348" s="283"/>
      <c r="FW348" s="283"/>
      <c r="FX348" s="283"/>
      <c r="FY348" s="283"/>
      <c r="FZ348" s="283"/>
      <c r="GA348" s="283"/>
      <c r="GB348" s="283"/>
      <c r="GC348" s="283"/>
      <c r="GD348" s="283"/>
      <c r="GE348" s="283"/>
      <c r="GF348" s="283"/>
      <c r="GG348" s="283"/>
      <c r="GH348" s="283"/>
      <c r="GI348" s="283"/>
      <c r="GJ348" s="283"/>
      <c r="GK348" s="283"/>
      <c r="GL348" s="283"/>
      <c r="GM348" s="283"/>
      <c r="GN348" s="283"/>
      <c r="GO348" s="283"/>
      <c r="GP348" s="283"/>
      <c r="GQ348" s="283"/>
      <c r="GR348" s="283"/>
      <c r="GS348" s="283"/>
      <c r="GT348" s="283"/>
      <c r="GU348" s="283"/>
      <c r="GV348" s="283"/>
      <c r="GW348" s="283"/>
      <c r="GX348" s="283"/>
      <c r="GY348" s="283"/>
      <c r="GZ348" s="283"/>
      <c r="HA348" s="283"/>
      <c r="HB348" s="283"/>
      <c r="HC348" s="283"/>
      <c r="HD348" s="283"/>
      <c r="HE348" s="283"/>
      <c r="HF348" s="283"/>
      <c r="HG348" s="283"/>
      <c r="HH348" s="283"/>
      <c r="HI348" s="283"/>
      <c r="HJ348" s="283"/>
      <c r="HK348" s="283"/>
      <c r="HL348" s="283"/>
      <c r="HM348" s="283"/>
      <c r="HN348" s="283"/>
      <c r="HO348" s="283"/>
      <c r="HP348" s="283"/>
      <c r="HQ348" s="283"/>
      <c r="HR348" s="283"/>
      <c r="HS348" s="283"/>
      <c r="HT348" s="283"/>
      <c r="HU348" s="283"/>
      <c r="HV348" s="283"/>
      <c r="HW348" s="283"/>
      <c r="HX348" s="283"/>
      <c r="HY348" s="283"/>
      <c r="HZ348" s="283"/>
      <c r="IA348" s="283"/>
      <c r="IB348" s="283"/>
      <c r="IC348" s="283"/>
      <c r="ID348" s="283"/>
      <c r="IE348" s="283"/>
      <c r="IF348" s="283"/>
      <c r="IG348" s="283"/>
      <c r="IH348" s="283"/>
      <c r="II348" s="283"/>
      <c r="IJ348" s="283"/>
      <c r="IK348" s="283"/>
      <c r="IL348" s="283"/>
      <c r="IM348" s="283"/>
      <c r="IN348" s="283"/>
      <c r="IO348" s="283"/>
      <c r="IP348" s="283"/>
      <c r="IQ348" s="283"/>
      <c r="IR348" s="283"/>
      <c r="IS348" s="283"/>
      <c r="IT348" s="283"/>
    </row>
    <row r="349" spans="1:254" s="337" customFormat="1" ht="14.4" x14ac:dyDescent="0.3">
      <c r="A349" s="293" t="s">
        <v>316</v>
      </c>
      <c r="B349" s="309" t="s">
        <v>609</v>
      </c>
      <c r="C349" s="309" t="s">
        <v>345</v>
      </c>
      <c r="D349" s="309" t="s">
        <v>289</v>
      </c>
      <c r="E349" s="309" t="s">
        <v>317</v>
      </c>
      <c r="F349" s="308"/>
      <c r="G349" s="306">
        <f>SUM(G350)</f>
        <v>50</v>
      </c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283"/>
      <c r="AP349" s="283"/>
      <c r="AQ349" s="283"/>
      <c r="AR349" s="283"/>
      <c r="AS349" s="283"/>
      <c r="AT349" s="283"/>
      <c r="AU349" s="283"/>
      <c r="AV349" s="283"/>
      <c r="AW349" s="283"/>
      <c r="AX349" s="283"/>
      <c r="AY349" s="283"/>
      <c r="AZ349" s="283"/>
      <c r="BA349" s="283"/>
      <c r="BB349" s="283"/>
      <c r="BC349" s="283"/>
      <c r="BD349" s="283"/>
      <c r="BE349" s="283"/>
      <c r="BF349" s="283"/>
      <c r="BG349" s="283"/>
      <c r="BH349" s="283"/>
      <c r="BI349" s="283"/>
      <c r="BJ349" s="283"/>
      <c r="BK349" s="283"/>
      <c r="BL349" s="283"/>
      <c r="BM349" s="283"/>
      <c r="BN349" s="283"/>
      <c r="BO349" s="283"/>
      <c r="BP349" s="283"/>
      <c r="BQ349" s="283"/>
      <c r="BR349" s="283"/>
      <c r="BS349" s="283"/>
      <c r="BT349" s="283"/>
      <c r="BU349" s="283"/>
      <c r="BV349" s="283"/>
      <c r="BW349" s="283"/>
      <c r="BX349" s="283"/>
      <c r="BY349" s="283"/>
      <c r="BZ349" s="283"/>
      <c r="CA349" s="283"/>
      <c r="CB349" s="283"/>
      <c r="CC349" s="283"/>
      <c r="CD349" s="283"/>
      <c r="CE349" s="283"/>
      <c r="CF349" s="283"/>
      <c r="CG349" s="283"/>
      <c r="CH349" s="283"/>
      <c r="CI349" s="283"/>
      <c r="CJ349" s="283"/>
      <c r="CK349" s="283"/>
      <c r="CL349" s="283"/>
      <c r="CM349" s="283"/>
      <c r="CN349" s="283"/>
      <c r="CO349" s="283"/>
      <c r="CP349" s="283"/>
      <c r="CQ349" s="283"/>
      <c r="CR349" s="283"/>
      <c r="CS349" s="283"/>
      <c r="CT349" s="283"/>
      <c r="CU349" s="283"/>
      <c r="CV349" s="283"/>
      <c r="CW349" s="283"/>
      <c r="CX349" s="283"/>
      <c r="CY349" s="283"/>
      <c r="CZ349" s="283"/>
      <c r="DA349" s="283"/>
      <c r="DB349" s="283"/>
      <c r="DC349" s="283"/>
      <c r="DD349" s="283"/>
      <c r="DE349" s="283"/>
      <c r="DF349" s="283"/>
      <c r="DG349" s="283"/>
      <c r="DH349" s="283"/>
      <c r="DI349" s="283"/>
      <c r="DJ349" s="283"/>
      <c r="DK349" s="283"/>
      <c r="DL349" s="283"/>
      <c r="DM349" s="283"/>
      <c r="DN349" s="283"/>
      <c r="DO349" s="283"/>
      <c r="DP349" s="283"/>
      <c r="DQ349" s="283"/>
      <c r="DR349" s="283"/>
      <c r="DS349" s="283"/>
      <c r="DT349" s="283"/>
      <c r="DU349" s="283"/>
      <c r="DV349" s="283"/>
      <c r="DW349" s="283"/>
      <c r="DX349" s="283"/>
      <c r="DY349" s="283"/>
      <c r="DZ349" s="283"/>
      <c r="EA349" s="283"/>
      <c r="EB349" s="283"/>
      <c r="EC349" s="283"/>
      <c r="ED349" s="283"/>
      <c r="EE349" s="283"/>
      <c r="EF349" s="283"/>
      <c r="EG349" s="283"/>
      <c r="EH349" s="283"/>
      <c r="EI349" s="283"/>
      <c r="EJ349" s="283"/>
      <c r="EK349" s="283"/>
      <c r="EL349" s="283"/>
      <c r="EM349" s="283"/>
      <c r="EN349" s="283"/>
      <c r="EO349" s="283"/>
      <c r="EP349" s="283"/>
      <c r="EQ349" s="283"/>
      <c r="ER349" s="283"/>
      <c r="ES349" s="283"/>
      <c r="ET349" s="283"/>
      <c r="EU349" s="283"/>
      <c r="EV349" s="283"/>
      <c r="EW349" s="283"/>
      <c r="EX349" s="283"/>
      <c r="EY349" s="283"/>
      <c r="EZ349" s="283"/>
      <c r="FA349" s="283"/>
      <c r="FB349" s="283"/>
      <c r="FC349" s="283"/>
      <c r="FD349" s="283"/>
      <c r="FE349" s="283"/>
      <c r="FF349" s="283"/>
      <c r="FG349" s="283"/>
      <c r="FH349" s="283"/>
      <c r="FI349" s="283"/>
      <c r="FJ349" s="283"/>
      <c r="FK349" s="283"/>
      <c r="FL349" s="283"/>
      <c r="FM349" s="283"/>
      <c r="FN349" s="283"/>
      <c r="FO349" s="283"/>
      <c r="FP349" s="283"/>
      <c r="FQ349" s="283"/>
      <c r="FR349" s="283"/>
      <c r="FS349" s="283"/>
      <c r="FT349" s="283"/>
      <c r="FU349" s="283"/>
      <c r="FV349" s="283"/>
      <c r="FW349" s="283"/>
      <c r="FX349" s="283"/>
      <c r="FY349" s="283"/>
      <c r="FZ349" s="283"/>
      <c r="GA349" s="283"/>
      <c r="GB349" s="283"/>
      <c r="GC349" s="283"/>
      <c r="GD349" s="283"/>
      <c r="GE349" s="283"/>
      <c r="GF349" s="283"/>
      <c r="GG349" s="283"/>
      <c r="GH349" s="283"/>
      <c r="GI349" s="283"/>
      <c r="GJ349" s="283"/>
      <c r="GK349" s="283"/>
      <c r="GL349" s="283"/>
      <c r="GM349" s="283"/>
      <c r="GN349" s="283"/>
      <c r="GO349" s="283"/>
      <c r="GP349" s="283"/>
      <c r="GQ349" s="283"/>
      <c r="GR349" s="283"/>
      <c r="GS349" s="283"/>
      <c r="GT349" s="283"/>
      <c r="GU349" s="283"/>
      <c r="GV349" s="283"/>
      <c r="GW349" s="283"/>
      <c r="GX349" s="283"/>
      <c r="GY349" s="283"/>
      <c r="GZ349" s="283"/>
      <c r="HA349" s="283"/>
      <c r="HB349" s="283"/>
      <c r="HC349" s="283"/>
      <c r="HD349" s="283"/>
      <c r="HE349" s="283"/>
      <c r="HF349" s="283"/>
      <c r="HG349" s="283"/>
      <c r="HH349" s="283"/>
      <c r="HI349" s="283"/>
      <c r="HJ349" s="283"/>
      <c r="HK349" s="283"/>
      <c r="HL349" s="283"/>
      <c r="HM349" s="283"/>
      <c r="HN349" s="283"/>
      <c r="HO349" s="283"/>
      <c r="HP349" s="283"/>
      <c r="HQ349" s="283"/>
      <c r="HR349" s="283"/>
      <c r="HS349" s="283"/>
      <c r="HT349" s="283"/>
      <c r="HU349" s="283"/>
      <c r="HV349" s="283"/>
      <c r="HW349" s="283"/>
      <c r="HX349" s="283"/>
      <c r="HY349" s="283"/>
      <c r="HZ349" s="283"/>
      <c r="IA349" s="283"/>
      <c r="IB349" s="283"/>
      <c r="IC349" s="283"/>
      <c r="ID349" s="283"/>
      <c r="IE349" s="283"/>
      <c r="IF349" s="283"/>
      <c r="IG349" s="283"/>
      <c r="IH349" s="283"/>
      <c r="II349" s="283"/>
      <c r="IJ349" s="283"/>
      <c r="IK349" s="283"/>
      <c r="IL349" s="283"/>
      <c r="IM349" s="283"/>
      <c r="IN349" s="283"/>
      <c r="IO349" s="283"/>
      <c r="IP349" s="283"/>
      <c r="IQ349" s="283"/>
      <c r="IR349" s="283"/>
      <c r="IS349" s="283"/>
      <c r="IT349" s="283"/>
    </row>
    <row r="350" spans="1:254" s="337" customFormat="1" ht="14.4" x14ac:dyDescent="0.3">
      <c r="A350" s="303" t="s">
        <v>461</v>
      </c>
      <c r="B350" s="305" t="s">
        <v>609</v>
      </c>
      <c r="C350" s="308" t="s">
        <v>345</v>
      </c>
      <c r="D350" s="308" t="s">
        <v>289</v>
      </c>
      <c r="E350" s="308" t="s">
        <v>453</v>
      </c>
      <c r="F350" s="308"/>
      <c r="G350" s="306">
        <f>SUM(G351)</f>
        <v>50</v>
      </c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283"/>
      <c r="AP350" s="283"/>
      <c r="AQ350" s="283"/>
      <c r="AR350" s="283"/>
      <c r="AS350" s="283"/>
      <c r="AT350" s="283"/>
      <c r="AU350" s="283"/>
      <c r="AV350" s="283"/>
      <c r="AW350" s="283"/>
      <c r="AX350" s="283"/>
      <c r="AY350" s="283"/>
      <c r="AZ350" s="283"/>
      <c r="BA350" s="283"/>
      <c r="BB350" s="283"/>
      <c r="BC350" s="283"/>
      <c r="BD350" s="283"/>
      <c r="BE350" s="283"/>
      <c r="BF350" s="283"/>
      <c r="BG350" s="283"/>
      <c r="BH350" s="283"/>
      <c r="BI350" s="283"/>
      <c r="BJ350" s="283"/>
      <c r="BK350" s="283"/>
      <c r="BL350" s="283"/>
      <c r="BM350" s="283"/>
      <c r="BN350" s="283"/>
      <c r="BO350" s="283"/>
      <c r="BP350" s="283"/>
      <c r="BQ350" s="283"/>
      <c r="BR350" s="283"/>
      <c r="BS350" s="283"/>
      <c r="BT350" s="283"/>
      <c r="BU350" s="283"/>
      <c r="BV350" s="283"/>
      <c r="BW350" s="283"/>
      <c r="BX350" s="283"/>
      <c r="BY350" s="283"/>
      <c r="BZ350" s="283"/>
      <c r="CA350" s="283"/>
      <c r="CB350" s="283"/>
      <c r="CC350" s="283"/>
      <c r="CD350" s="283"/>
      <c r="CE350" s="283"/>
      <c r="CF350" s="283"/>
      <c r="CG350" s="283"/>
      <c r="CH350" s="283"/>
      <c r="CI350" s="283"/>
      <c r="CJ350" s="283"/>
      <c r="CK350" s="283"/>
      <c r="CL350" s="283"/>
      <c r="CM350" s="283"/>
      <c r="CN350" s="283"/>
      <c r="CO350" s="283"/>
      <c r="CP350" s="283"/>
      <c r="CQ350" s="283"/>
      <c r="CR350" s="283"/>
      <c r="CS350" s="283"/>
      <c r="CT350" s="283"/>
      <c r="CU350" s="283"/>
      <c r="CV350" s="283"/>
      <c r="CW350" s="283"/>
      <c r="CX350" s="283"/>
      <c r="CY350" s="283"/>
      <c r="CZ350" s="283"/>
      <c r="DA350" s="283"/>
      <c r="DB350" s="283"/>
      <c r="DC350" s="283"/>
      <c r="DD350" s="283"/>
      <c r="DE350" s="283"/>
      <c r="DF350" s="283"/>
      <c r="DG350" s="283"/>
      <c r="DH350" s="283"/>
      <c r="DI350" s="283"/>
      <c r="DJ350" s="283"/>
      <c r="DK350" s="283"/>
      <c r="DL350" s="283"/>
      <c r="DM350" s="283"/>
      <c r="DN350" s="283"/>
      <c r="DO350" s="283"/>
      <c r="DP350" s="283"/>
      <c r="DQ350" s="283"/>
      <c r="DR350" s="283"/>
      <c r="DS350" s="283"/>
      <c r="DT350" s="283"/>
      <c r="DU350" s="283"/>
      <c r="DV350" s="283"/>
      <c r="DW350" s="283"/>
      <c r="DX350" s="283"/>
      <c r="DY350" s="283"/>
      <c r="DZ350" s="283"/>
      <c r="EA350" s="283"/>
      <c r="EB350" s="283"/>
      <c r="EC350" s="283"/>
      <c r="ED350" s="283"/>
      <c r="EE350" s="283"/>
      <c r="EF350" s="283"/>
      <c r="EG350" s="283"/>
      <c r="EH350" s="283"/>
      <c r="EI350" s="283"/>
      <c r="EJ350" s="283"/>
      <c r="EK350" s="283"/>
      <c r="EL350" s="283"/>
      <c r="EM350" s="283"/>
      <c r="EN350" s="283"/>
      <c r="EO350" s="283"/>
      <c r="EP350" s="283"/>
      <c r="EQ350" s="283"/>
      <c r="ER350" s="283"/>
      <c r="ES350" s="283"/>
      <c r="ET350" s="283"/>
      <c r="EU350" s="283"/>
      <c r="EV350" s="283"/>
      <c r="EW350" s="283"/>
      <c r="EX350" s="283"/>
      <c r="EY350" s="283"/>
      <c r="EZ350" s="283"/>
      <c r="FA350" s="283"/>
      <c r="FB350" s="283"/>
      <c r="FC350" s="283"/>
      <c r="FD350" s="283"/>
      <c r="FE350" s="283"/>
      <c r="FF350" s="283"/>
      <c r="FG350" s="283"/>
      <c r="FH350" s="283"/>
      <c r="FI350" s="283"/>
      <c r="FJ350" s="283"/>
      <c r="FK350" s="283"/>
      <c r="FL350" s="283"/>
      <c r="FM350" s="283"/>
      <c r="FN350" s="283"/>
      <c r="FO350" s="283"/>
      <c r="FP350" s="283"/>
      <c r="FQ350" s="283"/>
      <c r="FR350" s="283"/>
      <c r="FS350" s="283"/>
      <c r="FT350" s="283"/>
      <c r="FU350" s="283"/>
      <c r="FV350" s="283"/>
      <c r="FW350" s="283"/>
      <c r="FX350" s="283"/>
      <c r="FY350" s="283"/>
      <c r="FZ350" s="283"/>
      <c r="GA350" s="283"/>
      <c r="GB350" s="283"/>
      <c r="GC350" s="283"/>
      <c r="GD350" s="283"/>
      <c r="GE350" s="283"/>
      <c r="GF350" s="283"/>
      <c r="GG350" s="283"/>
      <c r="GH350" s="283"/>
      <c r="GI350" s="283"/>
      <c r="GJ350" s="283"/>
      <c r="GK350" s="283"/>
      <c r="GL350" s="283"/>
      <c r="GM350" s="283"/>
      <c r="GN350" s="283"/>
      <c r="GO350" s="283"/>
      <c r="GP350" s="283"/>
      <c r="GQ350" s="283"/>
      <c r="GR350" s="283"/>
      <c r="GS350" s="283"/>
      <c r="GT350" s="283"/>
      <c r="GU350" s="283"/>
      <c r="GV350" s="283"/>
      <c r="GW350" s="283"/>
      <c r="GX350" s="283"/>
      <c r="GY350" s="283"/>
      <c r="GZ350" s="283"/>
      <c r="HA350" s="283"/>
      <c r="HB350" s="283"/>
      <c r="HC350" s="283"/>
      <c r="HD350" s="283"/>
      <c r="HE350" s="283"/>
      <c r="HF350" s="283"/>
      <c r="HG350" s="283"/>
      <c r="HH350" s="283"/>
      <c r="HI350" s="283"/>
      <c r="HJ350" s="283"/>
      <c r="HK350" s="283"/>
      <c r="HL350" s="283"/>
      <c r="HM350" s="283"/>
      <c r="HN350" s="283"/>
      <c r="HO350" s="283"/>
      <c r="HP350" s="283"/>
      <c r="HQ350" s="283"/>
      <c r="HR350" s="283"/>
      <c r="HS350" s="283"/>
      <c r="HT350" s="283"/>
      <c r="HU350" s="283"/>
      <c r="HV350" s="283"/>
      <c r="HW350" s="283"/>
      <c r="HX350" s="283"/>
      <c r="HY350" s="283"/>
      <c r="HZ350" s="283"/>
      <c r="IA350" s="283"/>
      <c r="IB350" s="283"/>
      <c r="IC350" s="283"/>
      <c r="ID350" s="283"/>
      <c r="IE350" s="283"/>
      <c r="IF350" s="283"/>
      <c r="IG350" s="283"/>
      <c r="IH350" s="283"/>
      <c r="II350" s="283"/>
      <c r="IJ350" s="283"/>
      <c r="IK350" s="283"/>
      <c r="IL350" s="283"/>
      <c r="IM350" s="283"/>
      <c r="IN350" s="283"/>
      <c r="IO350" s="283"/>
      <c r="IP350" s="283"/>
      <c r="IQ350" s="283"/>
      <c r="IR350" s="283"/>
      <c r="IS350" s="283"/>
      <c r="IT350" s="283"/>
    </row>
    <row r="351" spans="1:254" s="337" customFormat="1" ht="14.4" x14ac:dyDescent="0.3">
      <c r="A351" s="298" t="s">
        <v>611</v>
      </c>
      <c r="B351" s="313">
        <v>510</v>
      </c>
      <c r="C351" s="311" t="s">
        <v>345</v>
      </c>
      <c r="D351" s="311" t="s">
        <v>289</v>
      </c>
      <c r="E351" s="311" t="s">
        <v>453</v>
      </c>
      <c r="F351" s="311" t="s">
        <v>285</v>
      </c>
      <c r="G351" s="306">
        <v>50</v>
      </c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283"/>
      <c r="AP351" s="283"/>
      <c r="AQ351" s="283"/>
      <c r="AR351" s="283"/>
      <c r="AS351" s="283"/>
      <c r="AT351" s="283"/>
      <c r="AU351" s="283"/>
      <c r="AV351" s="283"/>
      <c r="AW351" s="283"/>
      <c r="AX351" s="283"/>
      <c r="AY351" s="283"/>
      <c r="AZ351" s="283"/>
      <c r="BA351" s="283"/>
      <c r="BB351" s="283"/>
      <c r="BC351" s="283"/>
      <c r="BD351" s="283"/>
      <c r="BE351" s="283"/>
      <c r="BF351" s="283"/>
      <c r="BG351" s="283"/>
      <c r="BH351" s="283"/>
      <c r="BI351" s="283"/>
      <c r="BJ351" s="283"/>
      <c r="BK351" s="283"/>
      <c r="BL351" s="283"/>
      <c r="BM351" s="283"/>
      <c r="BN351" s="283"/>
      <c r="BO351" s="283"/>
      <c r="BP351" s="283"/>
      <c r="BQ351" s="283"/>
      <c r="BR351" s="283"/>
      <c r="BS351" s="283"/>
      <c r="BT351" s="283"/>
      <c r="BU351" s="283"/>
      <c r="BV351" s="283"/>
      <c r="BW351" s="283"/>
      <c r="BX351" s="283"/>
      <c r="BY351" s="283"/>
      <c r="BZ351" s="283"/>
      <c r="CA351" s="283"/>
      <c r="CB351" s="283"/>
      <c r="CC351" s="283"/>
      <c r="CD351" s="283"/>
      <c r="CE351" s="283"/>
      <c r="CF351" s="283"/>
      <c r="CG351" s="283"/>
      <c r="CH351" s="283"/>
      <c r="CI351" s="283"/>
      <c r="CJ351" s="283"/>
      <c r="CK351" s="283"/>
      <c r="CL351" s="283"/>
      <c r="CM351" s="283"/>
      <c r="CN351" s="283"/>
      <c r="CO351" s="283"/>
      <c r="CP351" s="283"/>
      <c r="CQ351" s="283"/>
      <c r="CR351" s="283"/>
      <c r="CS351" s="283"/>
      <c r="CT351" s="283"/>
      <c r="CU351" s="283"/>
      <c r="CV351" s="283"/>
      <c r="CW351" s="283"/>
      <c r="CX351" s="283"/>
      <c r="CY351" s="283"/>
      <c r="CZ351" s="283"/>
      <c r="DA351" s="283"/>
      <c r="DB351" s="283"/>
      <c r="DC351" s="283"/>
      <c r="DD351" s="283"/>
      <c r="DE351" s="283"/>
      <c r="DF351" s="283"/>
      <c r="DG351" s="283"/>
      <c r="DH351" s="283"/>
      <c r="DI351" s="283"/>
      <c r="DJ351" s="283"/>
      <c r="DK351" s="283"/>
      <c r="DL351" s="283"/>
      <c r="DM351" s="283"/>
      <c r="DN351" s="283"/>
      <c r="DO351" s="283"/>
      <c r="DP351" s="283"/>
      <c r="DQ351" s="283"/>
      <c r="DR351" s="283"/>
      <c r="DS351" s="283"/>
      <c r="DT351" s="283"/>
      <c r="DU351" s="283"/>
      <c r="DV351" s="283"/>
      <c r="DW351" s="283"/>
      <c r="DX351" s="283"/>
      <c r="DY351" s="283"/>
      <c r="DZ351" s="283"/>
      <c r="EA351" s="283"/>
      <c r="EB351" s="283"/>
      <c r="EC351" s="283"/>
      <c r="ED351" s="283"/>
      <c r="EE351" s="283"/>
      <c r="EF351" s="283"/>
      <c r="EG351" s="283"/>
      <c r="EH351" s="283"/>
      <c r="EI351" s="283"/>
      <c r="EJ351" s="283"/>
      <c r="EK351" s="283"/>
      <c r="EL351" s="283"/>
      <c r="EM351" s="283"/>
      <c r="EN351" s="283"/>
      <c r="EO351" s="283"/>
      <c r="EP351" s="283"/>
      <c r="EQ351" s="283"/>
      <c r="ER351" s="283"/>
      <c r="ES351" s="283"/>
      <c r="ET351" s="283"/>
      <c r="EU351" s="283"/>
      <c r="EV351" s="283"/>
      <c r="EW351" s="283"/>
      <c r="EX351" s="283"/>
      <c r="EY351" s="283"/>
      <c r="EZ351" s="283"/>
      <c r="FA351" s="283"/>
      <c r="FB351" s="283"/>
      <c r="FC351" s="283"/>
      <c r="FD351" s="283"/>
      <c r="FE351" s="283"/>
      <c r="FF351" s="283"/>
      <c r="FG351" s="283"/>
      <c r="FH351" s="283"/>
      <c r="FI351" s="283"/>
      <c r="FJ351" s="283"/>
      <c r="FK351" s="283"/>
      <c r="FL351" s="283"/>
      <c r="FM351" s="283"/>
      <c r="FN351" s="283"/>
      <c r="FO351" s="283"/>
      <c r="FP351" s="283"/>
      <c r="FQ351" s="283"/>
      <c r="FR351" s="283"/>
      <c r="FS351" s="283"/>
      <c r="FT351" s="283"/>
      <c r="FU351" s="283"/>
      <c r="FV351" s="283"/>
      <c r="FW351" s="283"/>
      <c r="FX351" s="283"/>
      <c r="FY351" s="283"/>
      <c r="FZ351" s="283"/>
      <c r="GA351" s="283"/>
      <c r="GB351" s="283"/>
      <c r="GC351" s="283"/>
      <c r="GD351" s="283"/>
      <c r="GE351" s="283"/>
      <c r="GF351" s="283"/>
      <c r="GG351" s="283"/>
      <c r="GH351" s="283"/>
      <c r="GI351" s="283"/>
      <c r="GJ351" s="283"/>
      <c r="GK351" s="283"/>
      <c r="GL351" s="283"/>
      <c r="GM351" s="283"/>
      <c r="GN351" s="283"/>
      <c r="GO351" s="283"/>
      <c r="GP351" s="283"/>
      <c r="GQ351" s="283"/>
      <c r="GR351" s="283"/>
      <c r="GS351" s="283"/>
      <c r="GT351" s="283"/>
      <c r="GU351" s="283"/>
      <c r="GV351" s="283"/>
      <c r="GW351" s="283"/>
      <c r="GX351" s="283"/>
      <c r="GY351" s="283"/>
      <c r="GZ351" s="283"/>
      <c r="HA351" s="283"/>
      <c r="HB351" s="283"/>
      <c r="HC351" s="283"/>
      <c r="HD351" s="283"/>
      <c r="HE351" s="283"/>
      <c r="HF351" s="283"/>
      <c r="HG351" s="283"/>
      <c r="HH351" s="283"/>
      <c r="HI351" s="283"/>
      <c r="HJ351" s="283"/>
      <c r="HK351" s="283"/>
      <c r="HL351" s="283"/>
      <c r="HM351" s="283"/>
      <c r="HN351" s="283"/>
      <c r="HO351" s="283"/>
      <c r="HP351" s="283"/>
      <c r="HQ351" s="283"/>
      <c r="HR351" s="283"/>
      <c r="HS351" s="283"/>
      <c r="HT351" s="283"/>
      <c r="HU351" s="283"/>
      <c r="HV351" s="283"/>
      <c r="HW351" s="283"/>
      <c r="HX351" s="283"/>
      <c r="HY351" s="283"/>
      <c r="HZ351" s="283"/>
      <c r="IA351" s="283"/>
      <c r="IB351" s="283"/>
      <c r="IC351" s="283"/>
      <c r="ID351" s="283"/>
      <c r="IE351" s="283"/>
      <c r="IF351" s="283"/>
      <c r="IG351" s="283"/>
      <c r="IH351" s="283"/>
      <c r="II351" s="283"/>
      <c r="IJ351" s="283"/>
      <c r="IK351" s="283"/>
      <c r="IL351" s="283"/>
      <c r="IM351" s="283"/>
      <c r="IN351" s="283"/>
      <c r="IO351" s="283"/>
      <c r="IP351" s="283"/>
      <c r="IQ351" s="283"/>
      <c r="IR351" s="283"/>
      <c r="IS351" s="283"/>
      <c r="IT351" s="283"/>
    </row>
    <row r="352" spans="1:254" s="337" customFormat="1" ht="14.4" x14ac:dyDescent="0.3">
      <c r="A352" s="376" t="s">
        <v>476</v>
      </c>
      <c r="B352" s="316" t="s">
        <v>609</v>
      </c>
      <c r="C352" s="316" t="s">
        <v>467</v>
      </c>
      <c r="D352" s="316" t="s">
        <v>279</v>
      </c>
      <c r="E352" s="316"/>
      <c r="F352" s="316"/>
      <c r="G352" s="377">
        <f>SUM(G353)</f>
        <v>1520</v>
      </c>
      <c r="H352" s="340"/>
      <c r="I352" s="340"/>
      <c r="J352" s="340"/>
      <c r="K352" s="340"/>
      <c r="L352" s="340"/>
      <c r="M352" s="340"/>
      <c r="N352" s="340"/>
      <c r="O352" s="340"/>
      <c r="P352" s="340"/>
      <c r="Q352" s="340"/>
      <c r="R352" s="340"/>
      <c r="S352" s="340"/>
      <c r="T352" s="340"/>
      <c r="U352" s="340"/>
      <c r="V352" s="340"/>
      <c r="W352" s="340"/>
      <c r="X352" s="340"/>
      <c r="Y352" s="340"/>
      <c r="Z352" s="340"/>
      <c r="AA352" s="340"/>
      <c r="AB352" s="340"/>
      <c r="AC352" s="340"/>
      <c r="AD352" s="340"/>
      <c r="AE352" s="340"/>
      <c r="AF352" s="340"/>
      <c r="AG352" s="340"/>
      <c r="AH352" s="340"/>
      <c r="AI352" s="340"/>
      <c r="AJ352" s="340"/>
      <c r="AK352" s="340"/>
      <c r="AL352" s="340"/>
      <c r="AM352" s="340"/>
      <c r="AN352" s="340"/>
      <c r="AO352" s="340"/>
      <c r="AP352" s="340"/>
      <c r="AQ352" s="340"/>
      <c r="AR352" s="340"/>
      <c r="AS352" s="340"/>
      <c r="AT352" s="340"/>
      <c r="AU352" s="340"/>
      <c r="AV352" s="340"/>
      <c r="AW352" s="340"/>
      <c r="AX352" s="340"/>
      <c r="AY352" s="340"/>
      <c r="AZ352" s="340"/>
      <c r="BA352" s="340"/>
      <c r="BB352" s="340"/>
      <c r="BC352" s="340"/>
      <c r="BD352" s="340"/>
      <c r="BE352" s="340"/>
      <c r="BF352" s="340"/>
      <c r="BG352" s="340"/>
      <c r="BH352" s="340"/>
      <c r="BI352" s="340"/>
      <c r="BJ352" s="340"/>
      <c r="BK352" s="340"/>
      <c r="BL352" s="340"/>
      <c r="BM352" s="340"/>
      <c r="BN352" s="340"/>
      <c r="BO352" s="340"/>
      <c r="BP352" s="340"/>
      <c r="BQ352" s="340"/>
      <c r="BR352" s="340"/>
      <c r="BS352" s="340"/>
      <c r="BT352" s="340"/>
      <c r="BU352" s="340"/>
      <c r="BV352" s="340"/>
      <c r="BW352" s="340"/>
      <c r="BX352" s="340"/>
      <c r="BY352" s="340"/>
      <c r="BZ352" s="340"/>
      <c r="CA352" s="340"/>
      <c r="CB352" s="340"/>
      <c r="CC352" s="340"/>
      <c r="CD352" s="340"/>
      <c r="CE352" s="340"/>
      <c r="CF352" s="340"/>
      <c r="CG352" s="340"/>
      <c r="CH352" s="340"/>
      <c r="CI352" s="340"/>
      <c r="CJ352" s="340"/>
      <c r="CK352" s="340"/>
      <c r="CL352" s="340"/>
      <c r="CM352" s="340"/>
      <c r="CN352" s="340"/>
      <c r="CO352" s="340"/>
      <c r="CP352" s="340"/>
      <c r="CQ352" s="340"/>
      <c r="CR352" s="340"/>
      <c r="CS352" s="340"/>
      <c r="CT352" s="340"/>
      <c r="CU352" s="340"/>
      <c r="CV352" s="340"/>
      <c r="CW352" s="340"/>
      <c r="CX352" s="340"/>
      <c r="CY352" s="340"/>
      <c r="CZ352" s="340"/>
      <c r="DA352" s="340"/>
      <c r="DB352" s="340"/>
      <c r="DC352" s="340"/>
      <c r="DD352" s="340"/>
      <c r="DE352" s="340"/>
      <c r="DF352" s="340"/>
      <c r="DG352" s="340"/>
      <c r="DH352" s="340"/>
      <c r="DI352" s="340"/>
      <c r="DJ352" s="340"/>
      <c r="DK352" s="340"/>
      <c r="DL352" s="340"/>
      <c r="DM352" s="340"/>
      <c r="DN352" s="340"/>
      <c r="DO352" s="340"/>
      <c r="DP352" s="340"/>
      <c r="DQ352" s="340"/>
      <c r="DR352" s="340"/>
      <c r="DS352" s="340"/>
      <c r="DT352" s="340"/>
      <c r="DU352" s="340"/>
      <c r="DV352" s="340"/>
      <c r="DW352" s="340"/>
      <c r="DX352" s="340"/>
      <c r="DY352" s="340"/>
      <c r="DZ352" s="340"/>
      <c r="EA352" s="340"/>
      <c r="EB352" s="340"/>
      <c r="EC352" s="340"/>
      <c r="ED352" s="340"/>
      <c r="EE352" s="340"/>
      <c r="EF352" s="340"/>
      <c r="EG352" s="340"/>
      <c r="EH352" s="340"/>
      <c r="EI352" s="340"/>
      <c r="EJ352" s="340"/>
      <c r="EK352" s="340"/>
      <c r="EL352" s="340"/>
      <c r="EM352" s="340"/>
      <c r="EN352" s="340"/>
      <c r="EO352" s="340"/>
      <c r="EP352" s="340"/>
      <c r="EQ352" s="340"/>
      <c r="ER352" s="340"/>
      <c r="ES352" s="340"/>
      <c r="ET352" s="340"/>
      <c r="EU352" s="340"/>
      <c r="EV352" s="340"/>
      <c r="EW352" s="340"/>
      <c r="EX352" s="340"/>
      <c r="EY352" s="340"/>
      <c r="EZ352" s="340"/>
      <c r="FA352" s="340"/>
      <c r="FB352" s="340"/>
      <c r="FC352" s="340"/>
      <c r="FD352" s="340"/>
      <c r="FE352" s="340"/>
      <c r="FF352" s="340"/>
      <c r="FG352" s="340"/>
      <c r="FH352" s="340"/>
      <c r="FI352" s="340"/>
      <c r="FJ352" s="340"/>
      <c r="FK352" s="340"/>
      <c r="FL352" s="340"/>
      <c r="FM352" s="340"/>
      <c r="FN352" s="340"/>
      <c r="FO352" s="340"/>
      <c r="FP352" s="340"/>
      <c r="FQ352" s="340"/>
      <c r="FR352" s="340"/>
      <c r="FS352" s="340"/>
      <c r="FT352" s="340"/>
      <c r="FU352" s="340"/>
      <c r="FV352" s="340"/>
      <c r="FW352" s="340"/>
      <c r="FX352" s="340"/>
      <c r="FY352" s="340"/>
      <c r="FZ352" s="340"/>
      <c r="GA352" s="340"/>
      <c r="GB352" s="340"/>
      <c r="GC352" s="340"/>
      <c r="GD352" s="340"/>
      <c r="GE352" s="340"/>
      <c r="GF352" s="340"/>
      <c r="GG352" s="340"/>
      <c r="GH352" s="340"/>
      <c r="GI352" s="340"/>
      <c r="GJ352" s="340"/>
      <c r="GK352" s="340"/>
      <c r="GL352" s="340"/>
      <c r="GM352" s="340"/>
      <c r="GN352" s="340"/>
      <c r="GO352" s="340"/>
      <c r="GP352" s="340"/>
      <c r="GQ352" s="340"/>
      <c r="GR352" s="340"/>
      <c r="GS352" s="340"/>
      <c r="GT352" s="340"/>
      <c r="GU352" s="340"/>
      <c r="GV352" s="340"/>
      <c r="GW352" s="340"/>
      <c r="GX352" s="340"/>
      <c r="GY352" s="340"/>
      <c r="GZ352" s="340"/>
      <c r="HA352" s="340"/>
      <c r="HB352" s="340"/>
      <c r="HC352" s="340"/>
      <c r="HD352" s="340"/>
      <c r="HE352" s="340"/>
      <c r="HF352" s="340"/>
      <c r="HG352" s="340"/>
      <c r="HH352" s="340"/>
      <c r="HI352" s="340"/>
      <c r="HJ352" s="340"/>
      <c r="HK352" s="340"/>
      <c r="HL352" s="340"/>
      <c r="HM352" s="340"/>
      <c r="HN352" s="340"/>
      <c r="HO352" s="340"/>
      <c r="HP352" s="340"/>
      <c r="HQ352" s="340"/>
      <c r="HR352" s="340"/>
      <c r="HS352" s="340"/>
      <c r="HT352" s="340"/>
      <c r="HU352" s="340"/>
      <c r="HV352" s="340"/>
      <c r="HW352" s="340"/>
      <c r="HX352" s="340"/>
      <c r="HY352" s="340"/>
      <c r="HZ352" s="340"/>
      <c r="IA352" s="340"/>
      <c r="IB352" s="340"/>
      <c r="IC352" s="340"/>
      <c r="ID352" s="340"/>
      <c r="IE352" s="340"/>
      <c r="IF352" s="340"/>
      <c r="IG352" s="340"/>
      <c r="IH352" s="340"/>
      <c r="II352" s="340"/>
      <c r="IJ352" s="340"/>
      <c r="IK352" s="340"/>
      <c r="IL352" s="340"/>
      <c r="IM352" s="340"/>
      <c r="IN352" s="340"/>
      <c r="IO352" s="340"/>
      <c r="IP352" s="340"/>
      <c r="IQ352" s="340"/>
      <c r="IR352" s="340"/>
      <c r="IS352" s="340"/>
      <c r="IT352" s="340"/>
    </row>
    <row r="353" spans="1:254" ht="13.8" x14ac:dyDescent="0.3">
      <c r="A353" s="378" t="s">
        <v>477</v>
      </c>
      <c r="B353" s="309" t="s">
        <v>609</v>
      </c>
      <c r="C353" s="295" t="s">
        <v>467</v>
      </c>
      <c r="D353" s="295" t="s">
        <v>279</v>
      </c>
      <c r="E353" s="295"/>
      <c r="F353" s="295"/>
      <c r="G353" s="344">
        <f>SUM(G354+G370)</f>
        <v>1520</v>
      </c>
    </row>
    <row r="354" spans="1:254" s="337" customFormat="1" ht="13.8" x14ac:dyDescent="0.3">
      <c r="A354" s="379" t="s">
        <v>470</v>
      </c>
      <c r="B354" s="309" t="s">
        <v>609</v>
      </c>
      <c r="C354" s="295" t="s">
        <v>467</v>
      </c>
      <c r="D354" s="295" t="s">
        <v>279</v>
      </c>
      <c r="E354" s="295"/>
      <c r="F354" s="295"/>
      <c r="G354" s="344">
        <f>SUM(G355+G358+G361+G364+G367)</f>
        <v>1120</v>
      </c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  <c r="AA354" s="270"/>
      <c r="AB354" s="270"/>
      <c r="AC354" s="270"/>
      <c r="AD354" s="270"/>
      <c r="AE354" s="270"/>
      <c r="AF354" s="270"/>
      <c r="AG354" s="270"/>
      <c r="AH354" s="270"/>
      <c r="AI354" s="270"/>
      <c r="AJ354" s="270"/>
      <c r="AK354" s="270"/>
      <c r="AL354" s="270"/>
      <c r="AM354" s="270"/>
      <c r="AN354" s="270"/>
      <c r="AO354" s="270"/>
      <c r="AP354" s="270"/>
      <c r="AQ354" s="270"/>
      <c r="AR354" s="270"/>
      <c r="AS354" s="270"/>
      <c r="AT354" s="270"/>
      <c r="AU354" s="270"/>
      <c r="AV354" s="270"/>
      <c r="AW354" s="270"/>
      <c r="AX354" s="270"/>
      <c r="AY354" s="270"/>
      <c r="AZ354" s="270"/>
      <c r="BA354" s="270"/>
      <c r="BB354" s="270"/>
      <c r="BC354" s="270"/>
      <c r="BD354" s="270"/>
      <c r="BE354" s="270"/>
      <c r="BF354" s="270"/>
      <c r="BG354" s="270"/>
      <c r="BH354" s="270"/>
      <c r="BI354" s="270"/>
      <c r="BJ354" s="270"/>
      <c r="BK354" s="270"/>
      <c r="BL354" s="270"/>
      <c r="BM354" s="270"/>
      <c r="BN354" s="270"/>
      <c r="BO354" s="270"/>
      <c r="BP354" s="270"/>
      <c r="BQ354" s="270"/>
      <c r="BR354" s="270"/>
      <c r="BS354" s="270"/>
      <c r="BT354" s="270"/>
      <c r="BU354" s="270"/>
      <c r="BV354" s="270"/>
      <c r="BW354" s="270"/>
      <c r="BX354" s="270"/>
      <c r="BY354" s="270"/>
      <c r="BZ354" s="270"/>
      <c r="CA354" s="270"/>
      <c r="CB354" s="270"/>
      <c r="CC354" s="270"/>
      <c r="CD354" s="270"/>
      <c r="CE354" s="270"/>
      <c r="CF354" s="270"/>
      <c r="CG354" s="270"/>
      <c r="CH354" s="270"/>
      <c r="CI354" s="270"/>
      <c r="CJ354" s="270"/>
      <c r="CK354" s="270"/>
      <c r="CL354" s="270"/>
      <c r="CM354" s="270"/>
      <c r="CN354" s="270"/>
      <c r="CO354" s="270"/>
      <c r="CP354" s="270"/>
      <c r="CQ354" s="270"/>
      <c r="CR354" s="270"/>
      <c r="CS354" s="270"/>
      <c r="CT354" s="270"/>
      <c r="CU354" s="270"/>
      <c r="CV354" s="270"/>
      <c r="CW354" s="270"/>
      <c r="CX354" s="270"/>
      <c r="CY354" s="270"/>
      <c r="CZ354" s="270"/>
      <c r="DA354" s="270"/>
      <c r="DB354" s="270"/>
      <c r="DC354" s="270"/>
      <c r="DD354" s="270"/>
      <c r="DE354" s="270"/>
      <c r="DF354" s="270"/>
      <c r="DG354" s="270"/>
      <c r="DH354" s="270"/>
      <c r="DI354" s="270"/>
      <c r="DJ354" s="270"/>
      <c r="DK354" s="270"/>
      <c r="DL354" s="270"/>
      <c r="DM354" s="270"/>
      <c r="DN354" s="270"/>
      <c r="DO354" s="270"/>
      <c r="DP354" s="270"/>
      <c r="DQ354" s="270"/>
      <c r="DR354" s="270"/>
      <c r="DS354" s="270"/>
      <c r="DT354" s="270"/>
      <c r="DU354" s="270"/>
      <c r="DV354" s="270"/>
      <c r="DW354" s="270"/>
      <c r="DX354" s="270"/>
      <c r="DY354" s="270"/>
      <c r="DZ354" s="270"/>
      <c r="EA354" s="270"/>
      <c r="EB354" s="270"/>
      <c r="EC354" s="270"/>
      <c r="ED354" s="270"/>
      <c r="EE354" s="270"/>
      <c r="EF354" s="270"/>
      <c r="EG354" s="270"/>
      <c r="EH354" s="270"/>
      <c r="EI354" s="270"/>
      <c r="EJ354" s="270"/>
      <c r="EK354" s="270"/>
      <c r="EL354" s="270"/>
      <c r="EM354" s="270"/>
      <c r="EN354" s="270"/>
      <c r="EO354" s="270"/>
      <c r="EP354" s="270"/>
      <c r="EQ354" s="270"/>
      <c r="ER354" s="270"/>
      <c r="ES354" s="270"/>
      <c r="ET354" s="270"/>
      <c r="EU354" s="270"/>
      <c r="EV354" s="270"/>
      <c r="EW354" s="270"/>
      <c r="EX354" s="270"/>
      <c r="EY354" s="270"/>
      <c r="EZ354" s="270"/>
      <c r="FA354" s="270"/>
      <c r="FB354" s="270"/>
      <c r="FC354" s="270"/>
      <c r="FD354" s="270"/>
      <c r="FE354" s="270"/>
      <c r="FF354" s="270"/>
      <c r="FG354" s="270"/>
      <c r="FH354" s="270"/>
      <c r="FI354" s="270"/>
      <c r="FJ354" s="270"/>
      <c r="FK354" s="270"/>
      <c r="FL354" s="270"/>
      <c r="FM354" s="270"/>
      <c r="FN354" s="270"/>
      <c r="FO354" s="270"/>
      <c r="FP354" s="270"/>
      <c r="FQ354" s="270"/>
      <c r="FR354" s="270"/>
      <c r="FS354" s="270"/>
      <c r="FT354" s="270"/>
      <c r="FU354" s="270"/>
      <c r="FV354" s="270"/>
      <c r="FW354" s="270"/>
      <c r="FX354" s="270"/>
      <c r="FY354" s="270"/>
      <c r="FZ354" s="270"/>
      <c r="GA354" s="270"/>
      <c r="GB354" s="270"/>
      <c r="GC354" s="270"/>
      <c r="GD354" s="270"/>
      <c r="GE354" s="270"/>
      <c r="GF354" s="270"/>
      <c r="GG354" s="270"/>
      <c r="GH354" s="270"/>
      <c r="GI354" s="270"/>
      <c r="GJ354" s="270"/>
      <c r="GK354" s="270"/>
      <c r="GL354" s="270"/>
      <c r="GM354" s="270"/>
      <c r="GN354" s="270"/>
      <c r="GO354" s="270"/>
      <c r="GP354" s="270"/>
      <c r="GQ354" s="270"/>
      <c r="GR354" s="270"/>
      <c r="GS354" s="270"/>
      <c r="GT354" s="270"/>
      <c r="GU354" s="270"/>
      <c r="GV354" s="270"/>
      <c r="GW354" s="270"/>
      <c r="GX354" s="270"/>
      <c r="GY354" s="270"/>
      <c r="GZ354" s="270"/>
      <c r="HA354" s="270"/>
      <c r="HB354" s="270"/>
      <c r="HC354" s="270"/>
      <c r="HD354" s="270"/>
      <c r="HE354" s="270"/>
      <c r="HF354" s="270"/>
      <c r="HG354" s="270"/>
      <c r="HH354" s="270"/>
      <c r="HI354" s="270"/>
      <c r="HJ354" s="270"/>
      <c r="HK354" s="270"/>
      <c r="HL354" s="270"/>
      <c r="HM354" s="270"/>
      <c r="HN354" s="270"/>
      <c r="HO354" s="270"/>
      <c r="HP354" s="270"/>
      <c r="HQ354" s="270"/>
      <c r="HR354" s="270"/>
      <c r="HS354" s="270"/>
      <c r="HT354" s="270"/>
      <c r="HU354" s="270"/>
      <c r="HV354" s="270"/>
      <c r="HW354" s="270"/>
      <c r="HX354" s="270"/>
      <c r="HY354" s="270"/>
      <c r="HZ354" s="270"/>
      <c r="IA354" s="270"/>
      <c r="IB354" s="270"/>
      <c r="IC354" s="270"/>
      <c r="ID354" s="270"/>
      <c r="IE354" s="270"/>
      <c r="IF354" s="270"/>
      <c r="IG354" s="270"/>
      <c r="IH354" s="270"/>
      <c r="II354" s="270"/>
      <c r="IJ354" s="270"/>
      <c r="IK354" s="270"/>
      <c r="IL354" s="270"/>
      <c r="IM354" s="270"/>
      <c r="IN354" s="270"/>
      <c r="IO354" s="270"/>
      <c r="IP354" s="270"/>
      <c r="IQ354" s="270"/>
      <c r="IR354" s="270"/>
      <c r="IS354" s="270"/>
      <c r="IT354" s="270"/>
    </row>
    <row r="355" spans="1:254" s="162" customFormat="1" ht="26.4" x14ac:dyDescent="0.25">
      <c r="A355" s="380" t="s">
        <v>650</v>
      </c>
      <c r="B355" s="308" t="s">
        <v>609</v>
      </c>
      <c r="C355" s="305" t="s">
        <v>467</v>
      </c>
      <c r="D355" s="305" t="s">
        <v>279</v>
      </c>
      <c r="E355" s="305" t="s">
        <v>480</v>
      </c>
      <c r="F355" s="305"/>
      <c r="G355" s="347">
        <f>SUM(G357+G356)</f>
        <v>120</v>
      </c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  <c r="AA355" s="270"/>
      <c r="AB355" s="270"/>
      <c r="AC355" s="270"/>
      <c r="AD355" s="270"/>
      <c r="AE355" s="270"/>
      <c r="AF355" s="270"/>
      <c r="AG355" s="270"/>
      <c r="AH355" s="270"/>
      <c r="AI355" s="270"/>
      <c r="AJ355" s="270"/>
      <c r="AK355" s="270"/>
      <c r="AL355" s="270"/>
      <c r="AM355" s="270"/>
      <c r="AN355" s="270"/>
      <c r="AO355" s="270"/>
      <c r="AP355" s="270"/>
      <c r="AQ355" s="270"/>
      <c r="AR355" s="270"/>
      <c r="AS355" s="270"/>
      <c r="AT355" s="270"/>
      <c r="AU355" s="270"/>
      <c r="AV355" s="270"/>
      <c r="AW355" s="270"/>
      <c r="AX355" s="270"/>
      <c r="AY355" s="270"/>
      <c r="AZ355" s="270"/>
      <c r="BA355" s="270"/>
      <c r="BB355" s="270"/>
      <c r="BC355" s="270"/>
      <c r="BD355" s="270"/>
      <c r="BE355" s="270"/>
      <c r="BF355" s="270"/>
      <c r="BG355" s="270"/>
      <c r="BH355" s="270"/>
      <c r="BI355" s="270"/>
      <c r="BJ355" s="270"/>
      <c r="BK355" s="270"/>
      <c r="BL355" s="270"/>
      <c r="BM355" s="270"/>
      <c r="BN355" s="270"/>
      <c r="BO355" s="270"/>
      <c r="BP355" s="270"/>
      <c r="BQ355" s="270"/>
      <c r="BR355" s="270"/>
      <c r="BS355" s="270"/>
      <c r="BT355" s="270"/>
      <c r="BU355" s="270"/>
      <c r="BV355" s="270"/>
      <c r="BW355" s="270"/>
      <c r="BX355" s="270"/>
      <c r="BY355" s="270"/>
      <c r="BZ355" s="270"/>
      <c r="CA355" s="270"/>
      <c r="CB355" s="270"/>
      <c r="CC355" s="270"/>
      <c r="CD355" s="270"/>
      <c r="CE355" s="270"/>
      <c r="CF355" s="270"/>
      <c r="CG355" s="270"/>
      <c r="CH355" s="270"/>
      <c r="CI355" s="270"/>
      <c r="CJ355" s="270"/>
      <c r="CK355" s="270"/>
      <c r="CL355" s="270"/>
      <c r="CM355" s="270"/>
      <c r="CN355" s="270"/>
      <c r="CO355" s="270"/>
      <c r="CP355" s="270"/>
      <c r="CQ355" s="270"/>
      <c r="CR355" s="270"/>
      <c r="CS355" s="270"/>
      <c r="CT355" s="270"/>
      <c r="CU355" s="270"/>
      <c r="CV355" s="270"/>
      <c r="CW355" s="270"/>
      <c r="CX355" s="270"/>
      <c r="CY355" s="270"/>
      <c r="CZ355" s="270"/>
      <c r="DA355" s="270"/>
      <c r="DB355" s="270"/>
      <c r="DC355" s="270"/>
      <c r="DD355" s="270"/>
      <c r="DE355" s="270"/>
      <c r="DF355" s="270"/>
      <c r="DG355" s="270"/>
      <c r="DH355" s="270"/>
      <c r="DI355" s="270"/>
      <c r="DJ355" s="270"/>
      <c r="DK355" s="270"/>
      <c r="DL355" s="270"/>
      <c r="DM355" s="270"/>
      <c r="DN355" s="270"/>
      <c r="DO355" s="270"/>
      <c r="DP355" s="270"/>
      <c r="DQ355" s="270"/>
      <c r="DR355" s="270"/>
      <c r="DS355" s="270"/>
      <c r="DT355" s="270"/>
      <c r="DU355" s="270"/>
      <c r="DV355" s="270"/>
      <c r="DW355" s="270"/>
      <c r="DX355" s="270"/>
      <c r="DY355" s="270"/>
      <c r="DZ355" s="270"/>
      <c r="EA355" s="270"/>
      <c r="EB355" s="270"/>
      <c r="EC355" s="270"/>
      <c r="ED355" s="270"/>
      <c r="EE355" s="270"/>
      <c r="EF355" s="270"/>
      <c r="EG355" s="270"/>
      <c r="EH355" s="270"/>
      <c r="EI355" s="270"/>
      <c r="EJ355" s="270"/>
      <c r="EK355" s="270"/>
      <c r="EL355" s="270"/>
      <c r="EM355" s="270"/>
      <c r="EN355" s="270"/>
      <c r="EO355" s="270"/>
      <c r="EP355" s="270"/>
      <c r="EQ355" s="270"/>
      <c r="ER355" s="270"/>
      <c r="ES355" s="270"/>
      <c r="ET355" s="270"/>
      <c r="EU355" s="270"/>
      <c r="EV355" s="270"/>
      <c r="EW355" s="270"/>
      <c r="EX355" s="270"/>
      <c r="EY355" s="270"/>
      <c r="EZ355" s="270"/>
      <c r="FA355" s="270"/>
      <c r="FB355" s="270"/>
      <c r="FC355" s="270"/>
      <c r="FD355" s="270"/>
      <c r="FE355" s="270"/>
      <c r="FF355" s="270"/>
      <c r="FG355" s="270"/>
      <c r="FH355" s="270"/>
      <c r="FI355" s="270"/>
      <c r="FJ355" s="270"/>
      <c r="FK355" s="270"/>
      <c r="FL355" s="270"/>
      <c r="FM355" s="270"/>
      <c r="FN355" s="270"/>
      <c r="FO355" s="270"/>
      <c r="FP355" s="270"/>
      <c r="FQ355" s="270"/>
      <c r="FR355" s="270"/>
      <c r="FS355" s="270"/>
      <c r="FT355" s="270"/>
      <c r="FU355" s="270"/>
      <c r="FV355" s="270"/>
      <c r="FW355" s="270"/>
      <c r="FX355" s="270"/>
      <c r="FY355" s="270"/>
      <c r="FZ355" s="270"/>
      <c r="GA355" s="270"/>
      <c r="GB355" s="270"/>
      <c r="GC355" s="270"/>
      <c r="GD355" s="270"/>
      <c r="GE355" s="270"/>
      <c r="GF355" s="270"/>
      <c r="GG355" s="270"/>
      <c r="GH355" s="270"/>
      <c r="GI355" s="270"/>
      <c r="GJ355" s="270"/>
      <c r="GK355" s="270"/>
      <c r="GL355" s="270"/>
      <c r="GM355" s="270"/>
      <c r="GN355" s="270"/>
      <c r="GO355" s="270"/>
      <c r="GP355" s="270"/>
      <c r="GQ355" s="270"/>
      <c r="GR355" s="270"/>
      <c r="GS355" s="270"/>
      <c r="GT355" s="270"/>
      <c r="GU355" s="270"/>
      <c r="GV355" s="270"/>
      <c r="GW355" s="270"/>
      <c r="GX355" s="270"/>
      <c r="GY355" s="270"/>
      <c r="GZ355" s="270"/>
      <c r="HA355" s="270"/>
      <c r="HB355" s="270"/>
      <c r="HC355" s="270"/>
      <c r="HD355" s="270"/>
      <c r="HE355" s="270"/>
      <c r="HF355" s="270"/>
      <c r="HG355" s="270"/>
      <c r="HH355" s="270"/>
      <c r="HI355" s="270"/>
      <c r="HJ355" s="270"/>
      <c r="HK355" s="270"/>
      <c r="HL355" s="270"/>
      <c r="HM355" s="270"/>
      <c r="HN355" s="270"/>
      <c r="HO355" s="270"/>
      <c r="HP355" s="270"/>
      <c r="HQ355" s="270"/>
      <c r="HR355" s="270"/>
      <c r="HS355" s="270"/>
      <c r="HT355" s="270"/>
      <c r="HU355" s="270"/>
      <c r="HV355" s="270"/>
      <c r="HW355" s="270"/>
      <c r="HX355" s="270"/>
      <c r="HY355" s="270"/>
      <c r="HZ355" s="270"/>
      <c r="IA355" s="270"/>
      <c r="IB355" s="270"/>
      <c r="IC355" s="270"/>
      <c r="ID355" s="270"/>
      <c r="IE355" s="270"/>
      <c r="IF355" s="270"/>
      <c r="IG355" s="270"/>
      <c r="IH355" s="270"/>
      <c r="II355" s="270"/>
      <c r="IJ355" s="270"/>
      <c r="IK355" s="270"/>
      <c r="IL355" s="270"/>
      <c r="IM355" s="270"/>
      <c r="IN355" s="270"/>
      <c r="IO355" s="270"/>
      <c r="IP355" s="270"/>
      <c r="IQ355" s="270"/>
      <c r="IR355" s="270"/>
      <c r="IS355" s="270"/>
      <c r="IT355" s="270"/>
    </row>
    <row r="356" spans="1:254" s="162" customFormat="1" x14ac:dyDescent="0.25">
      <c r="A356" s="298" t="s">
        <v>611</v>
      </c>
      <c r="B356" s="311" t="s">
        <v>609</v>
      </c>
      <c r="C356" s="300" t="s">
        <v>467</v>
      </c>
      <c r="D356" s="300" t="s">
        <v>279</v>
      </c>
      <c r="E356" s="300" t="s">
        <v>480</v>
      </c>
      <c r="F356" s="300" t="s">
        <v>285</v>
      </c>
      <c r="G356" s="347">
        <v>1</v>
      </c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70"/>
      <c r="AC356" s="270"/>
      <c r="AD356" s="270"/>
      <c r="AE356" s="270"/>
      <c r="AF356" s="270"/>
      <c r="AG356" s="270"/>
      <c r="AH356" s="270"/>
      <c r="AI356" s="270"/>
      <c r="AJ356" s="270"/>
      <c r="AK356" s="270"/>
      <c r="AL356" s="270"/>
      <c r="AM356" s="270"/>
      <c r="AN356" s="270"/>
      <c r="AO356" s="270"/>
      <c r="AP356" s="270"/>
      <c r="AQ356" s="270"/>
      <c r="AR356" s="270"/>
      <c r="AS356" s="270"/>
      <c r="AT356" s="270"/>
      <c r="AU356" s="270"/>
      <c r="AV356" s="270"/>
      <c r="AW356" s="270"/>
      <c r="AX356" s="270"/>
      <c r="AY356" s="270"/>
      <c r="AZ356" s="270"/>
      <c r="BA356" s="270"/>
      <c r="BB356" s="270"/>
      <c r="BC356" s="270"/>
      <c r="BD356" s="270"/>
      <c r="BE356" s="270"/>
      <c r="BF356" s="270"/>
      <c r="BG356" s="270"/>
      <c r="BH356" s="270"/>
      <c r="BI356" s="270"/>
      <c r="BJ356" s="270"/>
      <c r="BK356" s="270"/>
      <c r="BL356" s="270"/>
      <c r="BM356" s="270"/>
      <c r="BN356" s="270"/>
      <c r="BO356" s="270"/>
      <c r="BP356" s="270"/>
      <c r="BQ356" s="270"/>
      <c r="BR356" s="270"/>
      <c r="BS356" s="270"/>
      <c r="BT356" s="270"/>
      <c r="BU356" s="270"/>
      <c r="BV356" s="270"/>
      <c r="BW356" s="270"/>
      <c r="BX356" s="270"/>
      <c r="BY356" s="270"/>
      <c r="BZ356" s="270"/>
      <c r="CA356" s="270"/>
      <c r="CB356" s="270"/>
      <c r="CC356" s="270"/>
      <c r="CD356" s="270"/>
      <c r="CE356" s="270"/>
      <c r="CF356" s="270"/>
      <c r="CG356" s="270"/>
      <c r="CH356" s="270"/>
      <c r="CI356" s="270"/>
      <c r="CJ356" s="270"/>
      <c r="CK356" s="270"/>
      <c r="CL356" s="270"/>
      <c r="CM356" s="270"/>
      <c r="CN356" s="270"/>
      <c r="CO356" s="270"/>
      <c r="CP356" s="270"/>
      <c r="CQ356" s="270"/>
      <c r="CR356" s="270"/>
      <c r="CS356" s="270"/>
      <c r="CT356" s="270"/>
      <c r="CU356" s="270"/>
      <c r="CV356" s="270"/>
      <c r="CW356" s="270"/>
      <c r="CX356" s="270"/>
      <c r="CY356" s="270"/>
      <c r="CZ356" s="270"/>
      <c r="DA356" s="270"/>
      <c r="DB356" s="270"/>
      <c r="DC356" s="270"/>
      <c r="DD356" s="270"/>
      <c r="DE356" s="270"/>
      <c r="DF356" s="270"/>
      <c r="DG356" s="270"/>
      <c r="DH356" s="270"/>
      <c r="DI356" s="270"/>
      <c r="DJ356" s="270"/>
      <c r="DK356" s="270"/>
      <c r="DL356" s="270"/>
      <c r="DM356" s="270"/>
      <c r="DN356" s="270"/>
      <c r="DO356" s="270"/>
      <c r="DP356" s="270"/>
      <c r="DQ356" s="270"/>
      <c r="DR356" s="270"/>
      <c r="DS356" s="270"/>
      <c r="DT356" s="270"/>
      <c r="DU356" s="270"/>
      <c r="DV356" s="270"/>
      <c r="DW356" s="270"/>
      <c r="DX356" s="270"/>
      <c r="DY356" s="270"/>
      <c r="DZ356" s="270"/>
      <c r="EA356" s="270"/>
      <c r="EB356" s="270"/>
      <c r="EC356" s="270"/>
      <c r="ED356" s="270"/>
      <c r="EE356" s="270"/>
      <c r="EF356" s="270"/>
      <c r="EG356" s="270"/>
      <c r="EH356" s="270"/>
      <c r="EI356" s="270"/>
      <c r="EJ356" s="270"/>
      <c r="EK356" s="270"/>
      <c r="EL356" s="270"/>
      <c r="EM356" s="270"/>
      <c r="EN356" s="270"/>
      <c r="EO356" s="270"/>
      <c r="EP356" s="270"/>
      <c r="EQ356" s="270"/>
      <c r="ER356" s="270"/>
      <c r="ES356" s="270"/>
      <c r="ET356" s="270"/>
      <c r="EU356" s="270"/>
      <c r="EV356" s="270"/>
      <c r="EW356" s="270"/>
      <c r="EX356" s="270"/>
      <c r="EY356" s="270"/>
      <c r="EZ356" s="270"/>
      <c r="FA356" s="270"/>
      <c r="FB356" s="270"/>
      <c r="FC356" s="270"/>
      <c r="FD356" s="270"/>
      <c r="FE356" s="270"/>
      <c r="FF356" s="270"/>
      <c r="FG356" s="270"/>
      <c r="FH356" s="270"/>
      <c r="FI356" s="270"/>
      <c r="FJ356" s="270"/>
      <c r="FK356" s="270"/>
      <c r="FL356" s="270"/>
      <c r="FM356" s="270"/>
      <c r="FN356" s="270"/>
      <c r="FO356" s="270"/>
      <c r="FP356" s="270"/>
      <c r="FQ356" s="270"/>
      <c r="FR356" s="270"/>
      <c r="FS356" s="270"/>
      <c r="FT356" s="270"/>
      <c r="FU356" s="270"/>
      <c r="FV356" s="270"/>
      <c r="FW356" s="270"/>
      <c r="FX356" s="270"/>
      <c r="FY356" s="270"/>
      <c r="FZ356" s="270"/>
      <c r="GA356" s="270"/>
      <c r="GB356" s="270"/>
      <c r="GC356" s="270"/>
      <c r="GD356" s="270"/>
      <c r="GE356" s="270"/>
      <c r="GF356" s="270"/>
      <c r="GG356" s="270"/>
      <c r="GH356" s="270"/>
      <c r="GI356" s="270"/>
      <c r="GJ356" s="270"/>
      <c r="GK356" s="270"/>
      <c r="GL356" s="270"/>
      <c r="GM356" s="270"/>
      <c r="GN356" s="270"/>
      <c r="GO356" s="270"/>
      <c r="GP356" s="270"/>
      <c r="GQ356" s="270"/>
      <c r="GR356" s="270"/>
      <c r="GS356" s="270"/>
      <c r="GT356" s="270"/>
      <c r="GU356" s="270"/>
      <c r="GV356" s="270"/>
      <c r="GW356" s="270"/>
      <c r="GX356" s="270"/>
      <c r="GY356" s="270"/>
      <c r="GZ356" s="270"/>
      <c r="HA356" s="270"/>
      <c r="HB356" s="270"/>
      <c r="HC356" s="270"/>
      <c r="HD356" s="270"/>
      <c r="HE356" s="270"/>
      <c r="HF356" s="270"/>
      <c r="HG356" s="270"/>
      <c r="HH356" s="270"/>
      <c r="HI356" s="270"/>
      <c r="HJ356" s="270"/>
      <c r="HK356" s="270"/>
      <c r="HL356" s="270"/>
      <c r="HM356" s="270"/>
      <c r="HN356" s="270"/>
      <c r="HO356" s="270"/>
      <c r="HP356" s="270"/>
      <c r="HQ356" s="270"/>
      <c r="HR356" s="270"/>
      <c r="HS356" s="270"/>
      <c r="HT356" s="270"/>
      <c r="HU356" s="270"/>
      <c r="HV356" s="270"/>
      <c r="HW356" s="270"/>
      <c r="HX356" s="270"/>
      <c r="HY356" s="270"/>
      <c r="HZ356" s="270"/>
      <c r="IA356" s="270"/>
      <c r="IB356" s="270"/>
      <c r="IC356" s="270"/>
      <c r="ID356" s="270"/>
      <c r="IE356" s="270"/>
      <c r="IF356" s="270"/>
      <c r="IG356" s="270"/>
      <c r="IH356" s="270"/>
      <c r="II356" s="270"/>
      <c r="IJ356" s="270"/>
      <c r="IK356" s="270"/>
      <c r="IL356" s="270"/>
      <c r="IM356" s="270"/>
      <c r="IN356" s="270"/>
      <c r="IO356" s="270"/>
      <c r="IP356" s="270"/>
      <c r="IQ356" s="270"/>
      <c r="IR356" s="270"/>
      <c r="IS356" s="270"/>
      <c r="IT356" s="270"/>
    </row>
    <row r="357" spans="1:254" s="302" customFormat="1" x14ac:dyDescent="0.25">
      <c r="A357" s="298" t="s">
        <v>440</v>
      </c>
      <c r="B357" s="311" t="s">
        <v>609</v>
      </c>
      <c r="C357" s="300" t="s">
        <v>467</v>
      </c>
      <c r="D357" s="300" t="s">
        <v>279</v>
      </c>
      <c r="E357" s="300" t="s">
        <v>480</v>
      </c>
      <c r="F357" s="300" t="s">
        <v>441</v>
      </c>
      <c r="G357" s="339">
        <v>119</v>
      </c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  <c r="AA357" s="270"/>
      <c r="AB357" s="270"/>
      <c r="AC357" s="270"/>
      <c r="AD357" s="270"/>
      <c r="AE357" s="270"/>
      <c r="AF357" s="270"/>
      <c r="AG357" s="270"/>
      <c r="AH357" s="270"/>
      <c r="AI357" s="270"/>
      <c r="AJ357" s="270"/>
      <c r="AK357" s="270"/>
      <c r="AL357" s="270"/>
      <c r="AM357" s="270"/>
      <c r="AN357" s="270"/>
      <c r="AO357" s="270"/>
      <c r="AP357" s="270"/>
      <c r="AQ357" s="270"/>
      <c r="AR357" s="270"/>
      <c r="AS357" s="270"/>
      <c r="AT357" s="270"/>
      <c r="AU357" s="270"/>
      <c r="AV357" s="270"/>
      <c r="AW357" s="270"/>
      <c r="AX357" s="270"/>
      <c r="AY357" s="270"/>
      <c r="AZ357" s="270"/>
      <c r="BA357" s="270"/>
      <c r="BB357" s="270"/>
      <c r="BC357" s="270"/>
      <c r="BD357" s="270"/>
      <c r="BE357" s="270"/>
      <c r="BF357" s="270"/>
      <c r="BG357" s="270"/>
      <c r="BH357" s="270"/>
      <c r="BI357" s="270"/>
      <c r="BJ357" s="270"/>
      <c r="BK357" s="270"/>
      <c r="BL357" s="270"/>
      <c r="BM357" s="270"/>
      <c r="BN357" s="270"/>
      <c r="BO357" s="270"/>
      <c r="BP357" s="270"/>
      <c r="BQ357" s="270"/>
      <c r="BR357" s="270"/>
      <c r="BS357" s="270"/>
      <c r="BT357" s="270"/>
      <c r="BU357" s="270"/>
      <c r="BV357" s="270"/>
      <c r="BW357" s="270"/>
      <c r="BX357" s="270"/>
      <c r="BY357" s="270"/>
      <c r="BZ357" s="270"/>
      <c r="CA357" s="270"/>
      <c r="CB357" s="270"/>
      <c r="CC357" s="270"/>
      <c r="CD357" s="270"/>
      <c r="CE357" s="270"/>
      <c r="CF357" s="270"/>
      <c r="CG357" s="270"/>
      <c r="CH357" s="270"/>
      <c r="CI357" s="270"/>
      <c r="CJ357" s="270"/>
      <c r="CK357" s="270"/>
      <c r="CL357" s="270"/>
      <c r="CM357" s="270"/>
      <c r="CN357" s="270"/>
      <c r="CO357" s="270"/>
      <c r="CP357" s="270"/>
      <c r="CQ357" s="270"/>
      <c r="CR357" s="270"/>
      <c r="CS357" s="270"/>
      <c r="CT357" s="270"/>
      <c r="CU357" s="270"/>
      <c r="CV357" s="270"/>
      <c r="CW357" s="270"/>
      <c r="CX357" s="270"/>
      <c r="CY357" s="270"/>
      <c r="CZ357" s="270"/>
      <c r="DA357" s="270"/>
      <c r="DB357" s="270"/>
      <c r="DC357" s="270"/>
      <c r="DD357" s="270"/>
      <c r="DE357" s="270"/>
      <c r="DF357" s="270"/>
      <c r="DG357" s="270"/>
      <c r="DH357" s="270"/>
      <c r="DI357" s="270"/>
      <c r="DJ357" s="270"/>
      <c r="DK357" s="270"/>
      <c r="DL357" s="270"/>
      <c r="DM357" s="270"/>
      <c r="DN357" s="270"/>
      <c r="DO357" s="270"/>
      <c r="DP357" s="270"/>
      <c r="DQ357" s="270"/>
      <c r="DR357" s="270"/>
      <c r="DS357" s="270"/>
      <c r="DT357" s="270"/>
      <c r="DU357" s="270"/>
      <c r="DV357" s="270"/>
      <c r="DW357" s="270"/>
      <c r="DX357" s="270"/>
      <c r="DY357" s="270"/>
      <c r="DZ357" s="270"/>
      <c r="EA357" s="270"/>
      <c r="EB357" s="270"/>
      <c r="EC357" s="270"/>
      <c r="ED357" s="270"/>
      <c r="EE357" s="270"/>
      <c r="EF357" s="270"/>
      <c r="EG357" s="270"/>
      <c r="EH357" s="270"/>
      <c r="EI357" s="270"/>
      <c r="EJ357" s="270"/>
      <c r="EK357" s="270"/>
      <c r="EL357" s="270"/>
      <c r="EM357" s="270"/>
      <c r="EN357" s="270"/>
      <c r="EO357" s="270"/>
      <c r="EP357" s="270"/>
      <c r="EQ357" s="270"/>
      <c r="ER357" s="270"/>
      <c r="ES357" s="270"/>
      <c r="ET357" s="270"/>
      <c r="EU357" s="270"/>
      <c r="EV357" s="270"/>
      <c r="EW357" s="270"/>
      <c r="EX357" s="270"/>
      <c r="EY357" s="270"/>
      <c r="EZ357" s="270"/>
      <c r="FA357" s="270"/>
      <c r="FB357" s="270"/>
      <c r="FC357" s="270"/>
      <c r="FD357" s="270"/>
      <c r="FE357" s="270"/>
      <c r="FF357" s="270"/>
      <c r="FG357" s="270"/>
      <c r="FH357" s="270"/>
      <c r="FI357" s="270"/>
      <c r="FJ357" s="270"/>
      <c r="FK357" s="270"/>
      <c r="FL357" s="270"/>
      <c r="FM357" s="270"/>
      <c r="FN357" s="270"/>
      <c r="FO357" s="270"/>
      <c r="FP357" s="270"/>
      <c r="FQ357" s="270"/>
      <c r="FR357" s="270"/>
      <c r="FS357" s="270"/>
      <c r="FT357" s="270"/>
      <c r="FU357" s="270"/>
      <c r="FV357" s="270"/>
      <c r="FW357" s="270"/>
      <c r="FX357" s="270"/>
      <c r="FY357" s="270"/>
      <c r="FZ357" s="270"/>
      <c r="GA357" s="270"/>
      <c r="GB357" s="270"/>
      <c r="GC357" s="270"/>
      <c r="GD357" s="270"/>
      <c r="GE357" s="270"/>
      <c r="GF357" s="270"/>
      <c r="GG357" s="270"/>
      <c r="GH357" s="270"/>
      <c r="GI357" s="270"/>
      <c r="GJ357" s="270"/>
      <c r="GK357" s="270"/>
      <c r="GL357" s="270"/>
      <c r="GM357" s="270"/>
      <c r="GN357" s="270"/>
      <c r="GO357" s="270"/>
      <c r="GP357" s="270"/>
      <c r="GQ357" s="270"/>
      <c r="GR357" s="270"/>
      <c r="GS357" s="270"/>
      <c r="GT357" s="270"/>
      <c r="GU357" s="270"/>
      <c r="GV357" s="270"/>
      <c r="GW357" s="270"/>
      <c r="GX357" s="270"/>
      <c r="GY357" s="270"/>
      <c r="GZ357" s="270"/>
      <c r="HA357" s="270"/>
      <c r="HB357" s="270"/>
      <c r="HC357" s="270"/>
      <c r="HD357" s="270"/>
      <c r="HE357" s="270"/>
      <c r="HF357" s="270"/>
      <c r="HG357" s="270"/>
      <c r="HH357" s="270"/>
      <c r="HI357" s="270"/>
      <c r="HJ357" s="270"/>
      <c r="HK357" s="270"/>
      <c r="HL357" s="270"/>
      <c r="HM357" s="270"/>
      <c r="HN357" s="270"/>
      <c r="HO357" s="270"/>
      <c r="HP357" s="270"/>
      <c r="HQ357" s="270"/>
      <c r="HR357" s="270"/>
      <c r="HS357" s="270"/>
      <c r="HT357" s="270"/>
      <c r="HU357" s="270"/>
      <c r="HV357" s="270"/>
      <c r="HW357" s="270"/>
      <c r="HX357" s="270"/>
      <c r="HY357" s="270"/>
      <c r="HZ357" s="270"/>
      <c r="IA357" s="270"/>
      <c r="IB357" s="270"/>
      <c r="IC357" s="270"/>
      <c r="ID357" s="270"/>
      <c r="IE357" s="270"/>
      <c r="IF357" s="270"/>
      <c r="IG357" s="270"/>
      <c r="IH357" s="270"/>
      <c r="II357" s="270"/>
      <c r="IJ357" s="270"/>
      <c r="IK357" s="270"/>
      <c r="IL357" s="270"/>
      <c r="IM357" s="270"/>
      <c r="IN357" s="270"/>
      <c r="IO357" s="270"/>
      <c r="IP357" s="270"/>
      <c r="IQ357" s="270"/>
      <c r="IR357" s="270"/>
      <c r="IS357" s="270"/>
      <c r="IT357" s="270"/>
    </row>
    <row r="358" spans="1:254" ht="27" x14ac:dyDescent="0.3">
      <c r="A358" s="380" t="s">
        <v>651</v>
      </c>
      <c r="B358" s="308" t="s">
        <v>609</v>
      </c>
      <c r="C358" s="305" t="s">
        <v>467</v>
      </c>
      <c r="D358" s="305" t="s">
        <v>279</v>
      </c>
      <c r="E358" s="305" t="s">
        <v>482</v>
      </c>
      <c r="F358" s="305"/>
      <c r="G358" s="347">
        <f>SUM(G360+G359)</f>
        <v>563</v>
      </c>
      <c r="H358" s="337"/>
      <c r="I358" s="337"/>
      <c r="J358" s="337"/>
      <c r="K358" s="337"/>
      <c r="L358" s="337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/>
      <c r="AO358" s="337"/>
      <c r="AP358" s="337"/>
      <c r="AQ358" s="337"/>
      <c r="AR358" s="337"/>
      <c r="AS358" s="337"/>
      <c r="AT358" s="337"/>
      <c r="AU358" s="337"/>
      <c r="AV358" s="337"/>
      <c r="AW358" s="337"/>
      <c r="AX358" s="337"/>
      <c r="AY358" s="337"/>
      <c r="AZ358" s="337"/>
      <c r="BA358" s="337"/>
      <c r="BB358" s="337"/>
      <c r="BC358" s="337"/>
      <c r="BD358" s="337"/>
      <c r="BE358" s="337"/>
      <c r="BF358" s="337"/>
      <c r="BG358" s="337"/>
      <c r="BH358" s="337"/>
      <c r="BI358" s="337"/>
      <c r="BJ358" s="337"/>
      <c r="BK358" s="337"/>
      <c r="BL358" s="337"/>
      <c r="BM358" s="337"/>
      <c r="BN358" s="337"/>
      <c r="BO358" s="337"/>
      <c r="BP358" s="337"/>
      <c r="BQ358" s="337"/>
      <c r="BR358" s="337"/>
      <c r="BS358" s="337"/>
      <c r="BT358" s="337"/>
      <c r="BU358" s="337"/>
      <c r="BV358" s="337"/>
      <c r="BW358" s="337"/>
      <c r="BX358" s="337"/>
      <c r="BY358" s="337"/>
      <c r="BZ358" s="337"/>
      <c r="CA358" s="337"/>
      <c r="CB358" s="337"/>
      <c r="CC358" s="337"/>
      <c r="CD358" s="337"/>
      <c r="CE358" s="337"/>
      <c r="CF358" s="337"/>
      <c r="CG358" s="337"/>
      <c r="CH358" s="337"/>
      <c r="CI358" s="337"/>
      <c r="CJ358" s="337"/>
      <c r="CK358" s="337"/>
      <c r="CL358" s="337"/>
      <c r="CM358" s="337"/>
      <c r="CN358" s="337"/>
      <c r="CO358" s="337"/>
      <c r="CP358" s="337"/>
      <c r="CQ358" s="337"/>
      <c r="CR358" s="337"/>
      <c r="CS358" s="337"/>
      <c r="CT358" s="337"/>
      <c r="CU358" s="337"/>
      <c r="CV358" s="337"/>
      <c r="CW358" s="337"/>
      <c r="CX358" s="337"/>
      <c r="CY358" s="337"/>
      <c r="CZ358" s="337"/>
      <c r="DA358" s="337"/>
      <c r="DB358" s="337"/>
      <c r="DC358" s="337"/>
      <c r="DD358" s="337"/>
      <c r="DE358" s="337"/>
      <c r="DF358" s="337"/>
      <c r="DG358" s="337"/>
      <c r="DH358" s="337"/>
      <c r="DI358" s="337"/>
      <c r="DJ358" s="337"/>
      <c r="DK358" s="337"/>
      <c r="DL358" s="337"/>
      <c r="DM358" s="337"/>
      <c r="DN358" s="337"/>
      <c r="DO358" s="337"/>
      <c r="DP358" s="337"/>
      <c r="DQ358" s="337"/>
      <c r="DR358" s="337"/>
      <c r="DS358" s="337"/>
      <c r="DT358" s="337"/>
      <c r="DU358" s="337"/>
      <c r="DV358" s="337"/>
      <c r="DW358" s="337"/>
      <c r="DX358" s="337"/>
      <c r="DY358" s="337"/>
      <c r="DZ358" s="337"/>
      <c r="EA358" s="337"/>
      <c r="EB358" s="337"/>
      <c r="EC358" s="337"/>
      <c r="ED358" s="337"/>
      <c r="EE358" s="337"/>
      <c r="EF358" s="337"/>
      <c r="EG358" s="337"/>
      <c r="EH358" s="337"/>
      <c r="EI358" s="337"/>
      <c r="EJ358" s="337"/>
      <c r="EK358" s="337"/>
      <c r="EL358" s="337"/>
      <c r="EM358" s="337"/>
      <c r="EN358" s="337"/>
      <c r="EO358" s="337"/>
      <c r="EP358" s="337"/>
      <c r="EQ358" s="337"/>
      <c r="ER358" s="337"/>
      <c r="ES358" s="337"/>
      <c r="ET358" s="337"/>
      <c r="EU358" s="337"/>
      <c r="EV358" s="337"/>
      <c r="EW358" s="337"/>
      <c r="EX358" s="337"/>
      <c r="EY358" s="337"/>
      <c r="EZ358" s="337"/>
      <c r="FA358" s="337"/>
      <c r="FB358" s="337"/>
      <c r="FC358" s="337"/>
      <c r="FD358" s="337"/>
      <c r="FE358" s="337"/>
      <c r="FF358" s="337"/>
      <c r="FG358" s="337"/>
      <c r="FH358" s="337"/>
      <c r="FI358" s="337"/>
      <c r="FJ358" s="337"/>
      <c r="FK358" s="337"/>
      <c r="FL358" s="337"/>
      <c r="FM358" s="337"/>
      <c r="FN358" s="337"/>
      <c r="FO358" s="337"/>
      <c r="FP358" s="337"/>
      <c r="FQ358" s="337"/>
      <c r="FR358" s="337"/>
      <c r="FS358" s="337"/>
      <c r="FT358" s="337"/>
      <c r="FU358" s="337"/>
      <c r="FV358" s="337"/>
      <c r="FW358" s="337"/>
      <c r="FX358" s="337"/>
      <c r="FY358" s="337"/>
      <c r="FZ358" s="337"/>
      <c r="GA358" s="337"/>
      <c r="GB358" s="337"/>
      <c r="GC358" s="337"/>
      <c r="GD358" s="337"/>
      <c r="GE358" s="337"/>
      <c r="GF358" s="337"/>
      <c r="GG358" s="337"/>
      <c r="GH358" s="337"/>
      <c r="GI358" s="337"/>
      <c r="GJ358" s="337"/>
      <c r="GK358" s="337"/>
      <c r="GL358" s="337"/>
      <c r="GM358" s="337"/>
      <c r="GN358" s="337"/>
      <c r="GO358" s="337"/>
      <c r="GP358" s="337"/>
      <c r="GQ358" s="337"/>
      <c r="GR358" s="337"/>
      <c r="GS358" s="337"/>
      <c r="GT358" s="337"/>
      <c r="GU358" s="337"/>
      <c r="GV358" s="337"/>
      <c r="GW358" s="337"/>
      <c r="GX358" s="337"/>
      <c r="GY358" s="337"/>
      <c r="GZ358" s="337"/>
      <c r="HA358" s="337"/>
      <c r="HB358" s="337"/>
      <c r="HC358" s="337"/>
      <c r="HD358" s="337"/>
      <c r="HE358" s="337"/>
      <c r="HF358" s="337"/>
      <c r="HG358" s="337"/>
      <c r="HH358" s="337"/>
      <c r="HI358" s="337"/>
      <c r="HJ358" s="337"/>
      <c r="HK358" s="337"/>
      <c r="HL358" s="337"/>
      <c r="HM358" s="337"/>
      <c r="HN358" s="337"/>
      <c r="HO358" s="337"/>
      <c r="HP358" s="337"/>
      <c r="HQ358" s="337"/>
      <c r="HR358" s="337"/>
      <c r="HS358" s="337"/>
      <c r="HT358" s="337"/>
      <c r="HU358" s="337"/>
      <c r="HV358" s="337"/>
      <c r="HW358" s="337"/>
      <c r="HX358" s="337"/>
      <c r="HY358" s="337"/>
      <c r="HZ358" s="337"/>
      <c r="IA358" s="337"/>
      <c r="IB358" s="337"/>
      <c r="IC358" s="337"/>
      <c r="ID358" s="337"/>
      <c r="IE358" s="337"/>
      <c r="IF358" s="337"/>
      <c r="IG358" s="337"/>
      <c r="IH358" s="337"/>
      <c r="II358" s="337"/>
      <c r="IJ358" s="337"/>
      <c r="IK358" s="337"/>
      <c r="IL358" s="337"/>
      <c r="IM358" s="337"/>
      <c r="IN358" s="337"/>
      <c r="IO358" s="337"/>
      <c r="IP358" s="337"/>
      <c r="IQ358" s="337"/>
      <c r="IR358" s="337"/>
      <c r="IS358" s="337"/>
      <c r="IT358" s="337"/>
    </row>
    <row r="359" spans="1:254" x14ac:dyDescent="0.25">
      <c r="A359" s="298" t="s">
        <v>611</v>
      </c>
      <c r="B359" s="311" t="s">
        <v>609</v>
      </c>
      <c r="C359" s="300" t="s">
        <v>467</v>
      </c>
      <c r="D359" s="300" t="s">
        <v>279</v>
      </c>
      <c r="E359" s="300" t="s">
        <v>482</v>
      </c>
      <c r="F359" s="300" t="s">
        <v>285</v>
      </c>
      <c r="G359" s="339">
        <v>1</v>
      </c>
      <c r="H359" s="321"/>
      <c r="I359" s="321"/>
      <c r="J359" s="321"/>
      <c r="K359" s="321"/>
      <c r="L359" s="321"/>
      <c r="M359" s="321"/>
      <c r="N359" s="321"/>
      <c r="O359" s="321"/>
      <c r="P359" s="321"/>
      <c r="Q359" s="321"/>
      <c r="R359" s="321"/>
      <c r="S359" s="321"/>
      <c r="T359" s="321"/>
      <c r="U359" s="321"/>
      <c r="V359" s="321"/>
      <c r="W359" s="321"/>
      <c r="X359" s="321"/>
      <c r="Y359" s="321"/>
      <c r="Z359" s="321"/>
      <c r="AA359" s="321"/>
      <c r="AB359" s="321"/>
      <c r="AC359" s="321"/>
      <c r="AD359" s="321"/>
      <c r="AE359" s="321"/>
      <c r="AF359" s="321"/>
      <c r="AG359" s="321"/>
      <c r="AH359" s="321"/>
      <c r="AI359" s="321"/>
      <c r="AJ359" s="321"/>
      <c r="AK359" s="321"/>
      <c r="AL359" s="321"/>
      <c r="AM359" s="321"/>
      <c r="AN359" s="321"/>
      <c r="AO359" s="321"/>
      <c r="AP359" s="321"/>
      <c r="AQ359" s="321"/>
      <c r="AR359" s="321"/>
      <c r="AS359" s="321"/>
      <c r="AT359" s="321"/>
      <c r="AU359" s="321"/>
      <c r="AV359" s="321"/>
      <c r="AW359" s="321"/>
      <c r="AX359" s="321"/>
      <c r="AY359" s="321"/>
      <c r="AZ359" s="321"/>
      <c r="BA359" s="321"/>
      <c r="BB359" s="321"/>
      <c r="BC359" s="321"/>
      <c r="BD359" s="321"/>
      <c r="BE359" s="321"/>
      <c r="BF359" s="321"/>
      <c r="BG359" s="321"/>
      <c r="BH359" s="321"/>
      <c r="BI359" s="321"/>
      <c r="BJ359" s="321"/>
      <c r="BK359" s="321"/>
      <c r="BL359" s="321"/>
      <c r="BM359" s="321"/>
      <c r="BN359" s="321"/>
      <c r="BO359" s="321"/>
      <c r="BP359" s="321"/>
      <c r="BQ359" s="321"/>
      <c r="BR359" s="321"/>
      <c r="BS359" s="321"/>
      <c r="BT359" s="321"/>
      <c r="BU359" s="321"/>
      <c r="BV359" s="321"/>
      <c r="BW359" s="321"/>
      <c r="BX359" s="321"/>
      <c r="BY359" s="321"/>
      <c r="BZ359" s="321"/>
      <c r="CA359" s="321"/>
      <c r="CB359" s="321"/>
      <c r="CC359" s="321"/>
      <c r="CD359" s="321"/>
      <c r="CE359" s="321"/>
      <c r="CF359" s="321"/>
      <c r="CG359" s="321"/>
      <c r="CH359" s="321"/>
      <c r="CI359" s="321"/>
      <c r="CJ359" s="321"/>
      <c r="CK359" s="321"/>
      <c r="CL359" s="321"/>
      <c r="CM359" s="321"/>
      <c r="CN359" s="321"/>
      <c r="CO359" s="321"/>
      <c r="CP359" s="321"/>
      <c r="CQ359" s="321"/>
      <c r="CR359" s="321"/>
      <c r="CS359" s="321"/>
      <c r="CT359" s="321"/>
      <c r="CU359" s="321"/>
      <c r="CV359" s="321"/>
      <c r="CW359" s="321"/>
      <c r="CX359" s="321"/>
      <c r="CY359" s="321"/>
      <c r="CZ359" s="321"/>
      <c r="DA359" s="321"/>
      <c r="DB359" s="321"/>
      <c r="DC359" s="321"/>
      <c r="DD359" s="321"/>
      <c r="DE359" s="321"/>
      <c r="DF359" s="321"/>
      <c r="DG359" s="321"/>
      <c r="DH359" s="321"/>
      <c r="DI359" s="321"/>
      <c r="DJ359" s="321"/>
      <c r="DK359" s="321"/>
      <c r="DL359" s="321"/>
      <c r="DM359" s="321"/>
      <c r="DN359" s="321"/>
      <c r="DO359" s="321"/>
      <c r="DP359" s="321"/>
      <c r="DQ359" s="321"/>
      <c r="DR359" s="321"/>
      <c r="DS359" s="321"/>
      <c r="DT359" s="321"/>
      <c r="DU359" s="321"/>
      <c r="DV359" s="321"/>
      <c r="DW359" s="321"/>
      <c r="DX359" s="321"/>
      <c r="DY359" s="321"/>
      <c r="DZ359" s="321"/>
      <c r="EA359" s="321"/>
      <c r="EB359" s="321"/>
      <c r="EC359" s="321"/>
      <c r="ED359" s="321"/>
      <c r="EE359" s="321"/>
      <c r="EF359" s="321"/>
      <c r="EG359" s="321"/>
      <c r="EH359" s="321"/>
      <c r="EI359" s="321"/>
      <c r="EJ359" s="321"/>
      <c r="EK359" s="321"/>
      <c r="EL359" s="321"/>
      <c r="EM359" s="321"/>
      <c r="EN359" s="321"/>
      <c r="EO359" s="321"/>
      <c r="EP359" s="321"/>
      <c r="EQ359" s="321"/>
      <c r="ER359" s="321"/>
      <c r="ES359" s="321"/>
      <c r="ET359" s="321"/>
      <c r="EU359" s="321"/>
      <c r="EV359" s="321"/>
      <c r="EW359" s="321"/>
      <c r="EX359" s="321"/>
      <c r="EY359" s="321"/>
      <c r="EZ359" s="321"/>
      <c r="FA359" s="321"/>
      <c r="FB359" s="321"/>
      <c r="FC359" s="321"/>
      <c r="FD359" s="321"/>
      <c r="FE359" s="321"/>
      <c r="FF359" s="321"/>
      <c r="FG359" s="321"/>
      <c r="FH359" s="321"/>
      <c r="FI359" s="321"/>
      <c r="FJ359" s="321"/>
      <c r="FK359" s="321"/>
      <c r="FL359" s="321"/>
      <c r="FM359" s="321"/>
      <c r="FN359" s="321"/>
      <c r="FO359" s="321"/>
      <c r="FP359" s="321"/>
      <c r="FQ359" s="321"/>
      <c r="FR359" s="321"/>
      <c r="FS359" s="321"/>
      <c r="FT359" s="321"/>
      <c r="FU359" s="321"/>
      <c r="FV359" s="321"/>
      <c r="FW359" s="321"/>
      <c r="FX359" s="321"/>
      <c r="FY359" s="321"/>
      <c r="FZ359" s="321"/>
      <c r="GA359" s="321"/>
      <c r="GB359" s="321"/>
      <c r="GC359" s="321"/>
      <c r="GD359" s="321"/>
      <c r="GE359" s="321"/>
      <c r="GF359" s="321"/>
      <c r="GG359" s="321"/>
      <c r="GH359" s="321"/>
      <c r="GI359" s="321"/>
      <c r="GJ359" s="321"/>
      <c r="GK359" s="321"/>
      <c r="GL359" s="321"/>
      <c r="GM359" s="321"/>
      <c r="GN359" s="321"/>
      <c r="GO359" s="321"/>
      <c r="GP359" s="321"/>
      <c r="GQ359" s="321"/>
      <c r="GR359" s="321"/>
      <c r="GS359" s="321"/>
      <c r="GT359" s="321"/>
      <c r="GU359" s="321"/>
      <c r="GV359" s="321"/>
      <c r="GW359" s="321"/>
      <c r="GX359" s="321"/>
      <c r="GY359" s="321"/>
      <c r="GZ359" s="321"/>
      <c r="HA359" s="321"/>
      <c r="HB359" s="321"/>
      <c r="HC359" s="321"/>
      <c r="HD359" s="321"/>
      <c r="HE359" s="321"/>
      <c r="HF359" s="321"/>
      <c r="HG359" s="321"/>
      <c r="HH359" s="321"/>
      <c r="HI359" s="321"/>
      <c r="HJ359" s="321"/>
      <c r="HK359" s="321"/>
      <c r="HL359" s="321"/>
      <c r="HM359" s="321"/>
      <c r="HN359" s="321"/>
      <c r="HO359" s="321"/>
      <c r="HP359" s="321"/>
      <c r="HQ359" s="321"/>
      <c r="HR359" s="321"/>
      <c r="HS359" s="321"/>
      <c r="HT359" s="321"/>
      <c r="HU359" s="321"/>
      <c r="HV359" s="321"/>
      <c r="HW359" s="321"/>
      <c r="HX359" s="321"/>
      <c r="HY359" s="321"/>
      <c r="HZ359" s="321"/>
      <c r="IA359" s="321"/>
      <c r="IB359" s="321"/>
      <c r="IC359" s="321"/>
      <c r="ID359" s="321"/>
      <c r="IE359" s="321"/>
      <c r="IF359" s="321"/>
      <c r="IG359" s="321"/>
      <c r="IH359" s="321"/>
      <c r="II359" s="321"/>
      <c r="IJ359" s="321"/>
      <c r="IK359" s="321"/>
      <c r="IL359" s="321"/>
      <c r="IM359" s="321"/>
      <c r="IN359" s="321"/>
      <c r="IO359" s="321"/>
      <c r="IP359" s="321"/>
      <c r="IQ359" s="321"/>
      <c r="IR359" s="321"/>
      <c r="IS359" s="321"/>
      <c r="IT359" s="321"/>
    </row>
    <row r="360" spans="1:254" x14ac:dyDescent="0.25">
      <c r="A360" s="298" t="s">
        <v>440</v>
      </c>
      <c r="B360" s="311" t="s">
        <v>609</v>
      </c>
      <c r="C360" s="300" t="s">
        <v>467</v>
      </c>
      <c r="D360" s="300" t="s">
        <v>279</v>
      </c>
      <c r="E360" s="300" t="s">
        <v>482</v>
      </c>
      <c r="F360" s="300" t="s">
        <v>441</v>
      </c>
      <c r="G360" s="339">
        <v>562</v>
      </c>
    </row>
    <row r="361" spans="1:254" ht="27" x14ac:dyDescent="0.3">
      <c r="A361" s="380" t="s">
        <v>652</v>
      </c>
      <c r="B361" s="311" t="s">
        <v>609</v>
      </c>
      <c r="C361" s="300" t="s">
        <v>467</v>
      </c>
      <c r="D361" s="300" t="s">
        <v>279</v>
      </c>
      <c r="E361" s="300" t="s">
        <v>484</v>
      </c>
      <c r="F361" s="300"/>
      <c r="G361" s="339">
        <f>SUM(G363+G362)</f>
        <v>337</v>
      </c>
      <c r="H361" s="337"/>
      <c r="I361" s="337"/>
      <c r="J361" s="337"/>
      <c r="K361" s="337"/>
      <c r="L361" s="337"/>
      <c r="M361" s="337"/>
      <c r="N361" s="337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7"/>
      <c r="AN361" s="337"/>
      <c r="AO361" s="337"/>
      <c r="AP361" s="337"/>
      <c r="AQ361" s="337"/>
      <c r="AR361" s="337"/>
      <c r="AS361" s="337"/>
      <c r="AT361" s="337"/>
      <c r="AU361" s="337"/>
      <c r="AV361" s="337"/>
      <c r="AW361" s="337"/>
      <c r="AX361" s="337"/>
      <c r="AY361" s="337"/>
      <c r="AZ361" s="337"/>
      <c r="BA361" s="337"/>
      <c r="BB361" s="337"/>
      <c r="BC361" s="337"/>
      <c r="BD361" s="337"/>
      <c r="BE361" s="337"/>
      <c r="BF361" s="337"/>
      <c r="BG361" s="337"/>
      <c r="BH361" s="337"/>
      <c r="BI361" s="337"/>
      <c r="BJ361" s="337"/>
      <c r="BK361" s="337"/>
      <c r="BL361" s="337"/>
      <c r="BM361" s="337"/>
      <c r="BN361" s="337"/>
      <c r="BO361" s="337"/>
      <c r="BP361" s="337"/>
      <c r="BQ361" s="337"/>
      <c r="BR361" s="337"/>
      <c r="BS361" s="337"/>
      <c r="BT361" s="337"/>
      <c r="BU361" s="337"/>
      <c r="BV361" s="337"/>
      <c r="BW361" s="337"/>
      <c r="BX361" s="337"/>
      <c r="BY361" s="337"/>
      <c r="BZ361" s="337"/>
      <c r="CA361" s="337"/>
      <c r="CB361" s="337"/>
      <c r="CC361" s="337"/>
      <c r="CD361" s="337"/>
      <c r="CE361" s="337"/>
      <c r="CF361" s="337"/>
      <c r="CG361" s="337"/>
      <c r="CH361" s="337"/>
      <c r="CI361" s="337"/>
      <c r="CJ361" s="337"/>
      <c r="CK361" s="337"/>
      <c r="CL361" s="337"/>
      <c r="CM361" s="337"/>
      <c r="CN361" s="337"/>
      <c r="CO361" s="337"/>
      <c r="CP361" s="337"/>
      <c r="CQ361" s="337"/>
      <c r="CR361" s="337"/>
      <c r="CS361" s="337"/>
      <c r="CT361" s="337"/>
      <c r="CU361" s="337"/>
      <c r="CV361" s="337"/>
      <c r="CW361" s="337"/>
      <c r="CX361" s="337"/>
      <c r="CY361" s="337"/>
      <c r="CZ361" s="337"/>
      <c r="DA361" s="337"/>
      <c r="DB361" s="337"/>
      <c r="DC361" s="337"/>
      <c r="DD361" s="337"/>
      <c r="DE361" s="337"/>
      <c r="DF361" s="337"/>
      <c r="DG361" s="337"/>
      <c r="DH361" s="337"/>
      <c r="DI361" s="337"/>
      <c r="DJ361" s="337"/>
      <c r="DK361" s="337"/>
      <c r="DL361" s="337"/>
      <c r="DM361" s="337"/>
      <c r="DN361" s="337"/>
      <c r="DO361" s="337"/>
      <c r="DP361" s="337"/>
      <c r="DQ361" s="337"/>
      <c r="DR361" s="337"/>
      <c r="DS361" s="337"/>
      <c r="DT361" s="337"/>
      <c r="DU361" s="337"/>
      <c r="DV361" s="337"/>
      <c r="DW361" s="337"/>
      <c r="DX361" s="337"/>
      <c r="DY361" s="337"/>
      <c r="DZ361" s="337"/>
      <c r="EA361" s="337"/>
      <c r="EB361" s="337"/>
      <c r="EC361" s="337"/>
      <c r="ED361" s="337"/>
      <c r="EE361" s="337"/>
      <c r="EF361" s="337"/>
      <c r="EG361" s="337"/>
      <c r="EH361" s="337"/>
      <c r="EI361" s="337"/>
      <c r="EJ361" s="337"/>
      <c r="EK361" s="337"/>
      <c r="EL361" s="337"/>
      <c r="EM361" s="337"/>
      <c r="EN361" s="337"/>
      <c r="EO361" s="337"/>
      <c r="EP361" s="337"/>
      <c r="EQ361" s="337"/>
      <c r="ER361" s="337"/>
      <c r="ES361" s="337"/>
      <c r="ET361" s="337"/>
      <c r="EU361" s="337"/>
      <c r="EV361" s="337"/>
      <c r="EW361" s="337"/>
      <c r="EX361" s="337"/>
      <c r="EY361" s="337"/>
      <c r="EZ361" s="337"/>
      <c r="FA361" s="337"/>
      <c r="FB361" s="337"/>
      <c r="FC361" s="337"/>
      <c r="FD361" s="337"/>
      <c r="FE361" s="337"/>
      <c r="FF361" s="337"/>
      <c r="FG361" s="337"/>
      <c r="FH361" s="337"/>
      <c r="FI361" s="337"/>
      <c r="FJ361" s="337"/>
      <c r="FK361" s="337"/>
      <c r="FL361" s="337"/>
      <c r="FM361" s="337"/>
      <c r="FN361" s="337"/>
      <c r="FO361" s="337"/>
      <c r="FP361" s="337"/>
      <c r="FQ361" s="337"/>
      <c r="FR361" s="337"/>
      <c r="FS361" s="337"/>
      <c r="FT361" s="337"/>
      <c r="FU361" s="337"/>
      <c r="FV361" s="337"/>
      <c r="FW361" s="337"/>
      <c r="FX361" s="337"/>
      <c r="FY361" s="337"/>
      <c r="FZ361" s="337"/>
      <c r="GA361" s="337"/>
      <c r="GB361" s="337"/>
      <c r="GC361" s="337"/>
      <c r="GD361" s="337"/>
      <c r="GE361" s="337"/>
      <c r="GF361" s="337"/>
      <c r="GG361" s="337"/>
      <c r="GH361" s="337"/>
      <c r="GI361" s="337"/>
      <c r="GJ361" s="337"/>
      <c r="GK361" s="337"/>
      <c r="GL361" s="337"/>
      <c r="GM361" s="337"/>
      <c r="GN361" s="337"/>
      <c r="GO361" s="337"/>
      <c r="GP361" s="337"/>
      <c r="GQ361" s="337"/>
      <c r="GR361" s="337"/>
      <c r="GS361" s="337"/>
      <c r="GT361" s="337"/>
      <c r="GU361" s="337"/>
      <c r="GV361" s="337"/>
      <c r="GW361" s="337"/>
      <c r="GX361" s="337"/>
      <c r="GY361" s="337"/>
      <c r="GZ361" s="337"/>
      <c r="HA361" s="337"/>
      <c r="HB361" s="337"/>
      <c r="HC361" s="337"/>
      <c r="HD361" s="337"/>
      <c r="HE361" s="337"/>
      <c r="HF361" s="337"/>
      <c r="HG361" s="337"/>
      <c r="HH361" s="337"/>
      <c r="HI361" s="337"/>
      <c r="HJ361" s="337"/>
      <c r="HK361" s="337"/>
      <c r="HL361" s="337"/>
      <c r="HM361" s="337"/>
      <c r="HN361" s="337"/>
      <c r="HO361" s="337"/>
      <c r="HP361" s="337"/>
      <c r="HQ361" s="337"/>
      <c r="HR361" s="337"/>
      <c r="HS361" s="337"/>
      <c r="HT361" s="337"/>
      <c r="HU361" s="337"/>
      <c r="HV361" s="337"/>
      <c r="HW361" s="337"/>
      <c r="HX361" s="337"/>
      <c r="HY361" s="337"/>
      <c r="HZ361" s="337"/>
      <c r="IA361" s="337"/>
      <c r="IB361" s="337"/>
      <c r="IC361" s="337"/>
      <c r="ID361" s="337"/>
      <c r="IE361" s="337"/>
      <c r="IF361" s="337"/>
      <c r="IG361" s="337"/>
      <c r="IH361" s="337"/>
      <c r="II361" s="337"/>
      <c r="IJ361" s="337"/>
      <c r="IK361" s="337"/>
      <c r="IL361" s="337"/>
      <c r="IM361" s="337"/>
      <c r="IN361" s="337"/>
      <c r="IO361" s="337"/>
      <c r="IP361" s="337"/>
      <c r="IQ361" s="337"/>
      <c r="IR361" s="337"/>
      <c r="IS361" s="337"/>
      <c r="IT361" s="337"/>
    </row>
    <row r="362" spans="1:254" x14ac:dyDescent="0.25">
      <c r="A362" s="298" t="s">
        <v>611</v>
      </c>
      <c r="B362" s="311" t="s">
        <v>609</v>
      </c>
      <c r="C362" s="300" t="s">
        <v>467</v>
      </c>
      <c r="D362" s="300" t="s">
        <v>279</v>
      </c>
      <c r="E362" s="300" t="s">
        <v>484</v>
      </c>
      <c r="F362" s="300" t="s">
        <v>285</v>
      </c>
      <c r="G362" s="339">
        <v>1</v>
      </c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  <c r="S362" s="321"/>
      <c r="T362" s="321"/>
      <c r="U362" s="321"/>
      <c r="V362" s="321"/>
      <c r="W362" s="321"/>
      <c r="X362" s="321"/>
      <c r="Y362" s="321"/>
      <c r="Z362" s="321"/>
      <c r="AA362" s="321"/>
      <c r="AB362" s="321"/>
      <c r="AC362" s="321"/>
      <c r="AD362" s="321"/>
      <c r="AE362" s="321"/>
      <c r="AF362" s="321"/>
      <c r="AG362" s="321"/>
      <c r="AH362" s="321"/>
      <c r="AI362" s="321"/>
      <c r="AJ362" s="321"/>
      <c r="AK362" s="321"/>
      <c r="AL362" s="321"/>
      <c r="AM362" s="321"/>
      <c r="AN362" s="321"/>
      <c r="AO362" s="321"/>
      <c r="AP362" s="321"/>
      <c r="AQ362" s="321"/>
      <c r="AR362" s="321"/>
      <c r="AS362" s="321"/>
      <c r="AT362" s="321"/>
      <c r="AU362" s="321"/>
      <c r="AV362" s="321"/>
      <c r="AW362" s="321"/>
      <c r="AX362" s="321"/>
      <c r="AY362" s="321"/>
      <c r="AZ362" s="321"/>
      <c r="BA362" s="321"/>
      <c r="BB362" s="321"/>
      <c r="BC362" s="321"/>
      <c r="BD362" s="321"/>
      <c r="BE362" s="321"/>
      <c r="BF362" s="321"/>
      <c r="BG362" s="321"/>
      <c r="BH362" s="321"/>
      <c r="BI362" s="321"/>
      <c r="BJ362" s="321"/>
      <c r="BK362" s="321"/>
      <c r="BL362" s="321"/>
      <c r="BM362" s="321"/>
      <c r="BN362" s="321"/>
      <c r="BO362" s="321"/>
      <c r="BP362" s="321"/>
      <c r="BQ362" s="321"/>
      <c r="BR362" s="321"/>
      <c r="BS362" s="321"/>
      <c r="BT362" s="321"/>
      <c r="BU362" s="321"/>
      <c r="BV362" s="321"/>
      <c r="BW362" s="321"/>
      <c r="BX362" s="321"/>
      <c r="BY362" s="321"/>
      <c r="BZ362" s="321"/>
      <c r="CA362" s="321"/>
      <c r="CB362" s="321"/>
      <c r="CC362" s="321"/>
      <c r="CD362" s="321"/>
      <c r="CE362" s="321"/>
      <c r="CF362" s="321"/>
      <c r="CG362" s="321"/>
      <c r="CH362" s="321"/>
      <c r="CI362" s="321"/>
      <c r="CJ362" s="321"/>
      <c r="CK362" s="321"/>
      <c r="CL362" s="321"/>
      <c r="CM362" s="321"/>
      <c r="CN362" s="321"/>
      <c r="CO362" s="321"/>
      <c r="CP362" s="321"/>
      <c r="CQ362" s="321"/>
      <c r="CR362" s="321"/>
      <c r="CS362" s="321"/>
      <c r="CT362" s="321"/>
      <c r="CU362" s="321"/>
      <c r="CV362" s="321"/>
      <c r="CW362" s="321"/>
      <c r="CX362" s="321"/>
      <c r="CY362" s="321"/>
      <c r="CZ362" s="321"/>
      <c r="DA362" s="321"/>
      <c r="DB362" s="321"/>
      <c r="DC362" s="321"/>
      <c r="DD362" s="321"/>
      <c r="DE362" s="321"/>
      <c r="DF362" s="321"/>
      <c r="DG362" s="321"/>
      <c r="DH362" s="321"/>
      <c r="DI362" s="321"/>
      <c r="DJ362" s="321"/>
      <c r="DK362" s="321"/>
      <c r="DL362" s="321"/>
      <c r="DM362" s="321"/>
      <c r="DN362" s="321"/>
      <c r="DO362" s="321"/>
      <c r="DP362" s="321"/>
      <c r="DQ362" s="321"/>
      <c r="DR362" s="321"/>
      <c r="DS362" s="321"/>
      <c r="DT362" s="321"/>
      <c r="DU362" s="321"/>
      <c r="DV362" s="321"/>
      <c r="DW362" s="321"/>
      <c r="DX362" s="321"/>
      <c r="DY362" s="321"/>
      <c r="DZ362" s="321"/>
      <c r="EA362" s="321"/>
      <c r="EB362" s="321"/>
      <c r="EC362" s="321"/>
      <c r="ED362" s="321"/>
      <c r="EE362" s="321"/>
      <c r="EF362" s="321"/>
      <c r="EG362" s="321"/>
      <c r="EH362" s="321"/>
      <c r="EI362" s="321"/>
      <c r="EJ362" s="321"/>
      <c r="EK362" s="321"/>
      <c r="EL362" s="321"/>
      <c r="EM362" s="321"/>
      <c r="EN362" s="321"/>
      <c r="EO362" s="321"/>
      <c r="EP362" s="321"/>
      <c r="EQ362" s="321"/>
      <c r="ER362" s="321"/>
      <c r="ES362" s="321"/>
      <c r="ET362" s="321"/>
      <c r="EU362" s="321"/>
      <c r="EV362" s="321"/>
      <c r="EW362" s="321"/>
      <c r="EX362" s="321"/>
      <c r="EY362" s="321"/>
      <c r="EZ362" s="321"/>
      <c r="FA362" s="321"/>
      <c r="FB362" s="321"/>
      <c r="FC362" s="321"/>
      <c r="FD362" s="321"/>
      <c r="FE362" s="321"/>
      <c r="FF362" s="321"/>
      <c r="FG362" s="321"/>
      <c r="FH362" s="321"/>
      <c r="FI362" s="321"/>
      <c r="FJ362" s="321"/>
      <c r="FK362" s="321"/>
      <c r="FL362" s="321"/>
      <c r="FM362" s="321"/>
      <c r="FN362" s="321"/>
      <c r="FO362" s="321"/>
      <c r="FP362" s="321"/>
      <c r="FQ362" s="321"/>
      <c r="FR362" s="321"/>
      <c r="FS362" s="321"/>
      <c r="FT362" s="321"/>
      <c r="FU362" s="321"/>
      <c r="FV362" s="321"/>
      <c r="FW362" s="321"/>
      <c r="FX362" s="321"/>
      <c r="FY362" s="321"/>
      <c r="FZ362" s="321"/>
      <c r="GA362" s="321"/>
      <c r="GB362" s="321"/>
      <c r="GC362" s="321"/>
      <c r="GD362" s="321"/>
      <c r="GE362" s="321"/>
      <c r="GF362" s="321"/>
      <c r="GG362" s="321"/>
      <c r="GH362" s="321"/>
      <c r="GI362" s="321"/>
      <c r="GJ362" s="321"/>
      <c r="GK362" s="321"/>
      <c r="GL362" s="321"/>
      <c r="GM362" s="321"/>
      <c r="GN362" s="321"/>
      <c r="GO362" s="321"/>
      <c r="GP362" s="321"/>
      <c r="GQ362" s="321"/>
      <c r="GR362" s="321"/>
      <c r="GS362" s="321"/>
      <c r="GT362" s="321"/>
      <c r="GU362" s="321"/>
      <c r="GV362" s="321"/>
      <c r="GW362" s="321"/>
      <c r="GX362" s="321"/>
      <c r="GY362" s="321"/>
      <c r="GZ362" s="321"/>
      <c r="HA362" s="321"/>
      <c r="HB362" s="321"/>
      <c r="HC362" s="321"/>
      <c r="HD362" s="321"/>
      <c r="HE362" s="321"/>
      <c r="HF362" s="321"/>
      <c r="HG362" s="321"/>
      <c r="HH362" s="321"/>
      <c r="HI362" s="321"/>
      <c r="HJ362" s="321"/>
      <c r="HK362" s="321"/>
      <c r="HL362" s="321"/>
      <c r="HM362" s="321"/>
      <c r="HN362" s="321"/>
      <c r="HO362" s="321"/>
      <c r="HP362" s="321"/>
      <c r="HQ362" s="321"/>
      <c r="HR362" s="321"/>
      <c r="HS362" s="321"/>
      <c r="HT362" s="321"/>
      <c r="HU362" s="321"/>
      <c r="HV362" s="321"/>
      <c r="HW362" s="321"/>
      <c r="HX362" s="321"/>
      <c r="HY362" s="321"/>
      <c r="HZ362" s="321"/>
      <c r="IA362" s="321"/>
      <c r="IB362" s="321"/>
      <c r="IC362" s="321"/>
      <c r="ID362" s="321"/>
      <c r="IE362" s="321"/>
      <c r="IF362" s="321"/>
      <c r="IG362" s="321"/>
      <c r="IH362" s="321"/>
      <c r="II362" s="321"/>
      <c r="IJ362" s="321"/>
      <c r="IK362" s="321"/>
      <c r="IL362" s="321"/>
      <c r="IM362" s="321"/>
      <c r="IN362" s="321"/>
      <c r="IO362" s="321"/>
      <c r="IP362" s="321"/>
      <c r="IQ362" s="321"/>
      <c r="IR362" s="321"/>
      <c r="IS362" s="321"/>
      <c r="IT362" s="321"/>
    </row>
    <row r="363" spans="1:254" x14ac:dyDescent="0.25">
      <c r="A363" s="298" t="s">
        <v>440</v>
      </c>
      <c r="B363" s="311" t="s">
        <v>609</v>
      </c>
      <c r="C363" s="300" t="s">
        <v>467</v>
      </c>
      <c r="D363" s="300" t="s">
        <v>279</v>
      </c>
      <c r="E363" s="300" t="s">
        <v>484</v>
      </c>
      <c r="F363" s="300" t="s">
        <v>441</v>
      </c>
      <c r="G363" s="339">
        <v>336</v>
      </c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  <c r="Z363" s="302"/>
      <c r="AA363" s="302"/>
      <c r="AB363" s="302"/>
      <c r="AC363" s="302"/>
      <c r="AD363" s="302"/>
      <c r="AE363" s="302"/>
      <c r="AF363" s="302"/>
      <c r="AG363" s="302"/>
      <c r="AH363" s="302"/>
      <c r="AI363" s="302"/>
      <c r="AJ363" s="302"/>
      <c r="AK363" s="302"/>
      <c r="AL363" s="302"/>
      <c r="AM363" s="302"/>
      <c r="AN363" s="302"/>
      <c r="AO363" s="302"/>
      <c r="AP363" s="302"/>
      <c r="AQ363" s="302"/>
      <c r="AR363" s="302"/>
      <c r="AS363" s="302"/>
      <c r="AT363" s="302"/>
      <c r="AU363" s="302"/>
      <c r="AV363" s="302"/>
      <c r="AW363" s="302"/>
      <c r="AX363" s="302"/>
      <c r="AY363" s="302"/>
      <c r="AZ363" s="302"/>
      <c r="BA363" s="302"/>
      <c r="BB363" s="302"/>
      <c r="BC363" s="302"/>
      <c r="BD363" s="302"/>
      <c r="BE363" s="302"/>
      <c r="BF363" s="302"/>
      <c r="BG363" s="302"/>
      <c r="BH363" s="302"/>
      <c r="BI363" s="302"/>
      <c r="BJ363" s="302"/>
      <c r="BK363" s="302"/>
      <c r="BL363" s="302"/>
      <c r="BM363" s="302"/>
      <c r="BN363" s="302"/>
      <c r="BO363" s="302"/>
      <c r="BP363" s="302"/>
      <c r="BQ363" s="302"/>
      <c r="BR363" s="302"/>
      <c r="BS363" s="302"/>
      <c r="BT363" s="302"/>
      <c r="BU363" s="302"/>
      <c r="BV363" s="302"/>
      <c r="BW363" s="302"/>
      <c r="BX363" s="302"/>
      <c r="BY363" s="302"/>
      <c r="BZ363" s="302"/>
      <c r="CA363" s="302"/>
      <c r="CB363" s="302"/>
      <c r="CC363" s="302"/>
      <c r="CD363" s="302"/>
      <c r="CE363" s="302"/>
      <c r="CF363" s="302"/>
      <c r="CG363" s="302"/>
      <c r="CH363" s="302"/>
      <c r="CI363" s="302"/>
      <c r="CJ363" s="302"/>
      <c r="CK363" s="302"/>
      <c r="CL363" s="302"/>
      <c r="CM363" s="302"/>
      <c r="CN363" s="302"/>
      <c r="CO363" s="302"/>
      <c r="CP363" s="302"/>
      <c r="CQ363" s="302"/>
      <c r="CR363" s="302"/>
      <c r="CS363" s="302"/>
      <c r="CT363" s="302"/>
      <c r="CU363" s="302"/>
      <c r="CV363" s="302"/>
      <c r="CW363" s="302"/>
      <c r="CX363" s="302"/>
      <c r="CY363" s="302"/>
      <c r="CZ363" s="302"/>
      <c r="DA363" s="302"/>
      <c r="DB363" s="302"/>
      <c r="DC363" s="302"/>
      <c r="DD363" s="302"/>
      <c r="DE363" s="302"/>
      <c r="DF363" s="302"/>
      <c r="DG363" s="302"/>
      <c r="DH363" s="302"/>
      <c r="DI363" s="302"/>
      <c r="DJ363" s="302"/>
      <c r="DK363" s="302"/>
      <c r="DL363" s="302"/>
      <c r="DM363" s="302"/>
      <c r="DN363" s="302"/>
      <c r="DO363" s="302"/>
      <c r="DP363" s="302"/>
      <c r="DQ363" s="302"/>
      <c r="DR363" s="302"/>
      <c r="DS363" s="302"/>
      <c r="DT363" s="302"/>
      <c r="DU363" s="302"/>
      <c r="DV363" s="302"/>
      <c r="DW363" s="302"/>
      <c r="DX363" s="302"/>
      <c r="DY363" s="302"/>
      <c r="DZ363" s="302"/>
      <c r="EA363" s="302"/>
      <c r="EB363" s="302"/>
      <c r="EC363" s="302"/>
      <c r="ED363" s="302"/>
      <c r="EE363" s="302"/>
      <c r="EF363" s="302"/>
      <c r="EG363" s="302"/>
      <c r="EH363" s="302"/>
      <c r="EI363" s="302"/>
      <c r="EJ363" s="302"/>
      <c r="EK363" s="302"/>
      <c r="EL363" s="302"/>
      <c r="EM363" s="302"/>
      <c r="EN363" s="302"/>
      <c r="EO363" s="302"/>
      <c r="EP363" s="302"/>
      <c r="EQ363" s="302"/>
      <c r="ER363" s="302"/>
      <c r="ES363" s="302"/>
      <c r="ET363" s="302"/>
      <c r="EU363" s="302"/>
      <c r="EV363" s="302"/>
      <c r="EW363" s="302"/>
      <c r="EX363" s="302"/>
      <c r="EY363" s="302"/>
      <c r="EZ363" s="302"/>
      <c r="FA363" s="302"/>
      <c r="FB363" s="302"/>
      <c r="FC363" s="302"/>
      <c r="FD363" s="302"/>
      <c r="FE363" s="302"/>
      <c r="FF363" s="302"/>
      <c r="FG363" s="302"/>
      <c r="FH363" s="302"/>
      <c r="FI363" s="302"/>
      <c r="FJ363" s="302"/>
      <c r="FK363" s="302"/>
      <c r="FL363" s="302"/>
      <c r="FM363" s="302"/>
      <c r="FN363" s="302"/>
      <c r="FO363" s="302"/>
      <c r="FP363" s="302"/>
      <c r="FQ363" s="302"/>
      <c r="FR363" s="302"/>
      <c r="FS363" s="302"/>
      <c r="FT363" s="302"/>
      <c r="FU363" s="302"/>
      <c r="FV363" s="302"/>
      <c r="FW363" s="302"/>
      <c r="FX363" s="302"/>
      <c r="FY363" s="302"/>
      <c r="FZ363" s="302"/>
      <c r="GA363" s="302"/>
      <c r="GB363" s="302"/>
      <c r="GC363" s="302"/>
      <c r="GD363" s="302"/>
      <c r="GE363" s="302"/>
      <c r="GF363" s="302"/>
      <c r="GG363" s="302"/>
      <c r="GH363" s="302"/>
      <c r="GI363" s="302"/>
      <c r="GJ363" s="302"/>
      <c r="GK363" s="302"/>
      <c r="GL363" s="302"/>
      <c r="GM363" s="302"/>
      <c r="GN363" s="302"/>
      <c r="GO363" s="302"/>
      <c r="GP363" s="302"/>
      <c r="GQ363" s="302"/>
      <c r="GR363" s="302"/>
      <c r="GS363" s="302"/>
      <c r="GT363" s="302"/>
      <c r="GU363" s="302"/>
      <c r="GV363" s="302"/>
      <c r="GW363" s="302"/>
      <c r="GX363" s="302"/>
      <c r="GY363" s="302"/>
      <c r="GZ363" s="302"/>
      <c r="HA363" s="302"/>
      <c r="HB363" s="302"/>
      <c r="HC363" s="302"/>
      <c r="HD363" s="302"/>
      <c r="HE363" s="302"/>
      <c r="HF363" s="302"/>
      <c r="HG363" s="302"/>
      <c r="HH363" s="302"/>
      <c r="HI363" s="302"/>
      <c r="HJ363" s="302"/>
      <c r="HK363" s="302"/>
      <c r="HL363" s="302"/>
      <c r="HM363" s="302"/>
      <c r="HN363" s="302"/>
      <c r="HO363" s="302"/>
      <c r="HP363" s="302"/>
      <c r="HQ363" s="302"/>
      <c r="HR363" s="302"/>
      <c r="HS363" s="302"/>
      <c r="HT363" s="302"/>
      <c r="HU363" s="302"/>
      <c r="HV363" s="302"/>
      <c r="HW363" s="302"/>
      <c r="HX363" s="302"/>
      <c r="HY363" s="302"/>
      <c r="HZ363" s="302"/>
      <c r="IA363" s="302"/>
      <c r="IB363" s="302"/>
      <c r="IC363" s="302"/>
      <c r="ID363" s="302"/>
      <c r="IE363" s="302"/>
      <c r="IF363" s="302"/>
      <c r="IG363" s="302"/>
      <c r="IH363" s="302"/>
      <c r="II363" s="302"/>
      <c r="IJ363" s="302"/>
      <c r="IK363" s="302"/>
      <c r="IL363" s="302"/>
      <c r="IM363" s="302"/>
      <c r="IN363" s="302"/>
      <c r="IO363" s="302"/>
      <c r="IP363" s="302"/>
      <c r="IQ363" s="302"/>
      <c r="IR363" s="302"/>
      <c r="IS363" s="302"/>
      <c r="IT363" s="302"/>
    </row>
    <row r="364" spans="1:254" ht="26.4" x14ac:dyDescent="0.25">
      <c r="A364" s="303" t="s">
        <v>653</v>
      </c>
      <c r="B364" s="308" t="s">
        <v>609</v>
      </c>
      <c r="C364" s="305" t="s">
        <v>467</v>
      </c>
      <c r="D364" s="305" t="s">
        <v>279</v>
      </c>
      <c r="E364" s="305" t="s">
        <v>486</v>
      </c>
      <c r="F364" s="305"/>
      <c r="G364" s="347">
        <f>SUM(G365:G366)</f>
        <v>50</v>
      </c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Y364" s="162"/>
      <c r="BZ364" s="162"/>
      <c r="CA364" s="162"/>
      <c r="CB364" s="162"/>
      <c r="CC364" s="162"/>
      <c r="CD364" s="162"/>
      <c r="CE364" s="162"/>
      <c r="CF364" s="162"/>
      <c r="CG364" s="162"/>
      <c r="CH364" s="162"/>
      <c r="CI364" s="162"/>
      <c r="CJ364" s="162"/>
      <c r="CK364" s="162"/>
      <c r="CL364" s="162"/>
      <c r="CM364" s="162"/>
      <c r="CN364" s="162"/>
      <c r="CO364" s="162"/>
      <c r="CP364" s="162"/>
      <c r="CQ364" s="162"/>
      <c r="CR364" s="162"/>
      <c r="CS364" s="162"/>
      <c r="CT364" s="162"/>
      <c r="CU364" s="162"/>
      <c r="CV364" s="162"/>
      <c r="CW364" s="162"/>
      <c r="CX364" s="162"/>
      <c r="CY364" s="162"/>
      <c r="CZ364" s="162"/>
      <c r="DA364" s="162"/>
      <c r="DB364" s="162"/>
      <c r="DC364" s="162"/>
      <c r="DD364" s="162"/>
      <c r="DE364" s="162"/>
      <c r="DF364" s="162"/>
      <c r="DG364" s="162"/>
      <c r="DH364" s="162"/>
      <c r="DI364" s="162"/>
      <c r="DJ364" s="162"/>
      <c r="DK364" s="162"/>
      <c r="DL364" s="162"/>
      <c r="DM364" s="162"/>
      <c r="DN364" s="162"/>
      <c r="DO364" s="162"/>
      <c r="DP364" s="162"/>
      <c r="DQ364" s="162"/>
      <c r="DR364" s="162"/>
      <c r="DS364" s="162"/>
      <c r="DT364" s="162"/>
      <c r="DU364" s="162"/>
      <c r="DV364" s="162"/>
      <c r="DW364" s="162"/>
      <c r="DX364" s="162"/>
      <c r="DY364" s="162"/>
      <c r="DZ364" s="162"/>
      <c r="EA364" s="162"/>
      <c r="EB364" s="162"/>
      <c r="EC364" s="162"/>
      <c r="ED364" s="162"/>
      <c r="EE364" s="162"/>
      <c r="EF364" s="162"/>
      <c r="EG364" s="162"/>
      <c r="EH364" s="162"/>
      <c r="EI364" s="162"/>
      <c r="EJ364" s="162"/>
      <c r="EK364" s="162"/>
      <c r="EL364" s="162"/>
      <c r="EM364" s="162"/>
      <c r="EN364" s="162"/>
      <c r="EO364" s="162"/>
      <c r="EP364" s="162"/>
      <c r="EQ364" s="162"/>
      <c r="ER364" s="162"/>
      <c r="ES364" s="162"/>
      <c r="ET364" s="162"/>
      <c r="EU364" s="162"/>
      <c r="EV364" s="162"/>
      <c r="EW364" s="162"/>
      <c r="EX364" s="162"/>
      <c r="EY364" s="162"/>
      <c r="EZ364" s="162"/>
      <c r="FA364" s="162"/>
      <c r="FB364" s="162"/>
      <c r="FC364" s="162"/>
      <c r="FD364" s="162"/>
      <c r="FE364" s="162"/>
      <c r="FF364" s="162"/>
      <c r="FG364" s="162"/>
      <c r="FH364" s="162"/>
      <c r="FI364" s="162"/>
      <c r="FJ364" s="162"/>
      <c r="FK364" s="162"/>
      <c r="FL364" s="162"/>
      <c r="FM364" s="162"/>
      <c r="FN364" s="162"/>
      <c r="FO364" s="162"/>
      <c r="FP364" s="162"/>
      <c r="FQ364" s="162"/>
      <c r="FR364" s="162"/>
      <c r="FS364" s="162"/>
      <c r="FT364" s="162"/>
      <c r="FU364" s="162"/>
      <c r="FV364" s="162"/>
      <c r="FW364" s="162"/>
      <c r="FX364" s="162"/>
      <c r="FY364" s="162"/>
      <c r="FZ364" s="162"/>
      <c r="GA364" s="162"/>
      <c r="GB364" s="162"/>
      <c r="GC364" s="162"/>
      <c r="GD364" s="162"/>
      <c r="GE364" s="162"/>
      <c r="GF364" s="162"/>
      <c r="GG364" s="162"/>
      <c r="GH364" s="162"/>
      <c r="GI364" s="162"/>
      <c r="GJ364" s="162"/>
      <c r="GK364" s="162"/>
      <c r="GL364" s="162"/>
      <c r="GM364" s="162"/>
      <c r="GN364" s="162"/>
      <c r="GO364" s="162"/>
      <c r="GP364" s="162"/>
      <c r="GQ364" s="162"/>
      <c r="GR364" s="162"/>
      <c r="GS364" s="162"/>
      <c r="GT364" s="162"/>
      <c r="GU364" s="162"/>
      <c r="GV364" s="162"/>
      <c r="GW364" s="162"/>
      <c r="GX364" s="162"/>
      <c r="GY364" s="162"/>
      <c r="GZ364" s="162"/>
      <c r="HA364" s="162"/>
      <c r="HB364" s="162"/>
      <c r="HC364" s="162"/>
      <c r="HD364" s="162"/>
      <c r="HE364" s="162"/>
      <c r="HF364" s="162"/>
      <c r="HG364" s="162"/>
      <c r="HH364" s="162"/>
      <c r="HI364" s="162"/>
      <c r="HJ364" s="162"/>
      <c r="HK364" s="162"/>
      <c r="HL364" s="162"/>
      <c r="HM364" s="162"/>
      <c r="HN364" s="162"/>
      <c r="HO364" s="162"/>
      <c r="HP364" s="162"/>
      <c r="HQ364" s="162"/>
      <c r="HR364" s="162"/>
      <c r="HS364" s="162"/>
      <c r="HT364" s="162"/>
      <c r="HU364" s="162"/>
      <c r="HV364" s="162"/>
      <c r="HW364" s="162"/>
      <c r="HX364" s="162"/>
      <c r="HY364" s="162"/>
      <c r="HZ364" s="162"/>
      <c r="IA364" s="162"/>
      <c r="IB364" s="162"/>
      <c r="IC364" s="162"/>
      <c r="ID364" s="162"/>
      <c r="IE364" s="162"/>
      <c r="IF364" s="162"/>
      <c r="IG364" s="162"/>
      <c r="IH364" s="162"/>
      <c r="II364" s="162"/>
      <c r="IJ364" s="162"/>
      <c r="IK364" s="162"/>
      <c r="IL364" s="162"/>
      <c r="IM364" s="162"/>
      <c r="IN364" s="162"/>
      <c r="IO364" s="162"/>
      <c r="IP364" s="162"/>
      <c r="IQ364" s="162"/>
      <c r="IR364" s="162"/>
      <c r="IS364" s="162"/>
      <c r="IT364" s="162"/>
    </row>
    <row r="365" spans="1:254" x14ac:dyDescent="0.25">
      <c r="A365" s="298" t="s">
        <v>611</v>
      </c>
      <c r="B365" s="311" t="s">
        <v>609</v>
      </c>
      <c r="C365" s="300" t="s">
        <v>467</v>
      </c>
      <c r="D365" s="300" t="s">
        <v>279</v>
      </c>
      <c r="E365" s="300" t="s">
        <v>486</v>
      </c>
      <c r="F365" s="300" t="s">
        <v>285</v>
      </c>
      <c r="G365" s="339">
        <v>1</v>
      </c>
    </row>
    <row r="366" spans="1:254" x14ac:dyDescent="0.25">
      <c r="A366" s="298" t="s">
        <v>440</v>
      </c>
      <c r="B366" s="311" t="s">
        <v>609</v>
      </c>
      <c r="C366" s="300" t="s">
        <v>467</v>
      </c>
      <c r="D366" s="300" t="s">
        <v>279</v>
      </c>
      <c r="E366" s="300" t="s">
        <v>486</v>
      </c>
      <c r="F366" s="300" t="s">
        <v>441</v>
      </c>
      <c r="G366" s="339">
        <v>49</v>
      </c>
    </row>
    <row r="367" spans="1:254" ht="26.4" x14ac:dyDescent="0.25">
      <c r="A367" s="303" t="s">
        <v>653</v>
      </c>
      <c r="B367" s="308" t="s">
        <v>609</v>
      </c>
      <c r="C367" s="305" t="s">
        <v>467</v>
      </c>
      <c r="D367" s="305" t="s">
        <v>279</v>
      </c>
      <c r="E367" s="305" t="s">
        <v>488</v>
      </c>
      <c r="F367" s="300"/>
      <c r="G367" s="339">
        <f>SUM(G368:G369)</f>
        <v>50</v>
      </c>
    </row>
    <row r="368" spans="1:254" x14ac:dyDescent="0.25">
      <c r="A368" s="298" t="s">
        <v>611</v>
      </c>
      <c r="B368" s="311" t="s">
        <v>609</v>
      </c>
      <c r="C368" s="300" t="s">
        <v>467</v>
      </c>
      <c r="D368" s="300" t="s">
        <v>279</v>
      </c>
      <c r="E368" s="300" t="s">
        <v>488</v>
      </c>
      <c r="F368" s="300" t="s">
        <v>285</v>
      </c>
      <c r="G368" s="339">
        <v>1</v>
      </c>
    </row>
    <row r="369" spans="1:254" x14ac:dyDescent="0.25">
      <c r="A369" s="298" t="s">
        <v>440</v>
      </c>
      <c r="B369" s="311" t="s">
        <v>609</v>
      </c>
      <c r="C369" s="300" t="s">
        <v>467</v>
      </c>
      <c r="D369" s="300" t="s">
        <v>279</v>
      </c>
      <c r="E369" s="300" t="s">
        <v>488</v>
      </c>
      <c r="F369" s="300" t="s">
        <v>441</v>
      </c>
      <c r="G369" s="339">
        <v>49</v>
      </c>
    </row>
    <row r="370" spans="1:254" ht="13.8" x14ac:dyDescent="0.3">
      <c r="A370" s="293" t="s">
        <v>316</v>
      </c>
      <c r="B370" s="381" t="s">
        <v>609</v>
      </c>
      <c r="C370" s="295" t="s">
        <v>467</v>
      </c>
      <c r="D370" s="295" t="s">
        <v>279</v>
      </c>
      <c r="E370" s="295" t="s">
        <v>654</v>
      </c>
      <c r="F370" s="295"/>
      <c r="G370" s="344">
        <f>SUM(G371)</f>
        <v>400</v>
      </c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7"/>
      <c r="BR370" s="337"/>
      <c r="BS370" s="337"/>
      <c r="BT370" s="337"/>
      <c r="BU370" s="337"/>
      <c r="BV370" s="337"/>
      <c r="BW370" s="337"/>
      <c r="BX370" s="337"/>
      <c r="BY370" s="337"/>
      <c r="BZ370" s="337"/>
      <c r="CA370" s="337"/>
      <c r="CB370" s="337"/>
      <c r="CC370" s="337"/>
      <c r="CD370" s="337"/>
      <c r="CE370" s="337"/>
      <c r="CF370" s="337"/>
      <c r="CG370" s="337"/>
      <c r="CH370" s="337"/>
      <c r="CI370" s="337"/>
      <c r="CJ370" s="337"/>
      <c r="CK370" s="337"/>
      <c r="CL370" s="337"/>
      <c r="CM370" s="337"/>
      <c r="CN370" s="337"/>
      <c r="CO370" s="337"/>
      <c r="CP370" s="337"/>
      <c r="CQ370" s="337"/>
      <c r="CR370" s="337"/>
      <c r="CS370" s="337"/>
      <c r="CT370" s="337"/>
      <c r="CU370" s="337"/>
      <c r="CV370" s="337"/>
      <c r="CW370" s="337"/>
      <c r="CX370" s="337"/>
      <c r="CY370" s="337"/>
      <c r="CZ370" s="337"/>
      <c r="DA370" s="337"/>
      <c r="DB370" s="337"/>
      <c r="DC370" s="337"/>
      <c r="DD370" s="337"/>
      <c r="DE370" s="337"/>
      <c r="DF370" s="337"/>
      <c r="DG370" s="337"/>
      <c r="DH370" s="337"/>
      <c r="DI370" s="337"/>
      <c r="DJ370" s="337"/>
      <c r="DK370" s="337"/>
      <c r="DL370" s="337"/>
      <c r="DM370" s="337"/>
      <c r="DN370" s="337"/>
      <c r="DO370" s="337"/>
      <c r="DP370" s="337"/>
      <c r="DQ370" s="337"/>
      <c r="DR370" s="337"/>
      <c r="DS370" s="337"/>
      <c r="DT370" s="337"/>
      <c r="DU370" s="337"/>
      <c r="DV370" s="337"/>
      <c r="DW370" s="337"/>
      <c r="DX370" s="337"/>
      <c r="DY370" s="337"/>
      <c r="DZ370" s="337"/>
      <c r="EA370" s="337"/>
      <c r="EB370" s="337"/>
      <c r="EC370" s="337"/>
      <c r="ED370" s="337"/>
      <c r="EE370" s="337"/>
      <c r="EF370" s="337"/>
      <c r="EG370" s="337"/>
      <c r="EH370" s="337"/>
      <c r="EI370" s="337"/>
      <c r="EJ370" s="337"/>
      <c r="EK370" s="337"/>
      <c r="EL370" s="337"/>
      <c r="EM370" s="337"/>
      <c r="EN370" s="337"/>
      <c r="EO370" s="337"/>
      <c r="EP370" s="337"/>
      <c r="EQ370" s="337"/>
      <c r="ER370" s="337"/>
      <c r="ES370" s="337"/>
      <c r="ET370" s="337"/>
      <c r="EU370" s="337"/>
      <c r="EV370" s="337"/>
      <c r="EW370" s="337"/>
      <c r="EX370" s="337"/>
      <c r="EY370" s="337"/>
      <c r="EZ370" s="337"/>
      <c r="FA370" s="337"/>
      <c r="FB370" s="337"/>
      <c r="FC370" s="337"/>
      <c r="FD370" s="337"/>
      <c r="FE370" s="337"/>
      <c r="FF370" s="337"/>
      <c r="FG370" s="337"/>
      <c r="FH370" s="337"/>
      <c r="FI370" s="337"/>
      <c r="FJ370" s="337"/>
      <c r="FK370" s="337"/>
      <c r="FL370" s="337"/>
      <c r="FM370" s="337"/>
      <c r="FN370" s="337"/>
      <c r="FO370" s="337"/>
      <c r="FP370" s="337"/>
      <c r="FQ370" s="337"/>
      <c r="FR370" s="337"/>
      <c r="FS370" s="337"/>
      <c r="FT370" s="337"/>
      <c r="FU370" s="337"/>
      <c r="FV370" s="337"/>
      <c r="FW370" s="337"/>
      <c r="FX370" s="337"/>
      <c r="FY370" s="337"/>
      <c r="FZ370" s="337"/>
      <c r="GA370" s="337"/>
      <c r="GB370" s="337"/>
      <c r="GC370" s="337"/>
      <c r="GD370" s="337"/>
      <c r="GE370" s="337"/>
      <c r="GF370" s="337"/>
      <c r="GG370" s="337"/>
      <c r="GH370" s="337"/>
      <c r="GI370" s="337"/>
      <c r="GJ370" s="337"/>
      <c r="GK370" s="337"/>
      <c r="GL370" s="337"/>
      <c r="GM370" s="337"/>
      <c r="GN370" s="337"/>
      <c r="GO370" s="337"/>
      <c r="GP370" s="337"/>
      <c r="GQ370" s="337"/>
      <c r="GR370" s="337"/>
      <c r="GS370" s="337"/>
      <c r="GT370" s="337"/>
      <c r="GU370" s="337"/>
      <c r="GV370" s="337"/>
      <c r="GW370" s="337"/>
      <c r="GX370" s="337"/>
      <c r="GY370" s="337"/>
      <c r="GZ370" s="337"/>
      <c r="HA370" s="337"/>
      <c r="HB370" s="337"/>
      <c r="HC370" s="337"/>
      <c r="HD370" s="337"/>
      <c r="HE370" s="337"/>
      <c r="HF370" s="337"/>
      <c r="HG370" s="337"/>
      <c r="HH370" s="337"/>
      <c r="HI370" s="337"/>
      <c r="HJ370" s="337"/>
      <c r="HK370" s="337"/>
      <c r="HL370" s="337"/>
      <c r="HM370" s="337"/>
      <c r="HN370" s="337"/>
      <c r="HO370" s="337"/>
      <c r="HP370" s="337"/>
      <c r="HQ370" s="337"/>
      <c r="HR370" s="337"/>
      <c r="HS370" s="337"/>
      <c r="HT370" s="337"/>
      <c r="HU370" s="337"/>
      <c r="HV370" s="337"/>
      <c r="HW370" s="337"/>
      <c r="HX370" s="337"/>
      <c r="HY370" s="337"/>
      <c r="HZ370" s="337"/>
      <c r="IA370" s="337"/>
      <c r="IB370" s="337"/>
      <c r="IC370" s="337"/>
      <c r="ID370" s="337"/>
      <c r="IE370" s="337"/>
      <c r="IF370" s="337"/>
      <c r="IG370" s="337"/>
      <c r="IH370" s="337"/>
      <c r="II370" s="337"/>
      <c r="IJ370" s="337"/>
      <c r="IK370" s="337"/>
      <c r="IL370" s="337"/>
      <c r="IM370" s="337"/>
      <c r="IN370" s="337"/>
      <c r="IO370" s="337"/>
      <c r="IP370" s="337"/>
      <c r="IQ370" s="337"/>
      <c r="IR370" s="337"/>
      <c r="IS370" s="337"/>
      <c r="IT370" s="337"/>
    </row>
    <row r="371" spans="1:254" ht="39.6" x14ac:dyDescent="0.25">
      <c r="A371" s="348" t="s">
        <v>655</v>
      </c>
      <c r="B371" s="308" t="s">
        <v>609</v>
      </c>
      <c r="C371" s="308" t="s">
        <v>467</v>
      </c>
      <c r="D371" s="308" t="s">
        <v>279</v>
      </c>
      <c r="E371" s="308" t="s">
        <v>490</v>
      </c>
      <c r="F371" s="308"/>
      <c r="G371" s="306">
        <f>SUM(G372)</f>
        <v>400</v>
      </c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  <c r="CP371" s="162"/>
      <c r="CQ371" s="162"/>
      <c r="CR371" s="162"/>
      <c r="CS371" s="162"/>
      <c r="CT371" s="162"/>
      <c r="CU371" s="162"/>
      <c r="CV371" s="162"/>
      <c r="CW371" s="162"/>
      <c r="CX371" s="162"/>
      <c r="CY371" s="162"/>
      <c r="CZ371" s="162"/>
      <c r="DA371" s="162"/>
      <c r="DB371" s="162"/>
      <c r="DC371" s="162"/>
      <c r="DD371" s="162"/>
      <c r="DE371" s="162"/>
      <c r="DF371" s="162"/>
      <c r="DG371" s="162"/>
      <c r="DH371" s="162"/>
      <c r="DI371" s="162"/>
      <c r="DJ371" s="162"/>
      <c r="DK371" s="162"/>
      <c r="DL371" s="162"/>
      <c r="DM371" s="162"/>
      <c r="DN371" s="162"/>
      <c r="DO371" s="162"/>
      <c r="DP371" s="162"/>
      <c r="DQ371" s="162"/>
      <c r="DR371" s="162"/>
      <c r="DS371" s="162"/>
      <c r="DT371" s="162"/>
      <c r="DU371" s="162"/>
      <c r="DV371" s="162"/>
      <c r="DW371" s="162"/>
      <c r="DX371" s="162"/>
      <c r="DY371" s="162"/>
      <c r="DZ371" s="162"/>
      <c r="EA371" s="162"/>
      <c r="EB371" s="162"/>
      <c r="EC371" s="162"/>
      <c r="ED371" s="162"/>
      <c r="EE371" s="162"/>
      <c r="EF371" s="162"/>
      <c r="EG371" s="162"/>
      <c r="EH371" s="162"/>
      <c r="EI371" s="162"/>
      <c r="EJ371" s="162"/>
      <c r="EK371" s="162"/>
      <c r="EL371" s="162"/>
      <c r="EM371" s="162"/>
      <c r="EN371" s="162"/>
      <c r="EO371" s="162"/>
      <c r="EP371" s="162"/>
      <c r="EQ371" s="162"/>
      <c r="ER371" s="162"/>
      <c r="ES371" s="162"/>
      <c r="ET371" s="162"/>
      <c r="EU371" s="162"/>
      <c r="EV371" s="162"/>
      <c r="EW371" s="162"/>
      <c r="EX371" s="162"/>
      <c r="EY371" s="162"/>
      <c r="EZ371" s="162"/>
      <c r="FA371" s="162"/>
      <c r="FB371" s="162"/>
      <c r="FC371" s="162"/>
      <c r="FD371" s="162"/>
      <c r="FE371" s="162"/>
      <c r="FF371" s="162"/>
      <c r="FG371" s="162"/>
      <c r="FH371" s="162"/>
      <c r="FI371" s="162"/>
      <c r="FJ371" s="162"/>
      <c r="FK371" s="162"/>
      <c r="FL371" s="162"/>
      <c r="FM371" s="162"/>
      <c r="FN371" s="162"/>
      <c r="FO371" s="162"/>
      <c r="FP371" s="162"/>
      <c r="FQ371" s="162"/>
      <c r="FR371" s="162"/>
      <c r="FS371" s="162"/>
      <c r="FT371" s="162"/>
      <c r="FU371" s="162"/>
      <c r="FV371" s="162"/>
      <c r="FW371" s="162"/>
      <c r="FX371" s="162"/>
      <c r="FY371" s="162"/>
      <c r="FZ371" s="162"/>
      <c r="GA371" s="162"/>
      <c r="GB371" s="162"/>
      <c r="GC371" s="162"/>
      <c r="GD371" s="162"/>
      <c r="GE371" s="162"/>
      <c r="GF371" s="162"/>
      <c r="GG371" s="162"/>
      <c r="GH371" s="162"/>
      <c r="GI371" s="162"/>
      <c r="GJ371" s="162"/>
      <c r="GK371" s="162"/>
      <c r="GL371" s="162"/>
      <c r="GM371" s="162"/>
      <c r="GN371" s="162"/>
      <c r="GO371" s="162"/>
      <c r="GP371" s="162"/>
      <c r="GQ371" s="162"/>
      <c r="GR371" s="162"/>
      <c r="GS371" s="162"/>
      <c r="GT371" s="162"/>
      <c r="GU371" s="162"/>
      <c r="GV371" s="162"/>
      <c r="GW371" s="162"/>
      <c r="GX371" s="162"/>
      <c r="GY371" s="162"/>
      <c r="GZ371" s="162"/>
      <c r="HA371" s="162"/>
      <c r="HB371" s="162"/>
      <c r="HC371" s="162"/>
      <c r="HD371" s="162"/>
      <c r="HE371" s="162"/>
      <c r="HF371" s="162"/>
      <c r="HG371" s="162"/>
      <c r="HH371" s="162"/>
      <c r="HI371" s="162"/>
      <c r="HJ371" s="162"/>
      <c r="HK371" s="162"/>
      <c r="HL371" s="162"/>
      <c r="HM371" s="162"/>
      <c r="HN371" s="162"/>
      <c r="HO371" s="162"/>
      <c r="HP371" s="162"/>
      <c r="HQ371" s="162"/>
      <c r="HR371" s="162"/>
      <c r="HS371" s="162"/>
      <c r="HT371" s="162"/>
      <c r="HU371" s="162"/>
      <c r="HV371" s="162"/>
      <c r="HW371" s="162"/>
      <c r="HX371" s="162"/>
      <c r="HY371" s="162"/>
      <c r="HZ371" s="162"/>
      <c r="IA371" s="162"/>
      <c r="IB371" s="162"/>
      <c r="IC371" s="162"/>
      <c r="ID371" s="162"/>
      <c r="IE371" s="162"/>
      <c r="IF371" s="162"/>
      <c r="IG371" s="162"/>
      <c r="IH371" s="162"/>
      <c r="II371" s="162"/>
      <c r="IJ371" s="162"/>
      <c r="IK371" s="162"/>
      <c r="IL371" s="162"/>
      <c r="IM371" s="162"/>
      <c r="IN371" s="162"/>
      <c r="IO371" s="162"/>
      <c r="IP371" s="162"/>
      <c r="IQ371" s="162"/>
      <c r="IR371" s="162"/>
      <c r="IS371" s="162"/>
      <c r="IT371" s="162"/>
    </row>
    <row r="372" spans="1:254" x14ac:dyDescent="0.25">
      <c r="A372" s="298" t="s">
        <v>611</v>
      </c>
      <c r="B372" s="311" t="s">
        <v>609</v>
      </c>
      <c r="C372" s="311" t="s">
        <v>467</v>
      </c>
      <c r="D372" s="311" t="s">
        <v>279</v>
      </c>
      <c r="E372" s="311" t="s">
        <v>490</v>
      </c>
      <c r="F372" s="311" t="s">
        <v>285</v>
      </c>
      <c r="G372" s="301">
        <v>400</v>
      </c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302"/>
      <c r="T372" s="302"/>
      <c r="U372" s="302"/>
      <c r="V372" s="302"/>
      <c r="W372" s="302"/>
      <c r="X372" s="302"/>
      <c r="Y372" s="302"/>
      <c r="Z372" s="302"/>
      <c r="AA372" s="302"/>
      <c r="AB372" s="302"/>
      <c r="AC372" s="302"/>
      <c r="AD372" s="302"/>
      <c r="AE372" s="302"/>
      <c r="AF372" s="302"/>
      <c r="AG372" s="302"/>
      <c r="AH372" s="302"/>
      <c r="AI372" s="302"/>
      <c r="AJ372" s="302"/>
      <c r="AK372" s="302"/>
      <c r="AL372" s="302"/>
      <c r="AM372" s="302"/>
      <c r="AN372" s="302"/>
      <c r="AO372" s="302"/>
      <c r="AP372" s="302"/>
      <c r="AQ372" s="302"/>
      <c r="AR372" s="302"/>
      <c r="AS372" s="302"/>
      <c r="AT372" s="302"/>
      <c r="AU372" s="302"/>
      <c r="AV372" s="302"/>
      <c r="AW372" s="302"/>
      <c r="AX372" s="302"/>
      <c r="AY372" s="302"/>
      <c r="AZ372" s="302"/>
      <c r="BA372" s="302"/>
      <c r="BB372" s="302"/>
      <c r="BC372" s="302"/>
      <c r="BD372" s="302"/>
      <c r="BE372" s="302"/>
      <c r="BF372" s="302"/>
      <c r="BG372" s="302"/>
      <c r="BH372" s="302"/>
      <c r="BI372" s="302"/>
      <c r="BJ372" s="302"/>
      <c r="BK372" s="302"/>
      <c r="BL372" s="302"/>
      <c r="BM372" s="302"/>
      <c r="BN372" s="302"/>
      <c r="BO372" s="302"/>
      <c r="BP372" s="302"/>
      <c r="BQ372" s="302"/>
      <c r="BR372" s="302"/>
      <c r="BS372" s="302"/>
      <c r="BT372" s="302"/>
      <c r="BU372" s="302"/>
      <c r="BV372" s="302"/>
      <c r="BW372" s="302"/>
      <c r="BX372" s="302"/>
      <c r="BY372" s="302"/>
      <c r="BZ372" s="302"/>
      <c r="CA372" s="302"/>
      <c r="CB372" s="302"/>
      <c r="CC372" s="302"/>
      <c r="CD372" s="302"/>
      <c r="CE372" s="302"/>
      <c r="CF372" s="302"/>
      <c r="CG372" s="302"/>
      <c r="CH372" s="302"/>
      <c r="CI372" s="302"/>
      <c r="CJ372" s="302"/>
      <c r="CK372" s="302"/>
      <c r="CL372" s="302"/>
      <c r="CM372" s="302"/>
      <c r="CN372" s="302"/>
      <c r="CO372" s="302"/>
      <c r="CP372" s="302"/>
      <c r="CQ372" s="302"/>
      <c r="CR372" s="302"/>
      <c r="CS372" s="302"/>
      <c r="CT372" s="302"/>
      <c r="CU372" s="302"/>
      <c r="CV372" s="302"/>
      <c r="CW372" s="302"/>
      <c r="CX372" s="302"/>
      <c r="CY372" s="302"/>
      <c r="CZ372" s="302"/>
      <c r="DA372" s="302"/>
      <c r="DB372" s="302"/>
      <c r="DC372" s="302"/>
      <c r="DD372" s="302"/>
      <c r="DE372" s="302"/>
      <c r="DF372" s="302"/>
      <c r="DG372" s="302"/>
      <c r="DH372" s="302"/>
      <c r="DI372" s="302"/>
      <c r="DJ372" s="302"/>
      <c r="DK372" s="302"/>
      <c r="DL372" s="302"/>
      <c r="DM372" s="302"/>
      <c r="DN372" s="302"/>
      <c r="DO372" s="302"/>
      <c r="DP372" s="302"/>
      <c r="DQ372" s="302"/>
      <c r="DR372" s="302"/>
      <c r="DS372" s="302"/>
      <c r="DT372" s="302"/>
      <c r="DU372" s="302"/>
      <c r="DV372" s="302"/>
      <c r="DW372" s="302"/>
      <c r="DX372" s="302"/>
      <c r="DY372" s="302"/>
      <c r="DZ372" s="302"/>
      <c r="EA372" s="302"/>
      <c r="EB372" s="302"/>
      <c r="EC372" s="302"/>
      <c r="ED372" s="302"/>
      <c r="EE372" s="302"/>
      <c r="EF372" s="302"/>
      <c r="EG372" s="302"/>
      <c r="EH372" s="302"/>
      <c r="EI372" s="302"/>
      <c r="EJ372" s="302"/>
      <c r="EK372" s="302"/>
      <c r="EL372" s="302"/>
      <c r="EM372" s="302"/>
      <c r="EN372" s="302"/>
      <c r="EO372" s="302"/>
      <c r="EP372" s="302"/>
      <c r="EQ372" s="302"/>
      <c r="ER372" s="302"/>
      <c r="ES372" s="302"/>
      <c r="ET372" s="302"/>
      <c r="EU372" s="302"/>
      <c r="EV372" s="302"/>
      <c r="EW372" s="302"/>
      <c r="EX372" s="302"/>
      <c r="EY372" s="302"/>
      <c r="EZ372" s="302"/>
      <c r="FA372" s="302"/>
      <c r="FB372" s="302"/>
      <c r="FC372" s="302"/>
      <c r="FD372" s="302"/>
      <c r="FE372" s="302"/>
      <c r="FF372" s="302"/>
      <c r="FG372" s="302"/>
      <c r="FH372" s="302"/>
      <c r="FI372" s="302"/>
      <c r="FJ372" s="302"/>
      <c r="FK372" s="302"/>
      <c r="FL372" s="302"/>
      <c r="FM372" s="302"/>
      <c r="FN372" s="302"/>
      <c r="FO372" s="302"/>
      <c r="FP372" s="302"/>
      <c r="FQ372" s="302"/>
      <c r="FR372" s="302"/>
      <c r="FS372" s="302"/>
      <c r="FT372" s="302"/>
      <c r="FU372" s="302"/>
      <c r="FV372" s="302"/>
      <c r="FW372" s="302"/>
      <c r="FX372" s="302"/>
      <c r="FY372" s="302"/>
      <c r="FZ372" s="302"/>
      <c r="GA372" s="302"/>
      <c r="GB372" s="302"/>
      <c r="GC372" s="302"/>
      <c r="GD372" s="302"/>
      <c r="GE372" s="302"/>
      <c r="GF372" s="302"/>
      <c r="GG372" s="302"/>
      <c r="GH372" s="302"/>
      <c r="GI372" s="302"/>
      <c r="GJ372" s="302"/>
      <c r="GK372" s="302"/>
      <c r="GL372" s="302"/>
      <c r="GM372" s="302"/>
      <c r="GN372" s="302"/>
      <c r="GO372" s="302"/>
      <c r="GP372" s="302"/>
      <c r="GQ372" s="302"/>
      <c r="GR372" s="302"/>
      <c r="GS372" s="302"/>
      <c r="GT372" s="302"/>
      <c r="GU372" s="302"/>
      <c r="GV372" s="302"/>
      <c r="GW372" s="302"/>
      <c r="GX372" s="302"/>
      <c r="GY372" s="302"/>
      <c r="GZ372" s="302"/>
      <c r="HA372" s="302"/>
      <c r="HB372" s="302"/>
      <c r="HC372" s="302"/>
      <c r="HD372" s="302"/>
      <c r="HE372" s="302"/>
      <c r="HF372" s="302"/>
      <c r="HG372" s="302"/>
      <c r="HH372" s="302"/>
      <c r="HI372" s="302"/>
      <c r="HJ372" s="302"/>
      <c r="HK372" s="302"/>
      <c r="HL372" s="302"/>
      <c r="HM372" s="302"/>
      <c r="HN372" s="302"/>
      <c r="HO372" s="302"/>
      <c r="HP372" s="302"/>
      <c r="HQ372" s="302"/>
      <c r="HR372" s="302"/>
      <c r="HS372" s="302"/>
      <c r="HT372" s="302"/>
      <c r="HU372" s="302"/>
      <c r="HV372" s="302"/>
      <c r="HW372" s="302"/>
      <c r="HX372" s="302"/>
      <c r="HY372" s="302"/>
      <c r="HZ372" s="302"/>
      <c r="IA372" s="302"/>
      <c r="IB372" s="302"/>
      <c r="IC372" s="302"/>
      <c r="ID372" s="302"/>
      <c r="IE372" s="302"/>
      <c r="IF372" s="302"/>
      <c r="IG372" s="302"/>
      <c r="IH372" s="302"/>
      <c r="II372" s="302"/>
      <c r="IJ372" s="302"/>
      <c r="IK372" s="302"/>
      <c r="IL372" s="302"/>
      <c r="IM372" s="302"/>
      <c r="IN372" s="302"/>
      <c r="IO372" s="302"/>
      <c r="IP372" s="302"/>
      <c r="IQ372" s="302"/>
      <c r="IR372" s="302"/>
      <c r="IS372" s="302"/>
      <c r="IT372" s="302"/>
    </row>
    <row r="373" spans="1:254" s="162" customFormat="1" ht="18.600000000000001" customHeight="1" x14ac:dyDescent="0.25">
      <c r="A373" s="376" t="s">
        <v>491</v>
      </c>
      <c r="B373" s="290" t="s">
        <v>609</v>
      </c>
      <c r="C373" s="316" t="s">
        <v>467</v>
      </c>
      <c r="D373" s="316" t="s">
        <v>289</v>
      </c>
      <c r="E373" s="316"/>
      <c r="F373" s="316"/>
      <c r="G373" s="377">
        <f>SUM(G374)</f>
        <v>6879</v>
      </c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  <c r="AA373" s="270"/>
      <c r="AB373" s="270"/>
      <c r="AC373" s="270"/>
      <c r="AD373" s="270"/>
      <c r="AE373" s="270"/>
      <c r="AF373" s="270"/>
      <c r="AG373" s="270"/>
      <c r="AH373" s="270"/>
      <c r="AI373" s="270"/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0"/>
      <c r="AT373" s="270"/>
      <c r="AU373" s="270"/>
      <c r="AV373" s="270"/>
      <c r="AW373" s="270"/>
      <c r="AX373" s="270"/>
      <c r="AY373" s="270"/>
      <c r="AZ373" s="270"/>
      <c r="BA373" s="270"/>
      <c r="BB373" s="270"/>
      <c r="BC373" s="270"/>
      <c r="BD373" s="270"/>
      <c r="BE373" s="270"/>
      <c r="BF373" s="270"/>
      <c r="BG373" s="270"/>
      <c r="BH373" s="270"/>
      <c r="BI373" s="270"/>
      <c r="BJ373" s="270"/>
      <c r="BK373" s="270"/>
      <c r="BL373" s="270"/>
      <c r="BM373" s="270"/>
      <c r="BN373" s="270"/>
      <c r="BO373" s="270"/>
      <c r="BP373" s="270"/>
      <c r="BQ373" s="270"/>
      <c r="BR373" s="270"/>
      <c r="BS373" s="270"/>
      <c r="BT373" s="270"/>
      <c r="BU373" s="270"/>
      <c r="BV373" s="270"/>
      <c r="BW373" s="270"/>
      <c r="BX373" s="270"/>
      <c r="BY373" s="270"/>
      <c r="BZ373" s="270"/>
      <c r="CA373" s="270"/>
      <c r="CB373" s="270"/>
      <c r="CC373" s="270"/>
      <c r="CD373" s="270"/>
      <c r="CE373" s="270"/>
      <c r="CF373" s="270"/>
      <c r="CG373" s="270"/>
      <c r="CH373" s="270"/>
      <c r="CI373" s="270"/>
      <c r="CJ373" s="270"/>
      <c r="CK373" s="270"/>
      <c r="CL373" s="270"/>
      <c r="CM373" s="270"/>
      <c r="CN373" s="270"/>
      <c r="CO373" s="270"/>
      <c r="CP373" s="270"/>
      <c r="CQ373" s="270"/>
      <c r="CR373" s="270"/>
      <c r="CS373" s="270"/>
      <c r="CT373" s="270"/>
      <c r="CU373" s="270"/>
      <c r="CV373" s="270"/>
      <c r="CW373" s="270"/>
      <c r="CX373" s="270"/>
      <c r="CY373" s="270"/>
      <c r="CZ373" s="270"/>
      <c r="DA373" s="270"/>
      <c r="DB373" s="270"/>
      <c r="DC373" s="270"/>
      <c r="DD373" s="270"/>
      <c r="DE373" s="270"/>
      <c r="DF373" s="270"/>
      <c r="DG373" s="270"/>
      <c r="DH373" s="270"/>
      <c r="DI373" s="270"/>
      <c r="DJ373" s="270"/>
      <c r="DK373" s="270"/>
      <c r="DL373" s="270"/>
      <c r="DM373" s="270"/>
      <c r="DN373" s="270"/>
      <c r="DO373" s="270"/>
      <c r="DP373" s="270"/>
      <c r="DQ373" s="270"/>
      <c r="DR373" s="270"/>
      <c r="DS373" s="270"/>
      <c r="DT373" s="270"/>
      <c r="DU373" s="270"/>
      <c r="DV373" s="270"/>
      <c r="DW373" s="270"/>
      <c r="DX373" s="270"/>
      <c r="DY373" s="270"/>
      <c r="DZ373" s="270"/>
      <c r="EA373" s="270"/>
      <c r="EB373" s="270"/>
      <c r="EC373" s="270"/>
      <c r="ED373" s="270"/>
      <c r="EE373" s="270"/>
      <c r="EF373" s="270"/>
      <c r="EG373" s="270"/>
      <c r="EH373" s="270"/>
      <c r="EI373" s="270"/>
      <c r="EJ373" s="270"/>
      <c r="EK373" s="270"/>
      <c r="EL373" s="270"/>
      <c r="EM373" s="270"/>
      <c r="EN373" s="270"/>
      <c r="EO373" s="270"/>
      <c r="EP373" s="270"/>
      <c r="EQ373" s="270"/>
      <c r="ER373" s="270"/>
      <c r="ES373" s="270"/>
      <c r="ET373" s="270"/>
      <c r="EU373" s="270"/>
      <c r="EV373" s="270"/>
      <c r="EW373" s="270"/>
      <c r="EX373" s="270"/>
      <c r="EY373" s="270"/>
      <c r="EZ373" s="270"/>
      <c r="FA373" s="270"/>
      <c r="FB373" s="270"/>
      <c r="FC373" s="270"/>
      <c r="FD373" s="270"/>
      <c r="FE373" s="270"/>
      <c r="FF373" s="270"/>
      <c r="FG373" s="270"/>
      <c r="FH373" s="270"/>
      <c r="FI373" s="270"/>
      <c r="FJ373" s="270"/>
      <c r="FK373" s="270"/>
      <c r="FL373" s="270"/>
      <c r="FM373" s="270"/>
      <c r="FN373" s="270"/>
      <c r="FO373" s="270"/>
      <c r="FP373" s="270"/>
      <c r="FQ373" s="270"/>
      <c r="FR373" s="270"/>
      <c r="FS373" s="270"/>
      <c r="FT373" s="270"/>
      <c r="FU373" s="270"/>
      <c r="FV373" s="270"/>
      <c r="FW373" s="270"/>
      <c r="FX373" s="270"/>
      <c r="FY373" s="270"/>
      <c r="FZ373" s="270"/>
      <c r="GA373" s="270"/>
      <c r="GB373" s="270"/>
      <c r="GC373" s="270"/>
      <c r="GD373" s="270"/>
      <c r="GE373" s="270"/>
      <c r="GF373" s="270"/>
      <c r="GG373" s="270"/>
      <c r="GH373" s="270"/>
      <c r="GI373" s="270"/>
      <c r="GJ373" s="270"/>
      <c r="GK373" s="270"/>
      <c r="GL373" s="270"/>
      <c r="GM373" s="270"/>
      <c r="GN373" s="270"/>
      <c r="GO373" s="270"/>
      <c r="GP373" s="270"/>
      <c r="GQ373" s="270"/>
      <c r="GR373" s="270"/>
      <c r="GS373" s="270"/>
      <c r="GT373" s="270"/>
      <c r="GU373" s="270"/>
      <c r="GV373" s="270"/>
      <c r="GW373" s="270"/>
      <c r="GX373" s="270"/>
      <c r="GY373" s="270"/>
      <c r="GZ373" s="270"/>
      <c r="HA373" s="270"/>
      <c r="HB373" s="270"/>
      <c r="HC373" s="270"/>
      <c r="HD373" s="270"/>
      <c r="HE373" s="270"/>
      <c r="HF373" s="270"/>
      <c r="HG373" s="270"/>
      <c r="HH373" s="270"/>
      <c r="HI373" s="270"/>
      <c r="HJ373" s="270"/>
      <c r="HK373" s="270"/>
      <c r="HL373" s="270"/>
      <c r="HM373" s="270"/>
      <c r="HN373" s="270"/>
      <c r="HO373" s="270"/>
      <c r="HP373" s="270"/>
      <c r="HQ373" s="270"/>
      <c r="HR373" s="270"/>
      <c r="HS373" s="270"/>
      <c r="HT373" s="270"/>
      <c r="HU373" s="270"/>
      <c r="HV373" s="270"/>
      <c r="HW373" s="270"/>
      <c r="HX373" s="270"/>
      <c r="HY373" s="270"/>
      <c r="HZ373" s="270"/>
      <c r="IA373" s="270"/>
      <c r="IB373" s="270"/>
      <c r="IC373" s="270"/>
      <c r="ID373" s="270"/>
      <c r="IE373" s="270"/>
      <c r="IF373" s="270"/>
      <c r="IG373" s="270"/>
      <c r="IH373" s="270"/>
      <c r="II373" s="270"/>
      <c r="IJ373" s="270"/>
      <c r="IK373" s="270"/>
      <c r="IL373" s="270"/>
      <c r="IM373" s="270"/>
      <c r="IN373" s="270"/>
      <c r="IO373" s="270"/>
      <c r="IP373" s="270"/>
      <c r="IQ373" s="270"/>
      <c r="IR373" s="270"/>
      <c r="IS373" s="270"/>
      <c r="IT373" s="270"/>
    </row>
    <row r="374" spans="1:254" ht="13.8" x14ac:dyDescent="0.25">
      <c r="A374" s="376" t="s">
        <v>492</v>
      </c>
      <c r="B374" s="382">
        <v>510</v>
      </c>
      <c r="C374" s="316" t="s">
        <v>467</v>
      </c>
      <c r="D374" s="316" t="s">
        <v>289</v>
      </c>
      <c r="E374" s="316"/>
      <c r="F374" s="316"/>
      <c r="G374" s="377">
        <f>SUM(G378+G375)</f>
        <v>6879</v>
      </c>
    </row>
    <row r="375" spans="1:254" ht="39.6" x14ac:dyDescent="0.25">
      <c r="A375" s="303" t="s">
        <v>656</v>
      </c>
      <c r="B375" s="304" t="s">
        <v>609</v>
      </c>
      <c r="C375" s="305" t="s">
        <v>467</v>
      </c>
      <c r="D375" s="305" t="s">
        <v>289</v>
      </c>
      <c r="E375" s="305"/>
      <c r="F375" s="305"/>
      <c r="G375" s="347">
        <f>SUM(G377+G376)</f>
        <v>6879</v>
      </c>
    </row>
    <row r="376" spans="1:254" x14ac:dyDescent="0.25">
      <c r="A376" s="303"/>
      <c r="B376" s="304" t="s">
        <v>609</v>
      </c>
      <c r="C376" s="305" t="s">
        <v>467</v>
      </c>
      <c r="D376" s="305" t="s">
        <v>289</v>
      </c>
      <c r="E376" s="305" t="s">
        <v>729</v>
      </c>
      <c r="F376" s="305" t="s">
        <v>441</v>
      </c>
      <c r="G376" s="347">
        <v>75</v>
      </c>
    </row>
    <row r="377" spans="1:254" ht="13.8" x14ac:dyDescent="0.3">
      <c r="A377" s="298" t="s">
        <v>440</v>
      </c>
      <c r="B377" s="311" t="s">
        <v>609</v>
      </c>
      <c r="C377" s="300" t="s">
        <v>467</v>
      </c>
      <c r="D377" s="300" t="s">
        <v>289</v>
      </c>
      <c r="E377" s="305" t="s">
        <v>500</v>
      </c>
      <c r="F377" s="300" t="s">
        <v>441</v>
      </c>
      <c r="G377" s="339">
        <v>6804</v>
      </c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37"/>
      <c r="BA377" s="337"/>
      <c r="BB377" s="337"/>
      <c r="BC377" s="337"/>
      <c r="BD377" s="337"/>
      <c r="BE377" s="337"/>
      <c r="BF377" s="337"/>
      <c r="BG377" s="337"/>
      <c r="BH377" s="337"/>
      <c r="BI377" s="337"/>
      <c r="BJ377" s="337"/>
      <c r="BK377" s="337"/>
      <c r="BL377" s="337"/>
      <c r="BM377" s="337"/>
      <c r="BN377" s="337"/>
      <c r="BO377" s="337"/>
      <c r="BP377" s="337"/>
      <c r="BQ377" s="337"/>
      <c r="BR377" s="337"/>
      <c r="BS377" s="337"/>
      <c r="BT377" s="337"/>
      <c r="BU377" s="337"/>
      <c r="BV377" s="337"/>
      <c r="BW377" s="337"/>
      <c r="BX377" s="337"/>
      <c r="BY377" s="337"/>
      <c r="BZ377" s="337"/>
      <c r="CA377" s="337"/>
      <c r="CB377" s="337"/>
      <c r="CC377" s="337"/>
      <c r="CD377" s="337"/>
      <c r="CE377" s="337"/>
      <c r="CF377" s="337"/>
      <c r="CG377" s="337"/>
      <c r="CH377" s="337"/>
      <c r="CI377" s="337"/>
      <c r="CJ377" s="337"/>
      <c r="CK377" s="337"/>
      <c r="CL377" s="337"/>
      <c r="CM377" s="337"/>
      <c r="CN377" s="337"/>
      <c r="CO377" s="337"/>
      <c r="CP377" s="337"/>
      <c r="CQ377" s="337"/>
      <c r="CR377" s="337"/>
      <c r="CS377" s="337"/>
      <c r="CT377" s="337"/>
      <c r="CU377" s="337"/>
      <c r="CV377" s="337"/>
      <c r="CW377" s="337"/>
      <c r="CX377" s="337"/>
      <c r="CY377" s="337"/>
      <c r="CZ377" s="337"/>
      <c r="DA377" s="337"/>
      <c r="DB377" s="337"/>
      <c r="DC377" s="337"/>
      <c r="DD377" s="337"/>
      <c r="DE377" s="337"/>
      <c r="DF377" s="337"/>
      <c r="DG377" s="337"/>
      <c r="DH377" s="337"/>
      <c r="DI377" s="337"/>
      <c r="DJ377" s="337"/>
      <c r="DK377" s="337"/>
      <c r="DL377" s="337"/>
      <c r="DM377" s="337"/>
      <c r="DN377" s="337"/>
      <c r="DO377" s="337"/>
      <c r="DP377" s="337"/>
      <c r="DQ377" s="337"/>
      <c r="DR377" s="337"/>
      <c r="DS377" s="337"/>
      <c r="DT377" s="337"/>
      <c r="DU377" s="337"/>
      <c r="DV377" s="337"/>
      <c r="DW377" s="337"/>
      <c r="DX377" s="337"/>
      <c r="DY377" s="337"/>
      <c r="DZ377" s="337"/>
      <c r="EA377" s="337"/>
      <c r="EB377" s="337"/>
      <c r="EC377" s="337"/>
      <c r="ED377" s="337"/>
      <c r="EE377" s="337"/>
      <c r="EF377" s="337"/>
      <c r="EG377" s="337"/>
      <c r="EH377" s="337"/>
      <c r="EI377" s="337"/>
      <c r="EJ377" s="337"/>
      <c r="EK377" s="337"/>
      <c r="EL377" s="337"/>
      <c r="EM377" s="337"/>
      <c r="EN377" s="337"/>
      <c r="EO377" s="337"/>
      <c r="EP377" s="337"/>
      <c r="EQ377" s="337"/>
      <c r="ER377" s="337"/>
      <c r="ES377" s="337"/>
      <c r="ET377" s="337"/>
      <c r="EU377" s="337"/>
      <c r="EV377" s="337"/>
      <c r="EW377" s="337"/>
      <c r="EX377" s="337"/>
      <c r="EY377" s="337"/>
      <c r="EZ377" s="337"/>
      <c r="FA377" s="337"/>
      <c r="FB377" s="337"/>
      <c r="FC377" s="337"/>
      <c r="FD377" s="337"/>
      <c r="FE377" s="337"/>
      <c r="FF377" s="337"/>
      <c r="FG377" s="337"/>
      <c r="FH377" s="337"/>
      <c r="FI377" s="337"/>
      <c r="FJ377" s="337"/>
      <c r="FK377" s="337"/>
      <c r="FL377" s="337"/>
      <c r="FM377" s="337"/>
      <c r="FN377" s="337"/>
      <c r="FO377" s="337"/>
      <c r="FP377" s="337"/>
      <c r="FQ377" s="337"/>
      <c r="FR377" s="337"/>
      <c r="FS377" s="337"/>
      <c r="FT377" s="337"/>
      <c r="FU377" s="337"/>
      <c r="FV377" s="337"/>
      <c r="FW377" s="337"/>
      <c r="FX377" s="337"/>
      <c r="FY377" s="337"/>
      <c r="FZ377" s="337"/>
      <c r="GA377" s="337"/>
      <c r="GB377" s="337"/>
      <c r="GC377" s="337"/>
      <c r="GD377" s="337"/>
      <c r="GE377" s="337"/>
      <c r="GF377" s="337"/>
      <c r="GG377" s="337"/>
      <c r="GH377" s="337"/>
      <c r="GI377" s="337"/>
      <c r="GJ377" s="337"/>
      <c r="GK377" s="337"/>
      <c r="GL377" s="337"/>
      <c r="GM377" s="337"/>
      <c r="GN377" s="337"/>
      <c r="GO377" s="337"/>
      <c r="GP377" s="337"/>
      <c r="GQ377" s="337"/>
      <c r="GR377" s="337"/>
      <c r="GS377" s="337"/>
      <c r="GT377" s="337"/>
      <c r="GU377" s="337"/>
      <c r="GV377" s="337"/>
      <c r="GW377" s="337"/>
      <c r="GX377" s="337"/>
      <c r="GY377" s="337"/>
      <c r="GZ377" s="337"/>
      <c r="HA377" s="337"/>
      <c r="HB377" s="337"/>
      <c r="HC377" s="337"/>
      <c r="HD377" s="337"/>
      <c r="HE377" s="337"/>
      <c r="HF377" s="337"/>
      <c r="HG377" s="337"/>
      <c r="HH377" s="337"/>
      <c r="HI377" s="337"/>
      <c r="HJ377" s="337"/>
      <c r="HK377" s="337"/>
      <c r="HL377" s="337"/>
      <c r="HM377" s="337"/>
      <c r="HN377" s="337"/>
      <c r="HO377" s="337"/>
      <c r="HP377" s="337"/>
      <c r="HQ377" s="337"/>
      <c r="HR377" s="337"/>
      <c r="HS377" s="337"/>
      <c r="HT377" s="337"/>
      <c r="HU377" s="337"/>
      <c r="HV377" s="337"/>
      <c r="HW377" s="337"/>
      <c r="HX377" s="337"/>
      <c r="HY377" s="337"/>
      <c r="HZ377" s="337"/>
      <c r="IA377" s="337"/>
      <c r="IB377" s="337"/>
      <c r="IC377" s="337"/>
      <c r="ID377" s="337"/>
      <c r="IE377" s="337"/>
      <c r="IF377" s="337"/>
      <c r="IG377" s="337"/>
      <c r="IH377" s="337"/>
      <c r="II377" s="337"/>
      <c r="IJ377" s="337"/>
      <c r="IK377" s="337"/>
      <c r="IL377" s="337"/>
      <c r="IM377" s="337"/>
      <c r="IN377" s="337"/>
      <c r="IO377" s="337"/>
      <c r="IP377" s="337"/>
      <c r="IQ377" s="337"/>
      <c r="IR377" s="337"/>
      <c r="IS377" s="337"/>
      <c r="IT377" s="337"/>
    </row>
    <row r="378" spans="1:254" ht="13.8" hidden="1" x14ac:dyDescent="0.3">
      <c r="A378" s="378" t="s">
        <v>493</v>
      </c>
      <c r="B378" s="351">
        <v>510</v>
      </c>
      <c r="C378" s="295" t="s">
        <v>467</v>
      </c>
      <c r="D378" s="295" t="s">
        <v>289</v>
      </c>
      <c r="E378" s="295"/>
      <c r="F378" s="295"/>
      <c r="G378" s="344">
        <f>SUM(G379+G381+G383)</f>
        <v>0</v>
      </c>
    </row>
    <row r="379" spans="1:254" hidden="1" x14ac:dyDescent="0.25">
      <c r="A379" s="356" t="s">
        <v>494</v>
      </c>
      <c r="B379" s="313">
        <v>510</v>
      </c>
      <c r="C379" s="300" t="s">
        <v>467</v>
      </c>
      <c r="D379" s="300" t="s">
        <v>289</v>
      </c>
      <c r="E379" s="300" t="s">
        <v>495</v>
      </c>
      <c r="F379" s="300"/>
      <c r="G379" s="339">
        <f>SUM(G380)</f>
        <v>0</v>
      </c>
    </row>
    <row r="380" spans="1:254" s="302" customFormat="1" hidden="1" x14ac:dyDescent="0.25">
      <c r="A380" s="303" t="s">
        <v>440</v>
      </c>
      <c r="B380" s="366">
        <v>510</v>
      </c>
      <c r="C380" s="305" t="s">
        <v>467</v>
      </c>
      <c r="D380" s="305" t="s">
        <v>289</v>
      </c>
      <c r="E380" s="305" t="s">
        <v>495</v>
      </c>
      <c r="F380" s="305" t="s">
        <v>441</v>
      </c>
      <c r="G380" s="347">
        <v>0</v>
      </c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  <c r="AA380" s="270"/>
      <c r="AB380" s="270"/>
      <c r="AC380" s="270"/>
      <c r="AD380" s="270"/>
      <c r="AE380" s="270"/>
      <c r="AF380" s="270"/>
      <c r="AG380" s="270"/>
      <c r="AH380" s="270"/>
      <c r="AI380" s="270"/>
      <c r="AJ380" s="270"/>
      <c r="AK380" s="270"/>
      <c r="AL380" s="270"/>
      <c r="AM380" s="270"/>
      <c r="AN380" s="270"/>
      <c r="AO380" s="270"/>
      <c r="AP380" s="270"/>
      <c r="AQ380" s="270"/>
      <c r="AR380" s="270"/>
      <c r="AS380" s="270"/>
      <c r="AT380" s="270"/>
      <c r="AU380" s="270"/>
      <c r="AV380" s="270"/>
      <c r="AW380" s="270"/>
      <c r="AX380" s="270"/>
      <c r="AY380" s="270"/>
      <c r="AZ380" s="270"/>
      <c r="BA380" s="270"/>
      <c r="BB380" s="270"/>
      <c r="BC380" s="270"/>
      <c r="BD380" s="270"/>
      <c r="BE380" s="270"/>
      <c r="BF380" s="270"/>
      <c r="BG380" s="270"/>
      <c r="BH380" s="270"/>
      <c r="BI380" s="270"/>
      <c r="BJ380" s="270"/>
      <c r="BK380" s="270"/>
      <c r="BL380" s="270"/>
      <c r="BM380" s="270"/>
      <c r="BN380" s="270"/>
      <c r="BO380" s="270"/>
      <c r="BP380" s="270"/>
      <c r="BQ380" s="270"/>
      <c r="BR380" s="270"/>
      <c r="BS380" s="270"/>
      <c r="BT380" s="270"/>
      <c r="BU380" s="270"/>
      <c r="BV380" s="270"/>
      <c r="BW380" s="270"/>
      <c r="BX380" s="270"/>
      <c r="BY380" s="270"/>
      <c r="BZ380" s="270"/>
      <c r="CA380" s="270"/>
      <c r="CB380" s="270"/>
      <c r="CC380" s="270"/>
      <c r="CD380" s="270"/>
      <c r="CE380" s="270"/>
      <c r="CF380" s="270"/>
      <c r="CG380" s="270"/>
      <c r="CH380" s="270"/>
      <c r="CI380" s="270"/>
      <c r="CJ380" s="270"/>
      <c r="CK380" s="270"/>
      <c r="CL380" s="270"/>
      <c r="CM380" s="270"/>
      <c r="CN380" s="270"/>
      <c r="CO380" s="270"/>
      <c r="CP380" s="270"/>
      <c r="CQ380" s="270"/>
      <c r="CR380" s="270"/>
      <c r="CS380" s="270"/>
      <c r="CT380" s="270"/>
      <c r="CU380" s="270"/>
      <c r="CV380" s="270"/>
      <c r="CW380" s="270"/>
      <c r="CX380" s="270"/>
      <c r="CY380" s="270"/>
      <c r="CZ380" s="270"/>
      <c r="DA380" s="270"/>
      <c r="DB380" s="270"/>
      <c r="DC380" s="270"/>
      <c r="DD380" s="270"/>
      <c r="DE380" s="270"/>
      <c r="DF380" s="270"/>
      <c r="DG380" s="270"/>
      <c r="DH380" s="270"/>
      <c r="DI380" s="270"/>
      <c r="DJ380" s="270"/>
      <c r="DK380" s="270"/>
      <c r="DL380" s="270"/>
      <c r="DM380" s="270"/>
      <c r="DN380" s="270"/>
      <c r="DO380" s="270"/>
      <c r="DP380" s="270"/>
      <c r="DQ380" s="270"/>
      <c r="DR380" s="270"/>
      <c r="DS380" s="270"/>
      <c r="DT380" s="270"/>
      <c r="DU380" s="270"/>
      <c r="DV380" s="270"/>
      <c r="DW380" s="270"/>
      <c r="DX380" s="270"/>
      <c r="DY380" s="270"/>
      <c r="DZ380" s="270"/>
      <c r="EA380" s="270"/>
      <c r="EB380" s="270"/>
      <c r="EC380" s="270"/>
      <c r="ED380" s="270"/>
      <c r="EE380" s="270"/>
      <c r="EF380" s="270"/>
      <c r="EG380" s="270"/>
      <c r="EH380" s="270"/>
      <c r="EI380" s="270"/>
      <c r="EJ380" s="270"/>
      <c r="EK380" s="270"/>
      <c r="EL380" s="270"/>
      <c r="EM380" s="270"/>
      <c r="EN380" s="270"/>
      <c r="EO380" s="270"/>
      <c r="EP380" s="270"/>
      <c r="EQ380" s="270"/>
      <c r="ER380" s="270"/>
      <c r="ES380" s="270"/>
      <c r="ET380" s="270"/>
      <c r="EU380" s="270"/>
      <c r="EV380" s="270"/>
      <c r="EW380" s="270"/>
      <c r="EX380" s="270"/>
      <c r="EY380" s="270"/>
      <c r="EZ380" s="270"/>
      <c r="FA380" s="270"/>
      <c r="FB380" s="270"/>
      <c r="FC380" s="270"/>
      <c r="FD380" s="270"/>
      <c r="FE380" s="270"/>
      <c r="FF380" s="270"/>
      <c r="FG380" s="270"/>
      <c r="FH380" s="270"/>
      <c r="FI380" s="270"/>
      <c r="FJ380" s="270"/>
      <c r="FK380" s="270"/>
      <c r="FL380" s="270"/>
      <c r="FM380" s="270"/>
      <c r="FN380" s="270"/>
      <c r="FO380" s="270"/>
      <c r="FP380" s="270"/>
      <c r="FQ380" s="270"/>
      <c r="FR380" s="270"/>
      <c r="FS380" s="270"/>
      <c r="FT380" s="270"/>
      <c r="FU380" s="270"/>
      <c r="FV380" s="270"/>
      <c r="FW380" s="270"/>
      <c r="FX380" s="270"/>
      <c r="FY380" s="270"/>
      <c r="FZ380" s="270"/>
      <c r="GA380" s="270"/>
      <c r="GB380" s="270"/>
      <c r="GC380" s="270"/>
      <c r="GD380" s="270"/>
      <c r="GE380" s="270"/>
      <c r="GF380" s="270"/>
      <c r="GG380" s="270"/>
      <c r="GH380" s="270"/>
      <c r="GI380" s="270"/>
      <c r="GJ380" s="270"/>
      <c r="GK380" s="270"/>
      <c r="GL380" s="270"/>
      <c r="GM380" s="270"/>
      <c r="GN380" s="270"/>
      <c r="GO380" s="270"/>
      <c r="GP380" s="270"/>
      <c r="GQ380" s="270"/>
      <c r="GR380" s="270"/>
      <c r="GS380" s="270"/>
      <c r="GT380" s="270"/>
      <c r="GU380" s="270"/>
      <c r="GV380" s="270"/>
      <c r="GW380" s="270"/>
      <c r="GX380" s="270"/>
      <c r="GY380" s="270"/>
      <c r="GZ380" s="270"/>
      <c r="HA380" s="270"/>
      <c r="HB380" s="270"/>
      <c r="HC380" s="270"/>
      <c r="HD380" s="270"/>
      <c r="HE380" s="270"/>
      <c r="HF380" s="270"/>
      <c r="HG380" s="270"/>
      <c r="HH380" s="270"/>
      <c r="HI380" s="270"/>
      <c r="HJ380" s="270"/>
      <c r="HK380" s="270"/>
      <c r="HL380" s="270"/>
      <c r="HM380" s="270"/>
      <c r="HN380" s="270"/>
      <c r="HO380" s="270"/>
      <c r="HP380" s="270"/>
      <c r="HQ380" s="270"/>
      <c r="HR380" s="270"/>
      <c r="HS380" s="270"/>
      <c r="HT380" s="270"/>
      <c r="HU380" s="270"/>
      <c r="HV380" s="270"/>
      <c r="HW380" s="270"/>
      <c r="HX380" s="270"/>
      <c r="HY380" s="270"/>
      <c r="HZ380" s="270"/>
      <c r="IA380" s="270"/>
      <c r="IB380" s="270"/>
      <c r="IC380" s="270"/>
      <c r="ID380" s="270"/>
      <c r="IE380" s="270"/>
      <c r="IF380" s="270"/>
      <c r="IG380" s="270"/>
      <c r="IH380" s="270"/>
      <c r="II380" s="270"/>
      <c r="IJ380" s="270"/>
      <c r="IK380" s="270"/>
      <c r="IL380" s="270"/>
      <c r="IM380" s="270"/>
      <c r="IN380" s="270"/>
      <c r="IO380" s="270"/>
      <c r="IP380" s="270"/>
      <c r="IQ380" s="270"/>
      <c r="IR380" s="270"/>
      <c r="IS380" s="270"/>
      <c r="IT380" s="270"/>
    </row>
    <row r="381" spans="1:254" hidden="1" x14ac:dyDescent="0.25">
      <c r="A381" s="356" t="s">
        <v>496</v>
      </c>
      <c r="B381" s="313">
        <v>510</v>
      </c>
      <c r="C381" s="300" t="s">
        <v>467</v>
      </c>
      <c r="D381" s="300" t="s">
        <v>289</v>
      </c>
      <c r="E381" s="300" t="s">
        <v>497</v>
      </c>
      <c r="F381" s="300"/>
      <c r="G381" s="339">
        <f>SUM(G382)</f>
        <v>0</v>
      </c>
    </row>
    <row r="382" spans="1:254" hidden="1" x14ac:dyDescent="0.25">
      <c r="A382" s="303" t="s">
        <v>440</v>
      </c>
      <c r="B382" s="366">
        <v>510</v>
      </c>
      <c r="C382" s="305" t="s">
        <v>467</v>
      </c>
      <c r="D382" s="305" t="s">
        <v>289</v>
      </c>
      <c r="E382" s="305" t="s">
        <v>497</v>
      </c>
      <c r="F382" s="305" t="s">
        <v>441</v>
      </c>
      <c r="G382" s="347">
        <v>0</v>
      </c>
    </row>
    <row r="383" spans="1:254" s="322" customFormat="1" ht="13.8" hidden="1" x14ac:dyDescent="0.25">
      <c r="A383" s="356" t="s">
        <v>494</v>
      </c>
      <c r="B383" s="313">
        <v>510</v>
      </c>
      <c r="C383" s="300" t="s">
        <v>467</v>
      </c>
      <c r="D383" s="300" t="s">
        <v>289</v>
      </c>
      <c r="E383" s="300" t="s">
        <v>498</v>
      </c>
      <c r="F383" s="300"/>
      <c r="G383" s="339">
        <f>SUM(G384)</f>
        <v>0</v>
      </c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  <c r="AA383" s="270"/>
      <c r="AB383" s="270"/>
      <c r="AC383" s="270"/>
      <c r="AD383" s="270"/>
      <c r="AE383" s="270"/>
      <c r="AF383" s="270"/>
      <c r="AG383" s="270"/>
      <c r="AH383" s="270"/>
      <c r="AI383" s="270"/>
      <c r="AJ383" s="270"/>
      <c r="AK383" s="270"/>
      <c r="AL383" s="270"/>
      <c r="AM383" s="270"/>
      <c r="AN383" s="270"/>
      <c r="AO383" s="270"/>
      <c r="AP383" s="270"/>
      <c r="AQ383" s="270"/>
      <c r="AR383" s="270"/>
      <c r="AS383" s="270"/>
      <c r="AT383" s="270"/>
      <c r="AU383" s="270"/>
      <c r="AV383" s="270"/>
      <c r="AW383" s="270"/>
      <c r="AX383" s="270"/>
      <c r="AY383" s="270"/>
      <c r="AZ383" s="270"/>
      <c r="BA383" s="270"/>
      <c r="BB383" s="270"/>
      <c r="BC383" s="270"/>
      <c r="BD383" s="270"/>
      <c r="BE383" s="270"/>
      <c r="BF383" s="270"/>
      <c r="BG383" s="270"/>
      <c r="BH383" s="270"/>
      <c r="BI383" s="270"/>
      <c r="BJ383" s="270"/>
      <c r="BK383" s="270"/>
      <c r="BL383" s="270"/>
      <c r="BM383" s="270"/>
      <c r="BN383" s="270"/>
      <c r="BO383" s="270"/>
      <c r="BP383" s="270"/>
      <c r="BQ383" s="270"/>
      <c r="BR383" s="270"/>
      <c r="BS383" s="270"/>
      <c r="BT383" s="270"/>
      <c r="BU383" s="270"/>
      <c r="BV383" s="270"/>
      <c r="BW383" s="270"/>
      <c r="BX383" s="270"/>
      <c r="BY383" s="270"/>
      <c r="BZ383" s="270"/>
      <c r="CA383" s="270"/>
      <c r="CB383" s="270"/>
      <c r="CC383" s="270"/>
      <c r="CD383" s="270"/>
      <c r="CE383" s="270"/>
      <c r="CF383" s="270"/>
      <c r="CG383" s="270"/>
      <c r="CH383" s="270"/>
      <c r="CI383" s="270"/>
      <c r="CJ383" s="270"/>
      <c r="CK383" s="270"/>
      <c r="CL383" s="270"/>
      <c r="CM383" s="270"/>
      <c r="CN383" s="270"/>
      <c r="CO383" s="270"/>
      <c r="CP383" s="270"/>
      <c r="CQ383" s="270"/>
      <c r="CR383" s="270"/>
      <c r="CS383" s="270"/>
      <c r="CT383" s="270"/>
      <c r="CU383" s="270"/>
      <c r="CV383" s="270"/>
      <c r="CW383" s="270"/>
      <c r="CX383" s="270"/>
      <c r="CY383" s="270"/>
      <c r="CZ383" s="270"/>
      <c r="DA383" s="270"/>
      <c r="DB383" s="270"/>
      <c r="DC383" s="270"/>
      <c r="DD383" s="270"/>
      <c r="DE383" s="270"/>
      <c r="DF383" s="270"/>
      <c r="DG383" s="270"/>
      <c r="DH383" s="270"/>
      <c r="DI383" s="270"/>
      <c r="DJ383" s="270"/>
      <c r="DK383" s="270"/>
      <c r="DL383" s="270"/>
      <c r="DM383" s="270"/>
      <c r="DN383" s="270"/>
      <c r="DO383" s="270"/>
      <c r="DP383" s="270"/>
      <c r="DQ383" s="270"/>
      <c r="DR383" s="270"/>
      <c r="DS383" s="270"/>
      <c r="DT383" s="270"/>
      <c r="DU383" s="270"/>
      <c r="DV383" s="270"/>
      <c r="DW383" s="270"/>
      <c r="DX383" s="270"/>
      <c r="DY383" s="270"/>
      <c r="DZ383" s="270"/>
      <c r="EA383" s="270"/>
      <c r="EB383" s="270"/>
      <c r="EC383" s="270"/>
      <c r="ED383" s="270"/>
      <c r="EE383" s="270"/>
      <c r="EF383" s="270"/>
      <c r="EG383" s="270"/>
      <c r="EH383" s="270"/>
      <c r="EI383" s="270"/>
      <c r="EJ383" s="270"/>
      <c r="EK383" s="270"/>
      <c r="EL383" s="270"/>
      <c r="EM383" s="270"/>
      <c r="EN383" s="270"/>
      <c r="EO383" s="270"/>
      <c r="EP383" s="270"/>
      <c r="EQ383" s="270"/>
      <c r="ER383" s="270"/>
      <c r="ES383" s="270"/>
      <c r="ET383" s="270"/>
      <c r="EU383" s="270"/>
      <c r="EV383" s="270"/>
      <c r="EW383" s="270"/>
      <c r="EX383" s="270"/>
      <c r="EY383" s="270"/>
      <c r="EZ383" s="270"/>
      <c r="FA383" s="270"/>
      <c r="FB383" s="270"/>
      <c r="FC383" s="270"/>
      <c r="FD383" s="270"/>
      <c r="FE383" s="270"/>
      <c r="FF383" s="270"/>
      <c r="FG383" s="270"/>
      <c r="FH383" s="270"/>
      <c r="FI383" s="270"/>
      <c r="FJ383" s="270"/>
      <c r="FK383" s="270"/>
      <c r="FL383" s="270"/>
      <c r="FM383" s="270"/>
      <c r="FN383" s="270"/>
      <c r="FO383" s="270"/>
      <c r="FP383" s="270"/>
      <c r="FQ383" s="270"/>
      <c r="FR383" s="270"/>
      <c r="FS383" s="270"/>
      <c r="FT383" s="270"/>
      <c r="FU383" s="270"/>
      <c r="FV383" s="270"/>
      <c r="FW383" s="270"/>
      <c r="FX383" s="270"/>
      <c r="FY383" s="270"/>
      <c r="FZ383" s="270"/>
      <c r="GA383" s="270"/>
      <c r="GB383" s="270"/>
      <c r="GC383" s="270"/>
      <c r="GD383" s="270"/>
      <c r="GE383" s="270"/>
      <c r="GF383" s="270"/>
      <c r="GG383" s="270"/>
      <c r="GH383" s="270"/>
      <c r="GI383" s="270"/>
      <c r="GJ383" s="270"/>
      <c r="GK383" s="270"/>
      <c r="GL383" s="270"/>
      <c r="GM383" s="270"/>
      <c r="GN383" s="270"/>
      <c r="GO383" s="270"/>
      <c r="GP383" s="270"/>
      <c r="GQ383" s="270"/>
      <c r="GR383" s="270"/>
      <c r="GS383" s="270"/>
      <c r="GT383" s="270"/>
      <c r="GU383" s="270"/>
      <c r="GV383" s="270"/>
      <c r="GW383" s="270"/>
      <c r="GX383" s="270"/>
      <c r="GY383" s="270"/>
      <c r="GZ383" s="270"/>
      <c r="HA383" s="270"/>
      <c r="HB383" s="270"/>
      <c r="HC383" s="270"/>
      <c r="HD383" s="270"/>
      <c r="HE383" s="270"/>
      <c r="HF383" s="270"/>
      <c r="HG383" s="270"/>
      <c r="HH383" s="270"/>
      <c r="HI383" s="270"/>
      <c r="HJ383" s="270"/>
      <c r="HK383" s="270"/>
      <c r="HL383" s="270"/>
      <c r="HM383" s="270"/>
      <c r="HN383" s="270"/>
      <c r="HO383" s="270"/>
      <c r="HP383" s="270"/>
      <c r="HQ383" s="270"/>
      <c r="HR383" s="270"/>
      <c r="HS383" s="270"/>
      <c r="HT383" s="270"/>
      <c r="HU383" s="270"/>
      <c r="HV383" s="270"/>
      <c r="HW383" s="270"/>
      <c r="HX383" s="270"/>
      <c r="HY383" s="270"/>
      <c r="HZ383" s="270"/>
      <c r="IA383" s="270"/>
      <c r="IB383" s="270"/>
      <c r="IC383" s="270"/>
      <c r="ID383" s="270"/>
      <c r="IE383" s="270"/>
      <c r="IF383" s="270"/>
      <c r="IG383" s="270"/>
      <c r="IH383" s="270"/>
      <c r="II383" s="270"/>
      <c r="IJ383" s="270"/>
      <c r="IK383" s="270"/>
      <c r="IL383" s="270"/>
      <c r="IM383" s="270"/>
      <c r="IN383" s="270"/>
      <c r="IO383" s="270"/>
      <c r="IP383" s="270"/>
      <c r="IQ383" s="270"/>
      <c r="IR383" s="270"/>
      <c r="IS383" s="270"/>
      <c r="IT383" s="270"/>
    </row>
    <row r="384" spans="1:254" hidden="1" x14ac:dyDescent="0.25">
      <c r="A384" s="303" t="s">
        <v>440</v>
      </c>
      <c r="B384" s="366">
        <v>510</v>
      </c>
      <c r="C384" s="305" t="s">
        <v>467</v>
      </c>
      <c r="D384" s="305" t="s">
        <v>289</v>
      </c>
      <c r="E384" s="305" t="s">
        <v>498</v>
      </c>
      <c r="F384" s="305" t="s">
        <v>441</v>
      </c>
      <c r="G384" s="347">
        <v>0</v>
      </c>
    </row>
    <row r="385" spans="1:254" s="162" customFormat="1" ht="15.6" x14ac:dyDescent="0.3">
      <c r="A385" s="335" t="s">
        <v>501</v>
      </c>
      <c r="B385" s="350">
        <v>510</v>
      </c>
      <c r="C385" s="331" t="s">
        <v>467</v>
      </c>
      <c r="D385" s="331" t="s">
        <v>405</v>
      </c>
      <c r="E385" s="331"/>
      <c r="F385" s="331"/>
      <c r="G385" s="332">
        <f>SUM(G386)</f>
        <v>11324.97</v>
      </c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  <c r="AA385" s="270"/>
      <c r="AB385" s="270"/>
      <c r="AC385" s="270"/>
      <c r="AD385" s="270"/>
      <c r="AE385" s="270"/>
      <c r="AF385" s="270"/>
      <c r="AG385" s="270"/>
      <c r="AH385" s="270"/>
      <c r="AI385" s="270"/>
      <c r="AJ385" s="270"/>
      <c r="AK385" s="270"/>
      <c r="AL385" s="270"/>
      <c r="AM385" s="270"/>
      <c r="AN385" s="270"/>
      <c r="AO385" s="270"/>
      <c r="AP385" s="270"/>
      <c r="AQ385" s="270"/>
      <c r="AR385" s="270"/>
      <c r="AS385" s="270"/>
      <c r="AT385" s="270"/>
      <c r="AU385" s="270"/>
      <c r="AV385" s="270"/>
      <c r="AW385" s="270"/>
      <c r="AX385" s="270"/>
      <c r="AY385" s="270"/>
      <c r="AZ385" s="270"/>
      <c r="BA385" s="270"/>
      <c r="BB385" s="270"/>
      <c r="BC385" s="270"/>
      <c r="BD385" s="270"/>
      <c r="BE385" s="270"/>
      <c r="BF385" s="270"/>
      <c r="BG385" s="270"/>
      <c r="BH385" s="270"/>
      <c r="BI385" s="270"/>
      <c r="BJ385" s="270"/>
      <c r="BK385" s="270"/>
      <c r="BL385" s="270"/>
      <c r="BM385" s="270"/>
      <c r="BN385" s="270"/>
      <c r="BO385" s="270"/>
      <c r="BP385" s="270"/>
      <c r="BQ385" s="270"/>
      <c r="BR385" s="270"/>
      <c r="BS385" s="270"/>
      <c r="BT385" s="270"/>
      <c r="BU385" s="270"/>
      <c r="BV385" s="270"/>
      <c r="BW385" s="270"/>
      <c r="BX385" s="270"/>
      <c r="BY385" s="270"/>
      <c r="BZ385" s="270"/>
      <c r="CA385" s="270"/>
      <c r="CB385" s="270"/>
      <c r="CC385" s="270"/>
      <c r="CD385" s="270"/>
      <c r="CE385" s="270"/>
      <c r="CF385" s="270"/>
      <c r="CG385" s="270"/>
      <c r="CH385" s="270"/>
      <c r="CI385" s="270"/>
      <c r="CJ385" s="270"/>
      <c r="CK385" s="270"/>
      <c r="CL385" s="270"/>
      <c r="CM385" s="270"/>
      <c r="CN385" s="270"/>
      <c r="CO385" s="270"/>
      <c r="CP385" s="270"/>
      <c r="CQ385" s="270"/>
      <c r="CR385" s="270"/>
      <c r="CS385" s="270"/>
      <c r="CT385" s="270"/>
      <c r="CU385" s="270"/>
      <c r="CV385" s="270"/>
      <c r="CW385" s="270"/>
      <c r="CX385" s="270"/>
      <c r="CY385" s="270"/>
      <c r="CZ385" s="270"/>
      <c r="DA385" s="270"/>
      <c r="DB385" s="270"/>
      <c r="DC385" s="270"/>
      <c r="DD385" s="270"/>
      <c r="DE385" s="270"/>
      <c r="DF385" s="270"/>
      <c r="DG385" s="270"/>
      <c r="DH385" s="270"/>
      <c r="DI385" s="270"/>
      <c r="DJ385" s="270"/>
      <c r="DK385" s="270"/>
      <c r="DL385" s="270"/>
      <c r="DM385" s="270"/>
      <c r="DN385" s="270"/>
      <c r="DO385" s="270"/>
      <c r="DP385" s="270"/>
      <c r="DQ385" s="270"/>
      <c r="DR385" s="270"/>
      <c r="DS385" s="270"/>
      <c r="DT385" s="270"/>
      <c r="DU385" s="270"/>
      <c r="DV385" s="270"/>
      <c r="DW385" s="270"/>
      <c r="DX385" s="270"/>
      <c r="DY385" s="270"/>
      <c r="DZ385" s="270"/>
      <c r="EA385" s="270"/>
      <c r="EB385" s="270"/>
      <c r="EC385" s="270"/>
      <c r="ED385" s="270"/>
      <c r="EE385" s="270"/>
      <c r="EF385" s="270"/>
      <c r="EG385" s="270"/>
      <c r="EH385" s="270"/>
      <c r="EI385" s="270"/>
      <c r="EJ385" s="270"/>
      <c r="EK385" s="270"/>
      <c r="EL385" s="270"/>
      <c r="EM385" s="270"/>
      <c r="EN385" s="270"/>
      <c r="EO385" s="270"/>
      <c r="EP385" s="270"/>
      <c r="EQ385" s="270"/>
      <c r="ER385" s="270"/>
      <c r="ES385" s="270"/>
      <c r="ET385" s="270"/>
      <c r="EU385" s="270"/>
      <c r="EV385" s="270"/>
      <c r="EW385" s="270"/>
      <c r="EX385" s="270"/>
      <c r="EY385" s="270"/>
      <c r="EZ385" s="270"/>
      <c r="FA385" s="270"/>
      <c r="FB385" s="270"/>
      <c r="FC385" s="270"/>
      <c r="FD385" s="270"/>
      <c r="FE385" s="270"/>
      <c r="FF385" s="270"/>
      <c r="FG385" s="270"/>
      <c r="FH385" s="270"/>
      <c r="FI385" s="270"/>
      <c r="FJ385" s="270"/>
      <c r="FK385" s="270"/>
      <c r="FL385" s="270"/>
      <c r="FM385" s="270"/>
      <c r="FN385" s="270"/>
      <c r="FO385" s="270"/>
      <c r="FP385" s="270"/>
      <c r="FQ385" s="270"/>
      <c r="FR385" s="270"/>
      <c r="FS385" s="270"/>
      <c r="FT385" s="270"/>
      <c r="FU385" s="270"/>
      <c r="FV385" s="270"/>
      <c r="FW385" s="270"/>
      <c r="FX385" s="270"/>
      <c r="FY385" s="270"/>
      <c r="FZ385" s="270"/>
      <c r="GA385" s="270"/>
      <c r="GB385" s="270"/>
      <c r="GC385" s="270"/>
      <c r="GD385" s="270"/>
      <c r="GE385" s="270"/>
      <c r="GF385" s="270"/>
      <c r="GG385" s="270"/>
      <c r="GH385" s="270"/>
      <c r="GI385" s="270"/>
      <c r="GJ385" s="270"/>
      <c r="GK385" s="270"/>
      <c r="GL385" s="270"/>
      <c r="GM385" s="270"/>
      <c r="GN385" s="270"/>
      <c r="GO385" s="270"/>
      <c r="GP385" s="270"/>
      <c r="GQ385" s="270"/>
      <c r="GR385" s="270"/>
      <c r="GS385" s="270"/>
      <c r="GT385" s="270"/>
      <c r="GU385" s="270"/>
      <c r="GV385" s="270"/>
      <c r="GW385" s="270"/>
      <c r="GX385" s="270"/>
      <c r="GY385" s="270"/>
      <c r="GZ385" s="270"/>
      <c r="HA385" s="270"/>
      <c r="HB385" s="270"/>
      <c r="HC385" s="270"/>
      <c r="HD385" s="270"/>
      <c r="HE385" s="270"/>
      <c r="HF385" s="270"/>
      <c r="HG385" s="270"/>
      <c r="HH385" s="270"/>
      <c r="HI385" s="270"/>
      <c r="HJ385" s="270"/>
      <c r="HK385" s="270"/>
      <c r="HL385" s="270"/>
      <c r="HM385" s="270"/>
      <c r="HN385" s="270"/>
      <c r="HO385" s="270"/>
      <c r="HP385" s="270"/>
      <c r="HQ385" s="270"/>
      <c r="HR385" s="270"/>
      <c r="HS385" s="270"/>
      <c r="HT385" s="270"/>
      <c r="HU385" s="270"/>
      <c r="HV385" s="270"/>
      <c r="HW385" s="270"/>
      <c r="HX385" s="270"/>
      <c r="HY385" s="270"/>
      <c r="HZ385" s="270"/>
      <c r="IA385" s="270"/>
      <c r="IB385" s="270"/>
      <c r="IC385" s="270"/>
      <c r="ID385" s="270"/>
      <c r="IE385" s="270"/>
      <c r="IF385" s="270"/>
      <c r="IG385" s="270"/>
      <c r="IH385" s="270"/>
      <c r="II385" s="270"/>
      <c r="IJ385" s="270"/>
      <c r="IK385" s="270"/>
      <c r="IL385" s="270"/>
      <c r="IM385" s="270"/>
      <c r="IN385" s="270"/>
      <c r="IO385" s="270"/>
      <c r="IP385" s="270"/>
      <c r="IQ385" s="270"/>
      <c r="IR385" s="270"/>
      <c r="IS385" s="270"/>
      <c r="IT385" s="270"/>
    </row>
    <row r="386" spans="1:254" x14ac:dyDescent="0.25">
      <c r="A386" s="288" t="s">
        <v>307</v>
      </c>
      <c r="B386" s="350">
        <v>510</v>
      </c>
      <c r="C386" s="289" t="s">
        <v>467</v>
      </c>
      <c r="D386" s="289" t="s">
        <v>405</v>
      </c>
      <c r="E386" s="289"/>
      <c r="F386" s="289"/>
      <c r="G386" s="291">
        <f>SUM(G387+G394+G397)</f>
        <v>11324.97</v>
      </c>
    </row>
    <row r="387" spans="1:254" s="302" customFormat="1" x14ac:dyDescent="0.25">
      <c r="A387" s="303" t="s">
        <v>283</v>
      </c>
      <c r="B387" s="366">
        <v>510</v>
      </c>
      <c r="C387" s="308" t="s">
        <v>467</v>
      </c>
      <c r="D387" s="308" t="s">
        <v>405</v>
      </c>
      <c r="E387" s="308"/>
      <c r="F387" s="308"/>
      <c r="G387" s="306">
        <f>SUM(G390+G388)</f>
        <v>4732.6799999999994</v>
      </c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  <c r="AA387" s="270"/>
      <c r="AB387" s="270"/>
      <c r="AC387" s="270"/>
      <c r="AD387" s="270"/>
      <c r="AE387" s="270"/>
      <c r="AF387" s="270"/>
      <c r="AG387" s="270"/>
      <c r="AH387" s="270"/>
      <c r="AI387" s="270"/>
      <c r="AJ387" s="270"/>
      <c r="AK387" s="270"/>
      <c r="AL387" s="270"/>
      <c r="AM387" s="270"/>
      <c r="AN387" s="270"/>
      <c r="AO387" s="270"/>
      <c r="AP387" s="270"/>
      <c r="AQ387" s="270"/>
      <c r="AR387" s="270"/>
      <c r="AS387" s="270"/>
      <c r="AT387" s="270"/>
      <c r="AU387" s="270"/>
      <c r="AV387" s="270"/>
      <c r="AW387" s="270"/>
      <c r="AX387" s="270"/>
      <c r="AY387" s="270"/>
      <c r="AZ387" s="270"/>
      <c r="BA387" s="270"/>
      <c r="BB387" s="270"/>
      <c r="BC387" s="270"/>
      <c r="BD387" s="270"/>
      <c r="BE387" s="270"/>
      <c r="BF387" s="270"/>
      <c r="BG387" s="270"/>
      <c r="BH387" s="270"/>
      <c r="BI387" s="270"/>
      <c r="BJ387" s="270"/>
      <c r="BK387" s="270"/>
      <c r="BL387" s="270"/>
      <c r="BM387" s="270"/>
      <c r="BN387" s="270"/>
      <c r="BO387" s="270"/>
      <c r="BP387" s="270"/>
      <c r="BQ387" s="270"/>
      <c r="BR387" s="270"/>
      <c r="BS387" s="270"/>
      <c r="BT387" s="270"/>
      <c r="BU387" s="270"/>
      <c r="BV387" s="270"/>
      <c r="BW387" s="270"/>
      <c r="BX387" s="270"/>
      <c r="BY387" s="270"/>
      <c r="BZ387" s="270"/>
      <c r="CA387" s="270"/>
      <c r="CB387" s="270"/>
      <c r="CC387" s="270"/>
      <c r="CD387" s="270"/>
      <c r="CE387" s="270"/>
      <c r="CF387" s="270"/>
      <c r="CG387" s="270"/>
      <c r="CH387" s="270"/>
      <c r="CI387" s="270"/>
      <c r="CJ387" s="270"/>
      <c r="CK387" s="270"/>
      <c r="CL387" s="270"/>
      <c r="CM387" s="270"/>
      <c r="CN387" s="270"/>
      <c r="CO387" s="270"/>
      <c r="CP387" s="270"/>
      <c r="CQ387" s="270"/>
      <c r="CR387" s="270"/>
      <c r="CS387" s="270"/>
      <c r="CT387" s="270"/>
      <c r="CU387" s="270"/>
      <c r="CV387" s="270"/>
      <c r="CW387" s="270"/>
      <c r="CX387" s="270"/>
      <c r="CY387" s="270"/>
      <c r="CZ387" s="270"/>
      <c r="DA387" s="270"/>
      <c r="DB387" s="270"/>
      <c r="DC387" s="270"/>
      <c r="DD387" s="270"/>
      <c r="DE387" s="270"/>
      <c r="DF387" s="270"/>
      <c r="DG387" s="270"/>
      <c r="DH387" s="270"/>
      <c r="DI387" s="270"/>
      <c r="DJ387" s="270"/>
      <c r="DK387" s="270"/>
      <c r="DL387" s="270"/>
      <c r="DM387" s="270"/>
      <c r="DN387" s="270"/>
      <c r="DO387" s="270"/>
      <c r="DP387" s="270"/>
      <c r="DQ387" s="270"/>
      <c r="DR387" s="270"/>
      <c r="DS387" s="270"/>
      <c r="DT387" s="270"/>
      <c r="DU387" s="270"/>
      <c r="DV387" s="270"/>
      <c r="DW387" s="270"/>
      <c r="DX387" s="270"/>
      <c r="DY387" s="270"/>
      <c r="DZ387" s="270"/>
      <c r="EA387" s="270"/>
      <c r="EB387" s="270"/>
      <c r="EC387" s="270"/>
      <c r="ED387" s="270"/>
      <c r="EE387" s="270"/>
      <c r="EF387" s="270"/>
      <c r="EG387" s="270"/>
      <c r="EH387" s="270"/>
      <c r="EI387" s="270"/>
      <c r="EJ387" s="270"/>
      <c r="EK387" s="270"/>
      <c r="EL387" s="270"/>
      <c r="EM387" s="270"/>
      <c r="EN387" s="270"/>
      <c r="EO387" s="270"/>
      <c r="EP387" s="270"/>
      <c r="EQ387" s="270"/>
      <c r="ER387" s="270"/>
      <c r="ES387" s="270"/>
      <c r="ET387" s="270"/>
      <c r="EU387" s="270"/>
      <c r="EV387" s="270"/>
      <c r="EW387" s="270"/>
      <c r="EX387" s="270"/>
      <c r="EY387" s="270"/>
      <c r="EZ387" s="270"/>
      <c r="FA387" s="270"/>
      <c r="FB387" s="270"/>
      <c r="FC387" s="270"/>
      <c r="FD387" s="270"/>
      <c r="FE387" s="270"/>
      <c r="FF387" s="270"/>
      <c r="FG387" s="270"/>
      <c r="FH387" s="270"/>
      <c r="FI387" s="270"/>
      <c r="FJ387" s="270"/>
      <c r="FK387" s="270"/>
      <c r="FL387" s="270"/>
      <c r="FM387" s="270"/>
      <c r="FN387" s="270"/>
      <c r="FO387" s="270"/>
      <c r="FP387" s="270"/>
      <c r="FQ387" s="270"/>
      <c r="FR387" s="270"/>
      <c r="FS387" s="270"/>
      <c r="FT387" s="270"/>
      <c r="FU387" s="270"/>
      <c r="FV387" s="270"/>
      <c r="FW387" s="270"/>
      <c r="FX387" s="270"/>
      <c r="FY387" s="270"/>
      <c r="FZ387" s="270"/>
      <c r="GA387" s="270"/>
      <c r="GB387" s="270"/>
      <c r="GC387" s="270"/>
      <c r="GD387" s="270"/>
      <c r="GE387" s="270"/>
      <c r="GF387" s="270"/>
      <c r="GG387" s="270"/>
      <c r="GH387" s="270"/>
      <c r="GI387" s="270"/>
      <c r="GJ387" s="270"/>
      <c r="GK387" s="270"/>
      <c r="GL387" s="270"/>
      <c r="GM387" s="270"/>
      <c r="GN387" s="270"/>
      <c r="GO387" s="270"/>
      <c r="GP387" s="270"/>
      <c r="GQ387" s="270"/>
      <c r="GR387" s="270"/>
      <c r="GS387" s="270"/>
      <c r="GT387" s="270"/>
      <c r="GU387" s="270"/>
      <c r="GV387" s="270"/>
      <c r="GW387" s="270"/>
      <c r="GX387" s="270"/>
      <c r="GY387" s="270"/>
      <c r="GZ387" s="270"/>
      <c r="HA387" s="270"/>
      <c r="HB387" s="270"/>
      <c r="HC387" s="270"/>
      <c r="HD387" s="270"/>
      <c r="HE387" s="270"/>
      <c r="HF387" s="270"/>
      <c r="HG387" s="270"/>
      <c r="HH387" s="270"/>
      <c r="HI387" s="270"/>
      <c r="HJ387" s="270"/>
      <c r="HK387" s="270"/>
      <c r="HL387" s="270"/>
      <c r="HM387" s="270"/>
      <c r="HN387" s="270"/>
      <c r="HO387" s="270"/>
      <c r="HP387" s="270"/>
      <c r="HQ387" s="270"/>
      <c r="HR387" s="270"/>
      <c r="HS387" s="270"/>
      <c r="HT387" s="270"/>
      <c r="HU387" s="270"/>
      <c r="HV387" s="270"/>
      <c r="HW387" s="270"/>
      <c r="HX387" s="270"/>
      <c r="HY387" s="270"/>
      <c r="HZ387" s="270"/>
      <c r="IA387" s="270"/>
      <c r="IB387" s="270"/>
      <c r="IC387" s="270"/>
      <c r="ID387" s="270"/>
      <c r="IE387" s="270"/>
      <c r="IF387" s="270"/>
      <c r="IG387" s="270"/>
      <c r="IH387" s="270"/>
      <c r="II387" s="270"/>
      <c r="IJ387" s="270"/>
      <c r="IK387" s="270"/>
      <c r="IL387" s="270"/>
      <c r="IM387" s="270"/>
      <c r="IN387" s="270"/>
      <c r="IO387" s="270"/>
      <c r="IP387" s="270"/>
      <c r="IQ387" s="270"/>
      <c r="IR387" s="270"/>
      <c r="IS387" s="270"/>
      <c r="IT387" s="270"/>
    </row>
    <row r="388" spans="1:254" s="162" customFormat="1" ht="26.4" x14ac:dyDescent="0.25">
      <c r="A388" s="303" t="s">
        <v>502</v>
      </c>
      <c r="B388" s="358">
        <v>510</v>
      </c>
      <c r="C388" s="308" t="s">
        <v>467</v>
      </c>
      <c r="D388" s="308" t="s">
        <v>405</v>
      </c>
      <c r="E388" s="308" t="s">
        <v>503</v>
      </c>
      <c r="F388" s="308"/>
      <c r="G388" s="306">
        <f>SUM(G389)</f>
        <v>350</v>
      </c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0"/>
      <c r="AC388" s="270"/>
      <c r="AD388" s="270"/>
      <c r="AE388" s="270"/>
      <c r="AF388" s="270"/>
      <c r="AG388" s="270"/>
      <c r="AH388" s="270"/>
      <c r="AI388" s="270"/>
      <c r="AJ388" s="270"/>
      <c r="AK388" s="270"/>
      <c r="AL388" s="270"/>
      <c r="AM388" s="270"/>
      <c r="AN388" s="270"/>
      <c r="AO388" s="270"/>
      <c r="AP388" s="270"/>
      <c r="AQ388" s="270"/>
      <c r="AR388" s="270"/>
      <c r="AS388" s="270"/>
      <c r="AT388" s="270"/>
      <c r="AU388" s="270"/>
      <c r="AV388" s="270"/>
      <c r="AW388" s="270"/>
      <c r="AX388" s="270"/>
      <c r="AY388" s="270"/>
      <c r="AZ388" s="270"/>
      <c r="BA388" s="270"/>
      <c r="BB388" s="270"/>
      <c r="BC388" s="270"/>
      <c r="BD388" s="270"/>
      <c r="BE388" s="270"/>
      <c r="BF388" s="270"/>
      <c r="BG388" s="270"/>
      <c r="BH388" s="270"/>
      <c r="BI388" s="270"/>
      <c r="BJ388" s="270"/>
      <c r="BK388" s="270"/>
      <c r="BL388" s="270"/>
      <c r="BM388" s="270"/>
      <c r="BN388" s="270"/>
      <c r="BO388" s="270"/>
      <c r="BP388" s="270"/>
      <c r="BQ388" s="270"/>
      <c r="BR388" s="270"/>
      <c r="BS388" s="270"/>
      <c r="BT388" s="270"/>
      <c r="BU388" s="270"/>
      <c r="BV388" s="270"/>
      <c r="BW388" s="270"/>
      <c r="BX388" s="270"/>
      <c r="BY388" s="270"/>
      <c r="BZ388" s="270"/>
      <c r="CA388" s="270"/>
      <c r="CB388" s="270"/>
      <c r="CC388" s="270"/>
      <c r="CD388" s="270"/>
      <c r="CE388" s="270"/>
      <c r="CF388" s="270"/>
      <c r="CG388" s="270"/>
      <c r="CH388" s="270"/>
      <c r="CI388" s="270"/>
      <c r="CJ388" s="270"/>
      <c r="CK388" s="270"/>
      <c r="CL388" s="270"/>
      <c r="CM388" s="270"/>
      <c r="CN388" s="270"/>
      <c r="CO388" s="270"/>
      <c r="CP388" s="270"/>
      <c r="CQ388" s="270"/>
      <c r="CR388" s="270"/>
      <c r="CS388" s="270"/>
      <c r="CT388" s="270"/>
      <c r="CU388" s="270"/>
      <c r="CV388" s="270"/>
      <c r="CW388" s="270"/>
      <c r="CX388" s="270"/>
      <c r="CY388" s="270"/>
      <c r="CZ388" s="270"/>
      <c r="DA388" s="270"/>
      <c r="DB388" s="270"/>
      <c r="DC388" s="270"/>
      <c r="DD388" s="270"/>
      <c r="DE388" s="270"/>
      <c r="DF388" s="270"/>
      <c r="DG388" s="270"/>
      <c r="DH388" s="270"/>
      <c r="DI388" s="270"/>
      <c r="DJ388" s="270"/>
      <c r="DK388" s="270"/>
      <c r="DL388" s="270"/>
      <c r="DM388" s="270"/>
      <c r="DN388" s="270"/>
      <c r="DO388" s="270"/>
      <c r="DP388" s="270"/>
      <c r="DQ388" s="270"/>
      <c r="DR388" s="270"/>
      <c r="DS388" s="270"/>
      <c r="DT388" s="270"/>
      <c r="DU388" s="270"/>
      <c r="DV388" s="270"/>
      <c r="DW388" s="270"/>
      <c r="DX388" s="270"/>
      <c r="DY388" s="270"/>
      <c r="DZ388" s="270"/>
      <c r="EA388" s="270"/>
      <c r="EB388" s="270"/>
      <c r="EC388" s="270"/>
      <c r="ED388" s="270"/>
      <c r="EE388" s="270"/>
      <c r="EF388" s="270"/>
      <c r="EG388" s="270"/>
      <c r="EH388" s="270"/>
      <c r="EI388" s="270"/>
      <c r="EJ388" s="270"/>
      <c r="EK388" s="270"/>
      <c r="EL388" s="270"/>
      <c r="EM388" s="270"/>
      <c r="EN388" s="270"/>
      <c r="EO388" s="270"/>
      <c r="EP388" s="270"/>
      <c r="EQ388" s="270"/>
      <c r="ER388" s="270"/>
      <c r="ES388" s="270"/>
      <c r="ET388" s="270"/>
      <c r="EU388" s="270"/>
      <c r="EV388" s="270"/>
      <c r="EW388" s="270"/>
      <c r="EX388" s="270"/>
      <c r="EY388" s="270"/>
      <c r="EZ388" s="270"/>
      <c r="FA388" s="270"/>
      <c r="FB388" s="270"/>
      <c r="FC388" s="270"/>
      <c r="FD388" s="270"/>
      <c r="FE388" s="270"/>
      <c r="FF388" s="270"/>
      <c r="FG388" s="270"/>
      <c r="FH388" s="270"/>
      <c r="FI388" s="270"/>
      <c r="FJ388" s="270"/>
      <c r="FK388" s="270"/>
      <c r="FL388" s="270"/>
      <c r="FM388" s="270"/>
      <c r="FN388" s="270"/>
      <c r="FO388" s="270"/>
      <c r="FP388" s="270"/>
      <c r="FQ388" s="270"/>
      <c r="FR388" s="270"/>
      <c r="FS388" s="270"/>
      <c r="FT388" s="270"/>
      <c r="FU388" s="270"/>
      <c r="FV388" s="270"/>
      <c r="FW388" s="270"/>
      <c r="FX388" s="270"/>
      <c r="FY388" s="270"/>
      <c r="FZ388" s="270"/>
      <c r="GA388" s="270"/>
      <c r="GB388" s="270"/>
      <c r="GC388" s="270"/>
      <c r="GD388" s="270"/>
      <c r="GE388" s="270"/>
      <c r="GF388" s="270"/>
      <c r="GG388" s="270"/>
      <c r="GH388" s="270"/>
      <c r="GI388" s="270"/>
      <c r="GJ388" s="270"/>
      <c r="GK388" s="270"/>
      <c r="GL388" s="270"/>
      <c r="GM388" s="270"/>
      <c r="GN388" s="270"/>
      <c r="GO388" s="270"/>
      <c r="GP388" s="270"/>
      <c r="GQ388" s="270"/>
      <c r="GR388" s="270"/>
      <c r="GS388" s="270"/>
      <c r="GT388" s="270"/>
      <c r="GU388" s="270"/>
      <c r="GV388" s="270"/>
      <c r="GW388" s="270"/>
      <c r="GX388" s="270"/>
      <c r="GY388" s="270"/>
      <c r="GZ388" s="270"/>
      <c r="HA388" s="270"/>
      <c r="HB388" s="270"/>
      <c r="HC388" s="270"/>
      <c r="HD388" s="270"/>
      <c r="HE388" s="270"/>
      <c r="HF388" s="270"/>
      <c r="HG388" s="270"/>
      <c r="HH388" s="270"/>
      <c r="HI388" s="270"/>
      <c r="HJ388" s="270"/>
      <c r="HK388" s="270"/>
      <c r="HL388" s="270"/>
      <c r="HM388" s="270"/>
      <c r="HN388" s="270"/>
      <c r="HO388" s="270"/>
      <c r="HP388" s="270"/>
      <c r="HQ388" s="270"/>
      <c r="HR388" s="270"/>
      <c r="HS388" s="270"/>
      <c r="HT388" s="270"/>
      <c r="HU388" s="270"/>
      <c r="HV388" s="270"/>
      <c r="HW388" s="270"/>
      <c r="HX388" s="270"/>
      <c r="HY388" s="270"/>
      <c r="HZ388" s="270"/>
      <c r="IA388" s="270"/>
      <c r="IB388" s="270"/>
      <c r="IC388" s="270"/>
      <c r="ID388" s="270"/>
      <c r="IE388" s="270"/>
      <c r="IF388" s="270"/>
      <c r="IG388" s="270"/>
      <c r="IH388" s="270"/>
      <c r="II388" s="270"/>
      <c r="IJ388" s="270"/>
      <c r="IK388" s="270"/>
      <c r="IL388" s="270"/>
      <c r="IM388" s="270"/>
      <c r="IN388" s="270"/>
      <c r="IO388" s="270"/>
      <c r="IP388" s="270"/>
      <c r="IQ388" s="270"/>
      <c r="IR388" s="270"/>
      <c r="IS388" s="270"/>
      <c r="IT388" s="270"/>
    </row>
    <row r="389" spans="1:254" x14ac:dyDescent="0.25">
      <c r="A389" s="298" t="s">
        <v>611</v>
      </c>
      <c r="B389" s="313">
        <v>510</v>
      </c>
      <c r="C389" s="311" t="s">
        <v>467</v>
      </c>
      <c r="D389" s="311" t="s">
        <v>405</v>
      </c>
      <c r="E389" s="311" t="s">
        <v>503</v>
      </c>
      <c r="F389" s="300" t="s">
        <v>285</v>
      </c>
      <c r="G389" s="301">
        <v>350</v>
      </c>
    </row>
    <row r="390" spans="1:254" ht="26.4" x14ac:dyDescent="0.25">
      <c r="A390" s="354" t="s">
        <v>506</v>
      </c>
      <c r="B390" s="358">
        <v>510</v>
      </c>
      <c r="C390" s="308" t="s">
        <v>467</v>
      </c>
      <c r="D390" s="308" t="s">
        <v>405</v>
      </c>
      <c r="E390" s="308" t="s">
        <v>726</v>
      </c>
      <c r="F390" s="308"/>
      <c r="G390" s="306">
        <f>SUM(G391+G392+G393)</f>
        <v>4382.6799999999994</v>
      </c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2"/>
      <c r="CA390" s="162"/>
      <c r="CB390" s="162"/>
      <c r="CC390" s="162"/>
      <c r="CD390" s="162"/>
      <c r="CE390" s="162"/>
      <c r="CF390" s="162"/>
      <c r="CG390" s="162"/>
      <c r="CH390" s="162"/>
      <c r="CI390" s="162"/>
      <c r="CJ390" s="162"/>
      <c r="CK390" s="162"/>
      <c r="CL390" s="162"/>
      <c r="CM390" s="162"/>
      <c r="CN390" s="162"/>
      <c r="CO390" s="162"/>
      <c r="CP390" s="162"/>
      <c r="CQ390" s="162"/>
      <c r="CR390" s="162"/>
      <c r="CS390" s="162"/>
      <c r="CT390" s="162"/>
      <c r="CU390" s="162"/>
      <c r="CV390" s="162"/>
      <c r="CW390" s="162"/>
      <c r="CX390" s="162"/>
      <c r="CY390" s="162"/>
      <c r="CZ390" s="162"/>
      <c r="DA390" s="162"/>
      <c r="DB390" s="162"/>
      <c r="DC390" s="162"/>
      <c r="DD390" s="162"/>
      <c r="DE390" s="162"/>
      <c r="DF390" s="162"/>
      <c r="DG390" s="162"/>
      <c r="DH390" s="162"/>
      <c r="DI390" s="162"/>
      <c r="DJ390" s="162"/>
      <c r="DK390" s="162"/>
      <c r="DL390" s="162"/>
      <c r="DM390" s="162"/>
      <c r="DN390" s="162"/>
      <c r="DO390" s="162"/>
      <c r="DP390" s="162"/>
      <c r="DQ390" s="162"/>
      <c r="DR390" s="162"/>
      <c r="DS390" s="162"/>
      <c r="DT390" s="162"/>
      <c r="DU390" s="162"/>
      <c r="DV390" s="162"/>
      <c r="DW390" s="162"/>
      <c r="DX390" s="162"/>
      <c r="DY390" s="162"/>
      <c r="DZ390" s="162"/>
      <c r="EA390" s="162"/>
      <c r="EB390" s="162"/>
      <c r="EC390" s="162"/>
      <c r="ED390" s="162"/>
      <c r="EE390" s="162"/>
      <c r="EF390" s="162"/>
      <c r="EG390" s="162"/>
      <c r="EH390" s="162"/>
      <c r="EI390" s="162"/>
      <c r="EJ390" s="162"/>
      <c r="EK390" s="162"/>
      <c r="EL390" s="162"/>
      <c r="EM390" s="162"/>
      <c r="EN390" s="162"/>
      <c r="EO390" s="162"/>
      <c r="EP390" s="162"/>
      <c r="EQ390" s="162"/>
      <c r="ER390" s="162"/>
      <c r="ES390" s="162"/>
      <c r="ET390" s="162"/>
      <c r="EU390" s="162"/>
      <c r="EV390" s="162"/>
      <c r="EW390" s="162"/>
      <c r="EX390" s="162"/>
      <c r="EY390" s="162"/>
      <c r="EZ390" s="162"/>
      <c r="FA390" s="162"/>
      <c r="FB390" s="162"/>
      <c r="FC390" s="162"/>
      <c r="FD390" s="162"/>
      <c r="FE390" s="162"/>
      <c r="FF390" s="162"/>
      <c r="FG390" s="162"/>
      <c r="FH390" s="162"/>
      <c r="FI390" s="162"/>
      <c r="FJ390" s="162"/>
      <c r="FK390" s="162"/>
      <c r="FL390" s="162"/>
      <c r="FM390" s="162"/>
      <c r="FN390" s="162"/>
      <c r="FO390" s="162"/>
      <c r="FP390" s="162"/>
      <c r="FQ390" s="162"/>
      <c r="FR390" s="162"/>
      <c r="FS390" s="162"/>
      <c r="FT390" s="162"/>
      <c r="FU390" s="162"/>
      <c r="FV390" s="162"/>
      <c r="FW390" s="162"/>
      <c r="FX390" s="162"/>
      <c r="FY390" s="162"/>
      <c r="FZ390" s="162"/>
      <c r="GA390" s="162"/>
      <c r="GB390" s="162"/>
      <c r="GC390" s="162"/>
      <c r="GD390" s="162"/>
      <c r="GE390" s="162"/>
      <c r="GF390" s="162"/>
      <c r="GG390" s="162"/>
      <c r="GH390" s="162"/>
      <c r="GI390" s="162"/>
      <c r="GJ390" s="162"/>
      <c r="GK390" s="162"/>
      <c r="GL390" s="162"/>
      <c r="GM390" s="162"/>
      <c r="GN390" s="162"/>
      <c r="GO390" s="162"/>
      <c r="GP390" s="162"/>
      <c r="GQ390" s="162"/>
      <c r="GR390" s="162"/>
      <c r="GS390" s="162"/>
      <c r="GT390" s="162"/>
      <c r="GU390" s="162"/>
      <c r="GV390" s="162"/>
      <c r="GW390" s="162"/>
      <c r="GX390" s="162"/>
      <c r="GY390" s="162"/>
      <c r="GZ390" s="162"/>
      <c r="HA390" s="162"/>
      <c r="HB390" s="162"/>
      <c r="HC390" s="162"/>
      <c r="HD390" s="162"/>
      <c r="HE390" s="162"/>
      <c r="HF390" s="162"/>
      <c r="HG390" s="162"/>
      <c r="HH390" s="162"/>
      <c r="HI390" s="162"/>
      <c r="HJ390" s="162"/>
      <c r="HK390" s="162"/>
      <c r="HL390" s="162"/>
      <c r="HM390" s="162"/>
      <c r="HN390" s="162"/>
      <c r="HO390" s="162"/>
      <c r="HP390" s="162"/>
      <c r="HQ390" s="162"/>
      <c r="HR390" s="162"/>
      <c r="HS390" s="162"/>
      <c r="HT390" s="162"/>
      <c r="HU390" s="162"/>
      <c r="HV390" s="162"/>
      <c r="HW390" s="162"/>
      <c r="HX390" s="162"/>
      <c r="HY390" s="162"/>
      <c r="HZ390" s="162"/>
      <c r="IA390" s="162"/>
      <c r="IB390" s="162"/>
      <c r="IC390" s="162"/>
      <c r="ID390" s="162"/>
      <c r="IE390" s="162"/>
      <c r="IF390" s="162"/>
      <c r="IG390" s="162"/>
      <c r="IH390" s="162"/>
      <c r="II390" s="162"/>
      <c r="IJ390" s="162"/>
      <c r="IK390" s="162"/>
      <c r="IL390" s="162"/>
      <c r="IM390" s="162"/>
      <c r="IN390" s="162"/>
      <c r="IO390" s="162"/>
      <c r="IP390" s="162"/>
      <c r="IQ390" s="162"/>
      <c r="IR390" s="162"/>
      <c r="IS390" s="162"/>
      <c r="IT390" s="162"/>
    </row>
    <row r="391" spans="1:254" ht="39.6" x14ac:dyDescent="0.25">
      <c r="A391" s="298" t="s">
        <v>610</v>
      </c>
      <c r="B391" s="313">
        <v>510</v>
      </c>
      <c r="C391" s="311" t="s">
        <v>467</v>
      </c>
      <c r="D391" s="311" t="s">
        <v>405</v>
      </c>
      <c r="E391" s="311" t="s">
        <v>796</v>
      </c>
      <c r="F391" s="300" t="s">
        <v>277</v>
      </c>
      <c r="G391" s="301">
        <v>4176.3999999999996</v>
      </c>
    </row>
    <row r="392" spans="1:254" x14ac:dyDescent="0.25">
      <c r="A392" s="298" t="s">
        <v>611</v>
      </c>
      <c r="B392" s="313">
        <v>510</v>
      </c>
      <c r="C392" s="311" t="s">
        <v>467</v>
      </c>
      <c r="D392" s="311" t="s">
        <v>405</v>
      </c>
      <c r="E392" s="311" t="s">
        <v>796</v>
      </c>
      <c r="F392" s="300" t="s">
        <v>285</v>
      </c>
      <c r="G392" s="301">
        <v>206.28</v>
      </c>
    </row>
    <row r="393" spans="1:254" x14ac:dyDescent="0.25">
      <c r="A393" s="298" t="s">
        <v>286</v>
      </c>
      <c r="B393" s="313">
        <v>510</v>
      </c>
      <c r="C393" s="311" t="s">
        <v>467</v>
      </c>
      <c r="D393" s="311" t="s">
        <v>405</v>
      </c>
      <c r="E393" s="311" t="s">
        <v>726</v>
      </c>
      <c r="F393" s="300" t="s">
        <v>287</v>
      </c>
      <c r="G393" s="301">
        <v>0</v>
      </c>
    </row>
    <row r="394" spans="1:254" ht="26.4" x14ac:dyDescent="0.25">
      <c r="A394" s="303" t="s">
        <v>562</v>
      </c>
      <c r="B394" s="358">
        <v>510</v>
      </c>
      <c r="C394" s="308" t="s">
        <v>467</v>
      </c>
      <c r="D394" s="308" t="s">
        <v>405</v>
      </c>
      <c r="E394" s="308" t="s">
        <v>795</v>
      </c>
      <c r="F394" s="308"/>
      <c r="G394" s="306">
        <f>SUM(G395+G396)</f>
        <v>2971.23</v>
      </c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  <c r="CW394" s="162"/>
      <c r="CX394" s="162"/>
      <c r="CY394" s="162"/>
      <c r="CZ394" s="162"/>
      <c r="DA394" s="162"/>
      <c r="DB394" s="162"/>
      <c r="DC394" s="162"/>
      <c r="DD394" s="162"/>
      <c r="DE394" s="162"/>
      <c r="DF394" s="162"/>
      <c r="DG394" s="162"/>
      <c r="DH394" s="162"/>
      <c r="DI394" s="162"/>
      <c r="DJ394" s="162"/>
      <c r="DK394" s="162"/>
      <c r="DL394" s="162"/>
      <c r="DM394" s="162"/>
      <c r="DN394" s="162"/>
      <c r="DO394" s="162"/>
      <c r="DP394" s="162"/>
      <c r="DQ394" s="162"/>
      <c r="DR394" s="162"/>
      <c r="DS394" s="162"/>
      <c r="DT394" s="162"/>
      <c r="DU394" s="162"/>
      <c r="DV394" s="162"/>
      <c r="DW394" s="162"/>
      <c r="DX394" s="162"/>
      <c r="DY394" s="162"/>
      <c r="DZ394" s="162"/>
      <c r="EA394" s="162"/>
      <c r="EB394" s="162"/>
      <c r="EC394" s="162"/>
      <c r="ED394" s="162"/>
      <c r="EE394" s="162"/>
      <c r="EF394" s="162"/>
      <c r="EG394" s="162"/>
      <c r="EH394" s="162"/>
      <c r="EI394" s="162"/>
      <c r="EJ394" s="162"/>
      <c r="EK394" s="162"/>
      <c r="EL394" s="162"/>
      <c r="EM394" s="162"/>
      <c r="EN394" s="162"/>
      <c r="EO394" s="162"/>
      <c r="EP394" s="162"/>
      <c r="EQ394" s="162"/>
      <c r="ER394" s="162"/>
      <c r="ES394" s="162"/>
      <c r="ET394" s="162"/>
      <c r="EU394" s="162"/>
      <c r="EV394" s="162"/>
      <c r="EW394" s="162"/>
      <c r="EX394" s="162"/>
      <c r="EY394" s="162"/>
      <c r="EZ394" s="162"/>
      <c r="FA394" s="162"/>
      <c r="FB394" s="162"/>
      <c r="FC394" s="162"/>
      <c r="FD394" s="162"/>
      <c r="FE394" s="162"/>
      <c r="FF394" s="162"/>
      <c r="FG394" s="162"/>
      <c r="FH394" s="162"/>
      <c r="FI394" s="162"/>
      <c r="FJ394" s="162"/>
      <c r="FK394" s="162"/>
      <c r="FL394" s="162"/>
      <c r="FM394" s="162"/>
      <c r="FN394" s="162"/>
      <c r="FO394" s="162"/>
      <c r="FP394" s="162"/>
      <c r="FQ394" s="162"/>
      <c r="FR394" s="162"/>
      <c r="FS394" s="162"/>
      <c r="FT394" s="162"/>
      <c r="FU394" s="162"/>
      <c r="FV394" s="162"/>
      <c r="FW394" s="162"/>
      <c r="FX394" s="162"/>
      <c r="FY394" s="162"/>
      <c r="FZ394" s="162"/>
      <c r="GA394" s="162"/>
      <c r="GB394" s="162"/>
      <c r="GC394" s="162"/>
      <c r="GD394" s="162"/>
      <c r="GE394" s="162"/>
      <c r="GF394" s="162"/>
      <c r="GG394" s="162"/>
      <c r="GH394" s="162"/>
      <c r="GI394" s="162"/>
      <c r="GJ394" s="162"/>
      <c r="GK394" s="162"/>
      <c r="GL394" s="162"/>
      <c r="GM394" s="162"/>
      <c r="GN394" s="162"/>
      <c r="GO394" s="162"/>
      <c r="GP394" s="162"/>
      <c r="GQ394" s="162"/>
      <c r="GR394" s="162"/>
      <c r="GS394" s="162"/>
      <c r="GT394" s="162"/>
      <c r="GU394" s="162"/>
      <c r="GV394" s="162"/>
      <c r="GW394" s="162"/>
      <c r="GX394" s="162"/>
      <c r="GY394" s="162"/>
      <c r="GZ394" s="162"/>
      <c r="HA394" s="162"/>
      <c r="HB394" s="162"/>
      <c r="HC394" s="162"/>
      <c r="HD394" s="162"/>
      <c r="HE394" s="162"/>
      <c r="HF394" s="162"/>
      <c r="HG394" s="162"/>
      <c r="HH394" s="162"/>
      <c r="HI394" s="162"/>
      <c r="HJ394" s="162"/>
      <c r="HK394" s="162"/>
      <c r="HL394" s="162"/>
      <c r="HM394" s="162"/>
      <c r="HN394" s="162"/>
      <c r="HO394" s="162"/>
      <c r="HP394" s="162"/>
      <c r="HQ394" s="162"/>
      <c r="HR394" s="162"/>
      <c r="HS394" s="162"/>
      <c r="HT394" s="162"/>
      <c r="HU394" s="162"/>
      <c r="HV394" s="162"/>
      <c r="HW394" s="162"/>
      <c r="HX394" s="162"/>
      <c r="HY394" s="162"/>
      <c r="HZ394" s="162"/>
      <c r="IA394" s="162"/>
      <c r="IB394" s="162"/>
      <c r="IC394" s="162"/>
      <c r="ID394" s="162"/>
      <c r="IE394" s="162"/>
      <c r="IF394" s="162"/>
      <c r="IG394" s="162"/>
      <c r="IH394" s="162"/>
      <c r="II394" s="162"/>
      <c r="IJ394" s="162"/>
      <c r="IK394" s="162"/>
      <c r="IL394" s="162"/>
      <c r="IM394" s="162"/>
      <c r="IN394" s="162"/>
      <c r="IO394" s="162"/>
      <c r="IP394" s="162"/>
      <c r="IQ394" s="162"/>
      <c r="IR394" s="162"/>
      <c r="IS394" s="162"/>
      <c r="IT394" s="162"/>
    </row>
    <row r="395" spans="1:254" ht="39.6" x14ac:dyDescent="0.25">
      <c r="A395" s="298" t="s">
        <v>610</v>
      </c>
      <c r="B395" s="366">
        <v>510</v>
      </c>
      <c r="C395" s="308" t="s">
        <v>467</v>
      </c>
      <c r="D395" s="308" t="s">
        <v>405</v>
      </c>
      <c r="E395" s="311" t="s">
        <v>795</v>
      </c>
      <c r="F395" s="305" t="s">
        <v>277</v>
      </c>
      <c r="G395" s="306">
        <v>2819.2</v>
      </c>
    </row>
    <row r="396" spans="1:254" x14ac:dyDescent="0.25">
      <c r="A396" s="298" t="s">
        <v>611</v>
      </c>
      <c r="B396" s="366">
        <v>510</v>
      </c>
      <c r="C396" s="308" t="s">
        <v>467</v>
      </c>
      <c r="D396" s="308" t="s">
        <v>405</v>
      </c>
      <c r="E396" s="311" t="s">
        <v>795</v>
      </c>
      <c r="F396" s="305" t="s">
        <v>285</v>
      </c>
      <c r="G396" s="306">
        <v>152.03</v>
      </c>
    </row>
    <row r="397" spans="1:254" ht="13.8" x14ac:dyDescent="0.3">
      <c r="A397" s="293" t="s">
        <v>273</v>
      </c>
      <c r="B397" s="325" t="s">
        <v>609</v>
      </c>
      <c r="C397" s="295" t="s">
        <v>467</v>
      </c>
      <c r="D397" s="295" t="s">
        <v>405</v>
      </c>
      <c r="E397" s="295" t="s">
        <v>724</v>
      </c>
      <c r="F397" s="295"/>
      <c r="G397" s="296">
        <f>SUM(G398)</f>
        <v>3621.06</v>
      </c>
    </row>
    <row r="398" spans="1:254" ht="26.4" x14ac:dyDescent="0.25">
      <c r="A398" s="327" t="s">
        <v>504</v>
      </c>
      <c r="B398" s="300" t="s">
        <v>609</v>
      </c>
      <c r="C398" s="311" t="s">
        <v>467</v>
      </c>
      <c r="D398" s="311" t="s">
        <v>405</v>
      </c>
      <c r="E398" s="311" t="s">
        <v>794</v>
      </c>
      <c r="F398" s="311"/>
      <c r="G398" s="301">
        <f>SUM(G399+G400)</f>
        <v>3621.06</v>
      </c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302"/>
      <c r="W398" s="302"/>
      <c r="X398" s="302"/>
      <c r="Y398" s="302"/>
      <c r="Z398" s="302"/>
      <c r="AA398" s="302"/>
      <c r="AB398" s="302"/>
      <c r="AC398" s="302"/>
      <c r="AD398" s="302"/>
      <c r="AE398" s="302"/>
      <c r="AF398" s="302"/>
      <c r="AG398" s="302"/>
      <c r="AH398" s="302"/>
      <c r="AI398" s="302"/>
      <c r="AJ398" s="302"/>
      <c r="AK398" s="302"/>
      <c r="AL398" s="302"/>
      <c r="AM398" s="302"/>
      <c r="AN398" s="302"/>
      <c r="AO398" s="302"/>
      <c r="AP398" s="302"/>
      <c r="AQ398" s="302"/>
      <c r="AR398" s="302"/>
      <c r="AS398" s="302"/>
      <c r="AT398" s="302"/>
      <c r="AU398" s="302"/>
      <c r="AV398" s="302"/>
      <c r="AW398" s="302"/>
      <c r="AX398" s="302"/>
      <c r="AY398" s="302"/>
      <c r="AZ398" s="302"/>
      <c r="BA398" s="302"/>
      <c r="BB398" s="302"/>
      <c r="BC398" s="302"/>
      <c r="BD398" s="302"/>
      <c r="BE398" s="302"/>
      <c r="BF398" s="302"/>
      <c r="BG398" s="302"/>
      <c r="BH398" s="302"/>
      <c r="BI398" s="302"/>
      <c r="BJ398" s="302"/>
      <c r="BK398" s="302"/>
      <c r="BL398" s="302"/>
      <c r="BM398" s="302"/>
      <c r="BN398" s="302"/>
      <c r="BO398" s="302"/>
      <c r="BP398" s="302"/>
      <c r="BQ398" s="302"/>
      <c r="BR398" s="302"/>
      <c r="BS398" s="302"/>
      <c r="BT398" s="302"/>
      <c r="BU398" s="302"/>
      <c r="BV398" s="302"/>
      <c r="BW398" s="302"/>
      <c r="BX398" s="302"/>
      <c r="BY398" s="302"/>
      <c r="BZ398" s="302"/>
      <c r="CA398" s="302"/>
      <c r="CB398" s="302"/>
      <c r="CC398" s="302"/>
      <c r="CD398" s="302"/>
      <c r="CE398" s="302"/>
      <c r="CF398" s="302"/>
      <c r="CG398" s="302"/>
      <c r="CH398" s="302"/>
      <c r="CI398" s="302"/>
      <c r="CJ398" s="302"/>
      <c r="CK398" s="302"/>
      <c r="CL398" s="302"/>
      <c r="CM398" s="302"/>
      <c r="CN398" s="302"/>
      <c r="CO398" s="302"/>
      <c r="CP398" s="302"/>
      <c r="CQ398" s="302"/>
      <c r="CR398" s="302"/>
      <c r="CS398" s="302"/>
      <c r="CT398" s="302"/>
      <c r="CU398" s="302"/>
      <c r="CV398" s="302"/>
      <c r="CW398" s="302"/>
      <c r="CX398" s="302"/>
      <c r="CY398" s="302"/>
      <c r="CZ398" s="302"/>
      <c r="DA398" s="302"/>
      <c r="DB398" s="302"/>
      <c r="DC398" s="302"/>
      <c r="DD398" s="302"/>
      <c r="DE398" s="302"/>
      <c r="DF398" s="302"/>
      <c r="DG398" s="302"/>
      <c r="DH398" s="302"/>
      <c r="DI398" s="302"/>
      <c r="DJ398" s="302"/>
      <c r="DK398" s="302"/>
      <c r="DL398" s="302"/>
      <c r="DM398" s="302"/>
      <c r="DN398" s="302"/>
      <c r="DO398" s="302"/>
      <c r="DP398" s="302"/>
      <c r="DQ398" s="302"/>
      <c r="DR398" s="302"/>
      <c r="DS398" s="302"/>
      <c r="DT398" s="302"/>
      <c r="DU398" s="302"/>
      <c r="DV398" s="302"/>
      <c r="DW398" s="302"/>
      <c r="DX398" s="302"/>
      <c r="DY398" s="302"/>
      <c r="DZ398" s="302"/>
      <c r="EA398" s="302"/>
      <c r="EB398" s="302"/>
      <c r="EC398" s="302"/>
      <c r="ED398" s="302"/>
      <c r="EE398" s="302"/>
      <c r="EF398" s="302"/>
      <c r="EG398" s="302"/>
      <c r="EH398" s="302"/>
      <c r="EI398" s="302"/>
      <c r="EJ398" s="302"/>
      <c r="EK398" s="302"/>
      <c r="EL398" s="302"/>
      <c r="EM398" s="302"/>
      <c r="EN398" s="302"/>
      <c r="EO398" s="302"/>
      <c r="EP398" s="302"/>
      <c r="EQ398" s="302"/>
      <c r="ER398" s="302"/>
      <c r="ES398" s="302"/>
      <c r="ET398" s="302"/>
      <c r="EU398" s="302"/>
      <c r="EV398" s="302"/>
      <c r="EW398" s="302"/>
      <c r="EX398" s="302"/>
      <c r="EY398" s="302"/>
      <c r="EZ398" s="302"/>
      <c r="FA398" s="302"/>
      <c r="FB398" s="302"/>
      <c r="FC398" s="302"/>
      <c r="FD398" s="302"/>
      <c r="FE398" s="302"/>
      <c r="FF398" s="302"/>
      <c r="FG398" s="302"/>
      <c r="FH398" s="302"/>
      <c r="FI398" s="302"/>
      <c r="FJ398" s="302"/>
      <c r="FK398" s="302"/>
      <c r="FL398" s="302"/>
      <c r="FM398" s="302"/>
      <c r="FN398" s="302"/>
      <c r="FO398" s="302"/>
      <c r="FP398" s="302"/>
      <c r="FQ398" s="302"/>
      <c r="FR398" s="302"/>
      <c r="FS398" s="302"/>
      <c r="FT398" s="302"/>
      <c r="FU398" s="302"/>
      <c r="FV398" s="302"/>
      <c r="FW398" s="302"/>
      <c r="FX398" s="302"/>
      <c r="FY398" s="302"/>
      <c r="FZ398" s="302"/>
      <c r="GA398" s="302"/>
      <c r="GB398" s="302"/>
      <c r="GC398" s="302"/>
      <c r="GD398" s="302"/>
      <c r="GE398" s="302"/>
      <c r="GF398" s="302"/>
      <c r="GG398" s="302"/>
      <c r="GH398" s="302"/>
      <c r="GI398" s="302"/>
      <c r="GJ398" s="302"/>
      <c r="GK398" s="302"/>
      <c r="GL398" s="302"/>
      <c r="GM398" s="302"/>
      <c r="GN398" s="302"/>
      <c r="GO398" s="302"/>
      <c r="GP398" s="302"/>
      <c r="GQ398" s="302"/>
      <c r="GR398" s="302"/>
      <c r="GS398" s="302"/>
      <c r="GT398" s="302"/>
      <c r="GU398" s="302"/>
      <c r="GV398" s="302"/>
      <c r="GW398" s="302"/>
      <c r="GX398" s="302"/>
      <c r="GY398" s="302"/>
      <c r="GZ398" s="302"/>
      <c r="HA398" s="302"/>
      <c r="HB398" s="302"/>
      <c r="HC398" s="302"/>
      <c r="HD398" s="302"/>
      <c r="HE398" s="302"/>
      <c r="HF398" s="302"/>
      <c r="HG398" s="302"/>
      <c r="HH398" s="302"/>
      <c r="HI398" s="302"/>
      <c r="HJ398" s="302"/>
      <c r="HK398" s="302"/>
      <c r="HL398" s="302"/>
      <c r="HM398" s="302"/>
      <c r="HN398" s="302"/>
      <c r="HO398" s="302"/>
      <c r="HP398" s="302"/>
      <c r="HQ398" s="302"/>
      <c r="HR398" s="302"/>
      <c r="HS398" s="302"/>
      <c r="HT398" s="302"/>
      <c r="HU398" s="302"/>
      <c r="HV398" s="302"/>
      <c r="HW398" s="302"/>
      <c r="HX398" s="302"/>
      <c r="HY398" s="302"/>
      <c r="HZ398" s="302"/>
      <c r="IA398" s="302"/>
      <c r="IB398" s="302"/>
      <c r="IC398" s="302"/>
      <c r="ID398" s="302"/>
      <c r="IE398" s="302"/>
      <c r="IF398" s="302"/>
      <c r="IG398" s="302"/>
      <c r="IH398" s="302"/>
      <c r="II398" s="302"/>
      <c r="IJ398" s="302"/>
      <c r="IK398" s="302"/>
      <c r="IL398" s="302"/>
      <c r="IM398" s="302"/>
      <c r="IN398" s="302"/>
      <c r="IO398" s="302"/>
      <c r="IP398" s="302"/>
      <c r="IQ398" s="302"/>
      <c r="IR398" s="302"/>
      <c r="IS398" s="302"/>
      <c r="IT398" s="302"/>
    </row>
    <row r="399" spans="1:254" ht="39.6" x14ac:dyDescent="0.25">
      <c r="A399" s="298" t="s">
        <v>610</v>
      </c>
      <c r="B399" s="300" t="s">
        <v>609</v>
      </c>
      <c r="C399" s="300" t="s">
        <v>467</v>
      </c>
      <c r="D399" s="300" t="s">
        <v>405</v>
      </c>
      <c r="E399" s="311" t="s">
        <v>794</v>
      </c>
      <c r="F399" s="300" t="s">
        <v>277</v>
      </c>
      <c r="G399" s="301">
        <v>3482.12</v>
      </c>
    </row>
    <row r="400" spans="1:254" x14ac:dyDescent="0.25">
      <c r="A400" s="298" t="s">
        <v>611</v>
      </c>
      <c r="B400" s="300" t="s">
        <v>609</v>
      </c>
      <c r="C400" s="300" t="s">
        <v>467</v>
      </c>
      <c r="D400" s="300" t="s">
        <v>405</v>
      </c>
      <c r="E400" s="311" t="s">
        <v>794</v>
      </c>
      <c r="F400" s="300" t="s">
        <v>285</v>
      </c>
      <c r="G400" s="301">
        <v>138.94</v>
      </c>
    </row>
    <row r="401" spans="1:7" s="333" customFormat="1" ht="19.2" customHeight="1" x14ac:dyDescent="0.3">
      <c r="A401" s="284" t="s">
        <v>734</v>
      </c>
      <c r="B401" s="422"/>
      <c r="C401" s="331"/>
      <c r="D401" s="331"/>
      <c r="E401" s="331"/>
      <c r="F401" s="331"/>
      <c r="G401" s="332">
        <f>SUM(G402+G405)</f>
        <v>3288.36</v>
      </c>
    </row>
    <row r="402" spans="1:7" s="162" customFormat="1" x14ac:dyDescent="0.25">
      <c r="A402" s="303" t="s">
        <v>283</v>
      </c>
      <c r="B402" s="308" t="s">
        <v>609</v>
      </c>
      <c r="C402" s="305" t="s">
        <v>270</v>
      </c>
      <c r="D402" s="305" t="s">
        <v>304</v>
      </c>
      <c r="E402" s="305"/>
      <c r="F402" s="305"/>
      <c r="G402" s="306">
        <f>SUM(G403+G404)</f>
        <v>2819.06</v>
      </c>
    </row>
    <row r="403" spans="1:7" ht="39.6" x14ac:dyDescent="0.25">
      <c r="A403" s="298" t="s">
        <v>610</v>
      </c>
      <c r="B403" s="304" t="s">
        <v>609</v>
      </c>
      <c r="C403" s="300" t="s">
        <v>270</v>
      </c>
      <c r="D403" s="300" t="s">
        <v>304</v>
      </c>
      <c r="E403" s="300" t="s">
        <v>282</v>
      </c>
      <c r="F403" s="300" t="s">
        <v>277</v>
      </c>
      <c r="G403" s="301">
        <v>2789.06</v>
      </c>
    </row>
    <row r="404" spans="1:7" x14ac:dyDescent="0.25">
      <c r="A404" s="298" t="s">
        <v>611</v>
      </c>
      <c r="B404" s="304" t="s">
        <v>609</v>
      </c>
      <c r="C404" s="300" t="s">
        <v>270</v>
      </c>
      <c r="D404" s="300" t="s">
        <v>304</v>
      </c>
      <c r="E404" s="300" t="s">
        <v>282</v>
      </c>
      <c r="F404" s="300" t="s">
        <v>285</v>
      </c>
      <c r="G404" s="301">
        <v>30</v>
      </c>
    </row>
    <row r="405" spans="1:7" x14ac:dyDescent="0.25">
      <c r="A405" s="328" t="s">
        <v>313</v>
      </c>
      <c r="B405" s="308" t="s">
        <v>609</v>
      </c>
      <c r="C405" s="305" t="s">
        <v>270</v>
      </c>
      <c r="D405" s="305" t="s">
        <v>304</v>
      </c>
      <c r="E405" s="305" t="s">
        <v>314</v>
      </c>
      <c r="F405" s="305"/>
      <c r="G405" s="301">
        <f>SUM(G406)</f>
        <v>469.3</v>
      </c>
    </row>
    <row r="406" spans="1:7" x14ac:dyDescent="0.25">
      <c r="A406" s="298" t="s">
        <v>611</v>
      </c>
      <c r="B406" s="311" t="s">
        <v>609</v>
      </c>
      <c r="C406" s="300" t="s">
        <v>270</v>
      </c>
      <c r="D406" s="300" t="s">
        <v>304</v>
      </c>
      <c r="E406" s="300" t="s">
        <v>314</v>
      </c>
      <c r="F406" s="300" t="s">
        <v>285</v>
      </c>
      <c r="G406" s="301">
        <v>469.3</v>
      </c>
    </row>
    <row r="407" spans="1:7" s="322" customFormat="1" ht="27.6" x14ac:dyDescent="0.25">
      <c r="A407" s="383" t="s">
        <v>657</v>
      </c>
      <c r="B407" s="384">
        <v>510</v>
      </c>
      <c r="C407" s="385"/>
      <c r="D407" s="385"/>
      <c r="E407" s="386"/>
      <c r="F407" s="387"/>
      <c r="G407" s="287">
        <f>SUM(G408+G411)</f>
        <v>26491.7</v>
      </c>
    </row>
    <row r="408" spans="1:7" s="162" customFormat="1" ht="26.4" x14ac:dyDescent="0.25">
      <c r="A408" s="303" t="s">
        <v>321</v>
      </c>
      <c r="B408" s="388">
        <v>510</v>
      </c>
      <c r="C408" s="389" t="s">
        <v>270</v>
      </c>
      <c r="D408" s="308" t="s">
        <v>304</v>
      </c>
      <c r="E408" s="308" t="s">
        <v>658</v>
      </c>
      <c r="F408" s="390"/>
      <c r="G408" s="391">
        <f>SUM(G409:G410)</f>
        <v>19162.39</v>
      </c>
    </row>
    <row r="409" spans="1:7" s="302" customFormat="1" ht="42.6" customHeight="1" x14ac:dyDescent="0.25">
      <c r="A409" s="298" t="s">
        <v>610</v>
      </c>
      <c r="B409" s="392">
        <v>510</v>
      </c>
      <c r="C409" s="393" t="s">
        <v>270</v>
      </c>
      <c r="D409" s="311" t="s">
        <v>304</v>
      </c>
      <c r="E409" s="311" t="s">
        <v>658</v>
      </c>
      <c r="F409" s="394" t="s">
        <v>277</v>
      </c>
      <c r="G409" s="301">
        <v>13256.59</v>
      </c>
    </row>
    <row r="410" spans="1:7" s="302" customFormat="1" ht="15" customHeight="1" x14ac:dyDescent="0.25">
      <c r="A410" s="298" t="s">
        <v>611</v>
      </c>
      <c r="B410" s="392">
        <v>510</v>
      </c>
      <c r="C410" s="393" t="s">
        <v>270</v>
      </c>
      <c r="D410" s="311" t="s">
        <v>304</v>
      </c>
      <c r="E410" s="311" t="s">
        <v>658</v>
      </c>
      <c r="F410" s="395" t="s">
        <v>285</v>
      </c>
      <c r="G410" s="396">
        <v>5905.8</v>
      </c>
    </row>
    <row r="411" spans="1:7" s="162" customFormat="1" ht="17.399999999999999" customHeight="1" x14ac:dyDescent="0.25">
      <c r="A411" s="303" t="s">
        <v>615</v>
      </c>
      <c r="B411" s="397">
        <v>510</v>
      </c>
      <c r="C411" s="389" t="s">
        <v>270</v>
      </c>
      <c r="D411" s="398" t="s">
        <v>304</v>
      </c>
      <c r="E411" s="308" t="s">
        <v>320</v>
      </c>
      <c r="F411" s="399"/>
      <c r="G411" s="306">
        <f>SUM(G412:G413)</f>
        <v>7329.31</v>
      </c>
    </row>
    <row r="412" spans="1:7" s="302" customFormat="1" ht="39.6" x14ac:dyDescent="0.25">
      <c r="A412" s="298" t="s">
        <v>610</v>
      </c>
      <c r="B412" s="400">
        <v>510</v>
      </c>
      <c r="C412" s="393" t="s">
        <v>270</v>
      </c>
      <c r="D412" s="401" t="s">
        <v>304</v>
      </c>
      <c r="E412" s="311" t="s">
        <v>320</v>
      </c>
      <c r="F412" s="402" t="s">
        <v>277</v>
      </c>
      <c r="G412" s="301">
        <v>6055.63</v>
      </c>
    </row>
    <row r="413" spans="1:7" s="302" customFormat="1" ht="16.8" customHeight="1" x14ac:dyDescent="0.25">
      <c r="A413" s="298" t="s">
        <v>611</v>
      </c>
      <c r="B413" s="400">
        <v>510</v>
      </c>
      <c r="C413" s="393" t="s">
        <v>270</v>
      </c>
      <c r="D413" s="401" t="s">
        <v>304</v>
      </c>
      <c r="E413" s="311" t="s">
        <v>320</v>
      </c>
      <c r="F413" s="403" t="s">
        <v>285</v>
      </c>
      <c r="G413" s="301">
        <v>1273.68</v>
      </c>
    </row>
    <row r="414" spans="1:7" s="322" customFormat="1" ht="18.600000000000001" customHeight="1" x14ac:dyDescent="0.25">
      <c r="A414" s="383" t="s">
        <v>659</v>
      </c>
      <c r="B414" s="384">
        <v>510</v>
      </c>
      <c r="C414" s="385"/>
      <c r="D414" s="385"/>
      <c r="E414" s="386"/>
      <c r="F414" s="387"/>
      <c r="G414" s="287">
        <f>SUM(G415+G418)</f>
        <v>10792.9</v>
      </c>
    </row>
    <row r="415" spans="1:7" s="162" customFormat="1" ht="26.4" x14ac:dyDescent="0.25">
      <c r="A415" s="303" t="s">
        <v>321</v>
      </c>
      <c r="B415" s="388">
        <v>510</v>
      </c>
      <c r="C415" s="389" t="s">
        <v>270</v>
      </c>
      <c r="D415" s="308" t="s">
        <v>304</v>
      </c>
      <c r="E415" s="308" t="s">
        <v>660</v>
      </c>
      <c r="F415" s="390"/>
      <c r="G415" s="391">
        <f>SUM(G416:G417)</f>
        <v>10792.9</v>
      </c>
    </row>
    <row r="416" spans="1:7" s="302" customFormat="1" ht="39.6" x14ac:dyDescent="0.25">
      <c r="A416" s="298" t="s">
        <v>610</v>
      </c>
      <c r="B416" s="392">
        <v>510</v>
      </c>
      <c r="C416" s="393" t="s">
        <v>270</v>
      </c>
      <c r="D416" s="311" t="s">
        <v>304</v>
      </c>
      <c r="E416" s="311" t="s">
        <v>660</v>
      </c>
      <c r="F416" s="394" t="s">
        <v>277</v>
      </c>
      <c r="G416" s="301">
        <v>9566</v>
      </c>
    </row>
    <row r="417" spans="1:7" s="302" customFormat="1" x14ac:dyDescent="0.25">
      <c r="A417" s="298" t="s">
        <v>611</v>
      </c>
      <c r="B417" s="392">
        <v>510</v>
      </c>
      <c r="C417" s="393" t="s">
        <v>270</v>
      </c>
      <c r="D417" s="311" t="s">
        <v>304</v>
      </c>
      <c r="E417" s="311" t="s">
        <v>660</v>
      </c>
      <c r="F417" s="300" t="s">
        <v>285</v>
      </c>
      <c r="G417" s="404">
        <v>1226.9000000000001</v>
      </c>
    </row>
    <row r="418" spans="1:7" s="162" customFormat="1" ht="26.4" hidden="1" x14ac:dyDescent="0.25">
      <c r="A418" s="303" t="s">
        <v>632</v>
      </c>
      <c r="B418" s="308" t="s">
        <v>609</v>
      </c>
      <c r="C418" s="308" t="s">
        <v>296</v>
      </c>
      <c r="D418" s="308" t="s">
        <v>279</v>
      </c>
      <c r="E418" s="308" t="s">
        <v>395</v>
      </c>
      <c r="F418" s="405"/>
      <c r="G418" s="306">
        <f>SUM(G419)</f>
        <v>0</v>
      </c>
    </row>
    <row r="419" spans="1:7" s="302" customFormat="1" hidden="1" x14ac:dyDescent="0.25">
      <c r="A419" s="298" t="s">
        <v>611</v>
      </c>
      <c r="B419" s="311" t="s">
        <v>609</v>
      </c>
      <c r="C419" s="311" t="s">
        <v>296</v>
      </c>
      <c r="D419" s="311" t="s">
        <v>279</v>
      </c>
      <c r="E419" s="311" t="s">
        <v>395</v>
      </c>
      <c r="F419" s="406" t="s">
        <v>285</v>
      </c>
      <c r="G419" s="404">
        <v>0</v>
      </c>
    </row>
    <row r="420" spans="1:7" ht="13.8" x14ac:dyDescent="0.25">
      <c r="A420" s="611" t="s">
        <v>529</v>
      </c>
      <c r="B420" s="612"/>
      <c r="C420" s="612"/>
      <c r="D420" s="612"/>
      <c r="E420" s="612"/>
      <c r="F420" s="613"/>
      <c r="G420" s="415">
        <f>SUM(G10+G28+G337+G407+G414+G401)</f>
        <v>1680371.83</v>
      </c>
    </row>
    <row r="423" spans="1:7" x14ac:dyDescent="0.25">
      <c r="C423" s="408"/>
    </row>
  </sheetData>
  <mergeCells count="9">
    <mergeCell ref="A420:F420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19685039370078741" top="1.1417322834645669" bottom="1.1417322834645669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9"/>
  <sheetViews>
    <sheetView topLeftCell="A269" workbookViewId="0">
      <selection activeCell="A287" sqref="A287"/>
    </sheetView>
  </sheetViews>
  <sheetFormatPr defaultRowHeight="13.2" x14ac:dyDescent="0.25"/>
  <cols>
    <col min="1" max="1" width="58.33203125" style="102" customWidth="1"/>
    <col min="2" max="2" width="7.33203125" style="407" customWidth="1"/>
    <col min="3" max="3" width="7.109375" style="163" customWidth="1"/>
    <col min="4" max="4" width="7.6640625" style="163" customWidth="1"/>
    <col min="5" max="5" width="13" style="163" customWidth="1"/>
    <col min="6" max="6" width="4.6640625" style="163" customWidth="1"/>
    <col min="7" max="7" width="14.44140625" style="409" customWidth="1"/>
    <col min="8" max="8" width="14" style="409" customWidth="1"/>
    <col min="9" max="256" width="8.88671875" style="270"/>
    <col min="257" max="257" width="40.88671875" style="270" customWidth="1"/>
    <col min="258" max="258" width="4.88671875" style="270" customWidth="1"/>
    <col min="259" max="260" width="5.33203125" style="270" customWidth="1"/>
    <col min="261" max="261" width="13" style="270" customWidth="1"/>
    <col min="262" max="262" width="4.6640625" style="270" customWidth="1"/>
    <col min="263" max="263" width="12.33203125" style="270" customWidth="1"/>
    <col min="264" max="264" width="11.88671875" style="270" customWidth="1"/>
    <col min="265" max="512" width="8.88671875" style="270"/>
    <col min="513" max="513" width="40.88671875" style="270" customWidth="1"/>
    <col min="514" max="514" width="4.88671875" style="270" customWidth="1"/>
    <col min="515" max="516" width="5.33203125" style="270" customWidth="1"/>
    <col min="517" max="517" width="13" style="270" customWidth="1"/>
    <col min="518" max="518" width="4.6640625" style="270" customWidth="1"/>
    <col min="519" max="519" width="12.33203125" style="270" customWidth="1"/>
    <col min="520" max="520" width="11.88671875" style="270" customWidth="1"/>
    <col min="521" max="768" width="8.88671875" style="270"/>
    <col min="769" max="769" width="40.88671875" style="270" customWidth="1"/>
    <col min="770" max="770" width="4.88671875" style="270" customWidth="1"/>
    <col min="771" max="772" width="5.33203125" style="270" customWidth="1"/>
    <col min="773" max="773" width="13" style="270" customWidth="1"/>
    <col min="774" max="774" width="4.6640625" style="270" customWidth="1"/>
    <col min="775" max="775" width="12.33203125" style="270" customWidth="1"/>
    <col min="776" max="776" width="11.88671875" style="270" customWidth="1"/>
    <col min="777" max="1024" width="8.88671875" style="270"/>
    <col min="1025" max="1025" width="40.88671875" style="270" customWidth="1"/>
    <col min="1026" max="1026" width="4.88671875" style="270" customWidth="1"/>
    <col min="1027" max="1028" width="5.33203125" style="270" customWidth="1"/>
    <col min="1029" max="1029" width="13" style="270" customWidth="1"/>
    <col min="1030" max="1030" width="4.6640625" style="270" customWidth="1"/>
    <col min="1031" max="1031" width="12.33203125" style="270" customWidth="1"/>
    <col min="1032" max="1032" width="11.88671875" style="270" customWidth="1"/>
    <col min="1033" max="1280" width="8.88671875" style="270"/>
    <col min="1281" max="1281" width="40.88671875" style="270" customWidth="1"/>
    <col min="1282" max="1282" width="4.88671875" style="270" customWidth="1"/>
    <col min="1283" max="1284" width="5.33203125" style="270" customWidth="1"/>
    <col min="1285" max="1285" width="13" style="270" customWidth="1"/>
    <col min="1286" max="1286" width="4.6640625" style="270" customWidth="1"/>
    <col min="1287" max="1287" width="12.33203125" style="270" customWidth="1"/>
    <col min="1288" max="1288" width="11.88671875" style="270" customWidth="1"/>
    <col min="1289" max="1536" width="8.88671875" style="270"/>
    <col min="1537" max="1537" width="40.88671875" style="270" customWidth="1"/>
    <col min="1538" max="1538" width="4.88671875" style="270" customWidth="1"/>
    <col min="1539" max="1540" width="5.33203125" style="270" customWidth="1"/>
    <col min="1541" max="1541" width="13" style="270" customWidth="1"/>
    <col min="1542" max="1542" width="4.6640625" style="270" customWidth="1"/>
    <col min="1543" max="1543" width="12.33203125" style="270" customWidth="1"/>
    <col min="1544" max="1544" width="11.88671875" style="270" customWidth="1"/>
    <col min="1545" max="1792" width="8.88671875" style="270"/>
    <col min="1793" max="1793" width="40.88671875" style="270" customWidth="1"/>
    <col min="1794" max="1794" width="4.88671875" style="270" customWidth="1"/>
    <col min="1795" max="1796" width="5.33203125" style="270" customWidth="1"/>
    <col min="1797" max="1797" width="13" style="270" customWidth="1"/>
    <col min="1798" max="1798" width="4.6640625" style="270" customWidth="1"/>
    <col min="1799" max="1799" width="12.33203125" style="270" customWidth="1"/>
    <col min="1800" max="1800" width="11.88671875" style="270" customWidth="1"/>
    <col min="1801" max="2048" width="8.88671875" style="270"/>
    <col min="2049" max="2049" width="40.88671875" style="270" customWidth="1"/>
    <col min="2050" max="2050" width="4.88671875" style="270" customWidth="1"/>
    <col min="2051" max="2052" width="5.33203125" style="270" customWidth="1"/>
    <col min="2053" max="2053" width="13" style="270" customWidth="1"/>
    <col min="2054" max="2054" width="4.6640625" style="270" customWidth="1"/>
    <col min="2055" max="2055" width="12.33203125" style="270" customWidth="1"/>
    <col min="2056" max="2056" width="11.88671875" style="270" customWidth="1"/>
    <col min="2057" max="2304" width="8.88671875" style="270"/>
    <col min="2305" max="2305" width="40.88671875" style="270" customWidth="1"/>
    <col min="2306" max="2306" width="4.88671875" style="270" customWidth="1"/>
    <col min="2307" max="2308" width="5.33203125" style="270" customWidth="1"/>
    <col min="2309" max="2309" width="13" style="270" customWidth="1"/>
    <col min="2310" max="2310" width="4.6640625" style="270" customWidth="1"/>
    <col min="2311" max="2311" width="12.33203125" style="270" customWidth="1"/>
    <col min="2312" max="2312" width="11.88671875" style="270" customWidth="1"/>
    <col min="2313" max="2560" width="8.88671875" style="270"/>
    <col min="2561" max="2561" width="40.88671875" style="270" customWidth="1"/>
    <col min="2562" max="2562" width="4.88671875" style="270" customWidth="1"/>
    <col min="2563" max="2564" width="5.33203125" style="270" customWidth="1"/>
    <col min="2565" max="2565" width="13" style="270" customWidth="1"/>
    <col min="2566" max="2566" width="4.6640625" style="270" customWidth="1"/>
    <col min="2567" max="2567" width="12.33203125" style="270" customWidth="1"/>
    <col min="2568" max="2568" width="11.88671875" style="270" customWidth="1"/>
    <col min="2569" max="2816" width="8.88671875" style="270"/>
    <col min="2817" max="2817" width="40.88671875" style="270" customWidth="1"/>
    <col min="2818" max="2818" width="4.88671875" style="270" customWidth="1"/>
    <col min="2819" max="2820" width="5.33203125" style="270" customWidth="1"/>
    <col min="2821" max="2821" width="13" style="270" customWidth="1"/>
    <col min="2822" max="2822" width="4.6640625" style="270" customWidth="1"/>
    <col min="2823" max="2823" width="12.33203125" style="270" customWidth="1"/>
    <col min="2824" max="2824" width="11.88671875" style="270" customWidth="1"/>
    <col min="2825" max="3072" width="8.88671875" style="270"/>
    <col min="3073" max="3073" width="40.88671875" style="270" customWidth="1"/>
    <col min="3074" max="3074" width="4.88671875" style="270" customWidth="1"/>
    <col min="3075" max="3076" width="5.33203125" style="270" customWidth="1"/>
    <col min="3077" max="3077" width="13" style="270" customWidth="1"/>
    <col min="3078" max="3078" width="4.6640625" style="270" customWidth="1"/>
    <col min="3079" max="3079" width="12.33203125" style="270" customWidth="1"/>
    <col min="3080" max="3080" width="11.88671875" style="270" customWidth="1"/>
    <col min="3081" max="3328" width="8.88671875" style="270"/>
    <col min="3329" max="3329" width="40.88671875" style="270" customWidth="1"/>
    <col min="3330" max="3330" width="4.88671875" style="270" customWidth="1"/>
    <col min="3331" max="3332" width="5.33203125" style="270" customWidth="1"/>
    <col min="3333" max="3333" width="13" style="270" customWidth="1"/>
    <col min="3334" max="3334" width="4.6640625" style="270" customWidth="1"/>
    <col min="3335" max="3335" width="12.33203125" style="270" customWidth="1"/>
    <col min="3336" max="3336" width="11.88671875" style="270" customWidth="1"/>
    <col min="3337" max="3584" width="8.88671875" style="270"/>
    <col min="3585" max="3585" width="40.88671875" style="270" customWidth="1"/>
    <col min="3586" max="3586" width="4.88671875" style="270" customWidth="1"/>
    <col min="3587" max="3588" width="5.33203125" style="270" customWidth="1"/>
    <col min="3589" max="3589" width="13" style="270" customWidth="1"/>
    <col min="3590" max="3590" width="4.6640625" style="270" customWidth="1"/>
    <col min="3591" max="3591" width="12.33203125" style="270" customWidth="1"/>
    <col min="3592" max="3592" width="11.88671875" style="270" customWidth="1"/>
    <col min="3593" max="3840" width="8.88671875" style="270"/>
    <col min="3841" max="3841" width="40.88671875" style="270" customWidth="1"/>
    <col min="3842" max="3842" width="4.88671875" style="270" customWidth="1"/>
    <col min="3843" max="3844" width="5.33203125" style="270" customWidth="1"/>
    <col min="3845" max="3845" width="13" style="270" customWidth="1"/>
    <col min="3846" max="3846" width="4.6640625" style="270" customWidth="1"/>
    <col min="3847" max="3847" width="12.33203125" style="270" customWidth="1"/>
    <col min="3848" max="3848" width="11.88671875" style="270" customWidth="1"/>
    <col min="3849" max="4096" width="8.88671875" style="270"/>
    <col min="4097" max="4097" width="40.88671875" style="270" customWidth="1"/>
    <col min="4098" max="4098" width="4.88671875" style="270" customWidth="1"/>
    <col min="4099" max="4100" width="5.33203125" style="270" customWidth="1"/>
    <col min="4101" max="4101" width="13" style="270" customWidth="1"/>
    <col min="4102" max="4102" width="4.6640625" style="270" customWidth="1"/>
    <col min="4103" max="4103" width="12.33203125" style="270" customWidth="1"/>
    <col min="4104" max="4104" width="11.88671875" style="270" customWidth="1"/>
    <col min="4105" max="4352" width="8.88671875" style="270"/>
    <col min="4353" max="4353" width="40.88671875" style="270" customWidth="1"/>
    <col min="4354" max="4354" width="4.88671875" style="270" customWidth="1"/>
    <col min="4355" max="4356" width="5.33203125" style="270" customWidth="1"/>
    <col min="4357" max="4357" width="13" style="270" customWidth="1"/>
    <col min="4358" max="4358" width="4.6640625" style="270" customWidth="1"/>
    <col min="4359" max="4359" width="12.33203125" style="270" customWidth="1"/>
    <col min="4360" max="4360" width="11.88671875" style="270" customWidth="1"/>
    <col min="4361" max="4608" width="8.88671875" style="270"/>
    <col min="4609" max="4609" width="40.88671875" style="270" customWidth="1"/>
    <col min="4610" max="4610" width="4.88671875" style="270" customWidth="1"/>
    <col min="4611" max="4612" width="5.33203125" style="270" customWidth="1"/>
    <col min="4613" max="4613" width="13" style="270" customWidth="1"/>
    <col min="4614" max="4614" width="4.6640625" style="270" customWidth="1"/>
    <col min="4615" max="4615" width="12.33203125" style="270" customWidth="1"/>
    <col min="4616" max="4616" width="11.88671875" style="270" customWidth="1"/>
    <col min="4617" max="4864" width="8.88671875" style="270"/>
    <col min="4865" max="4865" width="40.88671875" style="270" customWidth="1"/>
    <col min="4866" max="4866" width="4.88671875" style="270" customWidth="1"/>
    <col min="4867" max="4868" width="5.33203125" style="270" customWidth="1"/>
    <col min="4869" max="4869" width="13" style="270" customWidth="1"/>
    <col min="4870" max="4870" width="4.6640625" style="270" customWidth="1"/>
    <col min="4871" max="4871" width="12.33203125" style="270" customWidth="1"/>
    <col min="4872" max="4872" width="11.88671875" style="270" customWidth="1"/>
    <col min="4873" max="5120" width="8.88671875" style="270"/>
    <col min="5121" max="5121" width="40.88671875" style="270" customWidth="1"/>
    <col min="5122" max="5122" width="4.88671875" style="270" customWidth="1"/>
    <col min="5123" max="5124" width="5.33203125" style="270" customWidth="1"/>
    <col min="5125" max="5125" width="13" style="270" customWidth="1"/>
    <col min="5126" max="5126" width="4.6640625" style="270" customWidth="1"/>
    <col min="5127" max="5127" width="12.33203125" style="270" customWidth="1"/>
    <col min="5128" max="5128" width="11.88671875" style="270" customWidth="1"/>
    <col min="5129" max="5376" width="8.88671875" style="270"/>
    <col min="5377" max="5377" width="40.88671875" style="270" customWidth="1"/>
    <col min="5378" max="5378" width="4.88671875" style="270" customWidth="1"/>
    <col min="5379" max="5380" width="5.33203125" style="270" customWidth="1"/>
    <col min="5381" max="5381" width="13" style="270" customWidth="1"/>
    <col min="5382" max="5382" width="4.6640625" style="270" customWidth="1"/>
    <col min="5383" max="5383" width="12.33203125" style="270" customWidth="1"/>
    <col min="5384" max="5384" width="11.88671875" style="270" customWidth="1"/>
    <col min="5385" max="5632" width="8.88671875" style="270"/>
    <col min="5633" max="5633" width="40.88671875" style="270" customWidth="1"/>
    <col min="5634" max="5634" width="4.88671875" style="270" customWidth="1"/>
    <col min="5635" max="5636" width="5.33203125" style="270" customWidth="1"/>
    <col min="5637" max="5637" width="13" style="270" customWidth="1"/>
    <col min="5638" max="5638" width="4.6640625" style="270" customWidth="1"/>
    <col min="5639" max="5639" width="12.33203125" style="270" customWidth="1"/>
    <col min="5640" max="5640" width="11.88671875" style="270" customWidth="1"/>
    <col min="5641" max="5888" width="8.88671875" style="270"/>
    <col min="5889" max="5889" width="40.88671875" style="270" customWidth="1"/>
    <col min="5890" max="5890" width="4.88671875" style="270" customWidth="1"/>
    <col min="5891" max="5892" width="5.33203125" style="270" customWidth="1"/>
    <col min="5893" max="5893" width="13" style="270" customWidth="1"/>
    <col min="5894" max="5894" width="4.6640625" style="270" customWidth="1"/>
    <col min="5895" max="5895" width="12.33203125" style="270" customWidth="1"/>
    <col min="5896" max="5896" width="11.88671875" style="270" customWidth="1"/>
    <col min="5897" max="6144" width="8.88671875" style="270"/>
    <col min="6145" max="6145" width="40.88671875" style="270" customWidth="1"/>
    <col min="6146" max="6146" width="4.88671875" style="270" customWidth="1"/>
    <col min="6147" max="6148" width="5.33203125" style="270" customWidth="1"/>
    <col min="6149" max="6149" width="13" style="270" customWidth="1"/>
    <col min="6150" max="6150" width="4.6640625" style="270" customWidth="1"/>
    <col min="6151" max="6151" width="12.33203125" style="270" customWidth="1"/>
    <col min="6152" max="6152" width="11.88671875" style="270" customWidth="1"/>
    <col min="6153" max="6400" width="8.88671875" style="270"/>
    <col min="6401" max="6401" width="40.88671875" style="270" customWidth="1"/>
    <col min="6402" max="6402" width="4.88671875" style="270" customWidth="1"/>
    <col min="6403" max="6404" width="5.33203125" style="270" customWidth="1"/>
    <col min="6405" max="6405" width="13" style="270" customWidth="1"/>
    <col min="6406" max="6406" width="4.6640625" style="270" customWidth="1"/>
    <col min="6407" max="6407" width="12.33203125" style="270" customWidth="1"/>
    <col min="6408" max="6408" width="11.88671875" style="270" customWidth="1"/>
    <col min="6409" max="6656" width="8.88671875" style="270"/>
    <col min="6657" max="6657" width="40.88671875" style="270" customWidth="1"/>
    <col min="6658" max="6658" width="4.88671875" style="270" customWidth="1"/>
    <col min="6659" max="6660" width="5.33203125" style="270" customWidth="1"/>
    <col min="6661" max="6661" width="13" style="270" customWidth="1"/>
    <col min="6662" max="6662" width="4.6640625" style="270" customWidth="1"/>
    <col min="6663" max="6663" width="12.33203125" style="270" customWidth="1"/>
    <col min="6664" max="6664" width="11.88671875" style="270" customWidth="1"/>
    <col min="6665" max="6912" width="8.88671875" style="270"/>
    <col min="6913" max="6913" width="40.88671875" style="270" customWidth="1"/>
    <col min="6914" max="6914" width="4.88671875" style="270" customWidth="1"/>
    <col min="6915" max="6916" width="5.33203125" style="270" customWidth="1"/>
    <col min="6917" max="6917" width="13" style="270" customWidth="1"/>
    <col min="6918" max="6918" width="4.6640625" style="270" customWidth="1"/>
    <col min="6919" max="6919" width="12.33203125" style="270" customWidth="1"/>
    <col min="6920" max="6920" width="11.88671875" style="270" customWidth="1"/>
    <col min="6921" max="7168" width="8.88671875" style="270"/>
    <col min="7169" max="7169" width="40.88671875" style="270" customWidth="1"/>
    <col min="7170" max="7170" width="4.88671875" style="270" customWidth="1"/>
    <col min="7171" max="7172" width="5.33203125" style="270" customWidth="1"/>
    <col min="7173" max="7173" width="13" style="270" customWidth="1"/>
    <col min="7174" max="7174" width="4.6640625" style="270" customWidth="1"/>
    <col min="7175" max="7175" width="12.33203125" style="270" customWidth="1"/>
    <col min="7176" max="7176" width="11.88671875" style="270" customWidth="1"/>
    <col min="7177" max="7424" width="8.88671875" style="270"/>
    <col min="7425" max="7425" width="40.88671875" style="270" customWidth="1"/>
    <col min="7426" max="7426" width="4.88671875" style="270" customWidth="1"/>
    <col min="7427" max="7428" width="5.33203125" style="270" customWidth="1"/>
    <col min="7429" max="7429" width="13" style="270" customWidth="1"/>
    <col min="7430" max="7430" width="4.6640625" style="270" customWidth="1"/>
    <col min="7431" max="7431" width="12.33203125" style="270" customWidth="1"/>
    <col min="7432" max="7432" width="11.88671875" style="270" customWidth="1"/>
    <col min="7433" max="7680" width="8.88671875" style="270"/>
    <col min="7681" max="7681" width="40.88671875" style="270" customWidth="1"/>
    <col min="7682" max="7682" width="4.88671875" style="270" customWidth="1"/>
    <col min="7683" max="7684" width="5.33203125" style="270" customWidth="1"/>
    <col min="7685" max="7685" width="13" style="270" customWidth="1"/>
    <col min="7686" max="7686" width="4.6640625" style="270" customWidth="1"/>
    <col min="7687" max="7687" width="12.33203125" style="270" customWidth="1"/>
    <col min="7688" max="7688" width="11.88671875" style="270" customWidth="1"/>
    <col min="7689" max="7936" width="8.88671875" style="270"/>
    <col min="7937" max="7937" width="40.88671875" style="270" customWidth="1"/>
    <col min="7938" max="7938" width="4.88671875" style="270" customWidth="1"/>
    <col min="7939" max="7940" width="5.33203125" style="270" customWidth="1"/>
    <col min="7941" max="7941" width="13" style="270" customWidth="1"/>
    <col min="7942" max="7942" width="4.6640625" style="270" customWidth="1"/>
    <col min="7943" max="7943" width="12.33203125" style="270" customWidth="1"/>
    <col min="7944" max="7944" width="11.88671875" style="270" customWidth="1"/>
    <col min="7945" max="8192" width="8.88671875" style="270"/>
    <col min="8193" max="8193" width="40.88671875" style="270" customWidth="1"/>
    <col min="8194" max="8194" width="4.88671875" style="270" customWidth="1"/>
    <col min="8195" max="8196" width="5.33203125" style="270" customWidth="1"/>
    <col min="8197" max="8197" width="13" style="270" customWidth="1"/>
    <col min="8198" max="8198" width="4.6640625" style="270" customWidth="1"/>
    <col min="8199" max="8199" width="12.33203125" style="270" customWidth="1"/>
    <col min="8200" max="8200" width="11.88671875" style="270" customWidth="1"/>
    <col min="8201" max="8448" width="8.88671875" style="270"/>
    <col min="8449" max="8449" width="40.88671875" style="270" customWidth="1"/>
    <col min="8450" max="8450" width="4.88671875" style="270" customWidth="1"/>
    <col min="8451" max="8452" width="5.33203125" style="270" customWidth="1"/>
    <col min="8453" max="8453" width="13" style="270" customWidth="1"/>
    <col min="8454" max="8454" width="4.6640625" style="270" customWidth="1"/>
    <col min="8455" max="8455" width="12.33203125" style="270" customWidth="1"/>
    <col min="8456" max="8456" width="11.88671875" style="270" customWidth="1"/>
    <col min="8457" max="8704" width="8.88671875" style="270"/>
    <col min="8705" max="8705" width="40.88671875" style="270" customWidth="1"/>
    <col min="8706" max="8706" width="4.88671875" style="270" customWidth="1"/>
    <col min="8707" max="8708" width="5.33203125" style="270" customWidth="1"/>
    <col min="8709" max="8709" width="13" style="270" customWidth="1"/>
    <col min="8710" max="8710" width="4.6640625" style="270" customWidth="1"/>
    <col min="8711" max="8711" width="12.33203125" style="270" customWidth="1"/>
    <col min="8712" max="8712" width="11.88671875" style="270" customWidth="1"/>
    <col min="8713" max="8960" width="8.88671875" style="270"/>
    <col min="8961" max="8961" width="40.88671875" style="270" customWidth="1"/>
    <col min="8962" max="8962" width="4.88671875" style="270" customWidth="1"/>
    <col min="8963" max="8964" width="5.33203125" style="270" customWidth="1"/>
    <col min="8965" max="8965" width="13" style="270" customWidth="1"/>
    <col min="8966" max="8966" width="4.6640625" style="270" customWidth="1"/>
    <col min="8967" max="8967" width="12.33203125" style="270" customWidth="1"/>
    <col min="8968" max="8968" width="11.88671875" style="270" customWidth="1"/>
    <col min="8969" max="9216" width="8.88671875" style="270"/>
    <col min="9217" max="9217" width="40.88671875" style="270" customWidth="1"/>
    <col min="9218" max="9218" width="4.88671875" style="270" customWidth="1"/>
    <col min="9219" max="9220" width="5.33203125" style="270" customWidth="1"/>
    <col min="9221" max="9221" width="13" style="270" customWidth="1"/>
    <col min="9222" max="9222" width="4.6640625" style="270" customWidth="1"/>
    <col min="9223" max="9223" width="12.33203125" style="270" customWidth="1"/>
    <col min="9224" max="9224" width="11.88671875" style="270" customWidth="1"/>
    <col min="9225" max="9472" width="8.88671875" style="270"/>
    <col min="9473" max="9473" width="40.88671875" style="270" customWidth="1"/>
    <col min="9474" max="9474" width="4.88671875" style="270" customWidth="1"/>
    <col min="9475" max="9476" width="5.33203125" style="270" customWidth="1"/>
    <col min="9477" max="9477" width="13" style="270" customWidth="1"/>
    <col min="9478" max="9478" width="4.6640625" style="270" customWidth="1"/>
    <col min="9479" max="9479" width="12.33203125" style="270" customWidth="1"/>
    <col min="9480" max="9480" width="11.88671875" style="270" customWidth="1"/>
    <col min="9481" max="9728" width="8.88671875" style="270"/>
    <col min="9729" max="9729" width="40.88671875" style="270" customWidth="1"/>
    <col min="9730" max="9730" width="4.88671875" style="270" customWidth="1"/>
    <col min="9731" max="9732" width="5.33203125" style="270" customWidth="1"/>
    <col min="9733" max="9733" width="13" style="270" customWidth="1"/>
    <col min="9734" max="9734" width="4.6640625" style="270" customWidth="1"/>
    <col min="9735" max="9735" width="12.33203125" style="270" customWidth="1"/>
    <col min="9736" max="9736" width="11.88671875" style="270" customWidth="1"/>
    <col min="9737" max="9984" width="8.88671875" style="270"/>
    <col min="9985" max="9985" width="40.88671875" style="270" customWidth="1"/>
    <col min="9986" max="9986" width="4.88671875" style="270" customWidth="1"/>
    <col min="9987" max="9988" width="5.33203125" style="270" customWidth="1"/>
    <col min="9989" max="9989" width="13" style="270" customWidth="1"/>
    <col min="9990" max="9990" width="4.6640625" style="270" customWidth="1"/>
    <col min="9991" max="9991" width="12.33203125" style="270" customWidth="1"/>
    <col min="9992" max="9992" width="11.88671875" style="270" customWidth="1"/>
    <col min="9993" max="10240" width="8.88671875" style="270"/>
    <col min="10241" max="10241" width="40.88671875" style="270" customWidth="1"/>
    <col min="10242" max="10242" width="4.88671875" style="270" customWidth="1"/>
    <col min="10243" max="10244" width="5.33203125" style="270" customWidth="1"/>
    <col min="10245" max="10245" width="13" style="270" customWidth="1"/>
    <col min="10246" max="10246" width="4.6640625" style="270" customWidth="1"/>
    <col min="10247" max="10247" width="12.33203125" style="270" customWidth="1"/>
    <col min="10248" max="10248" width="11.88671875" style="270" customWidth="1"/>
    <col min="10249" max="10496" width="8.88671875" style="270"/>
    <col min="10497" max="10497" width="40.88671875" style="270" customWidth="1"/>
    <col min="10498" max="10498" width="4.88671875" style="270" customWidth="1"/>
    <col min="10499" max="10500" width="5.33203125" style="270" customWidth="1"/>
    <col min="10501" max="10501" width="13" style="270" customWidth="1"/>
    <col min="10502" max="10502" width="4.6640625" style="270" customWidth="1"/>
    <col min="10503" max="10503" width="12.33203125" style="270" customWidth="1"/>
    <col min="10504" max="10504" width="11.88671875" style="270" customWidth="1"/>
    <col min="10505" max="10752" width="8.88671875" style="270"/>
    <col min="10753" max="10753" width="40.88671875" style="270" customWidth="1"/>
    <col min="10754" max="10754" width="4.88671875" style="270" customWidth="1"/>
    <col min="10755" max="10756" width="5.33203125" style="270" customWidth="1"/>
    <col min="10757" max="10757" width="13" style="270" customWidth="1"/>
    <col min="10758" max="10758" width="4.6640625" style="270" customWidth="1"/>
    <col min="10759" max="10759" width="12.33203125" style="270" customWidth="1"/>
    <col min="10760" max="10760" width="11.88671875" style="270" customWidth="1"/>
    <col min="10761" max="11008" width="8.88671875" style="270"/>
    <col min="11009" max="11009" width="40.88671875" style="270" customWidth="1"/>
    <col min="11010" max="11010" width="4.88671875" style="270" customWidth="1"/>
    <col min="11011" max="11012" width="5.33203125" style="270" customWidth="1"/>
    <col min="11013" max="11013" width="13" style="270" customWidth="1"/>
    <col min="11014" max="11014" width="4.6640625" style="270" customWidth="1"/>
    <col min="11015" max="11015" width="12.33203125" style="270" customWidth="1"/>
    <col min="11016" max="11016" width="11.88671875" style="270" customWidth="1"/>
    <col min="11017" max="11264" width="8.88671875" style="270"/>
    <col min="11265" max="11265" width="40.88671875" style="270" customWidth="1"/>
    <col min="11266" max="11266" width="4.88671875" style="270" customWidth="1"/>
    <col min="11267" max="11268" width="5.33203125" style="270" customWidth="1"/>
    <col min="11269" max="11269" width="13" style="270" customWidth="1"/>
    <col min="11270" max="11270" width="4.6640625" style="270" customWidth="1"/>
    <col min="11271" max="11271" width="12.33203125" style="270" customWidth="1"/>
    <col min="11272" max="11272" width="11.88671875" style="270" customWidth="1"/>
    <col min="11273" max="11520" width="8.88671875" style="270"/>
    <col min="11521" max="11521" width="40.88671875" style="270" customWidth="1"/>
    <col min="11522" max="11522" width="4.88671875" style="270" customWidth="1"/>
    <col min="11523" max="11524" width="5.33203125" style="270" customWidth="1"/>
    <col min="11525" max="11525" width="13" style="270" customWidth="1"/>
    <col min="11526" max="11526" width="4.6640625" style="270" customWidth="1"/>
    <col min="11527" max="11527" width="12.33203125" style="270" customWidth="1"/>
    <col min="11528" max="11528" width="11.88671875" style="270" customWidth="1"/>
    <col min="11529" max="11776" width="8.88671875" style="270"/>
    <col min="11777" max="11777" width="40.88671875" style="270" customWidth="1"/>
    <col min="11778" max="11778" width="4.88671875" style="270" customWidth="1"/>
    <col min="11779" max="11780" width="5.33203125" style="270" customWidth="1"/>
    <col min="11781" max="11781" width="13" style="270" customWidth="1"/>
    <col min="11782" max="11782" width="4.6640625" style="270" customWidth="1"/>
    <col min="11783" max="11783" width="12.33203125" style="270" customWidth="1"/>
    <col min="11784" max="11784" width="11.88671875" style="270" customWidth="1"/>
    <col min="11785" max="12032" width="8.88671875" style="270"/>
    <col min="12033" max="12033" width="40.88671875" style="270" customWidth="1"/>
    <col min="12034" max="12034" width="4.88671875" style="270" customWidth="1"/>
    <col min="12035" max="12036" width="5.33203125" style="270" customWidth="1"/>
    <col min="12037" max="12037" width="13" style="270" customWidth="1"/>
    <col min="12038" max="12038" width="4.6640625" style="270" customWidth="1"/>
    <col min="12039" max="12039" width="12.33203125" style="270" customWidth="1"/>
    <col min="12040" max="12040" width="11.88671875" style="270" customWidth="1"/>
    <col min="12041" max="12288" width="8.88671875" style="270"/>
    <col min="12289" max="12289" width="40.88671875" style="270" customWidth="1"/>
    <col min="12290" max="12290" width="4.88671875" style="270" customWidth="1"/>
    <col min="12291" max="12292" width="5.33203125" style="270" customWidth="1"/>
    <col min="12293" max="12293" width="13" style="270" customWidth="1"/>
    <col min="12294" max="12294" width="4.6640625" style="270" customWidth="1"/>
    <col min="12295" max="12295" width="12.33203125" style="270" customWidth="1"/>
    <col min="12296" max="12296" width="11.88671875" style="270" customWidth="1"/>
    <col min="12297" max="12544" width="8.88671875" style="270"/>
    <col min="12545" max="12545" width="40.88671875" style="270" customWidth="1"/>
    <col min="12546" max="12546" width="4.88671875" style="270" customWidth="1"/>
    <col min="12547" max="12548" width="5.33203125" style="270" customWidth="1"/>
    <col min="12549" max="12549" width="13" style="270" customWidth="1"/>
    <col min="12550" max="12550" width="4.6640625" style="270" customWidth="1"/>
    <col min="12551" max="12551" width="12.33203125" style="270" customWidth="1"/>
    <col min="12552" max="12552" width="11.88671875" style="270" customWidth="1"/>
    <col min="12553" max="12800" width="8.88671875" style="270"/>
    <col min="12801" max="12801" width="40.88671875" style="270" customWidth="1"/>
    <col min="12802" max="12802" width="4.88671875" style="270" customWidth="1"/>
    <col min="12803" max="12804" width="5.33203125" style="270" customWidth="1"/>
    <col min="12805" max="12805" width="13" style="270" customWidth="1"/>
    <col min="12806" max="12806" width="4.6640625" style="270" customWidth="1"/>
    <col min="12807" max="12807" width="12.33203125" style="270" customWidth="1"/>
    <col min="12808" max="12808" width="11.88671875" style="270" customWidth="1"/>
    <col min="12809" max="13056" width="8.88671875" style="270"/>
    <col min="13057" max="13057" width="40.88671875" style="270" customWidth="1"/>
    <col min="13058" max="13058" width="4.88671875" style="270" customWidth="1"/>
    <col min="13059" max="13060" width="5.33203125" style="270" customWidth="1"/>
    <col min="13061" max="13061" width="13" style="270" customWidth="1"/>
    <col min="13062" max="13062" width="4.6640625" style="270" customWidth="1"/>
    <col min="13063" max="13063" width="12.33203125" style="270" customWidth="1"/>
    <col min="13064" max="13064" width="11.88671875" style="270" customWidth="1"/>
    <col min="13065" max="13312" width="8.88671875" style="270"/>
    <col min="13313" max="13313" width="40.88671875" style="270" customWidth="1"/>
    <col min="13314" max="13314" width="4.88671875" style="270" customWidth="1"/>
    <col min="13315" max="13316" width="5.33203125" style="270" customWidth="1"/>
    <col min="13317" max="13317" width="13" style="270" customWidth="1"/>
    <col min="13318" max="13318" width="4.6640625" style="270" customWidth="1"/>
    <col min="13319" max="13319" width="12.33203125" style="270" customWidth="1"/>
    <col min="13320" max="13320" width="11.88671875" style="270" customWidth="1"/>
    <col min="13321" max="13568" width="8.88671875" style="270"/>
    <col min="13569" max="13569" width="40.88671875" style="270" customWidth="1"/>
    <col min="13570" max="13570" width="4.88671875" style="270" customWidth="1"/>
    <col min="13571" max="13572" width="5.33203125" style="270" customWidth="1"/>
    <col min="13573" max="13573" width="13" style="270" customWidth="1"/>
    <col min="13574" max="13574" width="4.6640625" style="270" customWidth="1"/>
    <col min="13575" max="13575" width="12.33203125" style="270" customWidth="1"/>
    <col min="13576" max="13576" width="11.88671875" style="270" customWidth="1"/>
    <col min="13577" max="13824" width="8.88671875" style="270"/>
    <col min="13825" max="13825" width="40.88671875" style="270" customWidth="1"/>
    <col min="13826" max="13826" width="4.88671875" style="270" customWidth="1"/>
    <col min="13827" max="13828" width="5.33203125" style="270" customWidth="1"/>
    <col min="13829" max="13829" width="13" style="270" customWidth="1"/>
    <col min="13830" max="13830" width="4.6640625" style="270" customWidth="1"/>
    <col min="13831" max="13831" width="12.33203125" style="270" customWidth="1"/>
    <col min="13832" max="13832" width="11.88671875" style="270" customWidth="1"/>
    <col min="13833" max="14080" width="8.88671875" style="270"/>
    <col min="14081" max="14081" width="40.88671875" style="270" customWidth="1"/>
    <col min="14082" max="14082" width="4.88671875" style="270" customWidth="1"/>
    <col min="14083" max="14084" width="5.33203125" style="270" customWidth="1"/>
    <col min="14085" max="14085" width="13" style="270" customWidth="1"/>
    <col min="14086" max="14086" width="4.6640625" style="270" customWidth="1"/>
    <col min="14087" max="14087" width="12.33203125" style="270" customWidth="1"/>
    <col min="14088" max="14088" width="11.88671875" style="270" customWidth="1"/>
    <col min="14089" max="14336" width="8.88671875" style="270"/>
    <col min="14337" max="14337" width="40.88671875" style="270" customWidth="1"/>
    <col min="14338" max="14338" width="4.88671875" style="270" customWidth="1"/>
    <col min="14339" max="14340" width="5.33203125" style="270" customWidth="1"/>
    <col min="14341" max="14341" width="13" style="270" customWidth="1"/>
    <col min="14342" max="14342" width="4.6640625" style="270" customWidth="1"/>
    <col min="14343" max="14343" width="12.33203125" style="270" customWidth="1"/>
    <col min="14344" max="14344" width="11.88671875" style="270" customWidth="1"/>
    <col min="14345" max="14592" width="8.88671875" style="270"/>
    <col min="14593" max="14593" width="40.88671875" style="270" customWidth="1"/>
    <col min="14594" max="14594" width="4.88671875" style="270" customWidth="1"/>
    <col min="14595" max="14596" width="5.33203125" style="270" customWidth="1"/>
    <col min="14597" max="14597" width="13" style="270" customWidth="1"/>
    <col min="14598" max="14598" width="4.6640625" style="270" customWidth="1"/>
    <col min="14599" max="14599" width="12.33203125" style="270" customWidth="1"/>
    <col min="14600" max="14600" width="11.88671875" style="270" customWidth="1"/>
    <col min="14601" max="14848" width="8.88671875" style="270"/>
    <col min="14849" max="14849" width="40.88671875" style="270" customWidth="1"/>
    <col min="14850" max="14850" width="4.88671875" style="270" customWidth="1"/>
    <col min="14851" max="14852" width="5.33203125" style="270" customWidth="1"/>
    <col min="14853" max="14853" width="13" style="270" customWidth="1"/>
    <col min="14854" max="14854" width="4.6640625" style="270" customWidth="1"/>
    <col min="14855" max="14855" width="12.33203125" style="270" customWidth="1"/>
    <col min="14856" max="14856" width="11.88671875" style="270" customWidth="1"/>
    <col min="14857" max="15104" width="8.88671875" style="270"/>
    <col min="15105" max="15105" width="40.88671875" style="270" customWidth="1"/>
    <col min="15106" max="15106" width="4.88671875" style="270" customWidth="1"/>
    <col min="15107" max="15108" width="5.33203125" style="270" customWidth="1"/>
    <col min="15109" max="15109" width="13" style="270" customWidth="1"/>
    <col min="15110" max="15110" width="4.6640625" style="270" customWidth="1"/>
    <col min="15111" max="15111" width="12.33203125" style="270" customWidth="1"/>
    <col min="15112" max="15112" width="11.88671875" style="270" customWidth="1"/>
    <col min="15113" max="15360" width="8.88671875" style="270"/>
    <col min="15361" max="15361" width="40.88671875" style="270" customWidth="1"/>
    <col min="15362" max="15362" width="4.88671875" style="270" customWidth="1"/>
    <col min="15363" max="15364" width="5.33203125" style="270" customWidth="1"/>
    <col min="15365" max="15365" width="13" style="270" customWidth="1"/>
    <col min="15366" max="15366" width="4.6640625" style="270" customWidth="1"/>
    <col min="15367" max="15367" width="12.33203125" style="270" customWidth="1"/>
    <col min="15368" max="15368" width="11.88671875" style="270" customWidth="1"/>
    <col min="15369" max="15616" width="8.88671875" style="270"/>
    <col min="15617" max="15617" width="40.88671875" style="270" customWidth="1"/>
    <col min="15618" max="15618" width="4.88671875" style="270" customWidth="1"/>
    <col min="15619" max="15620" width="5.33203125" style="270" customWidth="1"/>
    <col min="15621" max="15621" width="13" style="270" customWidth="1"/>
    <col min="15622" max="15622" width="4.6640625" style="270" customWidth="1"/>
    <col min="15623" max="15623" width="12.33203125" style="270" customWidth="1"/>
    <col min="15624" max="15624" width="11.88671875" style="270" customWidth="1"/>
    <col min="15625" max="15872" width="8.88671875" style="270"/>
    <col min="15873" max="15873" width="40.88671875" style="270" customWidth="1"/>
    <col min="15874" max="15874" width="4.88671875" style="270" customWidth="1"/>
    <col min="15875" max="15876" width="5.33203125" style="270" customWidth="1"/>
    <col min="15877" max="15877" width="13" style="270" customWidth="1"/>
    <col min="15878" max="15878" width="4.6640625" style="270" customWidth="1"/>
    <col min="15879" max="15879" width="12.33203125" style="270" customWidth="1"/>
    <col min="15880" max="15880" width="11.88671875" style="270" customWidth="1"/>
    <col min="15881" max="16128" width="8.88671875" style="270"/>
    <col min="16129" max="16129" width="40.88671875" style="270" customWidth="1"/>
    <col min="16130" max="16130" width="4.88671875" style="270" customWidth="1"/>
    <col min="16131" max="16132" width="5.33203125" style="270" customWidth="1"/>
    <col min="16133" max="16133" width="13" style="270" customWidth="1"/>
    <col min="16134" max="16134" width="4.6640625" style="270" customWidth="1"/>
    <col min="16135" max="16135" width="12.33203125" style="270" customWidth="1"/>
    <col min="16136" max="16136" width="11.88671875" style="270" customWidth="1"/>
    <col min="16137" max="16384" width="8.88671875" style="270"/>
  </cols>
  <sheetData>
    <row r="1" spans="1:8" ht="14.4" x14ac:dyDescent="0.3">
      <c r="A1" s="628" t="s">
        <v>810</v>
      </c>
      <c r="B1" s="628"/>
      <c r="C1" s="628"/>
      <c r="D1" s="628"/>
      <c r="E1" s="628"/>
      <c r="F1" s="628"/>
      <c r="G1" s="628"/>
      <c r="H1" s="608"/>
    </row>
    <row r="2" spans="1:8" ht="14.4" x14ac:dyDescent="0.3">
      <c r="A2" s="628" t="s">
        <v>665</v>
      </c>
      <c r="B2" s="628"/>
      <c r="C2" s="628"/>
      <c r="D2" s="628"/>
      <c r="E2" s="628"/>
      <c r="F2" s="628"/>
      <c r="G2" s="628"/>
      <c r="H2" s="608"/>
    </row>
    <row r="3" spans="1:8" ht="14.4" x14ac:dyDescent="0.3">
      <c r="A3" s="628" t="s">
        <v>836</v>
      </c>
      <c r="B3" s="628"/>
      <c r="C3" s="628"/>
      <c r="D3" s="628"/>
      <c r="E3" s="628"/>
      <c r="F3" s="628"/>
      <c r="G3" s="628"/>
      <c r="H3" s="608"/>
    </row>
    <row r="4" spans="1:8" ht="15.6" x14ac:dyDescent="0.3">
      <c r="A4" s="629" t="s">
        <v>602</v>
      </c>
      <c r="B4" s="629"/>
      <c r="C4" s="629"/>
      <c r="D4" s="629"/>
      <c r="E4" s="629"/>
      <c r="F4" s="629"/>
      <c r="G4" s="629"/>
      <c r="H4" s="608"/>
    </row>
    <row r="5" spans="1:8" ht="14.4" x14ac:dyDescent="0.3">
      <c r="A5" s="619" t="s">
        <v>835</v>
      </c>
      <c r="B5" s="619"/>
      <c r="C5" s="619"/>
      <c r="D5" s="619"/>
      <c r="E5" s="619"/>
      <c r="F5" s="619"/>
      <c r="G5" s="619"/>
      <c r="H5" s="608"/>
    </row>
    <row r="6" spans="1:8" x14ac:dyDescent="0.25">
      <c r="A6" s="575"/>
      <c r="B6" s="272"/>
      <c r="C6" s="272"/>
      <c r="D6" s="272"/>
      <c r="E6" s="272"/>
      <c r="F6" s="272"/>
      <c r="G6" s="410"/>
      <c r="H6" s="410" t="s">
        <v>2</v>
      </c>
    </row>
    <row r="7" spans="1:8" x14ac:dyDescent="0.25">
      <c r="A7" s="630" t="s">
        <v>603</v>
      </c>
      <c r="B7" s="631" t="s">
        <v>604</v>
      </c>
      <c r="C7" s="632"/>
      <c r="D7" s="632"/>
      <c r="E7" s="632"/>
      <c r="F7" s="633"/>
      <c r="G7" s="634" t="s">
        <v>686</v>
      </c>
      <c r="H7" s="634" t="s">
        <v>746</v>
      </c>
    </row>
    <row r="8" spans="1:8" x14ac:dyDescent="0.25">
      <c r="A8" s="620"/>
      <c r="B8" s="576" t="s">
        <v>605</v>
      </c>
      <c r="C8" s="275" t="s">
        <v>261</v>
      </c>
      <c r="D8" s="275" t="s">
        <v>606</v>
      </c>
      <c r="E8" s="276" t="s">
        <v>263</v>
      </c>
      <c r="F8" s="276" t="s">
        <v>264</v>
      </c>
      <c r="G8" s="635"/>
      <c r="H8" s="635"/>
    </row>
    <row r="9" spans="1:8" x14ac:dyDescent="0.25">
      <c r="A9" s="576">
        <v>1</v>
      </c>
      <c r="B9" s="576">
        <v>2</v>
      </c>
      <c r="C9" s="275" t="s">
        <v>266</v>
      </c>
      <c r="D9" s="275" t="s">
        <v>267</v>
      </c>
      <c r="E9" s="276">
        <v>5</v>
      </c>
      <c r="F9" s="276">
        <v>6</v>
      </c>
      <c r="G9" s="277">
        <v>7</v>
      </c>
      <c r="H9" s="277">
        <v>8</v>
      </c>
    </row>
    <row r="10" spans="1:8" s="283" customFormat="1" ht="13.8" x14ac:dyDescent="0.25">
      <c r="A10" s="278" t="s">
        <v>666</v>
      </c>
      <c r="B10" s="279">
        <v>510</v>
      </c>
      <c r="C10" s="280"/>
      <c r="D10" s="280"/>
      <c r="E10" s="281"/>
      <c r="F10" s="281"/>
      <c r="G10" s="282">
        <f>SUM(G11)</f>
        <v>7854.28</v>
      </c>
      <c r="H10" s="282">
        <f>SUM(H11)</f>
        <v>7854.28</v>
      </c>
    </row>
    <row r="11" spans="1:8" ht="15.6" x14ac:dyDescent="0.3">
      <c r="A11" s="335" t="s">
        <v>269</v>
      </c>
      <c r="B11" s="285">
        <v>510</v>
      </c>
      <c r="C11" s="286" t="s">
        <v>270</v>
      </c>
      <c r="D11" s="286"/>
      <c r="E11" s="286"/>
      <c r="F11" s="286"/>
      <c r="G11" s="287">
        <f>SUM(G12+G16)</f>
        <v>7854.28</v>
      </c>
      <c r="H11" s="287">
        <f>SUM(H12+H16)</f>
        <v>7854.28</v>
      </c>
    </row>
    <row r="12" spans="1:8" s="292" customFormat="1" ht="26.4" x14ac:dyDescent="0.25">
      <c r="A12" s="288" t="s">
        <v>608</v>
      </c>
      <c r="B12" s="289" t="s">
        <v>609</v>
      </c>
      <c r="C12" s="290" t="s">
        <v>270</v>
      </c>
      <c r="D12" s="290" t="s">
        <v>272</v>
      </c>
      <c r="E12" s="290"/>
      <c r="F12" s="290"/>
      <c r="G12" s="291">
        <f>SUM(G15)</f>
        <v>2262.16</v>
      </c>
      <c r="H12" s="291">
        <f>SUM(H15)</f>
        <v>2262.16</v>
      </c>
    </row>
    <row r="13" spans="1:8" s="297" customFormat="1" ht="14.4" x14ac:dyDescent="0.3">
      <c r="A13" s="293" t="s">
        <v>273</v>
      </c>
      <c r="B13" s="294" t="s">
        <v>609</v>
      </c>
      <c r="C13" s="295" t="s">
        <v>270</v>
      </c>
      <c r="D13" s="295" t="s">
        <v>272</v>
      </c>
      <c r="E13" s="295" t="s">
        <v>274</v>
      </c>
      <c r="F13" s="295"/>
      <c r="G13" s="296">
        <f>SUM(G15)</f>
        <v>2262.16</v>
      </c>
      <c r="H13" s="296">
        <f>SUM(H15)</f>
        <v>2262.16</v>
      </c>
    </row>
    <row r="14" spans="1:8" s="302" customFormat="1" ht="13.8" x14ac:dyDescent="0.25">
      <c r="A14" s="298" t="s">
        <v>275</v>
      </c>
      <c r="B14" s="299" t="s">
        <v>609</v>
      </c>
      <c r="C14" s="300" t="s">
        <v>270</v>
      </c>
      <c r="D14" s="300" t="s">
        <v>272</v>
      </c>
      <c r="E14" s="300" t="s">
        <v>274</v>
      </c>
      <c r="F14" s="300"/>
      <c r="G14" s="301">
        <f>SUM(G15)</f>
        <v>2262.16</v>
      </c>
      <c r="H14" s="301">
        <f>SUM(H15)</f>
        <v>2262.16</v>
      </c>
    </row>
    <row r="15" spans="1:8" ht="39.6" x14ac:dyDescent="0.25">
      <c r="A15" s="303" t="s">
        <v>610</v>
      </c>
      <c r="B15" s="304" t="s">
        <v>609</v>
      </c>
      <c r="C15" s="305" t="s">
        <v>270</v>
      </c>
      <c r="D15" s="305" t="s">
        <v>272</v>
      </c>
      <c r="E15" s="305" t="s">
        <v>274</v>
      </c>
      <c r="F15" s="305" t="s">
        <v>277</v>
      </c>
      <c r="G15" s="306">
        <v>2262.16</v>
      </c>
      <c r="H15" s="306">
        <v>2262.16</v>
      </c>
    </row>
    <row r="16" spans="1:8" s="302" customFormat="1" ht="27.6" x14ac:dyDescent="0.25">
      <c r="A16" s="307" t="s">
        <v>278</v>
      </c>
      <c r="B16" s="289" t="s">
        <v>609</v>
      </c>
      <c r="C16" s="290" t="s">
        <v>270</v>
      </c>
      <c r="D16" s="290" t="s">
        <v>279</v>
      </c>
      <c r="E16" s="290"/>
      <c r="F16" s="290"/>
      <c r="G16" s="291">
        <f>SUM(G19+G17)</f>
        <v>5592.12</v>
      </c>
      <c r="H16" s="291">
        <f>SUM(H19+H17)</f>
        <v>5592.12</v>
      </c>
    </row>
    <row r="17" spans="1:8" s="302" customFormat="1" ht="27.6" x14ac:dyDescent="0.3">
      <c r="A17" s="293" t="s">
        <v>280</v>
      </c>
      <c r="B17" s="309" t="s">
        <v>609</v>
      </c>
      <c r="C17" s="295" t="s">
        <v>270</v>
      </c>
      <c r="D17" s="295" t="s">
        <v>279</v>
      </c>
      <c r="E17" s="295" t="s">
        <v>281</v>
      </c>
      <c r="F17" s="295"/>
      <c r="G17" s="296">
        <f>SUM(G18)</f>
        <v>1635.72</v>
      </c>
      <c r="H17" s="296">
        <f>SUM(H18)</f>
        <v>1635.72</v>
      </c>
    </row>
    <row r="18" spans="1:8" s="302" customFormat="1" ht="40.200000000000003" customHeight="1" x14ac:dyDescent="0.25">
      <c r="A18" s="298" t="s">
        <v>610</v>
      </c>
      <c r="B18" s="311" t="s">
        <v>609</v>
      </c>
      <c r="C18" s="300" t="s">
        <v>270</v>
      </c>
      <c r="D18" s="300" t="s">
        <v>279</v>
      </c>
      <c r="E18" s="300" t="s">
        <v>281</v>
      </c>
      <c r="F18" s="300" t="s">
        <v>277</v>
      </c>
      <c r="G18" s="301">
        <v>1635.72</v>
      </c>
      <c r="H18" s="301">
        <v>1635.72</v>
      </c>
    </row>
    <row r="19" spans="1:8" ht="13.8" x14ac:dyDescent="0.3">
      <c r="A19" s="293" t="s">
        <v>273</v>
      </c>
      <c r="B19" s="309" t="s">
        <v>609</v>
      </c>
      <c r="C19" s="295" t="s">
        <v>270</v>
      </c>
      <c r="D19" s="295" t="s">
        <v>279</v>
      </c>
      <c r="E19" s="295" t="s">
        <v>282</v>
      </c>
      <c r="F19" s="295"/>
      <c r="G19" s="296">
        <f>SUM(G20)</f>
        <v>3956.3999999999996</v>
      </c>
      <c r="H19" s="296">
        <f>SUM(H20)</f>
        <v>3956.3999999999996</v>
      </c>
    </row>
    <row r="20" spans="1:8" s="162" customFormat="1" x14ac:dyDescent="0.25">
      <c r="A20" s="303" t="s">
        <v>283</v>
      </c>
      <c r="B20" s="310" t="s">
        <v>609</v>
      </c>
      <c r="C20" s="305" t="s">
        <v>270</v>
      </c>
      <c r="D20" s="305" t="s">
        <v>279</v>
      </c>
      <c r="E20" s="305" t="s">
        <v>282</v>
      </c>
      <c r="F20" s="305"/>
      <c r="G20" s="306">
        <f>SUM(G21+G22)</f>
        <v>3956.3999999999996</v>
      </c>
      <c r="H20" s="306">
        <f>SUM(H21+H22)</f>
        <v>3956.3999999999996</v>
      </c>
    </row>
    <row r="21" spans="1:8" ht="40.200000000000003" customHeight="1" x14ac:dyDescent="0.25">
      <c r="A21" s="298" t="s">
        <v>610</v>
      </c>
      <c r="B21" s="311" t="s">
        <v>609</v>
      </c>
      <c r="C21" s="300" t="s">
        <v>270</v>
      </c>
      <c r="D21" s="300" t="s">
        <v>279</v>
      </c>
      <c r="E21" s="300" t="s">
        <v>282</v>
      </c>
      <c r="F21" s="300" t="s">
        <v>277</v>
      </c>
      <c r="G21" s="301">
        <v>3445.22</v>
      </c>
      <c r="H21" s="301">
        <v>3445.22</v>
      </c>
    </row>
    <row r="22" spans="1:8" s="312" customFormat="1" ht="27" x14ac:dyDescent="0.3">
      <c r="A22" s="298" t="s">
        <v>611</v>
      </c>
      <c r="B22" s="311" t="s">
        <v>609</v>
      </c>
      <c r="C22" s="300" t="s">
        <v>270</v>
      </c>
      <c r="D22" s="300" t="s">
        <v>279</v>
      </c>
      <c r="E22" s="300" t="s">
        <v>282</v>
      </c>
      <c r="F22" s="300" t="s">
        <v>285</v>
      </c>
      <c r="G22" s="301">
        <v>511.18</v>
      </c>
      <c r="H22" s="301">
        <v>511.18</v>
      </c>
    </row>
    <row r="23" spans="1:8" ht="13.8" x14ac:dyDescent="0.25">
      <c r="A23" s="314" t="s">
        <v>612</v>
      </c>
      <c r="B23" s="286" t="s">
        <v>609</v>
      </c>
      <c r="C23" s="305"/>
      <c r="D23" s="305"/>
      <c r="E23" s="305"/>
      <c r="F23" s="305"/>
      <c r="G23" s="287">
        <f>SUM(G24+G75+G89+G116+G121+G167+G184+G205+G211+G68+G194+G64)</f>
        <v>1570668.8400000003</v>
      </c>
      <c r="H23" s="287">
        <f>SUM(H24+H75+H89+H116+H121+H167+H184+H205+H211+H68+H194+H64)</f>
        <v>1118465.2700000003</v>
      </c>
    </row>
    <row r="24" spans="1:8" s="283" customFormat="1" ht="13.8" x14ac:dyDescent="0.25">
      <c r="A24" s="307" t="s">
        <v>269</v>
      </c>
      <c r="B24" s="286" t="s">
        <v>609</v>
      </c>
      <c r="C24" s="316" t="s">
        <v>270</v>
      </c>
      <c r="D24" s="317"/>
      <c r="E24" s="317"/>
      <c r="F24" s="317"/>
      <c r="G24" s="287">
        <f>SUM(G25+G38+G42+G35)</f>
        <v>125032.26000000001</v>
      </c>
      <c r="H24" s="287">
        <f>SUM(H25+H38+H42+H35)</f>
        <v>146068.83000000002</v>
      </c>
    </row>
    <row r="25" spans="1:8" s="162" customFormat="1" x14ac:dyDescent="0.25">
      <c r="A25" s="288" t="s">
        <v>667</v>
      </c>
      <c r="B25" s="289" t="s">
        <v>609</v>
      </c>
      <c r="C25" s="290" t="s">
        <v>270</v>
      </c>
      <c r="D25" s="290" t="s">
        <v>289</v>
      </c>
      <c r="E25" s="290"/>
      <c r="F25" s="290"/>
      <c r="G25" s="318">
        <f>SUM(G26)</f>
        <v>109702.76000000001</v>
      </c>
      <c r="H25" s="318">
        <f>SUM(H26)</f>
        <v>109702.76000000001</v>
      </c>
    </row>
    <row r="26" spans="1:8" s="319" customFormat="1" ht="14.4" x14ac:dyDescent="0.3">
      <c r="A26" s="293" t="s">
        <v>273</v>
      </c>
      <c r="B26" s="294" t="s">
        <v>609</v>
      </c>
      <c r="C26" s="295" t="s">
        <v>270</v>
      </c>
      <c r="D26" s="295" t="s">
        <v>289</v>
      </c>
      <c r="E26" s="295"/>
      <c r="F26" s="295"/>
      <c r="G26" s="296">
        <f>SUM(G27+G29+G33)</f>
        <v>109702.76000000001</v>
      </c>
      <c r="H26" s="296">
        <f>SUM(H27+H29+H33)</f>
        <v>109702.76000000001</v>
      </c>
    </row>
    <row r="27" spans="1:8" x14ac:dyDescent="0.25">
      <c r="A27" s="298" t="s">
        <v>283</v>
      </c>
      <c r="B27" s="311" t="s">
        <v>609</v>
      </c>
      <c r="C27" s="300" t="s">
        <v>270</v>
      </c>
      <c r="D27" s="300" t="s">
        <v>289</v>
      </c>
      <c r="E27" s="300"/>
      <c r="F27" s="300"/>
      <c r="G27" s="301">
        <f>SUM(G28)</f>
        <v>4984.84</v>
      </c>
      <c r="H27" s="301">
        <f>SUM(H28)</f>
        <v>4984.84</v>
      </c>
    </row>
    <row r="28" spans="1:8" ht="41.4" customHeight="1" x14ac:dyDescent="0.25">
      <c r="A28" s="298" t="s">
        <v>610</v>
      </c>
      <c r="B28" s="304" t="s">
        <v>609</v>
      </c>
      <c r="C28" s="300" t="s">
        <v>270</v>
      </c>
      <c r="D28" s="300" t="s">
        <v>289</v>
      </c>
      <c r="E28" s="300" t="s">
        <v>668</v>
      </c>
      <c r="F28" s="300" t="s">
        <v>277</v>
      </c>
      <c r="G28" s="301">
        <v>4984.84</v>
      </c>
      <c r="H28" s="301">
        <v>4984.84</v>
      </c>
    </row>
    <row r="29" spans="1:8" x14ac:dyDescent="0.25">
      <c r="A29" s="298" t="s">
        <v>283</v>
      </c>
      <c r="B29" s="311" t="s">
        <v>609</v>
      </c>
      <c r="C29" s="300" t="s">
        <v>270</v>
      </c>
      <c r="D29" s="300" t="s">
        <v>289</v>
      </c>
      <c r="E29" s="300"/>
      <c r="F29" s="300"/>
      <c r="G29" s="301">
        <f>SUM(G30+G31+G32)</f>
        <v>101920.18000000001</v>
      </c>
      <c r="H29" s="301">
        <f>SUM(H30+H31+H32)</f>
        <v>101920.18000000001</v>
      </c>
    </row>
    <row r="30" spans="1:8" ht="43.95" customHeight="1" x14ac:dyDescent="0.25">
      <c r="A30" s="298" t="s">
        <v>610</v>
      </c>
      <c r="B30" s="304" t="s">
        <v>609</v>
      </c>
      <c r="C30" s="300" t="s">
        <v>270</v>
      </c>
      <c r="D30" s="300" t="s">
        <v>289</v>
      </c>
      <c r="E30" s="300" t="s">
        <v>282</v>
      </c>
      <c r="F30" s="300" t="s">
        <v>277</v>
      </c>
      <c r="G30" s="301">
        <v>90750.33</v>
      </c>
      <c r="H30" s="301">
        <v>90750.33</v>
      </c>
    </row>
    <row r="31" spans="1:8" ht="26.4" x14ac:dyDescent="0.25">
      <c r="A31" s="298" t="s">
        <v>611</v>
      </c>
      <c r="B31" s="311" t="s">
        <v>609</v>
      </c>
      <c r="C31" s="300" t="s">
        <v>270</v>
      </c>
      <c r="D31" s="300" t="s">
        <v>289</v>
      </c>
      <c r="E31" s="300" t="s">
        <v>282</v>
      </c>
      <c r="F31" s="300" t="s">
        <v>285</v>
      </c>
      <c r="G31" s="301">
        <v>11109.85</v>
      </c>
      <c r="H31" s="301">
        <v>11109.85</v>
      </c>
    </row>
    <row r="32" spans="1:8" s="320" customFormat="1" ht="13.8" x14ac:dyDescent="0.25">
      <c r="A32" s="298" t="s">
        <v>286</v>
      </c>
      <c r="B32" s="311" t="s">
        <v>609</v>
      </c>
      <c r="C32" s="311" t="s">
        <v>270</v>
      </c>
      <c r="D32" s="311" t="s">
        <v>289</v>
      </c>
      <c r="E32" s="300" t="s">
        <v>282</v>
      </c>
      <c r="F32" s="311" t="s">
        <v>287</v>
      </c>
      <c r="G32" s="301">
        <v>60</v>
      </c>
      <c r="H32" s="301">
        <v>60</v>
      </c>
    </row>
    <row r="33" spans="1:8" s="321" customFormat="1" ht="27.6" x14ac:dyDescent="0.3">
      <c r="A33" s="293" t="s">
        <v>290</v>
      </c>
      <c r="B33" s="309" t="s">
        <v>609</v>
      </c>
      <c r="C33" s="309" t="s">
        <v>270</v>
      </c>
      <c r="D33" s="309" t="s">
        <v>289</v>
      </c>
      <c r="E33" s="309" t="s">
        <v>291</v>
      </c>
      <c r="F33" s="309"/>
      <c r="G33" s="296">
        <f>SUM(G34)</f>
        <v>2797.74</v>
      </c>
      <c r="H33" s="296">
        <f>SUM(H34)</f>
        <v>2797.74</v>
      </c>
    </row>
    <row r="34" spans="1:8" ht="40.950000000000003" customHeight="1" x14ac:dyDescent="0.25">
      <c r="A34" s="298" t="s">
        <v>610</v>
      </c>
      <c r="B34" s="304" t="s">
        <v>609</v>
      </c>
      <c r="C34" s="305" t="s">
        <v>270</v>
      </c>
      <c r="D34" s="305" t="s">
        <v>289</v>
      </c>
      <c r="E34" s="308" t="s">
        <v>291</v>
      </c>
      <c r="F34" s="305" t="s">
        <v>277</v>
      </c>
      <c r="G34" s="301">
        <v>2797.74</v>
      </c>
      <c r="H34" s="301">
        <v>2797.74</v>
      </c>
    </row>
    <row r="35" spans="1:8" s="322" customFormat="1" ht="13.8" x14ac:dyDescent="0.25">
      <c r="A35" s="307" t="s">
        <v>295</v>
      </c>
      <c r="B35" s="286" t="s">
        <v>609</v>
      </c>
      <c r="C35" s="316" t="s">
        <v>270</v>
      </c>
      <c r="D35" s="316" t="s">
        <v>296</v>
      </c>
      <c r="E35" s="286"/>
      <c r="F35" s="316"/>
      <c r="G35" s="287">
        <f>SUM(G36)</f>
        <v>15.6</v>
      </c>
      <c r="H35" s="287">
        <f>SUM(H36)</f>
        <v>52.6</v>
      </c>
    </row>
    <row r="36" spans="1:8" ht="40.950000000000003" customHeight="1" x14ac:dyDescent="0.25">
      <c r="A36" s="298" t="s">
        <v>297</v>
      </c>
      <c r="B36" s="311" t="s">
        <v>609</v>
      </c>
      <c r="C36" s="300" t="s">
        <v>270</v>
      </c>
      <c r="D36" s="300" t="s">
        <v>296</v>
      </c>
      <c r="E36" s="311" t="s">
        <v>541</v>
      </c>
      <c r="F36" s="300"/>
      <c r="G36" s="301">
        <f>SUM(G37)</f>
        <v>15.6</v>
      </c>
      <c r="H36" s="301">
        <f>SUM(H37)</f>
        <v>52.6</v>
      </c>
    </row>
    <row r="37" spans="1:8" ht="26.4" x14ac:dyDescent="0.25">
      <c r="A37" s="303" t="s">
        <v>611</v>
      </c>
      <c r="B37" s="304" t="s">
        <v>609</v>
      </c>
      <c r="C37" s="305" t="s">
        <v>270</v>
      </c>
      <c r="D37" s="305" t="s">
        <v>296</v>
      </c>
      <c r="E37" s="308" t="s">
        <v>541</v>
      </c>
      <c r="F37" s="305" t="s">
        <v>285</v>
      </c>
      <c r="G37" s="301">
        <v>15.6</v>
      </c>
      <c r="H37" s="301">
        <v>52.6</v>
      </c>
    </row>
    <row r="38" spans="1:8" ht="14.4" x14ac:dyDescent="0.3">
      <c r="A38" s="307" t="s">
        <v>299</v>
      </c>
      <c r="B38" s="323" t="s">
        <v>609</v>
      </c>
      <c r="C38" s="286" t="s">
        <v>270</v>
      </c>
      <c r="D38" s="286" t="s">
        <v>300</v>
      </c>
      <c r="E38" s="286"/>
      <c r="F38" s="286"/>
      <c r="G38" s="287">
        <f t="shared" ref="G38:H40" si="0">SUM(G39)</f>
        <v>3000</v>
      </c>
      <c r="H38" s="287">
        <f t="shared" si="0"/>
        <v>3000</v>
      </c>
    </row>
    <row r="39" spans="1:8" ht="13.8" x14ac:dyDescent="0.3">
      <c r="A39" s="293" t="s">
        <v>299</v>
      </c>
      <c r="B39" s="290" t="s">
        <v>609</v>
      </c>
      <c r="C39" s="309" t="s">
        <v>270</v>
      </c>
      <c r="D39" s="309" t="s">
        <v>300</v>
      </c>
      <c r="E39" s="309" t="s">
        <v>614</v>
      </c>
      <c r="F39" s="309"/>
      <c r="G39" s="296">
        <f t="shared" si="0"/>
        <v>3000</v>
      </c>
      <c r="H39" s="296">
        <f t="shared" si="0"/>
        <v>3000</v>
      </c>
    </row>
    <row r="40" spans="1:8" ht="21" customHeight="1" x14ac:dyDescent="0.25">
      <c r="A40" s="298" t="s">
        <v>301</v>
      </c>
      <c r="B40" s="300" t="s">
        <v>609</v>
      </c>
      <c r="C40" s="311" t="s">
        <v>270</v>
      </c>
      <c r="D40" s="311" t="s">
        <v>300</v>
      </c>
      <c r="E40" s="311" t="s">
        <v>302</v>
      </c>
      <c r="F40" s="311"/>
      <c r="G40" s="301">
        <f t="shared" si="0"/>
        <v>3000</v>
      </c>
      <c r="H40" s="301">
        <f t="shared" si="0"/>
        <v>3000</v>
      </c>
    </row>
    <row r="41" spans="1:8" x14ac:dyDescent="0.25">
      <c r="A41" s="303" t="s">
        <v>286</v>
      </c>
      <c r="B41" s="325" t="s">
        <v>609</v>
      </c>
      <c r="C41" s="308" t="s">
        <v>270</v>
      </c>
      <c r="D41" s="308" t="s">
        <v>300</v>
      </c>
      <c r="E41" s="308" t="s">
        <v>614</v>
      </c>
      <c r="F41" s="308" t="s">
        <v>287</v>
      </c>
      <c r="G41" s="306">
        <v>3000</v>
      </c>
      <c r="H41" s="306">
        <v>3000</v>
      </c>
    </row>
    <row r="42" spans="1:8" ht="13.8" x14ac:dyDescent="0.25">
      <c r="A42" s="307" t="s">
        <v>303</v>
      </c>
      <c r="B42" s="290" t="s">
        <v>609</v>
      </c>
      <c r="C42" s="286" t="s">
        <v>270</v>
      </c>
      <c r="D42" s="286" t="s">
        <v>304</v>
      </c>
      <c r="E42" s="286"/>
      <c r="F42" s="286"/>
      <c r="G42" s="287">
        <f>SUM(G43+G53+G57+G47)</f>
        <v>12313.9</v>
      </c>
      <c r="H42" s="287">
        <f>SUM(H43+H53+H57+H47)</f>
        <v>33313.47</v>
      </c>
    </row>
    <row r="43" spans="1:8" s="297" customFormat="1" ht="14.4" hidden="1" x14ac:dyDescent="0.3">
      <c r="A43" s="293" t="s">
        <v>273</v>
      </c>
      <c r="B43" s="294" t="s">
        <v>609</v>
      </c>
      <c r="C43" s="295" t="s">
        <v>270</v>
      </c>
      <c r="D43" s="295" t="s">
        <v>304</v>
      </c>
      <c r="E43" s="295" t="s">
        <v>542</v>
      </c>
      <c r="F43" s="295"/>
      <c r="G43" s="296">
        <f>SUM(G44)</f>
        <v>0</v>
      </c>
      <c r="H43" s="296">
        <f>SUM(H44)</f>
        <v>0</v>
      </c>
    </row>
    <row r="44" spans="1:8" hidden="1" x14ac:dyDescent="0.25">
      <c r="A44" s="303" t="s">
        <v>305</v>
      </c>
      <c r="B44" s="304" t="s">
        <v>609</v>
      </c>
      <c r="C44" s="305" t="s">
        <v>306</v>
      </c>
      <c r="D44" s="305" t="s">
        <v>304</v>
      </c>
      <c r="E44" s="305" t="s">
        <v>542</v>
      </c>
      <c r="F44" s="305"/>
      <c r="G44" s="306">
        <f>SUM(G45+G46)</f>
        <v>0</v>
      </c>
      <c r="H44" s="306">
        <f>SUM(H45+H46)</f>
        <v>0</v>
      </c>
    </row>
    <row r="45" spans="1:8" s="326" customFormat="1" ht="52.8" hidden="1" x14ac:dyDescent="0.25">
      <c r="A45" s="298" t="s">
        <v>610</v>
      </c>
      <c r="B45" s="311" t="s">
        <v>609</v>
      </c>
      <c r="C45" s="300" t="s">
        <v>270</v>
      </c>
      <c r="D45" s="300" t="s">
        <v>304</v>
      </c>
      <c r="E45" s="300" t="s">
        <v>542</v>
      </c>
      <c r="F45" s="300" t="s">
        <v>277</v>
      </c>
      <c r="G45" s="301">
        <v>0</v>
      </c>
      <c r="H45" s="301">
        <v>0</v>
      </c>
    </row>
    <row r="46" spans="1:8" s="302" customFormat="1" ht="26.4" hidden="1" x14ac:dyDescent="0.25">
      <c r="A46" s="298" t="s">
        <v>611</v>
      </c>
      <c r="B46" s="311" t="s">
        <v>609</v>
      </c>
      <c r="C46" s="300" t="s">
        <v>270</v>
      </c>
      <c r="D46" s="300" t="s">
        <v>304</v>
      </c>
      <c r="E46" s="300" t="s">
        <v>542</v>
      </c>
      <c r="F46" s="300" t="s">
        <v>285</v>
      </c>
      <c r="G46" s="301">
        <v>0</v>
      </c>
      <c r="H46" s="301">
        <v>0</v>
      </c>
    </row>
    <row r="47" spans="1:8" s="302" customFormat="1" ht="27.6" x14ac:dyDescent="0.3">
      <c r="A47" s="293" t="s">
        <v>307</v>
      </c>
      <c r="B47" s="309" t="s">
        <v>609</v>
      </c>
      <c r="C47" s="309" t="s">
        <v>270</v>
      </c>
      <c r="D47" s="309" t="s">
        <v>304</v>
      </c>
      <c r="E47" s="309" t="s">
        <v>669</v>
      </c>
      <c r="F47" s="309"/>
      <c r="G47" s="296">
        <f>SUM(G48+G51)</f>
        <v>1333.44</v>
      </c>
      <c r="H47" s="296">
        <f>SUM(H48+H51)</f>
        <v>1333.47</v>
      </c>
    </row>
    <row r="48" spans="1:8" ht="39.6" x14ac:dyDescent="0.25">
      <c r="A48" s="327" t="s">
        <v>308</v>
      </c>
      <c r="B48" s="304" t="s">
        <v>609</v>
      </c>
      <c r="C48" s="311" t="s">
        <v>270</v>
      </c>
      <c r="D48" s="311" t="s">
        <v>304</v>
      </c>
      <c r="E48" s="311" t="s">
        <v>669</v>
      </c>
      <c r="F48" s="311"/>
      <c r="G48" s="301">
        <f>SUM(G49+G50)</f>
        <v>1333</v>
      </c>
      <c r="H48" s="301">
        <f>SUM(H49+H50)</f>
        <v>1333</v>
      </c>
    </row>
    <row r="49" spans="1:8" s="321" customFormat="1" ht="39.6" x14ac:dyDescent="0.25">
      <c r="A49" s="303" t="s">
        <v>610</v>
      </c>
      <c r="B49" s="308" t="s">
        <v>609</v>
      </c>
      <c r="C49" s="305" t="s">
        <v>270</v>
      </c>
      <c r="D49" s="305" t="s">
        <v>304</v>
      </c>
      <c r="E49" s="308" t="s">
        <v>669</v>
      </c>
      <c r="F49" s="305" t="s">
        <v>277</v>
      </c>
      <c r="G49" s="306">
        <v>1052.6099999999999</v>
      </c>
      <c r="H49" s="306">
        <v>1052.6099999999999</v>
      </c>
    </row>
    <row r="50" spans="1:8" s="322" customFormat="1" ht="26.4" x14ac:dyDescent="0.25">
      <c r="A50" s="303" t="s">
        <v>611</v>
      </c>
      <c r="B50" s="308" t="s">
        <v>609</v>
      </c>
      <c r="C50" s="305" t="s">
        <v>270</v>
      </c>
      <c r="D50" s="305" t="s">
        <v>304</v>
      </c>
      <c r="E50" s="308" t="s">
        <v>669</v>
      </c>
      <c r="F50" s="305" t="s">
        <v>285</v>
      </c>
      <c r="G50" s="306">
        <v>280.39</v>
      </c>
      <c r="H50" s="306">
        <v>280.39</v>
      </c>
    </row>
    <row r="51" spans="1:8" s="319" customFormat="1" ht="52.8" x14ac:dyDescent="0.25">
      <c r="A51" s="298" t="s">
        <v>309</v>
      </c>
      <c r="B51" s="311" t="s">
        <v>609</v>
      </c>
      <c r="C51" s="300" t="s">
        <v>270</v>
      </c>
      <c r="D51" s="300" t="s">
        <v>304</v>
      </c>
      <c r="E51" s="300" t="s">
        <v>310</v>
      </c>
      <c r="F51" s="300"/>
      <c r="G51" s="301">
        <f>SUM(G52)</f>
        <v>0.44</v>
      </c>
      <c r="H51" s="301">
        <f>SUM(H52)</f>
        <v>0.47</v>
      </c>
    </row>
    <row r="52" spans="1:8" s="162" customFormat="1" ht="39.6" x14ac:dyDescent="0.25">
      <c r="A52" s="303" t="s">
        <v>610</v>
      </c>
      <c r="B52" s="308" t="s">
        <v>609</v>
      </c>
      <c r="C52" s="305" t="s">
        <v>270</v>
      </c>
      <c r="D52" s="305" t="s">
        <v>304</v>
      </c>
      <c r="E52" s="305" t="s">
        <v>310</v>
      </c>
      <c r="F52" s="305" t="s">
        <v>277</v>
      </c>
      <c r="G52" s="306">
        <v>0.44</v>
      </c>
      <c r="H52" s="306">
        <v>0.47</v>
      </c>
    </row>
    <row r="53" spans="1:8" ht="27.6" x14ac:dyDescent="0.3">
      <c r="A53" s="293" t="s">
        <v>543</v>
      </c>
      <c r="B53" s="309" t="s">
        <v>609</v>
      </c>
      <c r="C53" s="295" t="s">
        <v>270</v>
      </c>
      <c r="D53" s="295" t="s">
        <v>304</v>
      </c>
      <c r="E53" s="295"/>
      <c r="F53" s="295"/>
      <c r="G53" s="296">
        <f>SUM(G54+G55)</f>
        <v>8850</v>
      </c>
      <c r="H53" s="296">
        <f>SUM(H54+H55)</f>
        <v>8850</v>
      </c>
    </row>
    <row r="54" spans="1:8" s="326" customFormat="1" x14ac:dyDescent="0.25">
      <c r="A54" s="303" t="s">
        <v>313</v>
      </c>
      <c r="B54" s="304" t="s">
        <v>609</v>
      </c>
      <c r="C54" s="305" t="s">
        <v>270</v>
      </c>
      <c r="D54" s="305" t="s">
        <v>304</v>
      </c>
      <c r="E54" s="305" t="s">
        <v>312</v>
      </c>
      <c r="F54" s="305"/>
      <c r="G54" s="306">
        <f>SUM(G56)</f>
        <v>5000</v>
      </c>
      <c r="H54" s="306">
        <f>SUM(H56)</f>
        <v>5000</v>
      </c>
    </row>
    <row r="55" spans="1:8" s="326" customFormat="1" ht="39.6" x14ac:dyDescent="0.25">
      <c r="A55" s="303" t="s">
        <v>610</v>
      </c>
      <c r="B55" s="304"/>
      <c r="C55" s="305"/>
      <c r="D55" s="305"/>
      <c r="E55" s="305" t="s">
        <v>314</v>
      </c>
      <c r="F55" s="305" t="s">
        <v>277</v>
      </c>
      <c r="G55" s="306">
        <v>3850</v>
      </c>
      <c r="H55" s="306">
        <v>3850</v>
      </c>
    </row>
    <row r="56" spans="1:8" s="329" customFormat="1" ht="13.8" x14ac:dyDescent="0.3">
      <c r="A56" s="298" t="s">
        <v>286</v>
      </c>
      <c r="B56" s="311" t="s">
        <v>609</v>
      </c>
      <c r="C56" s="300" t="s">
        <v>270</v>
      </c>
      <c r="D56" s="300" t="s">
        <v>304</v>
      </c>
      <c r="E56" s="300" t="s">
        <v>315</v>
      </c>
      <c r="F56" s="300" t="s">
        <v>287</v>
      </c>
      <c r="G56" s="301">
        <v>5000</v>
      </c>
      <c r="H56" s="301">
        <v>5000</v>
      </c>
    </row>
    <row r="57" spans="1:8" ht="13.8" x14ac:dyDescent="0.3">
      <c r="A57" s="293" t="s">
        <v>316</v>
      </c>
      <c r="B57" s="309" t="s">
        <v>609</v>
      </c>
      <c r="C57" s="309" t="s">
        <v>270</v>
      </c>
      <c r="D57" s="309" t="s">
        <v>304</v>
      </c>
      <c r="E57" s="309" t="s">
        <v>317</v>
      </c>
      <c r="F57" s="295"/>
      <c r="G57" s="296">
        <f>SUM(G58+G62+G60+G61)</f>
        <v>2130.46</v>
      </c>
      <c r="H57" s="296">
        <f>SUM(H58+H62+H60+H61)</f>
        <v>23130</v>
      </c>
    </row>
    <row r="58" spans="1:8" s="162" customFormat="1" ht="39.6" x14ac:dyDescent="0.25">
      <c r="A58" s="303" t="s">
        <v>670</v>
      </c>
      <c r="B58" s="308" t="s">
        <v>609</v>
      </c>
      <c r="C58" s="308" t="s">
        <v>270</v>
      </c>
      <c r="D58" s="308" t="s">
        <v>304</v>
      </c>
      <c r="E58" s="308" t="s">
        <v>323</v>
      </c>
      <c r="F58" s="308"/>
      <c r="G58" s="306">
        <f>SUM(G59)</f>
        <v>2000.46</v>
      </c>
      <c r="H58" s="306">
        <f>SUM(H59)</f>
        <v>23000</v>
      </c>
    </row>
    <row r="59" spans="1:8" ht="26.4" x14ac:dyDescent="0.25">
      <c r="A59" s="298" t="s">
        <v>611</v>
      </c>
      <c r="B59" s="304" t="s">
        <v>609</v>
      </c>
      <c r="C59" s="311" t="s">
        <v>270</v>
      </c>
      <c r="D59" s="311" t="s">
        <v>304</v>
      </c>
      <c r="E59" s="311" t="s">
        <v>323</v>
      </c>
      <c r="F59" s="311" t="s">
        <v>285</v>
      </c>
      <c r="G59" s="301">
        <v>2000.46</v>
      </c>
      <c r="H59" s="301">
        <v>23000</v>
      </c>
    </row>
    <row r="60" spans="1:8" ht="39.6" hidden="1" x14ac:dyDescent="0.25">
      <c r="A60" s="303" t="s">
        <v>610</v>
      </c>
      <c r="B60" s="304" t="s">
        <v>609</v>
      </c>
      <c r="C60" s="311" t="s">
        <v>270</v>
      </c>
      <c r="D60" s="311" t="s">
        <v>304</v>
      </c>
      <c r="E60" s="311" t="s">
        <v>660</v>
      </c>
      <c r="F60" s="311" t="s">
        <v>277</v>
      </c>
      <c r="G60" s="301"/>
      <c r="H60" s="301"/>
    </row>
    <row r="61" spans="1:8" ht="26.4" hidden="1" x14ac:dyDescent="0.25">
      <c r="A61" s="303" t="s">
        <v>611</v>
      </c>
      <c r="B61" s="304" t="s">
        <v>609</v>
      </c>
      <c r="C61" s="311" t="s">
        <v>270</v>
      </c>
      <c r="D61" s="311" t="s">
        <v>304</v>
      </c>
      <c r="E61" s="311" t="s">
        <v>660</v>
      </c>
      <c r="F61" s="311" t="s">
        <v>285</v>
      </c>
      <c r="G61" s="301"/>
      <c r="H61" s="301"/>
    </row>
    <row r="62" spans="1:8" s="162" customFormat="1" ht="39.6" x14ac:dyDescent="0.25">
      <c r="A62" s="303" t="s">
        <v>544</v>
      </c>
      <c r="B62" s="308" t="s">
        <v>609</v>
      </c>
      <c r="C62" s="308" t="s">
        <v>270</v>
      </c>
      <c r="D62" s="308" t="s">
        <v>304</v>
      </c>
      <c r="E62" s="308" t="s">
        <v>333</v>
      </c>
      <c r="F62" s="308"/>
      <c r="G62" s="306">
        <f>SUM(G63)</f>
        <v>130</v>
      </c>
      <c r="H62" s="306">
        <f>SUM(H63)</f>
        <v>130</v>
      </c>
    </row>
    <row r="63" spans="1:8" ht="26.4" x14ac:dyDescent="0.25">
      <c r="A63" s="298" t="s">
        <v>611</v>
      </c>
      <c r="B63" s="304" t="s">
        <v>609</v>
      </c>
      <c r="C63" s="311" t="s">
        <v>270</v>
      </c>
      <c r="D63" s="311" t="s">
        <v>304</v>
      </c>
      <c r="E63" s="311" t="s">
        <v>333</v>
      </c>
      <c r="F63" s="311" t="s">
        <v>285</v>
      </c>
      <c r="G63" s="301">
        <v>130</v>
      </c>
      <c r="H63" s="301">
        <v>130</v>
      </c>
    </row>
    <row r="64" spans="1:8" s="333" customFormat="1" ht="15.6" x14ac:dyDescent="0.3">
      <c r="A64" s="330" t="s">
        <v>336</v>
      </c>
      <c r="B64" s="331" t="s">
        <v>609</v>
      </c>
      <c r="C64" s="331" t="s">
        <v>272</v>
      </c>
      <c r="D64" s="331"/>
      <c r="E64" s="331"/>
      <c r="F64" s="331"/>
      <c r="G64" s="332">
        <f t="shared" ref="G64:H66" si="1">SUM(G65)</f>
        <v>0</v>
      </c>
      <c r="H64" s="332">
        <f t="shared" si="1"/>
        <v>0</v>
      </c>
    </row>
    <row r="65" spans="1:8" s="321" customFormat="1" ht="13.8" x14ac:dyDescent="0.3">
      <c r="A65" s="334" t="s">
        <v>337</v>
      </c>
      <c r="B65" s="309" t="s">
        <v>609</v>
      </c>
      <c r="C65" s="309" t="s">
        <v>272</v>
      </c>
      <c r="D65" s="309" t="s">
        <v>289</v>
      </c>
      <c r="E65" s="309"/>
      <c r="F65" s="309"/>
      <c r="G65" s="296">
        <f t="shared" si="1"/>
        <v>0</v>
      </c>
      <c r="H65" s="296">
        <f t="shared" si="1"/>
        <v>0</v>
      </c>
    </row>
    <row r="66" spans="1:8" s="321" customFormat="1" ht="27.6" x14ac:dyDescent="0.3">
      <c r="A66" s="293" t="s">
        <v>639</v>
      </c>
      <c r="B66" s="309" t="s">
        <v>609</v>
      </c>
      <c r="C66" s="309" t="s">
        <v>272</v>
      </c>
      <c r="D66" s="309" t="s">
        <v>289</v>
      </c>
      <c r="E66" s="309" t="s">
        <v>319</v>
      </c>
      <c r="F66" s="309"/>
      <c r="G66" s="296">
        <f t="shared" si="1"/>
        <v>0</v>
      </c>
      <c r="H66" s="296">
        <f t="shared" si="1"/>
        <v>0</v>
      </c>
    </row>
    <row r="67" spans="1:8" ht="26.4" x14ac:dyDescent="0.25">
      <c r="A67" s="298" t="s">
        <v>611</v>
      </c>
      <c r="B67" s="311" t="s">
        <v>609</v>
      </c>
      <c r="C67" s="311" t="s">
        <v>272</v>
      </c>
      <c r="D67" s="311" t="s">
        <v>289</v>
      </c>
      <c r="E67" s="311" t="s">
        <v>319</v>
      </c>
      <c r="F67" s="311" t="s">
        <v>285</v>
      </c>
      <c r="G67" s="301">
        <v>0</v>
      </c>
      <c r="H67" s="301">
        <v>0</v>
      </c>
    </row>
    <row r="68" spans="1:8" ht="27.6" x14ac:dyDescent="0.3">
      <c r="A68" s="293" t="s">
        <v>339</v>
      </c>
      <c r="B68" s="309" t="s">
        <v>609</v>
      </c>
      <c r="C68" s="295" t="s">
        <v>279</v>
      </c>
      <c r="D68" s="295" t="s">
        <v>340</v>
      </c>
      <c r="E68" s="295"/>
      <c r="F68" s="295"/>
      <c r="G68" s="296">
        <f>SUM(G69)</f>
        <v>750</v>
      </c>
      <c r="H68" s="296">
        <f>SUM(H69)</f>
        <v>1750</v>
      </c>
    </row>
    <row r="69" spans="1:8" ht="13.8" x14ac:dyDescent="0.3">
      <c r="A69" s="293" t="s">
        <v>621</v>
      </c>
      <c r="B69" s="309" t="s">
        <v>609</v>
      </c>
      <c r="C69" s="295" t="s">
        <v>279</v>
      </c>
      <c r="D69" s="295" t="s">
        <v>340</v>
      </c>
      <c r="E69" s="295" t="s">
        <v>317</v>
      </c>
      <c r="F69" s="295"/>
      <c r="G69" s="301">
        <f>SUM(G70)</f>
        <v>750</v>
      </c>
      <c r="H69" s="301">
        <f>SUM(H70)</f>
        <v>1750</v>
      </c>
    </row>
    <row r="70" spans="1:8" ht="27.6" x14ac:dyDescent="0.3">
      <c r="A70" s="293" t="s">
        <v>671</v>
      </c>
      <c r="B70" s="289" t="s">
        <v>609</v>
      </c>
      <c r="C70" s="290" t="s">
        <v>279</v>
      </c>
      <c r="D70" s="290" t="s">
        <v>340</v>
      </c>
      <c r="E70" s="290" t="s">
        <v>319</v>
      </c>
      <c r="F70" s="290"/>
      <c r="G70" s="301">
        <f>SUM(G71+G73)</f>
        <v>750</v>
      </c>
      <c r="H70" s="301">
        <f>SUM(H71+H73)</f>
        <v>1750</v>
      </c>
    </row>
    <row r="71" spans="1:8" x14ac:dyDescent="0.25">
      <c r="A71" s="303" t="s">
        <v>341</v>
      </c>
      <c r="B71" s="304" t="s">
        <v>609</v>
      </c>
      <c r="C71" s="305" t="s">
        <v>279</v>
      </c>
      <c r="D71" s="305" t="s">
        <v>340</v>
      </c>
      <c r="E71" s="305" t="s">
        <v>319</v>
      </c>
      <c r="F71" s="305"/>
      <c r="G71" s="301">
        <f>SUM(G72)</f>
        <v>550</v>
      </c>
      <c r="H71" s="301">
        <f>SUM(H72)</f>
        <v>550</v>
      </c>
    </row>
    <row r="72" spans="1:8" ht="52.8" x14ac:dyDescent="0.25">
      <c r="A72" s="298" t="s">
        <v>610</v>
      </c>
      <c r="B72" s="311" t="s">
        <v>609</v>
      </c>
      <c r="C72" s="300" t="s">
        <v>279</v>
      </c>
      <c r="D72" s="300" t="s">
        <v>340</v>
      </c>
      <c r="E72" s="300" t="s">
        <v>319</v>
      </c>
      <c r="F72" s="300" t="s">
        <v>277</v>
      </c>
      <c r="G72" s="301">
        <v>550</v>
      </c>
      <c r="H72" s="301">
        <v>550</v>
      </c>
    </row>
    <row r="73" spans="1:8" ht="26.4" x14ac:dyDescent="0.25">
      <c r="A73" s="303" t="s">
        <v>342</v>
      </c>
      <c r="B73" s="304" t="s">
        <v>609</v>
      </c>
      <c r="C73" s="305" t="s">
        <v>279</v>
      </c>
      <c r="D73" s="305" t="s">
        <v>340</v>
      </c>
      <c r="E73" s="305" t="s">
        <v>319</v>
      </c>
      <c r="F73" s="305"/>
      <c r="G73" s="301">
        <f>SUM(G74)</f>
        <v>200</v>
      </c>
      <c r="H73" s="301">
        <f>SUM(H74)</f>
        <v>1200</v>
      </c>
    </row>
    <row r="74" spans="1:8" ht="26.4" x14ac:dyDescent="0.25">
      <c r="A74" s="298" t="s">
        <v>326</v>
      </c>
      <c r="B74" s="311" t="s">
        <v>609</v>
      </c>
      <c r="C74" s="300" t="s">
        <v>279</v>
      </c>
      <c r="D74" s="300" t="s">
        <v>340</v>
      </c>
      <c r="E74" s="300" t="s">
        <v>319</v>
      </c>
      <c r="F74" s="300" t="s">
        <v>327</v>
      </c>
      <c r="G74" s="301">
        <v>200</v>
      </c>
      <c r="H74" s="301">
        <v>1200</v>
      </c>
    </row>
    <row r="75" spans="1:8" ht="15.6" x14ac:dyDescent="0.3">
      <c r="A75" s="335" t="s">
        <v>343</v>
      </c>
      <c r="B75" s="286" t="s">
        <v>609</v>
      </c>
      <c r="C75" s="331" t="s">
        <v>289</v>
      </c>
      <c r="D75" s="331"/>
      <c r="E75" s="331"/>
      <c r="F75" s="331"/>
      <c r="G75" s="332">
        <f>SUM(G85+G81+G76)</f>
        <v>25311.07</v>
      </c>
      <c r="H75" s="332">
        <f>SUM(H85+H81+H76)</f>
        <v>26311.07</v>
      </c>
    </row>
    <row r="76" spans="1:8" s="322" customFormat="1" ht="13.8" x14ac:dyDescent="0.25">
      <c r="A76" s="307" t="s">
        <v>344</v>
      </c>
      <c r="B76" s="286" t="s">
        <v>609</v>
      </c>
      <c r="C76" s="286" t="s">
        <v>289</v>
      </c>
      <c r="D76" s="286" t="s">
        <v>345</v>
      </c>
      <c r="E76" s="286"/>
      <c r="F76" s="286"/>
      <c r="G76" s="287">
        <f>SUM(G79+G77)</f>
        <v>15796.07</v>
      </c>
      <c r="H76" s="287">
        <f>SUM(H79+H77)</f>
        <v>16796.07</v>
      </c>
    </row>
    <row r="77" spans="1:8" s="321" customFormat="1" ht="26.4" x14ac:dyDescent="0.25">
      <c r="A77" s="288" t="s">
        <v>346</v>
      </c>
      <c r="B77" s="289" t="s">
        <v>609</v>
      </c>
      <c r="C77" s="289" t="s">
        <v>289</v>
      </c>
      <c r="D77" s="289" t="s">
        <v>345</v>
      </c>
      <c r="E77" s="289" t="s">
        <v>314</v>
      </c>
      <c r="F77" s="289"/>
      <c r="G77" s="291">
        <f>SUM(G78)</f>
        <v>15780</v>
      </c>
      <c r="H77" s="291">
        <f>SUM(H78)</f>
        <v>16780</v>
      </c>
    </row>
    <row r="78" spans="1:8" s="283" customFormat="1" ht="13.8" x14ac:dyDescent="0.25">
      <c r="A78" s="298" t="s">
        <v>286</v>
      </c>
      <c r="B78" s="308" t="s">
        <v>609</v>
      </c>
      <c r="C78" s="308" t="s">
        <v>289</v>
      </c>
      <c r="D78" s="308" t="s">
        <v>345</v>
      </c>
      <c r="E78" s="308" t="s">
        <v>314</v>
      </c>
      <c r="F78" s="308" t="s">
        <v>287</v>
      </c>
      <c r="G78" s="306">
        <v>15780</v>
      </c>
      <c r="H78" s="306">
        <v>16780</v>
      </c>
    </row>
    <row r="79" spans="1:8" s="297" customFormat="1" ht="40.200000000000003" x14ac:dyDescent="0.3">
      <c r="A79" s="303" t="s">
        <v>672</v>
      </c>
      <c r="B79" s="308" t="s">
        <v>609</v>
      </c>
      <c r="C79" s="308" t="s">
        <v>289</v>
      </c>
      <c r="D79" s="308" t="s">
        <v>345</v>
      </c>
      <c r="E79" s="308" t="s">
        <v>348</v>
      </c>
      <c r="F79" s="308"/>
      <c r="G79" s="306">
        <f>SUM(G80)</f>
        <v>16.07</v>
      </c>
      <c r="H79" s="306">
        <f>SUM(H80)</f>
        <v>16.07</v>
      </c>
    </row>
    <row r="80" spans="1:8" s="297" customFormat="1" ht="14.4" x14ac:dyDescent="0.3">
      <c r="A80" s="298" t="s">
        <v>286</v>
      </c>
      <c r="B80" s="311" t="s">
        <v>609</v>
      </c>
      <c r="C80" s="311" t="s">
        <v>289</v>
      </c>
      <c r="D80" s="311" t="s">
        <v>345</v>
      </c>
      <c r="E80" s="311" t="s">
        <v>348</v>
      </c>
      <c r="F80" s="311" t="s">
        <v>287</v>
      </c>
      <c r="G80" s="301">
        <v>16.07</v>
      </c>
      <c r="H80" s="301">
        <v>16.07</v>
      </c>
    </row>
    <row r="81" spans="1:8" x14ac:dyDescent="0.25">
      <c r="A81" s="288" t="s">
        <v>349</v>
      </c>
      <c r="B81" s="289" t="s">
        <v>609</v>
      </c>
      <c r="C81" s="290" t="s">
        <v>289</v>
      </c>
      <c r="D81" s="290" t="s">
        <v>350</v>
      </c>
      <c r="E81" s="290"/>
      <c r="F81" s="290"/>
      <c r="G81" s="291">
        <f t="shared" ref="G81:H83" si="2">SUM(G82)</f>
        <v>9470</v>
      </c>
      <c r="H81" s="291">
        <f t="shared" si="2"/>
        <v>9470</v>
      </c>
    </row>
    <row r="82" spans="1:8" ht="13.8" x14ac:dyDescent="0.3">
      <c r="A82" s="293" t="s">
        <v>621</v>
      </c>
      <c r="B82" s="309" t="s">
        <v>609</v>
      </c>
      <c r="C82" s="309" t="s">
        <v>289</v>
      </c>
      <c r="D82" s="309" t="s">
        <v>350</v>
      </c>
      <c r="E82" s="309" t="s">
        <v>317</v>
      </c>
      <c r="F82" s="309"/>
      <c r="G82" s="296">
        <f t="shared" si="2"/>
        <v>9470</v>
      </c>
      <c r="H82" s="296">
        <f t="shared" si="2"/>
        <v>9470</v>
      </c>
    </row>
    <row r="83" spans="1:8" ht="26.4" x14ac:dyDescent="0.25">
      <c r="A83" s="303" t="s">
        <v>673</v>
      </c>
      <c r="B83" s="304" t="s">
        <v>609</v>
      </c>
      <c r="C83" s="305" t="s">
        <v>289</v>
      </c>
      <c r="D83" s="305" t="s">
        <v>350</v>
      </c>
      <c r="E83" s="305" t="s">
        <v>354</v>
      </c>
      <c r="F83" s="305"/>
      <c r="G83" s="347">
        <f t="shared" si="2"/>
        <v>9470</v>
      </c>
      <c r="H83" s="347">
        <f t="shared" si="2"/>
        <v>9470</v>
      </c>
    </row>
    <row r="84" spans="1:8" ht="26.4" x14ac:dyDescent="0.25">
      <c r="A84" s="298" t="s">
        <v>611</v>
      </c>
      <c r="B84" s="311" t="s">
        <v>609</v>
      </c>
      <c r="C84" s="300" t="s">
        <v>289</v>
      </c>
      <c r="D84" s="300" t="s">
        <v>350</v>
      </c>
      <c r="E84" s="300" t="s">
        <v>354</v>
      </c>
      <c r="F84" s="300" t="s">
        <v>285</v>
      </c>
      <c r="G84" s="301">
        <v>9470</v>
      </c>
      <c r="H84" s="301">
        <v>9470</v>
      </c>
    </row>
    <row r="85" spans="1:8" s="337" customFormat="1" ht="13.8" x14ac:dyDescent="0.3">
      <c r="A85" s="288" t="s">
        <v>357</v>
      </c>
      <c r="B85" s="289" t="s">
        <v>609</v>
      </c>
      <c r="C85" s="289" t="s">
        <v>289</v>
      </c>
      <c r="D85" s="289" t="s">
        <v>358</v>
      </c>
      <c r="E85" s="289"/>
      <c r="F85" s="289"/>
      <c r="G85" s="291">
        <f t="shared" ref="G85:H87" si="3">SUM(G86)</f>
        <v>45</v>
      </c>
      <c r="H85" s="291">
        <f t="shared" si="3"/>
        <v>45</v>
      </c>
    </row>
    <row r="86" spans="1:8" s="302" customFormat="1" ht="13.8" x14ac:dyDescent="0.3">
      <c r="A86" s="293" t="s">
        <v>316</v>
      </c>
      <c r="B86" s="300" t="s">
        <v>609</v>
      </c>
      <c r="C86" s="289" t="s">
        <v>289</v>
      </c>
      <c r="D86" s="289" t="s">
        <v>358</v>
      </c>
      <c r="E86" s="289" t="s">
        <v>626</v>
      </c>
      <c r="F86" s="289"/>
      <c r="G86" s="291">
        <f t="shared" si="3"/>
        <v>45</v>
      </c>
      <c r="H86" s="291">
        <f t="shared" si="3"/>
        <v>45</v>
      </c>
    </row>
    <row r="87" spans="1:8" s="340" customFormat="1" ht="26.4" x14ac:dyDescent="0.25">
      <c r="A87" s="303" t="s">
        <v>674</v>
      </c>
      <c r="B87" s="308" t="s">
        <v>609</v>
      </c>
      <c r="C87" s="305" t="s">
        <v>289</v>
      </c>
      <c r="D87" s="305" t="s">
        <v>358</v>
      </c>
      <c r="E87" s="305" t="s">
        <v>361</v>
      </c>
      <c r="F87" s="305"/>
      <c r="G87" s="301">
        <f t="shared" si="3"/>
        <v>45</v>
      </c>
      <c r="H87" s="301">
        <f t="shared" si="3"/>
        <v>45</v>
      </c>
    </row>
    <row r="88" spans="1:8" x14ac:dyDescent="0.25">
      <c r="A88" s="298" t="s">
        <v>286</v>
      </c>
      <c r="B88" s="311" t="s">
        <v>609</v>
      </c>
      <c r="C88" s="300" t="s">
        <v>289</v>
      </c>
      <c r="D88" s="300" t="s">
        <v>358</v>
      </c>
      <c r="E88" s="300" t="s">
        <v>361</v>
      </c>
      <c r="F88" s="300" t="s">
        <v>287</v>
      </c>
      <c r="G88" s="301">
        <v>45</v>
      </c>
      <c r="H88" s="301">
        <v>45</v>
      </c>
    </row>
    <row r="89" spans="1:8" s="337" customFormat="1" ht="15.6" x14ac:dyDescent="0.3">
      <c r="A89" s="335" t="s">
        <v>362</v>
      </c>
      <c r="B89" s="286" t="s">
        <v>609</v>
      </c>
      <c r="C89" s="286" t="s">
        <v>296</v>
      </c>
      <c r="D89" s="331"/>
      <c r="E89" s="331"/>
      <c r="F89" s="331"/>
      <c r="G89" s="332">
        <f>SUM(G98+G112+G90)</f>
        <v>113172.58</v>
      </c>
      <c r="H89" s="332">
        <f>SUM(H98+H112+H90)</f>
        <v>133172.58000000002</v>
      </c>
    </row>
    <row r="90" spans="1:8" s="162" customFormat="1" ht="14.4" x14ac:dyDescent="0.3">
      <c r="A90" s="345" t="s">
        <v>375</v>
      </c>
      <c r="B90" s="342" t="s">
        <v>609</v>
      </c>
      <c r="C90" s="342" t="s">
        <v>296</v>
      </c>
      <c r="D90" s="342" t="s">
        <v>272</v>
      </c>
      <c r="E90" s="342"/>
      <c r="F90" s="308"/>
      <c r="G90" s="296">
        <f>SUM(G93+G96+G97+G91)</f>
        <v>35972.58</v>
      </c>
      <c r="H90" s="296">
        <f>SUM(H93+H96+H97+H91)</f>
        <v>45972.58</v>
      </c>
    </row>
    <row r="91" spans="1:8" s="162" customFormat="1" ht="20.399999999999999" customHeight="1" x14ac:dyDescent="0.25">
      <c r="A91" s="303" t="s">
        <v>376</v>
      </c>
      <c r="B91" s="308" t="s">
        <v>609</v>
      </c>
      <c r="C91" s="308" t="s">
        <v>296</v>
      </c>
      <c r="D91" s="308" t="s">
        <v>272</v>
      </c>
      <c r="E91" s="308" t="s">
        <v>700</v>
      </c>
      <c r="F91" s="308"/>
      <c r="G91" s="306">
        <f>SUM(G92)</f>
        <v>31972.58</v>
      </c>
      <c r="H91" s="306">
        <f>SUM(H92)</f>
        <v>31972.58</v>
      </c>
    </row>
    <row r="92" spans="1:8" s="162" customFormat="1" x14ac:dyDescent="0.25">
      <c r="A92" s="298" t="s">
        <v>286</v>
      </c>
      <c r="B92" s="311" t="s">
        <v>609</v>
      </c>
      <c r="C92" s="311" t="s">
        <v>296</v>
      </c>
      <c r="D92" s="311" t="s">
        <v>272</v>
      </c>
      <c r="E92" s="311" t="s">
        <v>700</v>
      </c>
      <c r="F92" s="311" t="s">
        <v>287</v>
      </c>
      <c r="G92" s="301">
        <v>31972.58</v>
      </c>
      <c r="H92" s="301">
        <v>31972.58</v>
      </c>
    </row>
    <row r="93" spans="1:8" s="162" customFormat="1" ht="13.8" x14ac:dyDescent="0.3">
      <c r="A93" s="293" t="s">
        <v>316</v>
      </c>
      <c r="B93" s="309" t="s">
        <v>609</v>
      </c>
      <c r="C93" s="289" t="s">
        <v>296</v>
      </c>
      <c r="D93" s="289" t="s">
        <v>272</v>
      </c>
      <c r="E93" s="309" t="s">
        <v>317</v>
      </c>
      <c r="F93" s="289"/>
      <c r="G93" s="306">
        <f>SUM(G94)</f>
        <v>4000</v>
      </c>
      <c r="H93" s="306">
        <f>SUM(H94)</f>
        <v>14000</v>
      </c>
    </row>
    <row r="94" spans="1:8" s="162" customFormat="1" ht="26.4" x14ac:dyDescent="0.25">
      <c r="A94" s="303" t="s">
        <v>378</v>
      </c>
      <c r="B94" s="304" t="s">
        <v>609</v>
      </c>
      <c r="C94" s="305" t="s">
        <v>296</v>
      </c>
      <c r="D94" s="305" t="s">
        <v>272</v>
      </c>
      <c r="E94" s="305" t="s">
        <v>379</v>
      </c>
      <c r="F94" s="305"/>
      <c r="G94" s="306">
        <f>SUM(G95)</f>
        <v>4000</v>
      </c>
      <c r="H94" s="306">
        <f>SUM(H95)</f>
        <v>14000</v>
      </c>
    </row>
    <row r="95" spans="1:8" s="162" customFormat="1" ht="26.4" x14ac:dyDescent="0.25">
      <c r="A95" s="298" t="s">
        <v>611</v>
      </c>
      <c r="B95" s="304" t="s">
        <v>609</v>
      </c>
      <c r="C95" s="305" t="s">
        <v>296</v>
      </c>
      <c r="D95" s="305" t="s">
        <v>272</v>
      </c>
      <c r="E95" s="305" t="s">
        <v>379</v>
      </c>
      <c r="F95" s="300" t="s">
        <v>285</v>
      </c>
      <c r="G95" s="306">
        <v>4000</v>
      </c>
      <c r="H95" s="306">
        <v>14000</v>
      </c>
    </row>
    <row r="96" spans="1:8" s="162" customFormat="1" ht="39.6" hidden="1" x14ac:dyDescent="0.25">
      <c r="A96" s="303" t="s">
        <v>380</v>
      </c>
      <c r="B96" s="308" t="s">
        <v>609</v>
      </c>
      <c r="C96" s="305" t="s">
        <v>296</v>
      </c>
      <c r="D96" s="305" t="s">
        <v>272</v>
      </c>
      <c r="E96" s="305" t="s">
        <v>381</v>
      </c>
      <c r="F96" s="305" t="s">
        <v>325</v>
      </c>
      <c r="G96" s="306"/>
      <c r="H96" s="306"/>
    </row>
    <row r="97" spans="1:8" s="162" customFormat="1" ht="39.6" hidden="1" x14ac:dyDescent="0.25">
      <c r="A97" s="303" t="s">
        <v>380</v>
      </c>
      <c r="B97" s="308" t="s">
        <v>609</v>
      </c>
      <c r="C97" s="305" t="s">
        <v>296</v>
      </c>
      <c r="D97" s="305" t="s">
        <v>272</v>
      </c>
      <c r="E97" s="305" t="s">
        <v>382</v>
      </c>
      <c r="F97" s="305" t="s">
        <v>325</v>
      </c>
      <c r="G97" s="306">
        <v>0</v>
      </c>
      <c r="H97" s="306"/>
    </row>
    <row r="98" spans="1:8" ht="13.8" x14ac:dyDescent="0.3">
      <c r="A98" s="293" t="s">
        <v>383</v>
      </c>
      <c r="B98" s="309" t="s">
        <v>609</v>
      </c>
      <c r="C98" s="309" t="s">
        <v>296</v>
      </c>
      <c r="D98" s="309" t="s">
        <v>279</v>
      </c>
      <c r="E98" s="309"/>
      <c r="F98" s="309"/>
      <c r="G98" s="296">
        <f>SUM(G101+G99+G108+G110)</f>
        <v>75700</v>
      </c>
      <c r="H98" s="296">
        <f>SUM(H101+H99+H108)</f>
        <v>85700</v>
      </c>
    </row>
    <row r="99" spans="1:8" s="302" customFormat="1" ht="26.4" x14ac:dyDescent="0.25">
      <c r="A99" s="303" t="s">
        <v>546</v>
      </c>
      <c r="B99" s="325" t="s">
        <v>609</v>
      </c>
      <c r="C99" s="305" t="s">
        <v>296</v>
      </c>
      <c r="D99" s="305" t="s">
        <v>279</v>
      </c>
      <c r="E99" s="305" t="s">
        <v>385</v>
      </c>
      <c r="F99" s="305"/>
      <c r="G99" s="347">
        <f>SUM(G100:G100)</f>
        <v>0</v>
      </c>
      <c r="H99" s="347">
        <f>SUM(H100:H100)</f>
        <v>0</v>
      </c>
    </row>
    <row r="100" spans="1:8" s="302" customFormat="1" ht="26.4" x14ac:dyDescent="0.25">
      <c r="A100" s="298" t="s">
        <v>611</v>
      </c>
      <c r="B100" s="300" t="s">
        <v>609</v>
      </c>
      <c r="C100" s="300" t="s">
        <v>296</v>
      </c>
      <c r="D100" s="300" t="s">
        <v>279</v>
      </c>
      <c r="E100" s="300" t="s">
        <v>385</v>
      </c>
      <c r="F100" s="305" t="s">
        <v>285</v>
      </c>
      <c r="G100" s="347">
        <v>0</v>
      </c>
      <c r="H100" s="347">
        <v>0</v>
      </c>
    </row>
    <row r="101" spans="1:8" s="329" customFormat="1" ht="13.8" x14ac:dyDescent="0.3">
      <c r="A101" s="298" t="s">
        <v>383</v>
      </c>
      <c r="B101" s="311" t="s">
        <v>609</v>
      </c>
      <c r="C101" s="311" t="s">
        <v>296</v>
      </c>
      <c r="D101" s="311" t="s">
        <v>279</v>
      </c>
      <c r="E101" s="311" t="s">
        <v>385</v>
      </c>
      <c r="F101" s="311"/>
      <c r="G101" s="301">
        <f>SUM(G102+G106+G104)</f>
        <v>75700</v>
      </c>
      <c r="H101" s="301">
        <f>SUM(H102+H106+H104)</f>
        <v>85700</v>
      </c>
    </row>
    <row r="102" spans="1:8" s="340" customFormat="1" x14ac:dyDescent="0.25">
      <c r="A102" s="348" t="s">
        <v>386</v>
      </c>
      <c r="B102" s="308" t="s">
        <v>609</v>
      </c>
      <c r="C102" s="308" t="s">
        <v>296</v>
      </c>
      <c r="D102" s="308" t="s">
        <v>279</v>
      </c>
      <c r="E102" s="308" t="s">
        <v>387</v>
      </c>
      <c r="F102" s="308"/>
      <c r="G102" s="306">
        <f>SUM(G103)</f>
        <v>10700</v>
      </c>
      <c r="H102" s="306">
        <v>10700</v>
      </c>
    </row>
    <row r="103" spans="1:8" ht="26.4" x14ac:dyDescent="0.25">
      <c r="A103" s="298" t="s">
        <v>326</v>
      </c>
      <c r="B103" s="300" t="s">
        <v>609</v>
      </c>
      <c r="C103" s="311" t="s">
        <v>296</v>
      </c>
      <c r="D103" s="311" t="s">
        <v>279</v>
      </c>
      <c r="E103" s="311" t="s">
        <v>387</v>
      </c>
      <c r="F103" s="311" t="s">
        <v>327</v>
      </c>
      <c r="G103" s="301">
        <v>10700</v>
      </c>
      <c r="H103" s="301">
        <v>10700</v>
      </c>
    </row>
    <row r="104" spans="1:8" x14ac:dyDescent="0.25">
      <c r="A104" s="348" t="s">
        <v>675</v>
      </c>
      <c r="B104" s="300" t="s">
        <v>609</v>
      </c>
      <c r="C104" s="311" t="s">
        <v>296</v>
      </c>
      <c r="D104" s="311" t="s">
        <v>279</v>
      </c>
      <c r="E104" s="311" t="s">
        <v>389</v>
      </c>
      <c r="F104" s="311"/>
      <c r="G104" s="301">
        <f>SUM(G105)</f>
        <v>60000</v>
      </c>
      <c r="H104" s="301">
        <f>SUM(H105)</f>
        <v>70000</v>
      </c>
    </row>
    <row r="105" spans="1:8" ht="26.4" x14ac:dyDescent="0.25">
      <c r="A105" s="298" t="s">
        <v>326</v>
      </c>
      <c r="B105" s="300" t="s">
        <v>609</v>
      </c>
      <c r="C105" s="311" t="s">
        <v>296</v>
      </c>
      <c r="D105" s="311" t="s">
        <v>279</v>
      </c>
      <c r="E105" s="311" t="s">
        <v>389</v>
      </c>
      <c r="F105" s="311" t="s">
        <v>327</v>
      </c>
      <c r="G105" s="301">
        <v>60000</v>
      </c>
      <c r="H105" s="301">
        <v>70000</v>
      </c>
    </row>
    <row r="106" spans="1:8" x14ac:dyDescent="0.25">
      <c r="A106" s="348" t="s">
        <v>390</v>
      </c>
      <c r="B106" s="325" t="s">
        <v>609</v>
      </c>
      <c r="C106" s="308" t="s">
        <v>296</v>
      </c>
      <c r="D106" s="308" t="s">
        <v>279</v>
      </c>
      <c r="E106" s="308" t="s">
        <v>391</v>
      </c>
      <c r="F106" s="308"/>
      <c r="G106" s="306">
        <f>SUM(G107)</f>
        <v>5000</v>
      </c>
      <c r="H106" s="306">
        <f>SUM(H107)</f>
        <v>5000</v>
      </c>
    </row>
    <row r="107" spans="1:8" s="162" customFormat="1" ht="26.4" x14ac:dyDescent="0.25">
      <c r="A107" s="298" t="s">
        <v>326</v>
      </c>
      <c r="B107" s="308" t="s">
        <v>609</v>
      </c>
      <c r="C107" s="311" t="s">
        <v>296</v>
      </c>
      <c r="D107" s="311" t="s">
        <v>279</v>
      </c>
      <c r="E107" s="311" t="s">
        <v>391</v>
      </c>
      <c r="F107" s="311" t="s">
        <v>327</v>
      </c>
      <c r="G107" s="301">
        <v>5000</v>
      </c>
      <c r="H107" s="301">
        <v>5000</v>
      </c>
    </row>
    <row r="108" spans="1:8" s="162" customFormat="1" ht="26.4" x14ac:dyDescent="0.25">
      <c r="A108" s="303" t="s">
        <v>632</v>
      </c>
      <c r="B108" s="308" t="s">
        <v>609</v>
      </c>
      <c r="C108" s="308" t="s">
        <v>296</v>
      </c>
      <c r="D108" s="308" t="s">
        <v>279</v>
      </c>
      <c r="E108" s="308" t="s">
        <v>397</v>
      </c>
      <c r="F108" s="308"/>
      <c r="G108" s="306">
        <f>SUM(G109)</f>
        <v>0</v>
      </c>
      <c r="H108" s="306">
        <f>SUM(H109)</f>
        <v>0</v>
      </c>
    </row>
    <row r="109" spans="1:8" s="162" customFormat="1" ht="26.4" x14ac:dyDescent="0.25">
      <c r="A109" s="298" t="s">
        <v>326</v>
      </c>
      <c r="B109" s="308" t="s">
        <v>609</v>
      </c>
      <c r="C109" s="311" t="s">
        <v>296</v>
      </c>
      <c r="D109" s="311" t="s">
        <v>279</v>
      </c>
      <c r="E109" s="311" t="s">
        <v>397</v>
      </c>
      <c r="F109" s="311" t="s">
        <v>327</v>
      </c>
      <c r="G109" s="301">
        <v>0</v>
      </c>
      <c r="H109" s="301"/>
    </row>
    <row r="110" spans="1:8" s="162" customFormat="1" ht="26.4" x14ac:dyDescent="0.25">
      <c r="A110" s="303" t="s">
        <v>632</v>
      </c>
      <c r="B110" s="308" t="s">
        <v>609</v>
      </c>
      <c r="C110" s="311" t="s">
        <v>296</v>
      </c>
      <c r="D110" s="311" t="s">
        <v>279</v>
      </c>
      <c r="E110" s="311" t="s">
        <v>547</v>
      </c>
      <c r="F110" s="311"/>
      <c r="G110" s="301">
        <f>SUM(G111)</f>
        <v>0</v>
      </c>
      <c r="H110" s="301"/>
    </row>
    <row r="111" spans="1:8" s="162" customFormat="1" ht="26.4" x14ac:dyDescent="0.25">
      <c r="A111" s="298" t="s">
        <v>326</v>
      </c>
      <c r="B111" s="308" t="s">
        <v>609</v>
      </c>
      <c r="C111" s="311" t="s">
        <v>296</v>
      </c>
      <c r="D111" s="311" t="s">
        <v>279</v>
      </c>
      <c r="E111" s="311" t="s">
        <v>547</v>
      </c>
      <c r="F111" s="311" t="s">
        <v>327</v>
      </c>
      <c r="G111" s="301"/>
      <c r="H111" s="301"/>
    </row>
    <row r="112" spans="1:8" ht="27.6" x14ac:dyDescent="0.25">
      <c r="A112" s="307" t="s">
        <v>398</v>
      </c>
      <c r="B112" s="286" t="s">
        <v>609</v>
      </c>
      <c r="C112" s="316" t="s">
        <v>296</v>
      </c>
      <c r="D112" s="316" t="s">
        <v>296</v>
      </c>
      <c r="E112" s="286"/>
      <c r="F112" s="286"/>
      <c r="G112" s="287">
        <f t="shared" ref="G112:H112" si="4">SUM(G113)</f>
        <v>1500</v>
      </c>
      <c r="H112" s="287">
        <f t="shared" si="4"/>
        <v>1500</v>
      </c>
    </row>
    <row r="113" spans="1:8" s="329" customFormat="1" ht="13.8" x14ac:dyDescent="0.3">
      <c r="A113" s="293" t="s">
        <v>316</v>
      </c>
      <c r="B113" s="295" t="s">
        <v>609</v>
      </c>
      <c r="C113" s="295" t="s">
        <v>296</v>
      </c>
      <c r="D113" s="295" t="s">
        <v>296</v>
      </c>
      <c r="E113" s="309" t="s">
        <v>317</v>
      </c>
      <c r="F113" s="309"/>
      <c r="G113" s="296">
        <f>SUM(G114)</f>
        <v>1500</v>
      </c>
      <c r="H113" s="296">
        <f>SUM(H114)</f>
        <v>1500</v>
      </c>
    </row>
    <row r="114" spans="1:8" s="329" customFormat="1" ht="40.200000000000003" x14ac:dyDescent="0.3">
      <c r="A114" s="303" t="s">
        <v>399</v>
      </c>
      <c r="B114" s="304" t="s">
        <v>609</v>
      </c>
      <c r="C114" s="305" t="s">
        <v>296</v>
      </c>
      <c r="D114" s="305" t="s">
        <v>296</v>
      </c>
      <c r="E114" s="308" t="s">
        <v>400</v>
      </c>
      <c r="F114" s="308"/>
      <c r="G114" s="296">
        <f>SUM(G115)</f>
        <v>1500</v>
      </c>
      <c r="H114" s="296">
        <f>SUM(H115)</f>
        <v>1500</v>
      </c>
    </row>
    <row r="115" spans="1:8" s="302" customFormat="1" ht="26.4" x14ac:dyDescent="0.25">
      <c r="A115" s="298" t="s">
        <v>611</v>
      </c>
      <c r="B115" s="311" t="s">
        <v>609</v>
      </c>
      <c r="C115" s="300" t="s">
        <v>296</v>
      </c>
      <c r="D115" s="300" t="s">
        <v>296</v>
      </c>
      <c r="E115" s="311" t="s">
        <v>400</v>
      </c>
      <c r="F115" s="311" t="s">
        <v>285</v>
      </c>
      <c r="G115" s="301">
        <v>1500</v>
      </c>
      <c r="H115" s="301">
        <v>1500</v>
      </c>
    </row>
    <row r="116" spans="1:8" ht="13.8" x14ac:dyDescent="0.25">
      <c r="A116" s="307" t="s">
        <v>404</v>
      </c>
      <c r="B116" s="316" t="s">
        <v>609</v>
      </c>
      <c r="C116" s="286" t="s">
        <v>405</v>
      </c>
      <c r="D116" s="286"/>
      <c r="E116" s="286"/>
      <c r="F116" s="286"/>
      <c r="G116" s="287">
        <f t="shared" ref="G116:H119" si="5">SUM(G117)</f>
        <v>500</v>
      </c>
      <c r="H116" s="287">
        <f t="shared" si="5"/>
        <v>5000</v>
      </c>
    </row>
    <row r="117" spans="1:8" x14ac:dyDescent="0.25">
      <c r="A117" s="288" t="s">
        <v>409</v>
      </c>
      <c r="B117" s="350">
        <v>510</v>
      </c>
      <c r="C117" s="290" t="s">
        <v>405</v>
      </c>
      <c r="D117" s="290" t="s">
        <v>296</v>
      </c>
      <c r="E117" s="290"/>
      <c r="F117" s="290"/>
      <c r="G117" s="291">
        <f t="shared" si="5"/>
        <v>500</v>
      </c>
      <c r="H117" s="291">
        <f t="shared" si="5"/>
        <v>5000</v>
      </c>
    </row>
    <row r="118" spans="1:8" ht="13.8" x14ac:dyDescent="0.3">
      <c r="A118" s="293" t="s">
        <v>316</v>
      </c>
      <c r="B118" s="351">
        <v>510</v>
      </c>
      <c r="C118" s="295" t="s">
        <v>405</v>
      </c>
      <c r="D118" s="295" t="s">
        <v>296</v>
      </c>
      <c r="E118" s="290"/>
      <c r="F118" s="290"/>
      <c r="G118" s="296">
        <f t="shared" si="5"/>
        <v>500</v>
      </c>
      <c r="H118" s="296">
        <f t="shared" si="5"/>
        <v>5000</v>
      </c>
    </row>
    <row r="119" spans="1:8" ht="26.4" x14ac:dyDescent="0.25">
      <c r="A119" s="303" t="s">
        <v>676</v>
      </c>
      <c r="B119" s="304" t="s">
        <v>609</v>
      </c>
      <c r="C119" s="308" t="s">
        <v>405</v>
      </c>
      <c r="D119" s="308" t="s">
        <v>296</v>
      </c>
      <c r="E119" s="308" t="s">
        <v>408</v>
      </c>
      <c r="F119" s="308"/>
      <c r="G119" s="306">
        <f t="shared" si="5"/>
        <v>500</v>
      </c>
      <c r="H119" s="306">
        <f t="shared" si="5"/>
        <v>5000</v>
      </c>
    </row>
    <row r="120" spans="1:8" ht="26.4" x14ac:dyDescent="0.25">
      <c r="A120" s="298" t="s">
        <v>611</v>
      </c>
      <c r="B120" s="311" t="s">
        <v>609</v>
      </c>
      <c r="C120" s="311" t="s">
        <v>405</v>
      </c>
      <c r="D120" s="311" t="s">
        <v>296</v>
      </c>
      <c r="E120" s="311" t="s">
        <v>408</v>
      </c>
      <c r="F120" s="311" t="s">
        <v>285</v>
      </c>
      <c r="G120" s="301">
        <v>500</v>
      </c>
      <c r="H120" s="301">
        <v>5000</v>
      </c>
    </row>
    <row r="121" spans="1:8" ht="15.6" x14ac:dyDescent="0.3">
      <c r="A121" s="335" t="s">
        <v>410</v>
      </c>
      <c r="B121" s="352" t="s">
        <v>609</v>
      </c>
      <c r="C121" s="331" t="s">
        <v>411</v>
      </c>
      <c r="D121" s="331"/>
      <c r="E121" s="331"/>
      <c r="F121" s="331"/>
      <c r="G121" s="332">
        <f>SUM(G122+G127+G157+G148+G164)</f>
        <v>672008.93</v>
      </c>
      <c r="H121" s="332">
        <f>SUM(H122+H127+H157+H148+H164)</f>
        <v>732211.12</v>
      </c>
    </row>
    <row r="122" spans="1:8" x14ac:dyDescent="0.25">
      <c r="A122" s="288" t="s">
        <v>412</v>
      </c>
      <c r="B122" s="290" t="s">
        <v>609</v>
      </c>
      <c r="C122" s="289" t="s">
        <v>411</v>
      </c>
      <c r="D122" s="289" t="s">
        <v>270</v>
      </c>
      <c r="E122" s="289"/>
      <c r="F122" s="289"/>
      <c r="G122" s="291">
        <f>SUM(G123+G125)</f>
        <v>206875.54</v>
      </c>
      <c r="H122" s="291">
        <f>SUM(H123+H125)</f>
        <v>236608.2</v>
      </c>
    </row>
    <row r="123" spans="1:8" ht="105.6" x14ac:dyDescent="0.25">
      <c r="A123" s="348" t="s">
        <v>638</v>
      </c>
      <c r="B123" s="305" t="s">
        <v>609</v>
      </c>
      <c r="C123" s="308" t="s">
        <v>411</v>
      </c>
      <c r="D123" s="308" t="s">
        <v>270</v>
      </c>
      <c r="E123" s="308" t="s">
        <v>416</v>
      </c>
      <c r="F123" s="308"/>
      <c r="G123" s="306">
        <f>SUM(G124)</f>
        <v>149551.54</v>
      </c>
      <c r="H123" s="306">
        <f>SUM(H124)</f>
        <v>159284.20000000001</v>
      </c>
    </row>
    <row r="124" spans="1:8" ht="26.4" x14ac:dyDescent="0.25">
      <c r="A124" s="298" t="s">
        <v>326</v>
      </c>
      <c r="B124" s="300" t="s">
        <v>609</v>
      </c>
      <c r="C124" s="311" t="s">
        <v>411</v>
      </c>
      <c r="D124" s="311" t="s">
        <v>270</v>
      </c>
      <c r="E124" s="311" t="s">
        <v>416</v>
      </c>
      <c r="F124" s="311" t="s">
        <v>327</v>
      </c>
      <c r="G124" s="301">
        <v>149551.54</v>
      </c>
      <c r="H124" s="301">
        <v>159284.20000000001</v>
      </c>
    </row>
    <row r="125" spans="1:8" s="162" customFormat="1" x14ac:dyDescent="0.25">
      <c r="A125" s="303" t="s">
        <v>413</v>
      </c>
      <c r="B125" s="305" t="s">
        <v>609</v>
      </c>
      <c r="C125" s="308" t="s">
        <v>411</v>
      </c>
      <c r="D125" s="308" t="s">
        <v>270</v>
      </c>
      <c r="E125" s="308" t="s">
        <v>414</v>
      </c>
      <c r="F125" s="308"/>
      <c r="G125" s="306">
        <f>SUM(G126)</f>
        <v>57324</v>
      </c>
      <c r="H125" s="306">
        <f>SUM(H126)</f>
        <v>77324</v>
      </c>
    </row>
    <row r="126" spans="1:8" ht="26.4" x14ac:dyDescent="0.25">
      <c r="A126" s="298" t="s">
        <v>326</v>
      </c>
      <c r="B126" s="300" t="s">
        <v>609</v>
      </c>
      <c r="C126" s="311" t="s">
        <v>411</v>
      </c>
      <c r="D126" s="311" t="s">
        <v>270</v>
      </c>
      <c r="E126" s="311" t="s">
        <v>414</v>
      </c>
      <c r="F126" s="311" t="s">
        <v>327</v>
      </c>
      <c r="G126" s="301">
        <v>57324</v>
      </c>
      <c r="H126" s="301">
        <v>77324</v>
      </c>
    </row>
    <row r="127" spans="1:8" x14ac:dyDescent="0.25">
      <c r="A127" s="288" t="s">
        <v>419</v>
      </c>
      <c r="B127" s="290" t="s">
        <v>609</v>
      </c>
      <c r="C127" s="289" t="s">
        <v>411</v>
      </c>
      <c r="D127" s="289" t="s">
        <v>272</v>
      </c>
      <c r="E127" s="289"/>
      <c r="F127" s="289"/>
      <c r="G127" s="291">
        <f>SUM(G130+G144+G128+G138+G140+G142+G146+G132+G136+G134)</f>
        <v>377106.95</v>
      </c>
      <c r="H127" s="291">
        <f>SUM(H130+H144+H128+H138+H140+H142+H146+H132+H136+H134)</f>
        <v>397576.48</v>
      </c>
    </row>
    <row r="128" spans="1:8" s="302" customFormat="1" x14ac:dyDescent="0.25">
      <c r="A128" s="298" t="s">
        <v>677</v>
      </c>
      <c r="B128" s="300" t="s">
        <v>609</v>
      </c>
      <c r="C128" s="311" t="s">
        <v>411</v>
      </c>
      <c r="D128" s="311" t="s">
        <v>272</v>
      </c>
      <c r="E128" s="311" t="s">
        <v>427</v>
      </c>
      <c r="F128" s="311"/>
      <c r="G128" s="301">
        <f>SUM(G129)</f>
        <v>86596.9</v>
      </c>
      <c r="H128" s="301">
        <f>SUM(H129)</f>
        <v>96596.9</v>
      </c>
    </row>
    <row r="129" spans="1:8" ht="26.4" x14ac:dyDescent="0.25">
      <c r="A129" s="303" t="s">
        <v>326</v>
      </c>
      <c r="B129" s="305" t="s">
        <v>609</v>
      </c>
      <c r="C129" s="308" t="s">
        <v>411</v>
      </c>
      <c r="D129" s="308" t="s">
        <v>272</v>
      </c>
      <c r="E129" s="311" t="s">
        <v>427</v>
      </c>
      <c r="F129" s="308" t="s">
        <v>327</v>
      </c>
      <c r="G129" s="306">
        <v>86596.9</v>
      </c>
      <c r="H129" s="306">
        <v>96596.9</v>
      </c>
    </row>
    <row r="130" spans="1:8" s="302" customFormat="1" ht="26.4" x14ac:dyDescent="0.25">
      <c r="A130" s="298" t="s">
        <v>615</v>
      </c>
      <c r="B130" s="300" t="s">
        <v>609</v>
      </c>
      <c r="C130" s="300" t="s">
        <v>411</v>
      </c>
      <c r="D130" s="300" t="s">
        <v>272</v>
      </c>
      <c r="E130" s="300" t="s">
        <v>319</v>
      </c>
      <c r="F130" s="300"/>
      <c r="G130" s="339">
        <f>SUM(G131)</f>
        <v>2000</v>
      </c>
      <c r="H130" s="339">
        <f>SUM(H131)</f>
        <v>2000</v>
      </c>
    </row>
    <row r="131" spans="1:8" s="162" customFormat="1" ht="26.4" x14ac:dyDescent="0.25">
      <c r="A131" s="303" t="s">
        <v>326</v>
      </c>
      <c r="B131" s="305" t="s">
        <v>609</v>
      </c>
      <c r="C131" s="305" t="s">
        <v>411</v>
      </c>
      <c r="D131" s="305" t="s">
        <v>272</v>
      </c>
      <c r="E131" s="305" t="s">
        <v>319</v>
      </c>
      <c r="F131" s="305" t="s">
        <v>327</v>
      </c>
      <c r="G131" s="347">
        <v>2000</v>
      </c>
      <c r="H131" s="347">
        <v>2000</v>
      </c>
    </row>
    <row r="132" spans="1:8" s="162" customFormat="1" ht="37.200000000000003" customHeight="1" x14ac:dyDescent="0.25">
      <c r="A132" s="303" t="s">
        <v>783</v>
      </c>
      <c r="B132" s="305" t="s">
        <v>609</v>
      </c>
      <c r="C132" s="305" t="s">
        <v>411</v>
      </c>
      <c r="D132" s="305" t="s">
        <v>272</v>
      </c>
      <c r="E132" s="305" t="s">
        <v>784</v>
      </c>
      <c r="F132" s="305"/>
      <c r="G132" s="347">
        <f>SUM(G133)</f>
        <v>1486.52</v>
      </c>
      <c r="H132" s="347">
        <f>SUM(H133)</f>
        <v>1480.9</v>
      </c>
    </row>
    <row r="133" spans="1:8" s="302" customFormat="1" ht="26.4" x14ac:dyDescent="0.25">
      <c r="A133" s="298" t="s">
        <v>326</v>
      </c>
      <c r="B133" s="300" t="s">
        <v>609</v>
      </c>
      <c r="C133" s="300" t="s">
        <v>411</v>
      </c>
      <c r="D133" s="300" t="s">
        <v>272</v>
      </c>
      <c r="E133" s="300" t="s">
        <v>784</v>
      </c>
      <c r="F133" s="300" t="s">
        <v>327</v>
      </c>
      <c r="G133" s="339">
        <v>1486.52</v>
      </c>
      <c r="H133" s="339">
        <v>1480.9</v>
      </c>
    </row>
    <row r="134" spans="1:8" s="302" customFormat="1" ht="31.2" customHeight="1" x14ac:dyDescent="0.25">
      <c r="A134" s="357" t="s">
        <v>428</v>
      </c>
      <c r="B134" s="300" t="s">
        <v>609</v>
      </c>
      <c r="C134" s="300" t="s">
        <v>411</v>
      </c>
      <c r="D134" s="300" t="s">
        <v>272</v>
      </c>
      <c r="E134" s="300" t="s">
        <v>832</v>
      </c>
      <c r="F134" s="300"/>
      <c r="G134" s="339">
        <f>SUM(G135)</f>
        <v>7494.64</v>
      </c>
      <c r="H134" s="339">
        <f>SUM(H135)</f>
        <v>7816.91</v>
      </c>
    </row>
    <row r="135" spans="1:8" s="302" customFormat="1" ht="26.4" x14ac:dyDescent="0.25">
      <c r="A135" s="303" t="s">
        <v>326</v>
      </c>
      <c r="B135" s="300" t="s">
        <v>609</v>
      </c>
      <c r="C135" s="300" t="s">
        <v>411</v>
      </c>
      <c r="D135" s="300" t="s">
        <v>272</v>
      </c>
      <c r="E135" s="300" t="s">
        <v>832</v>
      </c>
      <c r="F135" s="300" t="s">
        <v>327</v>
      </c>
      <c r="G135" s="339">
        <v>7494.64</v>
      </c>
      <c r="H135" s="339">
        <v>7816.91</v>
      </c>
    </row>
    <row r="136" spans="1:8" s="302" customFormat="1" ht="27.6" customHeight="1" x14ac:dyDescent="0.25">
      <c r="A136" s="357" t="s">
        <v>428</v>
      </c>
      <c r="B136" s="300" t="s">
        <v>609</v>
      </c>
      <c r="C136" s="300" t="s">
        <v>411</v>
      </c>
      <c r="D136" s="300" t="s">
        <v>272</v>
      </c>
      <c r="E136" s="300" t="s">
        <v>833</v>
      </c>
      <c r="F136" s="300"/>
      <c r="G136" s="339">
        <f>SUM(G137)</f>
        <v>5440.88</v>
      </c>
      <c r="H136" s="339">
        <f>SUM(H137)</f>
        <v>5657.17</v>
      </c>
    </row>
    <row r="137" spans="1:8" s="302" customFormat="1" ht="26.4" x14ac:dyDescent="0.25">
      <c r="A137" s="303" t="s">
        <v>326</v>
      </c>
      <c r="B137" s="300" t="s">
        <v>609</v>
      </c>
      <c r="C137" s="300" t="s">
        <v>411</v>
      </c>
      <c r="D137" s="300" t="s">
        <v>272</v>
      </c>
      <c r="E137" s="300" t="s">
        <v>833</v>
      </c>
      <c r="F137" s="300" t="s">
        <v>327</v>
      </c>
      <c r="G137" s="339">
        <v>5440.88</v>
      </c>
      <c r="H137" s="339">
        <v>5657.17</v>
      </c>
    </row>
    <row r="138" spans="1:8" s="302" customFormat="1" ht="27" customHeight="1" x14ac:dyDescent="0.25">
      <c r="A138" s="357" t="s">
        <v>428</v>
      </c>
      <c r="B138" s="300" t="s">
        <v>609</v>
      </c>
      <c r="C138" s="311" t="s">
        <v>411</v>
      </c>
      <c r="D138" s="311" t="s">
        <v>272</v>
      </c>
      <c r="E138" s="311" t="s">
        <v>429</v>
      </c>
      <c r="F138" s="311"/>
      <c r="G138" s="301">
        <f>SUM(G139)</f>
        <v>8689.5</v>
      </c>
      <c r="H138" s="301">
        <f>SUM(H139)</f>
        <v>9030.14</v>
      </c>
    </row>
    <row r="139" spans="1:8" s="162" customFormat="1" ht="26.4" x14ac:dyDescent="0.25">
      <c r="A139" s="303" t="s">
        <v>326</v>
      </c>
      <c r="B139" s="305" t="s">
        <v>609</v>
      </c>
      <c r="C139" s="308" t="s">
        <v>411</v>
      </c>
      <c r="D139" s="308" t="s">
        <v>272</v>
      </c>
      <c r="E139" s="308" t="s">
        <v>429</v>
      </c>
      <c r="F139" s="308" t="s">
        <v>327</v>
      </c>
      <c r="G139" s="306">
        <v>8689.5</v>
      </c>
      <c r="H139" s="306">
        <v>9030.14</v>
      </c>
    </row>
    <row r="140" spans="1:8" s="162" customFormat="1" ht="27.6" customHeight="1" x14ac:dyDescent="0.25">
      <c r="A140" s="357" t="s">
        <v>428</v>
      </c>
      <c r="B140" s="300" t="s">
        <v>609</v>
      </c>
      <c r="C140" s="311" t="s">
        <v>411</v>
      </c>
      <c r="D140" s="311" t="s">
        <v>272</v>
      </c>
      <c r="E140" s="311" t="s">
        <v>685</v>
      </c>
      <c r="F140" s="311"/>
      <c r="G140" s="301">
        <f>SUM(G141)</f>
        <v>1871.06</v>
      </c>
      <c r="H140" s="301">
        <f>SUM(H141)</f>
        <v>1678.21</v>
      </c>
    </row>
    <row r="141" spans="1:8" s="162" customFormat="1" ht="26.4" x14ac:dyDescent="0.25">
      <c r="A141" s="303" t="s">
        <v>326</v>
      </c>
      <c r="B141" s="305" t="s">
        <v>609</v>
      </c>
      <c r="C141" s="308" t="s">
        <v>411</v>
      </c>
      <c r="D141" s="308" t="s">
        <v>272</v>
      </c>
      <c r="E141" s="308" t="s">
        <v>685</v>
      </c>
      <c r="F141" s="308" t="s">
        <v>327</v>
      </c>
      <c r="G141" s="306">
        <v>1871.06</v>
      </c>
      <c r="H141" s="306">
        <v>1678.21</v>
      </c>
    </row>
    <row r="142" spans="1:8" s="302" customFormat="1" ht="39.6" x14ac:dyDescent="0.25">
      <c r="A142" s="298" t="s">
        <v>422</v>
      </c>
      <c r="B142" s="300" t="s">
        <v>609</v>
      </c>
      <c r="C142" s="311" t="s">
        <v>411</v>
      </c>
      <c r="D142" s="311" t="s">
        <v>272</v>
      </c>
      <c r="E142" s="311" t="s">
        <v>423</v>
      </c>
      <c r="F142" s="311"/>
      <c r="G142" s="301">
        <f>SUM(G143)</f>
        <v>13827.24</v>
      </c>
      <c r="H142" s="301">
        <f>SUM(H143)</f>
        <v>14061.6</v>
      </c>
    </row>
    <row r="143" spans="1:8" s="162" customFormat="1" ht="26.4" x14ac:dyDescent="0.25">
      <c r="A143" s="303" t="s">
        <v>326</v>
      </c>
      <c r="B143" s="300" t="s">
        <v>609</v>
      </c>
      <c r="C143" s="311" t="s">
        <v>411</v>
      </c>
      <c r="D143" s="311" t="s">
        <v>272</v>
      </c>
      <c r="E143" s="311" t="s">
        <v>423</v>
      </c>
      <c r="F143" s="308" t="s">
        <v>327</v>
      </c>
      <c r="G143" s="306">
        <v>13827.24</v>
      </c>
      <c r="H143" s="306">
        <v>14061.6</v>
      </c>
    </row>
    <row r="144" spans="1:8" ht="105.6" x14ac:dyDescent="0.25">
      <c r="A144" s="357" t="s">
        <v>638</v>
      </c>
      <c r="B144" s="304" t="s">
        <v>609</v>
      </c>
      <c r="C144" s="305" t="s">
        <v>411</v>
      </c>
      <c r="D144" s="305" t="s">
        <v>272</v>
      </c>
      <c r="E144" s="305" t="s">
        <v>433</v>
      </c>
      <c r="F144" s="305"/>
      <c r="G144" s="347">
        <f>SUM(G145)</f>
        <v>228187.57</v>
      </c>
      <c r="H144" s="347">
        <f>SUM(H145)</f>
        <v>237268.93</v>
      </c>
    </row>
    <row r="145" spans="1:254" ht="26.4" x14ac:dyDescent="0.25">
      <c r="A145" s="303" t="s">
        <v>326</v>
      </c>
      <c r="B145" s="311" t="s">
        <v>609</v>
      </c>
      <c r="C145" s="300" t="s">
        <v>411</v>
      </c>
      <c r="D145" s="300" t="s">
        <v>272</v>
      </c>
      <c r="E145" s="300" t="s">
        <v>433</v>
      </c>
      <c r="F145" s="300" t="s">
        <v>327</v>
      </c>
      <c r="G145" s="339">
        <v>228187.57</v>
      </c>
      <c r="H145" s="339">
        <v>237268.93</v>
      </c>
    </row>
    <row r="146" spans="1:254" ht="39.6" x14ac:dyDescent="0.25">
      <c r="A146" s="355" t="s">
        <v>421</v>
      </c>
      <c r="B146" s="305" t="s">
        <v>609</v>
      </c>
      <c r="C146" s="308" t="s">
        <v>411</v>
      </c>
      <c r="D146" s="308" t="s">
        <v>272</v>
      </c>
      <c r="E146" s="308" t="s">
        <v>424</v>
      </c>
      <c r="F146" s="300"/>
      <c r="G146" s="339">
        <f>SUM(G147)</f>
        <v>21512.639999999999</v>
      </c>
      <c r="H146" s="339">
        <f>SUM(H147)</f>
        <v>21985.72</v>
      </c>
    </row>
    <row r="147" spans="1:254" s="302" customFormat="1" ht="26.4" x14ac:dyDescent="0.25">
      <c r="A147" s="303" t="s">
        <v>326</v>
      </c>
      <c r="B147" s="305" t="s">
        <v>609</v>
      </c>
      <c r="C147" s="308" t="s">
        <v>411</v>
      </c>
      <c r="D147" s="308" t="s">
        <v>272</v>
      </c>
      <c r="E147" s="308" t="s">
        <v>424</v>
      </c>
      <c r="F147" s="308" t="s">
        <v>327</v>
      </c>
      <c r="G147" s="306">
        <v>21512.639999999999</v>
      </c>
      <c r="H147" s="418">
        <v>21985.72</v>
      </c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  <c r="CA147" s="270"/>
      <c r="CB147" s="270"/>
      <c r="CC147" s="270"/>
      <c r="CD147" s="270"/>
      <c r="CE147" s="270"/>
      <c r="CF147" s="270"/>
      <c r="CG147" s="270"/>
      <c r="CH147" s="270"/>
      <c r="CI147" s="270"/>
      <c r="CJ147" s="270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70"/>
      <c r="DI147" s="270"/>
      <c r="DJ147" s="270"/>
      <c r="DK147" s="270"/>
      <c r="DL147" s="270"/>
      <c r="DM147" s="270"/>
      <c r="DN147" s="270"/>
      <c r="DO147" s="270"/>
      <c r="DP147" s="270"/>
      <c r="DQ147" s="270"/>
      <c r="DR147" s="270"/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  <c r="EC147" s="270"/>
      <c r="ED147" s="270"/>
      <c r="EE147" s="270"/>
      <c r="EF147" s="270"/>
      <c r="EG147" s="270"/>
      <c r="EH147" s="270"/>
      <c r="EI147" s="270"/>
      <c r="EJ147" s="270"/>
      <c r="EK147" s="270"/>
      <c r="EL147" s="270"/>
      <c r="EM147" s="270"/>
      <c r="EN147" s="270"/>
      <c r="EO147" s="270"/>
      <c r="EP147" s="270"/>
      <c r="EQ147" s="270"/>
      <c r="ER147" s="270"/>
      <c r="ES147" s="270"/>
      <c r="ET147" s="270"/>
      <c r="EU147" s="270"/>
      <c r="EV147" s="270"/>
      <c r="EW147" s="270"/>
      <c r="EX147" s="270"/>
      <c r="EY147" s="270"/>
      <c r="EZ147" s="270"/>
      <c r="FA147" s="270"/>
      <c r="FB147" s="270"/>
      <c r="FC147" s="270"/>
      <c r="FD147" s="270"/>
      <c r="FE147" s="270"/>
      <c r="FF147" s="270"/>
      <c r="FG147" s="270"/>
      <c r="FH147" s="270"/>
      <c r="FI147" s="270"/>
      <c r="FJ147" s="270"/>
      <c r="FK147" s="270"/>
      <c r="FL147" s="270"/>
      <c r="FM147" s="270"/>
      <c r="FN147" s="270"/>
      <c r="FO147" s="270"/>
      <c r="FP147" s="270"/>
      <c r="FQ147" s="270"/>
      <c r="FR147" s="270"/>
      <c r="FS147" s="270"/>
      <c r="FT147" s="270"/>
      <c r="FU147" s="270"/>
      <c r="FV147" s="270"/>
      <c r="FW147" s="270"/>
      <c r="FX147" s="270"/>
      <c r="FY147" s="270"/>
      <c r="FZ147" s="270"/>
      <c r="GA147" s="270"/>
      <c r="GB147" s="270"/>
      <c r="GC147" s="270"/>
      <c r="GD147" s="270"/>
      <c r="GE147" s="270"/>
      <c r="GF147" s="270"/>
      <c r="GG147" s="270"/>
      <c r="GH147" s="270"/>
      <c r="GI147" s="270"/>
      <c r="GJ147" s="270"/>
      <c r="GK147" s="270"/>
      <c r="GL147" s="270"/>
      <c r="GM147" s="270"/>
      <c r="GN147" s="270"/>
      <c r="GO147" s="270"/>
      <c r="GP147" s="270"/>
      <c r="GQ147" s="270"/>
      <c r="GR147" s="270"/>
      <c r="GS147" s="270"/>
      <c r="GT147" s="270"/>
      <c r="GU147" s="270"/>
      <c r="GV147" s="270"/>
      <c r="GW147" s="270"/>
      <c r="GX147" s="270"/>
      <c r="GY147" s="270"/>
      <c r="GZ147" s="270"/>
      <c r="HA147" s="270"/>
      <c r="HB147" s="270"/>
      <c r="HC147" s="270"/>
      <c r="HD147" s="270"/>
      <c r="HE147" s="270"/>
      <c r="HF147" s="270"/>
      <c r="HG147" s="270"/>
      <c r="HH147" s="270"/>
      <c r="HI147" s="270"/>
      <c r="HJ147" s="270"/>
      <c r="HK147" s="270"/>
      <c r="HL147" s="270"/>
      <c r="HM147" s="270"/>
      <c r="HN147" s="270"/>
      <c r="HO147" s="270"/>
      <c r="HP147" s="270"/>
      <c r="HQ147" s="270"/>
      <c r="HR147" s="270"/>
      <c r="HS147" s="270"/>
      <c r="HT147" s="270"/>
      <c r="HU147" s="270"/>
      <c r="HV147" s="270"/>
      <c r="HW147" s="270"/>
      <c r="HX147" s="270"/>
      <c r="HY147" s="270"/>
      <c r="HZ147" s="270"/>
      <c r="IA147" s="270"/>
      <c r="IB147" s="270"/>
      <c r="IC147" s="270"/>
      <c r="ID147" s="270"/>
      <c r="IE147" s="270"/>
      <c r="IF147" s="270"/>
      <c r="IG147" s="270"/>
      <c r="IH147" s="270"/>
      <c r="II147" s="270"/>
      <c r="IJ147" s="270"/>
      <c r="IK147" s="270"/>
      <c r="IL147" s="270"/>
      <c r="IM147" s="270"/>
      <c r="IN147" s="270"/>
      <c r="IO147" s="270"/>
      <c r="IP147" s="270"/>
      <c r="IQ147" s="270"/>
      <c r="IR147" s="270"/>
      <c r="IS147" s="270"/>
      <c r="IT147" s="270"/>
    </row>
    <row r="148" spans="1:254" s="321" customFormat="1" x14ac:dyDescent="0.25">
      <c r="A148" s="288" t="s">
        <v>434</v>
      </c>
      <c r="B148" s="289" t="s">
        <v>609</v>
      </c>
      <c r="C148" s="290" t="s">
        <v>411</v>
      </c>
      <c r="D148" s="290" t="s">
        <v>279</v>
      </c>
      <c r="E148" s="290"/>
      <c r="F148" s="290"/>
      <c r="G148" s="318">
        <f>SUM(G153+G155+G151+G149)</f>
        <v>78688.639999999999</v>
      </c>
      <c r="H148" s="318">
        <f>SUM(H153+H155+H151+H149)</f>
        <v>88688.639999999999</v>
      </c>
    </row>
    <row r="149" spans="1:254" s="321" customFormat="1" ht="39.6" x14ac:dyDescent="0.25">
      <c r="A149" s="298" t="s">
        <v>663</v>
      </c>
      <c r="B149" s="300" t="s">
        <v>609</v>
      </c>
      <c r="C149" s="300" t="s">
        <v>411</v>
      </c>
      <c r="D149" s="300" t="s">
        <v>279</v>
      </c>
      <c r="E149" s="311" t="s">
        <v>535</v>
      </c>
      <c r="F149" s="311"/>
      <c r="G149" s="339">
        <f>SUM(G150)</f>
        <v>740.74</v>
      </c>
      <c r="H149" s="339">
        <f>SUM(H150)</f>
        <v>740.74</v>
      </c>
    </row>
    <row r="150" spans="1:254" s="321" customFormat="1" ht="26.4" x14ac:dyDescent="0.25">
      <c r="A150" s="303" t="s">
        <v>326</v>
      </c>
      <c r="B150" s="305" t="s">
        <v>609</v>
      </c>
      <c r="C150" s="305" t="s">
        <v>411</v>
      </c>
      <c r="D150" s="305" t="s">
        <v>279</v>
      </c>
      <c r="E150" s="308" t="s">
        <v>535</v>
      </c>
      <c r="F150" s="308" t="s">
        <v>327</v>
      </c>
      <c r="G150" s="347">
        <v>740.74</v>
      </c>
      <c r="H150" s="347">
        <v>740.74</v>
      </c>
    </row>
    <row r="151" spans="1:254" s="321" customFormat="1" ht="79.2" x14ac:dyDescent="0.25">
      <c r="A151" s="298" t="s">
        <v>661</v>
      </c>
      <c r="B151" s="300" t="s">
        <v>609</v>
      </c>
      <c r="C151" s="300" t="s">
        <v>411</v>
      </c>
      <c r="D151" s="300" t="s">
        <v>279</v>
      </c>
      <c r="E151" s="311" t="s">
        <v>534</v>
      </c>
      <c r="F151" s="311"/>
      <c r="G151" s="347">
        <f>SUM(G152)</f>
        <v>5897.9</v>
      </c>
      <c r="H151" s="347">
        <f>SUM(H152)</f>
        <v>5897.9</v>
      </c>
    </row>
    <row r="152" spans="1:254" s="321" customFormat="1" ht="26.4" x14ac:dyDescent="0.25">
      <c r="A152" s="303" t="s">
        <v>326</v>
      </c>
      <c r="B152" s="300" t="s">
        <v>609</v>
      </c>
      <c r="C152" s="300" t="s">
        <v>411</v>
      </c>
      <c r="D152" s="300" t="s">
        <v>279</v>
      </c>
      <c r="E152" s="311" t="s">
        <v>534</v>
      </c>
      <c r="F152" s="311" t="s">
        <v>327</v>
      </c>
      <c r="G152" s="347">
        <v>5897.9</v>
      </c>
      <c r="H152" s="347">
        <v>5897.9</v>
      </c>
    </row>
    <row r="153" spans="1:254" ht="26.4" x14ac:dyDescent="0.25">
      <c r="A153" s="298" t="s">
        <v>413</v>
      </c>
      <c r="B153" s="311" t="s">
        <v>609</v>
      </c>
      <c r="C153" s="300" t="s">
        <v>411</v>
      </c>
      <c r="D153" s="300" t="s">
        <v>279</v>
      </c>
      <c r="E153" s="300" t="s">
        <v>435</v>
      </c>
      <c r="F153" s="300"/>
      <c r="G153" s="339">
        <f>SUM(G154)</f>
        <v>72050</v>
      </c>
      <c r="H153" s="339">
        <f>SUM(H154)</f>
        <v>82050</v>
      </c>
    </row>
    <row r="154" spans="1:254" ht="26.4" x14ac:dyDescent="0.25">
      <c r="A154" s="298" t="s">
        <v>326</v>
      </c>
      <c r="B154" s="311" t="s">
        <v>609</v>
      </c>
      <c r="C154" s="300" t="s">
        <v>411</v>
      </c>
      <c r="D154" s="300" t="s">
        <v>279</v>
      </c>
      <c r="E154" s="300" t="s">
        <v>435</v>
      </c>
      <c r="F154" s="300" t="s">
        <v>327</v>
      </c>
      <c r="G154" s="339">
        <v>72050</v>
      </c>
      <c r="H154" s="339">
        <v>82050</v>
      </c>
    </row>
    <row r="155" spans="1:254" ht="39.6" hidden="1" x14ac:dyDescent="0.25">
      <c r="A155" s="303" t="s">
        <v>662</v>
      </c>
      <c r="B155" s="305" t="s">
        <v>609</v>
      </c>
      <c r="C155" s="308" t="s">
        <v>411</v>
      </c>
      <c r="D155" s="308" t="s">
        <v>279</v>
      </c>
      <c r="E155" s="311" t="s">
        <v>537</v>
      </c>
      <c r="F155" s="308"/>
      <c r="G155" s="306">
        <f>SUM(G156)</f>
        <v>0</v>
      </c>
      <c r="H155" s="306">
        <f>SUM(H156)</f>
        <v>0</v>
      </c>
    </row>
    <row r="156" spans="1:254" ht="26.4" hidden="1" x14ac:dyDescent="0.25">
      <c r="A156" s="303" t="s">
        <v>326</v>
      </c>
      <c r="B156" s="305" t="s">
        <v>609</v>
      </c>
      <c r="C156" s="308" t="s">
        <v>411</v>
      </c>
      <c r="D156" s="308" t="s">
        <v>279</v>
      </c>
      <c r="E156" s="311" t="s">
        <v>537</v>
      </c>
      <c r="F156" s="308" t="s">
        <v>327</v>
      </c>
      <c r="G156" s="306">
        <v>0</v>
      </c>
      <c r="H156" s="306">
        <v>0</v>
      </c>
    </row>
    <row r="157" spans="1:254" x14ac:dyDescent="0.25">
      <c r="A157" s="288" t="s">
        <v>640</v>
      </c>
      <c r="B157" s="290" t="s">
        <v>609</v>
      </c>
      <c r="C157" s="289" t="s">
        <v>411</v>
      </c>
      <c r="D157" s="289" t="s">
        <v>411</v>
      </c>
      <c r="E157" s="289"/>
      <c r="F157" s="289"/>
      <c r="G157" s="291">
        <f>SUM(G162+G160+G158)</f>
        <v>8847.7999999999993</v>
      </c>
      <c r="H157" s="291">
        <f>SUM(H162+H160+H158)</f>
        <v>8847.7999999999993</v>
      </c>
    </row>
    <row r="158" spans="1:254" s="302" customFormat="1" x14ac:dyDescent="0.25">
      <c r="A158" s="298" t="s">
        <v>445</v>
      </c>
      <c r="B158" s="300" t="s">
        <v>609</v>
      </c>
      <c r="C158" s="311" t="s">
        <v>411</v>
      </c>
      <c r="D158" s="311" t="s">
        <v>411</v>
      </c>
      <c r="E158" s="311" t="s">
        <v>446</v>
      </c>
      <c r="F158" s="311"/>
      <c r="G158" s="301">
        <f>SUM(G159)</f>
        <v>300</v>
      </c>
      <c r="H158" s="301">
        <f>SUM(H159)</f>
        <v>300</v>
      </c>
    </row>
    <row r="159" spans="1:254" s="162" customFormat="1" ht="26.4" x14ac:dyDescent="0.25">
      <c r="A159" s="303" t="s">
        <v>611</v>
      </c>
      <c r="B159" s="305" t="s">
        <v>609</v>
      </c>
      <c r="C159" s="308" t="s">
        <v>411</v>
      </c>
      <c r="D159" s="308" t="s">
        <v>411</v>
      </c>
      <c r="E159" s="308" t="s">
        <v>446</v>
      </c>
      <c r="F159" s="308" t="s">
        <v>285</v>
      </c>
      <c r="G159" s="306">
        <v>300</v>
      </c>
      <c r="H159" s="306">
        <v>300</v>
      </c>
    </row>
    <row r="160" spans="1:254" s="329" customFormat="1" ht="13.8" x14ac:dyDescent="0.3">
      <c r="A160" s="334" t="s">
        <v>549</v>
      </c>
      <c r="B160" s="295" t="s">
        <v>609</v>
      </c>
      <c r="C160" s="309" t="s">
        <v>411</v>
      </c>
      <c r="D160" s="309" t="s">
        <v>411</v>
      </c>
      <c r="E160" s="309" t="s">
        <v>678</v>
      </c>
      <c r="F160" s="309"/>
      <c r="G160" s="296">
        <f>SUM(G161)</f>
        <v>1914.85</v>
      </c>
      <c r="H160" s="296">
        <f>SUM(H161)</f>
        <v>1914.85</v>
      </c>
    </row>
    <row r="161" spans="1:8" ht="26.4" x14ac:dyDescent="0.25">
      <c r="A161" s="298" t="s">
        <v>326</v>
      </c>
      <c r="B161" s="300" t="s">
        <v>609</v>
      </c>
      <c r="C161" s="311" t="s">
        <v>411</v>
      </c>
      <c r="D161" s="311" t="s">
        <v>411</v>
      </c>
      <c r="E161" s="311" t="s">
        <v>678</v>
      </c>
      <c r="F161" s="311" t="s">
        <v>327</v>
      </c>
      <c r="G161" s="301">
        <v>1914.85</v>
      </c>
      <c r="H161" s="301">
        <v>1914.85</v>
      </c>
    </row>
    <row r="162" spans="1:8" ht="13.8" x14ac:dyDescent="0.3">
      <c r="A162" s="334" t="s">
        <v>549</v>
      </c>
      <c r="B162" s="309" t="s">
        <v>609</v>
      </c>
      <c r="C162" s="309" t="s">
        <v>411</v>
      </c>
      <c r="D162" s="309" t="s">
        <v>411</v>
      </c>
      <c r="E162" s="309" t="s">
        <v>443</v>
      </c>
      <c r="F162" s="309"/>
      <c r="G162" s="296">
        <f>SUM(G163)</f>
        <v>6632.95</v>
      </c>
      <c r="H162" s="296">
        <f>SUM(H163)</f>
        <v>6632.95</v>
      </c>
    </row>
    <row r="163" spans="1:8" ht="26.4" x14ac:dyDescent="0.25">
      <c r="A163" s="298" t="s">
        <v>326</v>
      </c>
      <c r="B163" s="311" t="s">
        <v>609</v>
      </c>
      <c r="C163" s="311" t="s">
        <v>411</v>
      </c>
      <c r="D163" s="311" t="s">
        <v>411</v>
      </c>
      <c r="E163" s="311" t="s">
        <v>443</v>
      </c>
      <c r="F163" s="311" t="s">
        <v>327</v>
      </c>
      <c r="G163" s="301">
        <v>6632.95</v>
      </c>
      <c r="H163" s="301">
        <v>6632.95</v>
      </c>
    </row>
    <row r="164" spans="1:8" s="321" customFormat="1" x14ac:dyDescent="0.25">
      <c r="A164" s="288" t="s">
        <v>447</v>
      </c>
      <c r="B164" s="290" t="s">
        <v>609</v>
      </c>
      <c r="C164" s="289" t="s">
        <v>411</v>
      </c>
      <c r="D164" s="289" t="s">
        <v>350</v>
      </c>
      <c r="E164" s="289"/>
      <c r="F164" s="290"/>
      <c r="G164" s="318">
        <f>SUM(G165)</f>
        <v>490</v>
      </c>
      <c r="H164" s="318">
        <f>SUM(H165)</f>
        <v>490</v>
      </c>
    </row>
    <row r="165" spans="1:8" s="302" customFormat="1" ht="21" customHeight="1" x14ac:dyDescent="0.25">
      <c r="A165" s="298" t="s">
        <v>413</v>
      </c>
      <c r="B165" s="300" t="s">
        <v>609</v>
      </c>
      <c r="C165" s="311" t="s">
        <v>411</v>
      </c>
      <c r="D165" s="311" t="s">
        <v>350</v>
      </c>
      <c r="E165" s="311" t="s">
        <v>444</v>
      </c>
      <c r="F165" s="300"/>
      <c r="G165" s="339">
        <f>SUM(G166)</f>
        <v>490</v>
      </c>
      <c r="H165" s="339">
        <f>SUM(H166)</f>
        <v>490</v>
      </c>
    </row>
    <row r="166" spans="1:8" s="162" customFormat="1" ht="26.4" x14ac:dyDescent="0.25">
      <c r="A166" s="303" t="s">
        <v>611</v>
      </c>
      <c r="B166" s="305" t="s">
        <v>609</v>
      </c>
      <c r="C166" s="308" t="s">
        <v>411</v>
      </c>
      <c r="D166" s="308" t="s">
        <v>350</v>
      </c>
      <c r="E166" s="308" t="s">
        <v>679</v>
      </c>
      <c r="F166" s="305" t="s">
        <v>285</v>
      </c>
      <c r="G166" s="347">
        <v>490</v>
      </c>
      <c r="H166" s="347">
        <v>490</v>
      </c>
    </row>
    <row r="167" spans="1:8" ht="15.6" x14ac:dyDescent="0.3">
      <c r="A167" s="335" t="s">
        <v>448</v>
      </c>
      <c r="B167" s="316" t="s">
        <v>609</v>
      </c>
      <c r="C167" s="331" t="s">
        <v>345</v>
      </c>
      <c r="D167" s="331"/>
      <c r="E167" s="331"/>
      <c r="F167" s="331"/>
      <c r="G167" s="332">
        <f>SUM(G168+G180)</f>
        <v>421339.77</v>
      </c>
      <c r="H167" s="332">
        <f>SUM(H168+H180)</f>
        <v>47134.53</v>
      </c>
    </row>
    <row r="168" spans="1:8" ht="13.8" x14ac:dyDescent="0.25">
      <c r="A168" s="307" t="s">
        <v>449</v>
      </c>
      <c r="B168" s="290" t="s">
        <v>609</v>
      </c>
      <c r="C168" s="286" t="s">
        <v>345</v>
      </c>
      <c r="D168" s="286" t="s">
        <v>270</v>
      </c>
      <c r="E168" s="286"/>
      <c r="F168" s="286"/>
      <c r="G168" s="287">
        <f>SUM(G173+G169+G171)</f>
        <v>417744.77</v>
      </c>
      <c r="H168" s="287">
        <f>SUM(H173+H169+H171)</f>
        <v>43539.53</v>
      </c>
    </row>
    <row r="169" spans="1:8" s="302" customFormat="1" ht="13.8" x14ac:dyDescent="0.3">
      <c r="A169" s="293" t="s">
        <v>450</v>
      </c>
      <c r="B169" s="295" t="s">
        <v>609</v>
      </c>
      <c r="C169" s="309" t="s">
        <v>345</v>
      </c>
      <c r="D169" s="309" t="s">
        <v>270</v>
      </c>
      <c r="E169" s="309" t="s">
        <v>664</v>
      </c>
      <c r="F169" s="309"/>
      <c r="G169" s="296">
        <f>SUM(G170)</f>
        <v>323.33999999999997</v>
      </c>
      <c r="H169" s="296">
        <f>SUM(H170)</f>
        <v>323.52999999999997</v>
      </c>
    </row>
    <row r="170" spans="1:8" s="162" customFormat="1" ht="26.4" x14ac:dyDescent="0.25">
      <c r="A170" s="298" t="s">
        <v>326</v>
      </c>
      <c r="B170" s="300" t="s">
        <v>609</v>
      </c>
      <c r="C170" s="311" t="s">
        <v>345</v>
      </c>
      <c r="D170" s="311" t="s">
        <v>270</v>
      </c>
      <c r="E170" s="311" t="s">
        <v>664</v>
      </c>
      <c r="F170" s="308" t="s">
        <v>327</v>
      </c>
      <c r="G170" s="306">
        <v>323.33999999999997</v>
      </c>
      <c r="H170" s="306">
        <v>323.52999999999997</v>
      </c>
    </row>
    <row r="171" spans="1:8" s="302" customFormat="1" ht="31.2" customHeight="1" x14ac:dyDescent="0.3">
      <c r="A171" s="293" t="s">
        <v>791</v>
      </c>
      <c r="B171" s="295" t="s">
        <v>609</v>
      </c>
      <c r="C171" s="309" t="s">
        <v>345</v>
      </c>
      <c r="D171" s="309" t="s">
        <v>270</v>
      </c>
      <c r="E171" s="311" t="s">
        <v>792</v>
      </c>
      <c r="F171" s="309"/>
      <c r="G171" s="296">
        <f>SUM(G172)</f>
        <v>377705.43</v>
      </c>
      <c r="H171" s="296">
        <f>SUM(H172)</f>
        <v>0</v>
      </c>
    </row>
    <row r="172" spans="1:8" s="162" customFormat="1" ht="26.4" x14ac:dyDescent="0.25">
      <c r="A172" s="298" t="s">
        <v>617</v>
      </c>
      <c r="B172" s="300" t="s">
        <v>609</v>
      </c>
      <c r="C172" s="311" t="s">
        <v>345</v>
      </c>
      <c r="D172" s="311" t="s">
        <v>270</v>
      </c>
      <c r="E172" s="311" t="s">
        <v>792</v>
      </c>
      <c r="F172" s="308" t="s">
        <v>325</v>
      </c>
      <c r="G172" s="306">
        <v>377705.43</v>
      </c>
      <c r="H172" s="306"/>
    </row>
    <row r="173" spans="1:8" s="329" customFormat="1" ht="27.6" x14ac:dyDescent="0.3">
      <c r="A173" s="334" t="s">
        <v>461</v>
      </c>
      <c r="B173" s="295" t="s">
        <v>609</v>
      </c>
      <c r="C173" s="309" t="s">
        <v>345</v>
      </c>
      <c r="D173" s="309" t="s">
        <v>270</v>
      </c>
      <c r="E173" s="309" t="s">
        <v>453</v>
      </c>
      <c r="F173" s="309"/>
      <c r="G173" s="296">
        <f>SUM(G174+G176+G178)</f>
        <v>39716</v>
      </c>
      <c r="H173" s="296">
        <f>SUM(H174+H176+H178)</f>
        <v>43216</v>
      </c>
    </row>
    <row r="174" spans="1:8" ht="13.8" x14ac:dyDescent="0.3">
      <c r="A174" s="293" t="s">
        <v>454</v>
      </c>
      <c r="B174" s="295" t="s">
        <v>609</v>
      </c>
      <c r="C174" s="309" t="s">
        <v>345</v>
      </c>
      <c r="D174" s="309" t="s">
        <v>270</v>
      </c>
      <c r="E174" s="309" t="s">
        <v>455</v>
      </c>
      <c r="F174" s="309"/>
      <c r="G174" s="296">
        <f>SUM(G175)</f>
        <v>18900</v>
      </c>
      <c r="H174" s="296">
        <f>SUM(H175)</f>
        <v>20900</v>
      </c>
    </row>
    <row r="175" spans="1:8" ht="26.4" x14ac:dyDescent="0.25">
      <c r="A175" s="298" t="s">
        <v>326</v>
      </c>
      <c r="B175" s="311" t="s">
        <v>609</v>
      </c>
      <c r="C175" s="311" t="s">
        <v>345</v>
      </c>
      <c r="D175" s="311" t="s">
        <v>270</v>
      </c>
      <c r="E175" s="311" t="s">
        <v>455</v>
      </c>
      <c r="F175" s="311" t="s">
        <v>327</v>
      </c>
      <c r="G175" s="301">
        <v>18900</v>
      </c>
      <c r="H175" s="301">
        <v>20900</v>
      </c>
    </row>
    <row r="176" spans="1:8" ht="13.8" x14ac:dyDescent="0.3">
      <c r="A176" s="293" t="s">
        <v>456</v>
      </c>
      <c r="B176" s="351">
        <v>510</v>
      </c>
      <c r="C176" s="309" t="s">
        <v>345</v>
      </c>
      <c r="D176" s="309" t="s">
        <v>270</v>
      </c>
      <c r="E176" s="309" t="s">
        <v>457</v>
      </c>
      <c r="F176" s="309"/>
      <c r="G176" s="296">
        <f>SUM(G177)</f>
        <v>3100</v>
      </c>
      <c r="H176" s="296">
        <f>SUM(H177)</f>
        <v>3600</v>
      </c>
    </row>
    <row r="177" spans="1:8" ht="26.4" x14ac:dyDescent="0.25">
      <c r="A177" s="298" t="s">
        <v>326</v>
      </c>
      <c r="B177" s="300" t="s">
        <v>609</v>
      </c>
      <c r="C177" s="311" t="s">
        <v>345</v>
      </c>
      <c r="D177" s="311" t="s">
        <v>270</v>
      </c>
      <c r="E177" s="311" t="s">
        <v>457</v>
      </c>
      <c r="F177" s="311" t="s">
        <v>327</v>
      </c>
      <c r="G177" s="301">
        <v>3100</v>
      </c>
      <c r="H177" s="301">
        <v>3600</v>
      </c>
    </row>
    <row r="178" spans="1:8" ht="13.8" x14ac:dyDescent="0.3">
      <c r="A178" s="293" t="s">
        <v>458</v>
      </c>
      <c r="B178" s="309" t="s">
        <v>609</v>
      </c>
      <c r="C178" s="309" t="s">
        <v>345</v>
      </c>
      <c r="D178" s="309" t="s">
        <v>270</v>
      </c>
      <c r="E178" s="309" t="s">
        <v>459</v>
      </c>
      <c r="F178" s="309"/>
      <c r="G178" s="296">
        <f>SUM(G179)</f>
        <v>17716</v>
      </c>
      <c r="H178" s="296">
        <f>SUM(H179)</f>
        <v>18716</v>
      </c>
    </row>
    <row r="179" spans="1:8" ht="26.4" x14ac:dyDescent="0.25">
      <c r="A179" s="298" t="s">
        <v>326</v>
      </c>
      <c r="B179" s="313">
        <v>510</v>
      </c>
      <c r="C179" s="311" t="s">
        <v>345</v>
      </c>
      <c r="D179" s="311" t="s">
        <v>270</v>
      </c>
      <c r="E179" s="311" t="s">
        <v>459</v>
      </c>
      <c r="F179" s="311" t="s">
        <v>327</v>
      </c>
      <c r="G179" s="301">
        <v>17716</v>
      </c>
      <c r="H179" s="301">
        <v>18716</v>
      </c>
    </row>
    <row r="180" spans="1:8" x14ac:dyDescent="0.25">
      <c r="A180" s="363" t="s">
        <v>643</v>
      </c>
      <c r="B180" s="290" t="s">
        <v>609</v>
      </c>
      <c r="C180" s="289" t="s">
        <v>345</v>
      </c>
      <c r="D180" s="289" t="s">
        <v>289</v>
      </c>
      <c r="E180" s="289"/>
      <c r="F180" s="289"/>
      <c r="G180" s="291">
        <f>SUM(G181)</f>
        <v>3595</v>
      </c>
      <c r="H180" s="291">
        <f>SUM(H181)</f>
        <v>3595</v>
      </c>
    </row>
    <row r="181" spans="1:8" ht="13.8" x14ac:dyDescent="0.3">
      <c r="A181" s="293" t="s">
        <v>316</v>
      </c>
      <c r="B181" s="309" t="s">
        <v>609</v>
      </c>
      <c r="C181" s="309" t="s">
        <v>345</v>
      </c>
      <c r="D181" s="309" t="s">
        <v>289</v>
      </c>
      <c r="E181" s="309" t="s">
        <v>317</v>
      </c>
      <c r="F181" s="309"/>
      <c r="G181" s="296">
        <f>SUM(G182)</f>
        <v>3595</v>
      </c>
      <c r="H181" s="296">
        <f>SUM(H182)</f>
        <v>3595</v>
      </c>
    </row>
    <row r="182" spans="1:8" s="302" customFormat="1" ht="26.4" x14ac:dyDescent="0.25">
      <c r="A182" s="298" t="s">
        <v>461</v>
      </c>
      <c r="B182" s="300" t="s">
        <v>609</v>
      </c>
      <c r="C182" s="311" t="s">
        <v>345</v>
      </c>
      <c r="D182" s="311" t="s">
        <v>289</v>
      </c>
      <c r="E182" s="311" t="s">
        <v>453</v>
      </c>
      <c r="F182" s="311"/>
      <c r="G182" s="301">
        <f>SUM(G183:G183)</f>
        <v>3595</v>
      </c>
      <c r="H182" s="301">
        <f>SUM(H183:H183)</f>
        <v>3595</v>
      </c>
    </row>
    <row r="183" spans="1:8" s="162" customFormat="1" ht="26.4" x14ac:dyDescent="0.25">
      <c r="A183" s="298" t="s">
        <v>611</v>
      </c>
      <c r="B183" s="358">
        <v>510</v>
      </c>
      <c r="C183" s="308" t="s">
        <v>345</v>
      </c>
      <c r="D183" s="308" t="s">
        <v>289</v>
      </c>
      <c r="E183" s="308" t="s">
        <v>453</v>
      </c>
      <c r="F183" s="308" t="s">
        <v>285</v>
      </c>
      <c r="G183" s="306">
        <v>3595</v>
      </c>
      <c r="H183" s="306">
        <v>3595</v>
      </c>
    </row>
    <row r="184" spans="1:8" ht="15.6" x14ac:dyDescent="0.3">
      <c r="A184" s="335" t="s">
        <v>466</v>
      </c>
      <c r="B184" s="286" t="s">
        <v>609</v>
      </c>
      <c r="C184" s="331" t="s">
        <v>467</v>
      </c>
      <c r="D184" s="331"/>
      <c r="E184" s="331"/>
      <c r="F184" s="331"/>
      <c r="G184" s="332">
        <f>SUM(G185+G190)</f>
        <v>14491.83</v>
      </c>
      <c r="H184" s="332">
        <f>SUM(H185+H190)</f>
        <v>15290.8</v>
      </c>
    </row>
    <row r="185" spans="1:8" ht="13.8" x14ac:dyDescent="0.25">
      <c r="A185" s="307" t="s">
        <v>468</v>
      </c>
      <c r="B185" s="286" t="s">
        <v>609</v>
      </c>
      <c r="C185" s="286" t="s">
        <v>467</v>
      </c>
      <c r="D185" s="286" t="s">
        <v>270</v>
      </c>
      <c r="E185" s="289" t="s">
        <v>469</v>
      </c>
      <c r="F185" s="286"/>
      <c r="G185" s="287">
        <f>SUM(G186)</f>
        <v>2200</v>
      </c>
      <c r="H185" s="287">
        <f>SUM(H186)</f>
        <v>2200</v>
      </c>
    </row>
    <row r="186" spans="1:8" s="326" customFormat="1" ht="27.6" x14ac:dyDescent="0.3">
      <c r="A186" s="293" t="s">
        <v>552</v>
      </c>
      <c r="B186" s="309" t="s">
        <v>609</v>
      </c>
      <c r="C186" s="309" t="s">
        <v>467</v>
      </c>
      <c r="D186" s="309" t="s">
        <v>270</v>
      </c>
      <c r="E186" s="309" t="s">
        <v>469</v>
      </c>
      <c r="F186" s="309"/>
      <c r="G186" s="296">
        <f>SUM(G187)</f>
        <v>2200</v>
      </c>
      <c r="H186" s="296">
        <f>SUM(H187)</f>
        <v>2200</v>
      </c>
    </row>
    <row r="187" spans="1:8" ht="39.6" x14ac:dyDescent="0.25">
      <c r="A187" s="577" t="s">
        <v>471</v>
      </c>
      <c r="B187" s="311" t="s">
        <v>609</v>
      </c>
      <c r="C187" s="311" t="s">
        <v>467</v>
      </c>
      <c r="D187" s="311" t="s">
        <v>270</v>
      </c>
      <c r="E187" s="311" t="s">
        <v>469</v>
      </c>
      <c r="F187" s="311"/>
      <c r="G187" s="301">
        <f>SUM(G189+G188)</f>
        <v>2200</v>
      </c>
      <c r="H187" s="301">
        <f>SUM(H189+H188)</f>
        <v>2200</v>
      </c>
    </row>
    <row r="188" spans="1:8" ht="26.4" x14ac:dyDescent="0.25">
      <c r="A188" s="298" t="s">
        <v>611</v>
      </c>
      <c r="B188" s="308" t="s">
        <v>609</v>
      </c>
      <c r="C188" s="308" t="s">
        <v>467</v>
      </c>
      <c r="D188" s="308" t="s">
        <v>270</v>
      </c>
      <c r="E188" s="308" t="s">
        <v>469</v>
      </c>
      <c r="F188" s="308" t="s">
        <v>285</v>
      </c>
      <c r="G188" s="306">
        <v>10</v>
      </c>
      <c r="H188" s="306">
        <v>10</v>
      </c>
    </row>
    <row r="189" spans="1:8" x14ac:dyDescent="0.25">
      <c r="A189" s="303" t="s">
        <v>440</v>
      </c>
      <c r="B189" s="308" t="s">
        <v>609</v>
      </c>
      <c r="C189" s="305" t="s">
        <v>467</v>
      </c>
      <c r="D189" s="305" t="s">
        <v>270</v>
      </c>
      <c r="E189" s="305" t="s">
        <v>469</v>
      </c>
      <c r="F189" s="305" t="s">
        <v>441</v>
      </c>
      <c r="G189" s="306">
        <v>2190</v>
      </c>
      <c r="H189" s="306">
        <v>2190</v>
      </c>
    </row>
    <row r="190" spans="1:8" ht="13.8" x14ac:dyDescent="0.25">
      <c r="A190" s="307" t="s">
        <v>472</v>
      </c>
      <c r="B190" s="289" t="s">
        <v>609</v>
      </c>
      <c r="C190" s="316" t="s">
        <v>467</v>
      </c>
      <c r="D190" s="316" t="s">
        <v>272</v>
      </c>
      <c r="E190" s="316"/>
      <c r="F190" s="316"/>
      <c r="G190" s="287">
        <f t="shared" ref="G190:H192" si="6">SUM(G191)</f>
        <v>12291.83</v>
      </c>
      <c r="H190" s="287">
        <f t="shared" si="6"/>
        <v>13090.8</v>
      </c>
    </row>
    <row r="191" spans="1:8" ht="13.8" x14ac:dyDescent="0.3">
      <c r="A191" s="293" t="s">
        <v>473</v>
      </c>
      <c r="B191" s="309" t="s">
        <v>609</v>
      </c>
      <c r="C191" s="295" t="s">
        <v>467</v>
      </c>
      <c r="D191" s="295" t="s">
        <v>272</v>
      </c>
      <c r="E191" s="295" t="s">
        <v>644</v>
      </c>
      <c r="F191" s="295"/>
      <c r="G191" s="296">
        <f t="shared" si="6"/>
        <v>12291.83</v>
      </c>
      <c r="H191" s="296">
        <f t="shared" si="6"/>
        <v>13090.8</v>
      </c>
    </row>
    <row r="192" spans="1:8" x14ac:dyDescent="0.25">
      <c r="A192" s="303" t="s">
        <v>475</v>
      </c>
      <c r="B192" s="325" t="s">
        <v>609</v>
      </c>
      <c r="C192" s="305" t="s">
        <v>467</v>
      </c>
      <c r="D192" s="305" t="s">
        <v>272</v>
      </c>
      <c r="E192" s="305" t="s">
        <v>645</v>
      </c>
      <c r="F192" s="305"/>
      <c r="G192" s="306">
        <f t="shared" si="6"/>
        <v>12291.83</v>
      </c>
      <c r="H192" s="306">
        <f t="shared" si="6"/>
        <v>13090.8</v>
      </c>
    </row>
    <row r="193" spans="1:8" s="302" customFormat="1" ht="26.4" x14ac:dyDescent="0.25">
      <c r="A193" s="298" t="s">
        <v>326</v>
      </c>
      <c r="B193" s="300" t="s">
        <v>609</v>
      </c>
      <c r="C193" s="300" t="s">
        <v>467</v>
      </c>
      <c r="D193" s="300" t="s">
        <v>272</v>
      </c>
      <c r="E193" s="300" t="s">
        <v>644</v>
      </c>
      <c r="F193" s="300" t="s">
        <v>327</v>
      </c>
      <c r="G193" s="301">
        <v>12291.83</v>
      </c>
      <c r="H193" s="301">
        <v>13090.8</v>
      </c>
    </row>
    <row r="194" spans="1:8" s="322" customFormat="1" ht="13.8" x14ac:dyDescent="0.25">
      <c r="A194" s="307" t="s">
        <v>510</v>
      </c>
      <c r="B194" s="286" t="s">
        <v>609</v>
      </c>
      <c r="C194" s="316" t="s">
        <v>300</v>
      </c>
      <c r="D194" s="316"/>
      <c r="E194" s="316"/>
      <c r="F194" s="286"/>
      <c r="G194" s="287">
        <f>SUM(G198+G202+G195)</f>
        <v>195536.06</v>
      </c>
      <c r="H194" s="287">
        <f>SUM(H198+H202+H195)</f>
        <v>9000</v>
      </c>
    </row>
    <row r="195" spans="1:8" s="322" customFormat="1" ht="14.4" x14ac:dyDescent="0.3">
      <c r="A195" s="345" t="s">
        <v>646</v>
      </c>
      <c r="B195" s="351">
        <v>510</v>
      </c>
      <c r="C195" s="342" t="s">
        <v>300</v>
      </c>
      <c r="D195" s="342" t="s">
        <v>270</v>
      </c>
      <c r="E195" s="342"/>
      <c r="F195" s="342"/>
      <c r="G195" s="296">
        <f>SUM(G196)</f>
        <v>2214.7800000000002</v>
      </c>
      <c r="H195" s="296">
        <f>SUM(H196)</f>
        <v>8000</v>
      </c>
    </row>
    <row r="196" spans="1:8" s="322" customFormat="1" ht="26.4" x14ac:dyDescent="0.25">
      <c r="A196" s="303" t="s">
        <v>517</v>
      </c>
      <c r="B196" s="366">
        <v>510</v>
      </c>
      <c r="C196" s="308" t="s">
        <v>300</v>
      </c>
      <c r="D196" s="308" t="s">
        <v>270</v>
      </c>
      <c r="E196" s="308" t="s">
        <v>513</v>
      </c>
      <c r="F196" s="308"/>
      <c r="G196" s="411">
        <f>SUM(G197)</f>
        <v>2214.7800000000002</v>
      </c>
      <c r="H196" s="411">
        <f>SUM(H197)</f>
        <v>8000</v>
      </c>
    </row>
    <row r="197" spans="1:8" s="322" customFormat="1" ht="26.4" x14ac:dyDescent="0.25">
      <c r="A197" s="298" t="s">
        <v>326</v>
      </c>
      <c r="B197" s="313">
        <v>510</v>
      </c>
      <c r="C197" s="311" t="s">
        <v>300</v>
      </c>
      <c r="D197" s="311" t="s">
        <v>270</v>
      </c>
      <c r="E197" s="311" t="s">
        <v>513</v>
      </c>
      <c r="F197" s="311" t="s">
        <v>327</v>
      </c>
      <c r="G197" s="301">
        <v>2214.7800000000002</v>
      </c>
      <c r="H197" s="301">
        <v>8000</v>
      </c>
    </row>
    <row r="198" spans="1:8" s="329" customFormat="1" ht="13.8" x14ac:dyDescent="0.3">
      <c r="A198" s="293" t="s">
        <v>514</v>
      </c>
      <c r="B198" s="351">
        <v>510</v>
      </c>
      <c r="C198" s="309" t="s">
        <v>300</v>
      </c>
      <c r="D198" s="309" t="s">
        <v>272</v>
      </c>
      <c r="E198" s="309"/>
      <c r="F198" s="309"/>
      <c r="G198" s="296">
        <f>SUM(G199)</f>
        <v>192321.28</v>
      </c>
      <c r="H198" s="296">
        <f>SUM(H199)</f>
        <v>0</v>
      </c>
    </row>
    <row r="199" spans="1:8" s="302" customFormat="1" ht="26.4" x14ac:dyDescent="0.25">
      <c r="A199" s="303" t="s">
        <v>517</v>
      </c>
      <c r="B199" s="313">
        <v>510</v>
      </c>
      <c r="C199" s="311" t="s">
        <v>300</v>
      </c>
      <c r="D199" s="311" t="s">
        <v>272</v>
      </c>
      <c r="E199" s="311"/>
      <c r="F199" s="311"/>
      <c r="G199" s="301">
        <f>SUM(G200+G201)</f>
        <v>192321.28</v>
      </c>
      <c r="H199" s="301">
        <f>SUM(H200)</f>
        <v>0</v>
      </c>
    </row>
    <row r="200" spans="1:8" s="162" customFormat="1" ht="26.4" x14ac:dyDescent="0.25">
      <c r="A200" s="298" t="s">
        <v>617</v>
      </c>
      <c r="B200" s="313">
        <v>510</v>
      </c>
      <c r="C200" s="311" t="s">
        <v>300</v>
      </c>
      <c r="D200" s="311" t="s">
        <v>272</v>
      </c>
      <c r="E200" s="311" t="s">
        <v>513</v>
      </c>
      <c r="F200" s="311" t="s">
        <v>325</v>
      </c>
      <c r="G200" s="306">
        <v>9158.16</v>
      </c>
      <c r="H200" s="306">
        <v>0</v>
      </c>
    </row>
    <row r="201" spans="1:8" s="162" customFormat="1" ht="26.4" x14ac:dyDescent="0.25">
      <c r="A201" s="298" t="s">
        <v>617</v>
      </c>
      <c r="B201" s="313">
        <v>510</v>
      </c>
      <c r="C201" s="311" t="s">
        <v>300</v>
      </c>
      <c r="D201" s="311" t="s">
        <v>272</v>
      </c>
      <c r="E201" s="311" t="s">
        <v>531</v>
      </c>
      <c r="F201" s="311" t="s">
        <v>325</v>
      </c>
      <c r="G201" s="306">
        <v>183163.12</v>
      </c>
      <c r="H201" s="306">
        <v>0</v>
      </c>
    </row>
    <row r="202" spans="1:8" s="329" customFormat="1" ht="13.8" x14ac:dyDescent="0.3">
      <c r="A202" s="293" t="s">
        <v>516</v>
      </c>
      <c r="B202" s="309" t="s">
        <v>609</v>
      </c>
      <c r="C202" s="295" t="s">
        <v>300</v>
      </c>
      <c r="D202" s="295" t="s">
        <v>296</v>
      </c>
      <c r="E202" s="295"/>
      <c r="F202" s="309"/>
      <c r="G202" s="296">
        <f>SUM(G203)</f>
        <v>1000</v>
      </c>
      <c r="H202" s="296">
        <f>SUM(H203)</f>
        <v>1000</v>
      </c>
    </row>
    <row r="203" spans="1:8" s="302" customFormat="1" x14ac:dyDescent="0.25">
      <c r="A203" s="298" t="s">
        <v>313</v>
      </c>
      <c r="B203" s="311" t="s">
        <v>609</v>
      </c>
      <c r="C203" s="300" t="s">
        <v>300</v>
      </c>
      <c r="D203" s="300" t="s">
        <v>296</v>
      </c>
      <c r="E203" s="305" t="s">
        <v>513</v>
      </c>
      <c r="F203" s="311"/>
      <c r="G203" s="301">
        <f>SUM(G204:G204)</f>
        <v>1000</v>
      </c>
      <c r="H203" s="301">
        <f>SUM(H204:H204)</f>
        <v>1000</v>
      </c>
    </row>
    <row r="204" spans="1:8" s="302" customFormat="1" ht="26.4" x14ac:dyDescent="0.25">
      <c r="A204" s="303" t="s">
        <v>326</v>
      </c>
      <c r="B204" s="308" t="s">
        <v>609</v>
      </c>
      <c r="C204" s="305" t="s">
        <v>300</v>
      </c>
      <c r="D204" s="305" t="s">
        <v>296</v>
      </c>
      <c r="E204" s="305" t="s">
        <v>513</v>
      </c>
      <c r="F204" s="308" t="s">
        <v>327</v>
      </c>
      <c r="G204" s="301">
        <v>1000</v>
      </c>
      <c r="H204" s="301">
        <v>1000</v>
      </c>
    </row>
    <row r="205" spans="1:8" ht="15.6" x14ac:dyDescent="0.3">
      <c r="A205" s="335" t="s">
        <v>518</v>
      </c>
      <c r="B205" s="350">
        <v>510</v>
      </c>
      <c r="C205" s="331" t="s">
        <v>358</v>
      </c>
      <c r="D205" s="331"/>
      <c r="E205" s="331"/>
      <c r="F205" s="331"/>
      <c r="G205" s="332">
        <f>SUM(G206)</f>
        <v>2326.34</v>
      </c>
      <c r="H205" s="332">
        <f>SUM(H206)</f>
        <v>2326.34</v>
      </c>
    </row>
    <row r="206" spans="1:8" ht="14.4" x14ac:dyDescent="0.3">
      <c r="A206" s="345" t="s">
        <v>519</v>
      </c>
      <c r="B206" s="351">
        <v>510</v>
      </c>
      <c r="C206" s="342" t="s">
        <v>358</v>
      </c>
      <c r="D206" s="342" t="s">
        <v>272</v>
      </c>
      <c r="E206" s="342"/>
      <c r="F206" s="342"/>
      <c r="G206" s="343">
        <f>SUM(G209+G207)</f>
        <v>2326.34</v>
      </c>
      <c r="H206" s="343">
        <f>SUM(H209+H207)</f>
        <v>2326.34</v>
      </c>
    </row>
    <row r="207" spans="1:8" s="162" customFormat="1" x14ac:dyDescent="0.25">
      <c r="A207" s="303" t="s">
        <v>521</v>
      </c>
      <c r="B207" s="358">
        <v>510</v>
      </c>
      <c r="C207" s="308" t="s">
        <v>522</v>
      </c>
      <c r="D207" s="308" t="s">
        <v>272</v>
      </c>
      <c r="E207" s="308" t="s">
        <v>564</v>
      </c>
      <c r="F207" s="308"/>
      <c r="G207" s="306">
        <f>SUM(G208)</f>
        <v>326.33999999999997</v>
      </c>
      <c r="H207" s="306">
        <f>SUM(H208)</f>
        <v>326.33999999999997</v>
      </c>
    </row>
    <row r="208" spans="1:8" ht="26.4" x14ac:dyDescent="0.25">
      <c r="A208" s="298" t="s">
        <v>326</v>
      </c>
      <c r="B208" s="313">
        <v>510</v>
      </c>
      <c r="C208" s="311" t="s">
        <v>358</v>
      </c>
      <c r="D208" s="311" t="s">
        <v>272</v>
      </c>
      <c r="E208" s="311" t="s">
        <v>564</v>
      </c>
      <c r="F208" s="311" t="s">
        <v>327</v>
      </c>
      <c r="G208" s="301">
        <v>326.33999999999997</v>
      </c>
      <c r="H208" s="301">
        <v>326.33999999999997</v>
      </c>
    </row>
    <row r="209" spans="1:8" s="162" customFormat="1" x14ac:dyDescent="0.25">
      <c r="A209" s="303" t="s">
        <v>519</v>
      </c>
      <c r="B209" s="358">
        <v>510</v>
      </c>
      <c r="C209" s="308" t="s">
        <v>358</v>
      </c>
      <c r="D209" s="308" t="s">
        <v>272</v>
      </c>
      <c r="E209" s="308" t="s">
        <v>520</v>
      </c>
      <c r="F209" s="308"/>
      <c r="G209" s="306">
        <f>SUM(G210)</f>
        <v>2000</v>
      </c>
      <c r="H209" s="306">
        <f>SUM(H210)</f>
        <v>2000</v>
      </c>
    </row>
    <row r="210" spans="1:8" ht="26.4" x14ac:dyDescent="0.25">
      <c r="A210" s="298" t="s">
        <v>326</v>
      </c>
      <c r="B210" s="313">
        <v>510</v>
      </c>
      <c r="C210" s="311" t="s">
        <v>358</v>
      </c>
      <c r="D210" s="311" t="s">
        <v>272</v>
      </c>
      <c r="E210" s="311" t="s">
        <v>520</v>
      </c>
      <c r="F210" s="311" t="s">
        <v>327</v>
      </c>
      <c r="G210" s="301">
        <v>2000</v>
      </c>
      <c r="H210" s="301">
        <v>2000</v>
      </c>
    </row>
    <row r="211" spans="1:8" ht="31.2" x14ac:dyDescent="0.3">
      <c r="A211" s="335" t="s">
        <v>523</v>
      </c>
      <c r="B211" s="367">
        <v>510</v>
      </c>
      <c r="C211" s="331" t="s">
        <v>304</v>
      </c>
      <c r="D211" s="331"/>
      <c r="E211" s="331"/>
      <c r="F211" s="331"/>
      <c r="G211" s="332">
        <f>SUM(G212)</f>
        <v>200</v>
      </c>
      <c r="H211" s="332">
        <f>SUM(H212)</f>
        <v>200</v>
      </c>
    </row>
    <row r="212" spans="1:8" s="162" customFormat="1" ht="27.6" x14ac:dyDescent="0.3">
      <c r="A212" s="293" t="s">
        <v>524</v>
      </c>
      <c r="B212" s="351">
        <v>510</v>
      </c>
      <c r="C212" s="309" t="s">
        <v>304</v>
      </c>
      <c r="D212" s="309" t="s">
        <v>270</v>
      </c>
      <c r="E212" s="309" t="s">
        <v>680</v>
      </c>
      <c r="F212" s="309"/>
      <c r="G212" s="296">
        <f>SUM(G213+G215)</f>
        <v>200</v>
      </c>
      <c r="H212" s="296">
        <f>SUM(H213+H215)</f>
        <v>200</v>
      </c>
    </row>
    <row r="213" spans="1:8" ht="26.4" hidden="1" x14ac:dyDescent="0.25">
      <c r="A213" s="298" t="s">
        <v>525</v>
      </c>
      <c r="B213" s="313">
        <v>510</v>
      </c>
      <c r="C213" s="311" t="s">
        <v>304</v>
      </c>
      <c r="D213" s="311" t="s">
        <v>270</v>
      </c>
      <c r="E213" s="311" t="s">
        <v>680</v>
      </c>
      <c r="F213" s="311"/>
      <c r="G213" s="301">
        <f>SUM(G214)</f>
        <v>0</v>
      </c>
      <c r="H213" s="301">
        <f>SUM(H214)</f>
        <v>0</v>
      </c>
    </row>
    <row r="214" spans="1:8" hidden="1" x14ac:dyDescent="0.25">
      <c r="A214" s="303" t="s">
        <v>527</v>
      </c>
      <c r="B214" s="358">
        <v>510</v>
      </c>
      <c r="C214" s="308" t="s">
        <v>304</v>
      </c>
      <c r="D214" s="308" t="s">
        <v>270</v>
      </c>
      <c r="E214" s="308" t="s">
        <v>680</v>
      </c>
      <c r="F214" s="308" t="s">
        <v>528</v>
      </c>
      <c r="G214" s="306"/>
      <c r="H214" s="306"/>
    </row>
    <row r="215" spans="1:8" ht="26.4" x14ac:dyDescent="0.25">
      <c r="A215" s="327" t="s">
        <v>525</v>
      </c>
      <c r="B215" s="313">
        <v>510</v>
      </c>
      <c r="C215" s="311" t="s">
        <v>304</v>
      </c>
      <c r="D215" s="311" t="s">
        <v>270</v>
      </c>
      <c r="E215" s="311" t="s">
        <v>526</v>
      </c>
      <c r="F215" s="311"/>
      <c r="G215" s="301">
        <f>SUM(G216)</f>
        <v>200</v>
      </c>
      <c r="H215" s="301">
        <f>SUM(H216)</f>
        <v>200</v>
      </c>
    </row>
    <row r="216" spans="1:8" x14ac:dyDescent="0.25">
      <c r="A216" s="303" t="s">
        <v>527</v>
      </c>
      <c r="B216" s="358">
        <v>510</v>
      </c>
      <c r="C216" s="308" t="s">
        <v>304</v>
      </c>
      <c r="D216" s="308" t="s">
        <v>270</v>
      </c>
      <c r="E216" s="308" t="s">
        <v>526</v>
      </c>
      <c r="F216" s="308" t="s">
        <v>528</v>
      </c>
      <c r="G216" s="306">
        <v>200</v>
      </c>
      <c r="H216" s="306">
        <v>200</v>
      </c>
    </row>
    <row r="217" spans="1:8" s="292" customFormat="1" ht="27.6" x14ac:dyDescent="0.25">
      <c r="A217" s="314" t="s">
        <v>647</v>
      </c>
      <c r="B217" s="412">
        <v>510</v>
      </c>
      <c r="C217" s="373"/>
      <c r="D217" s="373"/>
      <c r="E217" s="373"/>
      <c r="F217" s="373"/>
      <c r="G217" s="374">
        <f>SUM(G218+G250+G239)</f>
        <v>19178.329999999998</v>
      </c>
      <c r="H217" s="374">
        <f>SUM(H218+H250+H239)</f>
        <v>18119.07</v>
      </c>
    </row>
    <row r="218" spans="1:8" s="340" customFormat="1" ht="13.8" x14ac:dyDescent="0.25">
      <c r="A218" s="376" t="s">
        <v>476</v>
      </c>
      <c r="B218" s="316" t="s">
        <v>609</v>
      </c>
      <c r="C218" s="316" t="s">
        <v>467</v>
      </c>
      <c r="D218" s="316" t="s">
        <v>279</v>
      </c>
      <c r="E218" s="316"/>
      <c r="F218" s="316"/>
      <c r="G218" s="377">
        <f>SUM(G219)</f>
        <v>1120</v>
      </c>
      <c r="H218" s="377">
        <f>SUM(H219)</f>
        <v>1120</v>
      </c>
    </row>
    <row r="219" spans="1:8" ht="13.8" x14ac:dyDescent="0.3">
      <c r="A219" s="378" t="s">
        <v>477</v>
      </c>
      <c r="B219" s="309" t="s">
        <v>609</v>
      </c>
      <c r="C219" s="295" t="s">
        <v>467</v>
      </c>
      <c r="D219" s="295" t="s">
        <v>279</v>
      </c>
      <c r="E219" s="295"/>
      <c r="F219" s="295"/>
      <c r="G219" s="344">
        <f>SUM(G234+G220+S230+G232)</f>
        <v>1120</v>
      </c>
      <c r="H219" s="344">
        <f>SUM(H234+H220+T230+H232)</f>
        <v>1120</v>
      </c>
    </row>
    <row r="220" spans="1:8" ht="24" x14ac:dyDescent="0.3">
      <c r="A220" s="379" t="s">
        <v>552</v>
      </c>
      <c r="B220" s="309" t="s">
        <v>609</v>
      </c>
      <c r="C220" s="295" t="s">
        <v>467</v>
      </c>
      <c r="D220" s="295" t="s">
        <v>279</v>
      </c>
      <c r="E220" s="295"/>
      <c r="F220" s="295"/>
      <c r="G220" s="344">
        <f>SUM(G221)</f>
        <v>1070</v>
      </c>
      <c r="H220" s="344">
        <f>SUM(H221)</f>
        <v>1070</v>
      </c>
    </row>
    <row r="221" spans="1:8" x14ac:dyDescent="0.25">
      <c r="A221" s="303" t="s">
        <v>440</v>
      </c>
      <c r="B221" s="308" t="s">
        <v>609</v>
      </c>
      <c r="C221" s="305" t="s">
        <v>467</v>
      </c>
      <c r="D221" s="305" t="s">
        <v>279</v>
      </c>
      <c r="E221" s="305" t="s">
        <v>478</v>
      </c>
      <c r="F221" s="305"/>
      <c r="G221" s="347">
        <f>SUM(G227+G224+G222+G230)</f>
        <v>1070</v>
      </c>
      <c r="H221" s="347">
        <f>SUM(H227+H224+H222+H230)</f>
        <v>1070</v>
      </c>
    </row>
    <row r="222" spans="1:8" ht="39.6" x14ac:dyDescent="0.25">
      <c r="A222" s="303" t="s">
        <v>681</v>
      </c>
      <c r="B222" s="308" t="s">
        <v>609</v>
      </c>
      <c r="C222" s="305" t="s">
        <v>467</v>
      </c>
      <c r="D222" s="305" t="s">
        <v>279</v>
      </c>
      <c r="E222" s="305" t="s">
        <v>480</v>
      </c>
      <c r="F222" s="305"/>
      <c r="G222" s="347">
        <f>SUM(G223)</f>
        <v>120</v>
      </c>
      <c r="H222" s="347">
        <f>SUM(H223)</f>
        <v>120</v>
      </c>
    </row>
    <row r="223" spans="1:8" x14ac:dyDescent="0.25">
      <c r="A223" s="298" t="s">
        <v>440</v>
      </c>
      <c r="B223" s="311" t="s">
        <v>609</v>
      </c>
      <c r="C223" s="300" t="s">
        <v>467</v>
      </c>
      <c r="D223" s="300" t="s">
        <v>279</v>
      </c>
      <c r="E223" s="300" t="s">
        <v>480</v>
      </c>
      <c r="F223" s="300" t="s">
        <v>441</v>
      </c>
      <c r="G223" s="339">
        <v>120</v>
      </c>
      <c r="H223" s="339">
        <v>120</v>
      </c>
    </row>
    <row r="224" spans="1:8" s="337" customFormat="1" ht="40.200000000000003" x14ac:dyDescent="0.3">
      <c r="A224" s="380" t="s">
        <v>651</v>
      </c>
      <c r="B224" s="308" t="s">
        <v>609</v>
      </c>
      <c r="C224" s="305" t="s">
        <v>467</v>
      </c>
      <c r="D224" s="305" t="s">
        <v>279</v>
      </c>
      <c r="E224" s="305" t="s">
        <v>482</v>
      </c>
      <c r="F224" s="305"/>
      <c r="G224" s="347">
        <f>SUM(G226+G225)</f>
        <v>563</v>
      </c>
      <c r="H224" s="347">
        <f>SUM(H226+H225)</f>
        <v>563</v>
      </c>
    </row>
    <row r="225" spans="1:8" s="321" customFormat="1" ht="26.4" x14ac:dyDescent="0.25">
      <c r="A225" s="298" t="s">
        <v>611</v>
      </c>
      <c r="B225" s="311" t="s">
        <v>609</v>
      </c>
      <c r="C225" s="300" t="s">
        <v>467</v>
      </c>
      <c r="D225" s="300" t="s">
        <v>279</v>
      </c>
      <c r="E225" s="300" t="s">
        <v>482</v>
      </c>
      <c r="F225" s="300" t="s">
        <v>285</v>
      </c>
      <c r="G225" s="339">
        <v>1</v>
      </c>
      <c r="H225" s="339">
        <v>1</v>
      </c>
    </row>
    <row r="226" spans="1:8" x14ac:dyDescent="0.25">
      <c r="A226" s="298" t="s">
        <v>440</v>
      </c>
      <c r="B226" s="311" t="s">
        <v>609</v>
      </c>
      <c r="C226" s="300" t="s">
        <v>467</v>
      </c>
      <c r="D226" s="300" t="s">
        <v>279</v>
      </c>
      <c r="E226" s="300" t="s">
        <v>482</v>
      </c>
      <c r="F226" s="300" t="s">
        <v>441</v>
      </c>
      <c r="G226" s="339">
        <v>562</v>
      </c>
      <c r="H226" s="339">
        <v>562</v>
      </c>
    </row>
    <row r="227" spans="1:8" s="337" customFormat="1" ht="40.200000000000003" x14ac:dyDescent="0.3">
      <c r="A227" s="380" t="s">
        <v>652</v>
      </c>
      <c r="B227" s="308" t="s">
        <v>609</v>
      </c>
      <c r="C227" s="305" t="s">
        <v>467</v>
      </c>
      <c r="D227" s="305" t="s">
        <v>279</v>
      </c>
      <c r="E227" s="305" t="s">
        <v>484</v>
      </c>
      <c r="F227" s="305"/>
      <c r="G227" s="347">
        <f>SUM(G229+G228)</f>
        <v>337</v>
      </c>
      <c r="H227" s="347">
        <f>SUM(H229+H228)</f>
        <v>337</v>
      </c>
    </row>
    <row r="228" spans="1:8" s="321" customFormat="1" ht="26.4" x14ac:dyDescent="0.25">
      <c r="A228" s="298" t="s">
        <v>611</v>
      </c>
      <c r="B228" s="311" t="s">
        <v>609</v>
      </c>
      <c r="C228" s="300" t="s">
        <v>467</v>
      </c>
      <c r="D228" s="300" t="s">
        <v>279</v>
      </c>
      <c r="E228" s="300" t="s">
        <v>484</v>
      </c>
      <c r="F228" s="300" t="s">
        <v>285</v>
      </c>
      <c r="G228" s="339">
        <v>1</v>
      </c>
      <c r="H228" s="339">
        <v>1</v>
      </c>
    </row>
    <row r="229" spans="1:8" s="302" customFormat="1" x14ac:dyDescent="0.25">
      <c r="A229" s="298" t="s">
        <v>440</v>
      </c>
      <c r="B229" s="311" t="s">
        <v>609</v>
      </c>
      <c r="C229" s="300" t="s">
        <v>467</v>
      </c>
      <c r="D229" s="300" t="s">
        <v>279</v>
      </c>
      <c r="E229" s="300" t="s">
        <v>484</v>
      </c>
      <c r="F229" s="300" t="s">
        <v>441</v>
      </c>
      <c r="G229" s="339">
        <v>336</v>
      </c>
      <c r="H229" s="339">
        <v>336</v>
      </c>
    </row>
    <row r="230" spans="1:8" ht="39.6" x14ac:dyDescent="0.25">
      <c r="A230" s="413" t="s">
        <v>682</v>
      </c>
      <c r="B230" s="308" t="s">
        <v>609</v>
      </c>
      <c r="C230" s="305" t="s">
        <v>467</v>
      </c>
      <c r="D230" s="305" t="s">
        <v>279</v>
      </c>
      <c r="E230" s="305" t="s">
        <v>486</v>
      </c>
      <c r="F230" s="305"/>
      <c r="G230" s="347">
        <f>SUM(G231:G231)</f>
        <v>50</v>
      </c>
      <c r="H230" s="347">
        <f>SUM(H231:H231)</f>
        <v>50</v>
      </c>
    </row>
    <row r="231" spans="1:8" x14ac:dyDescent="0.25">
      <c r="A231" s="298" t="s">
        <v>440</v>
      </c>
      <c r="B231" s="311" t="s">
        <v>609</v>
      </c>
      <c r="C231" s="300" t="s">
        <v>467</v>
      </c>
      <c r="D231" s="300" t="s">
        <v>279</v>
      </c>
      <c r="E231" s="300" t="s">
        <v>486</v>
      </c>
      <c r="F231" s="300" t="s">
        <v>441</v>
      </c>
      <c r="G231" s="339">
        <v>50</v>
      </c>
      <c r="H231" s="339">
        <v>50</v>
      </c>
    </row>
    <row r="232" spans="1:8" ht="66" x14ac:dyDescent="0.25">
      <c r="A232" s="414" t="s">
        <v>554</v>
      </c>
      <c r="B232" s="305" t="s">
        <v>609</v>
      </c>
      <c r="C232" s="305" t="s">
        <v>467</v>
      </c>
      <c r="D232" s="305" t="s">
        <v>279</v>
      </c>
      <c r="E232" s="308" t="s">
        <v>555</v>
      </c>
      <c r="F232" s="308"/>
      <c r="G232" s="306">
        <f>SUM(G233)</f>
        <v>50</v>
      </c>
      <c r="H232" s="306">
        <f>SUM(H233)</f>
        <v>50</v>
      </c>
    </row>
    <row r="233" spans="1:8" ht="26.4" x14ac:dyDescent="0.25">
      <c r="A233" s="298" t="s">
        <v>611</v>
      </c>
      <c r="B233" s="300" t="s">
        <v>609</v>
      </c>
      <c r="C233" s="300" t="s">
        <v>467</v>
      </c>
      <c r="D233" s="300" t="s">
        <v>279</v>
      </c>
      <c r="E233" s="311" t="s">
        <v>555</v>
      </c>
      <c r="F233" s="311" t="s">
        <v>285</v>
      </c>
      <c r="G233" s="301">
        <v>50</v>
      </c>
      <c r="H233" s="301">
        <v>50</v>
      </c>
    </row>
    <row r="234" spans="1:8" s="337" customFormat="1" ht="19.2" customHeight="1" x14ac:dyDescent="0.3">
      <c r="A234" s="293" t="s">
        <v>316</v>
      </c>
      <c r="B234" s="381" t="s">
        <v>609</v>
      </c>
      <c r="C234" s="295" t="s">
        <v>467</v>
      </c>
      <c r="D234" s="295" t="s">
        <v>279</v>
      </c>
      <c r="E234" s="295" t="s">
        <v>654</v>
      </c>
      <c r="F234" s="295"/>
      <c r="G234" s="344">
        <f>SUM(G235+G237)</f>
        <v>0</v>
      </c>
      <c r="H234" s="344">
        <f>SUM(H235+H237)</f>
        <v>0</v>
      </c>
    </row>
    <row r="235" spans="1:8" ht="26.4" x14ac:dyDescent="0.25">
      <c r="A235" s="303" t="s">
        <v>683</v>
      </c>
      <c r="B235" s="304" t="s">
        <v>609</v>
      </c>
      <c r="C235" s="305" t="s">
        <v>467</v>
      </c>
      <c r="D235" s="305" t="s">
        <v>279</v>
      </c>
      <c r="E235" s="305" t="s">
        <v>684</v>
      </c>
      <c r="F235" s="305"/>
      <c r="G235" s="347">
        <f>SUM(G236)</f>
        <v>0</v>
      </c>
      <c r="H235" s="347">
        <f>SUM(H236)</f>
        <v>0</v>
      </c>
    </row>
    <row r="236" spans="1:8" s="337" customFormat="1" ht="13.8" x14ac:dyDescent="0.3">
      <c r="A236" s="298" t="s">
        <v>440</v>
      </c>
      <c r="B236" s="311" t="s">
        <v>609</v>
      </c>
      <c r="C236" s="300" t="s">
        <v>467</v>
      </c>
      <c r="D236" s="300" t="s">
        <v>279</v>
      </c>
      <c r="E236" s="300" t="s">
        <v>559</v>
      </c>
      <c r="F236" s="300" t="s">
        <v>441</v>
      </c>
      <c r="G236" s="339">
        <v>0</v>
      </c>
      <c r="H236" s="339">
        <v>0</v>
      </c>
    </row>
    <row r="237" spans="1:8" s="162" customFormat="1" ht="66" x14ac:dyDescent="0.25">
      <c r="A237" s="348" t="s">
        <v>655</v>
      </c>
      <c r="B237" s="308" t="s">
        <v>609</v>
      </c>
      <c r="C237" s="308" t="s">
        <v>467</v>
      </c>
      <c r="D237" s="308" t="s">
        <v>279</v>
      </c>
      <c r="E237" s="308" t="s">
        <v>490</v>
      </c>
      <c r="F237" s="308"/>
      <c r="G237" s="306">
        <f>SUM(G238)</f>
        <v>0</v>
      </c>
      <c r="H237" s="306">
        <f>SUM(H238)</f>
        <v>0</v>
      </c>
    </row>
    <row r="238" spans="1:8" s="302" customFormat="1" ht="26.4" x14ac:dyDescent="0.25">
      <c r="A238" s="298" t="s">
        <v>611</v>
      </c>
      <c r="B238" s="311" t="s">
        <v>609</v>
      </c>
      <c r="C238" s="311" t="s">
        <v>467</v>
      </c>
      <c r="D238" s="311" t="s">
        <v>279</v>
      </c>
      <c r="E238" s="311" t="s">
        <v>490</v>
      </c>
      <c r="F238" s="311" t="s">
        <v>285</v>
      </c>
      <c r="G238" s="301">
        <v>0</v>
      </c>
      <c r="H238" s="301">
        <v>0</v>
      </c>
    </row>
    <row r="239" spans="1:8" ht="13.8" x14ac:dyDescent="0.25">
      <c r="A239" s="376" t="s">
        <v>491</v>
      </c>
      <c r="B239" s="290" t="s">
        <v>609</v>
      </c>
      <c r="C239" s="316" t="s">
        <v>467</v>
      </c>
      <c r="D239" s="316" t="s">
        <v>289</v>
      </c>
      <c r="E239" s="316"/>
      <c r="F239" s="316"/>
      <c r="G239" s="377">
        <f>SUM(G240)</f>
        <v>7083.36</v>
      </c>
      <c r="H239" s="377">
        <f>SUM(H240)</f>
        <v>6024.1</v>
      </c>
    </row>
    <row r="240" spans="1:8" ht="13.8" x14ac:dyDescent="0.25">
      <c r="A240" s="376" t="s">
        <v>492</v>
      </c>
      <c r="B240" s="382">
        <v>510</v>
      </c>
      <c r="C240" s="316" t="s">
        <v>467</v>
      </c>
      <c r="D240" s="316" t="s">
        <v>289</v>
      </c>
      <c r="E240" s="316"/>
      <c r="F240" s="316"/>
      <c r="G240" s="377">
        <f>SUM(G241)</f>
        <v>7083.36</v>
      </c>
      <c r="H240" s="377">
        <f>SUM(H241)</f>
        <v>6024.1</v>
      </c>
    </row>
    <row r="241" spans="1:8" ht="13.8" x14ac:dyDescent="0.3">
      <c r="A241" s="378" t="s">
        <v>493</v>
      </c>
      <c r="B241" s="351">
        <v>510</v>
      </c>
      <c r="C241" s="295" t="s">
        <v>467</v>
      </c>
      <c r="D241" s="295" t="s">
        <v>289</v>
      </c>
      <c r="E241" s="295"/>
      <c r="F241" s="295"/>
      <c r="G241" s="344">
        <f>SUM(G242+G244+G246+G248)</f>
        <v>7083.36</v>
      </c>
      <c r="H241" s="344">
        <f>SUM(H242+H244+H246+H248)</f>
        <v>6024.1</v>
      </c>
    </row>
    <row r="242" spans="1:8" hidden="1" x14ac:dyDescent="0.25">
      <c r="A242" s="356" t="s">
        <v>494</v>
      </c>
      <c r="B242" s="313">
        <v>510</v>
      </c>
      <c r="C242" s="300" t="s">
        <v>467</v>
      </c>
      <c r="D242" s="300" t="s">
        <v>289</v>
      </c>
      <c r="E242" s="300" t="s">
        <v>495</v>
      </c>
      <c r="F242" s="300"/>
      <c r="G242" s="339">
        <f>SUM(G243)</f>
        <v>0</v>
      </c>
      <c r="H242" s="339">
        <f>SUM(H243)</f>
        <v>0</v>
      </c>
    </row>
    <row r="243" spans="1:8" hidden="1" x14ac:dyDescent="0.25">
      <c r="A243" s="303" t="s">
        <v>440</v>
      </c>
      <c r="B243" s="366">
        <v>510</v>
      </c>
      <c r="C243" s="305" t="s">
        <v>467</v>
      </c>
      <c r="D243" s="305" t="s">
        <v>289</v>
      </c>
      <c r="E243" s="305" t="s">
        <v>495</v>
      </c>
      <c r="F243" s="305" t="s">
        <v>441</v>
      </c>
      <c r="G243" s="347">
        <v>0</v>
      </c>
      <c r="H243" s="347">
        <v>0</v>
      </c>
    </row>
    <row r="244" spans="1:8" hidden="1" x14ac:dyDescent="0.25">
      <c r="A244" s="356" t="s">
        <v>496</v>
      </c>
      <c r="B244" s="313">
        <v>510</v>
      </c>
      <c r="C244" s="300" t="s">
        <v>467</v>
      </c>
      <c r="D244" s="300" t="s">
        <v>289</v>
      </c>
      <c r="E244" s="300" t="s">
        <v>497</v>
      </c>
      <c r="F244" s="300"/>
      <c r="G244" s="339">
        <f>SUM(G245)</f>
        <v>0</v>
      </c>
      <c r="H244" s="339">
        <f>SUM(H245)</f>
        <v>0</v>
      </c>
    </row>
    <row r="245" spans="1:8" hidden="1" x14ac:dyDescent="0.25">
      <c r="A245" s="303" t="s">
        <v>440</v>
      </c>
      <c r="B245" s="366">
        <v>510</v>
      </c>
      <c r="C245" s="305" t="s">
        <v>467</v>
      </c>
      <c r="D245" s="305" t="s">
        <v>289</v>
      </c>
      <c r="E245" s="305" t="s">
        <v>497</v>
      </c>
      <c r="F245" s="305" t="s">
        <v>441</v>
      </c>
      <c r="G245" s="347">
        <v>0</v>
      </c>
      <c r="H245" s="347">
        <v>0</v>
      </c>
    </row>
    <row r="246" spans="1:8" hidden="1" x14ac:dyDescent="0.25">
      <c r="A246" s="356" t="s">
        <v>494</v>
      </c>
      <c r="B246" s="313">
        <v>510</v>
      </c>
      <c r="C246" s="300" t="s">
        <v>467</v>
      </c>
      <c r="D246" s="300" t="s">
        <v>289</v>
      </c>
      <c r="E246" s="300" t="s">
        <v>498</v>
      </c>
      <c r="F246" s="300"/>
      <c r="G246" s="339">
        <f>SUM(G247)</f>
        <v>0</v>
      </c>
      <c r="H246" s="339">
        <f>SUM(H247)</f>
        <v>0</v>
      </c>
    </row>
    <row r="247" spans="1:8" hidden="1" x14ac:dyDescent="0.25">
      <c r="A247" s="303" t="s">
        <v>440</v>
      </c>
      <c r="B247" s="366">
        <v>510</v>
      </c>
      <c r="C247" s="305" t="s">
        <v>467</v>
      </c>
      <c r="D247" s="305" t="s">
        <v>289</v>
      </c>
      <c r="E247" s="305" t="s">
        <v>498</v>
      </c>
      <c r="F247" s="305" t="s">
        <v>441</v>
      </c>
      <c r="G247" s="347">
        <v>0</v>
      </c>
      <c r="H247" s="347">
        <v>0</v>
      </c>
    </row>
    <row r="248" spans="1:8" ht="26.4" x14ac:dyDescent="0.25">
      <c r="A248" s="303" t="s">
        <v>683</v>
      </c>
      <c r="B248" s="366">
        <v>510</v>
      </c>
      <c r="C248" s="305" t="s">
        <v>467</v>
      </c>
      <c r="D248" s="305" t="s">
        <v>289</v>
      </c>
      <c r="E248" s="305" t="s">
        <v>500</v>
      </c>
      <c r="F248" s="305"/>
      <c r="G248" s="347">
        <f>SUM(G249)</f>
        <v>7083.36</v>
      </c>
      <c r="H248" s="347">
        <f>SUM(H249)</f>
        <v>6024.1</v>
      </c>
    </row>
    <row r="249" spans="1:8" x14ac:dyDescent="0.25">
      <c r="A249" s="298" t="s">
        <v>440</v>
      </c>
      <c r="B249" s="366">
        <v>510</v>
      </c>
      <c r="C249" s="305" t="s">
        <v>467</v>
      </c>
      <c r="D249" s="305" t="s">
        <v>289</v>
      </c>
      <c r="E249" s="305" t="s">
        <v>500</v>
      </c>
      <c r="F249" s="305" t="s">
        <v>441</v>
      </c>
      <c r="G249" s="347">
        <v>7083.36</v>
      </c>
      <c r="H249" s="347">
        <v>6024.1</v>
      </c>
    </row>
    <row r="250" spans="1:8" ht="15.6" x14ac:dyDescent="0.3">
      <c r="A250" s="335" t="s">
        <v>501</v>
      </c>
      <c r="B250" s="350">
        <v>510</v>
      </c>
      <c r="C250" s="331" t="s">
        <v>467</v>
      </c>
      <c r="D250" s="331" t="s">
        <v>405</v>
      </c>
      <c r="E250" s="331"/>
      <c r="F250" s="331"/>
      <c r="G250" s="332">
        <f>SUM(G251)</f>
        <v>10974.97</v>
      </c>
      <c r="H250" s="332">
        <f>SUM(H251)</f>
        <v>10974.97</v>
      </c>
    </row>
    <row r="251" spans="1:8" ht="26.4" x14ac:dyDescent="0.25">
      <c r="A251" s="288" t="s">
        <v>307</v>
      </c>
      <c r="B251" s="350">
        <v>510</v>
      </c>
      <c r="C251" s="289" t="s">
        <v>467</v>
      </c>
      <c r="D251" s="289" t="s">
        <v>405</v>
      </c>
      <c r="E251" s="289"/>
      <c r="F251" s="289"/>
      <c r="G251" s="291">
        <f>SUM(G252+G255+G258)</f>
        <v>10974.97</v>
      </c>
      <c r="H251" s="291">
        <f>SUM(H252+H255+H258)</f>
        <v>10974.97</v>
      </c>
    </row>
    <row r="252" spans="1:8" x14ac:dyDescent="0.25">
      <c r="A252" s="303" t="s">
        <v>283</v>
      </c>
      <c r="B252" s="366">
        <v>510</v>
      </c>
      <c r="C252" s="308" t="s">
        <v>467</v>
      </c>
      <c r="D252" s="308" t="s">
        <v>405</v>
      </c>
      <c r="E252" s="308"/>
      <c r="F252" s="308"/>
      <c r="G252" s="306">
        <f>SUM(G253)</f>
        <v>4382.68</v>
      </c>
      <c r="H252" s="306">
        <f>SUM(H253)</f>
        <v>4382.68</v>
      </c>
    </row>
    <row r="253" spans="1:8" s="162" customFormat="1" ht="39.6" x14ac:dyDescent="0.25">
      <c r="A253" s="354" t="s">
        <v>506</v>
      </c>
      <c r="B253" s="358">
        <v>510</v>
      </c>
      <c r="C253" s="308" t="s">
        <v>467</v>
      </c>
      <c r="D253" s="308" t="s">
        <v>405</v>
      </c>
      <c r="E253" s="308" t="s">
        <v>561</v>
      </c>
      <c r="F253" s="308"/>
      <c r="G253" s="306">
        <f>SUM(G254)</f>
        <v>4382.68</v>
      </c>
      <c r="H253" s="306">
        <f>SUM(H254)</f>
        <v>4382.68</v>
      </c>
    </row>
    <row r="254" spans="1:8" ht="45" customHeight="1" x14ac:dyDescent="0.25">
      <c r="A254" s="298" t="s">
        <v>610</v>
      </c>
      <c r="B254" s="313">
        <v>510</v>
      </c>
      <c r="C254" s="311" t="s">
        <v>467</v>
      </c>
      <c r="D254" s="311" t="s">
        <v>405</v>
      </c>
      <c r="E254" s="311" t="s">
        <v>561</v>
      </c>
      <c r="F254" s="300" t="s">
        <v>277</v>
      </c>
      <c r="G254" s="301">
        <v>4382.68</v>
      </c>
      <c r="H254" s="301">
        <v>4382.68</v>
      </c>
    </row>
    <row r="255" spans="1:8" s="162" customFormat="1" ht="26.4" x14ac:dyDescent="0.25">
      <c r="A255" s="303" t="s">
        <v>562</v>
      </c>
      <c r="B255" s="358">
        <v>510</v>
      </c>
      <c r="C255" s="308" t="s">
        <v>467</v>
      </c>
      <c r="D255" s="308" t="s">
        <v>405</v>
      </c>
      <c r="E255" s="308" t="s">
        <v>509</v>
      </c>
      <c r="F255" s="308"/>
      <c r="G255" s="306">
        <f>SUM(G256+G257)</f>
        <v>2971.23</v>
      </c>
      <c r="H255" s="306">
        <f>SUM(H256+H257)</f>
        <v>2971.23</v>
      </c>
    </row>
    <row r="256" spans="1:8" ht="40.200000000000003" customHeight="1" x14ac:dyDescent="0.25">
      <c r="A256" s="298" t="s">
        <v>610</v>
      </c>
      <c r="B256" s="366">
        <v>510</v>
      </c>
      <c r="C256" s="308" t="s">
        <v>467</v>
      </c>
      <c r="D256" s="308" t="s">
        <v>405</v>
      </c>
      <c r="E256" s="311" t="s">
        <v>509</v>
      </c>
      <c r="F256" s="305" t="s">
        <v>277</v>
      </c>
      <c r="G256" s="306">
        <v>2819.2</v>
      </c>
      <c r="H256" s="306">
        <v>2819.2</v>
      </c>
    </row>
    <row r="257" spans="1:8" ht="26.4" x14ac:dyDescent="0.25">
      <c r="A257" s="298" t="s">
        <v>611</v>
      </c>
      <c r="B257" s="366">
        <v>510</v>
      </c>
      <c r="C257" s="308" t="s">
        <v>467</v>
      </c>
      <c r="D257" s="308" t="s">
        <v>405</v>
      </c>
      <c r="E257" s="311" t="s">
        <v>509</v>
      </c>
      <c r="F257" s="305" t="s">
        <v>285</v>
      </c>
      <c r="G257" s="306">
        <v>152.03</v>
      </c>
      <c r="H257" s="306">
        <v>152.03</v>
      </c>
    </row>
    <row r="258" spans="1:8" s="302" customFormat="1" ht="39.6" x14ac:dyDescent="0.25">
      <c r="A258" s="327" t="s">
        <v>504</v>
      </c>
      <c r="B258" s="300" t="s">
        <v>609</v>
      </c>
      <c r="C258" s="311" t="s">
        <v>467</v>
      </c>
      <c r="D258" s="311" t="s">
        <v>405</v>
      </c>
      <c r="E258" s="311" t="s">
        <v>505</v>
      </c>
      <c r="F258" s="311"/>
      <c r="G258" s="301">
        <f>SUM(G259+G260)</f>
        <v>3621.06</v>
      </c>
      <c r="H258" s="301">
        <f>SUM(H259+H260)</f>
        <v>3621.06</v>
      </c>
    </row>
    <row r="259" spans="1:8" ht="46.2" customHeight="1" x14ac:dyDescent="0.25">
      <c r="A259" s="298" t="s">
        <v>610</v>
      </c>
      <c r="B259" s="300" t="s">
        <v>609</v>
      </c>
      <c r="C259" s="300" t="s">
        <v>467</v>
      </c>
      <c r="D259" s="300" t="s">
        <v>405</v>
      </c>
      <c r="E259" s="311" t="s">
        <v>505</v>
      </c>
      <c r="F259" s="300" t="s">
        <v>277</v>
      </c>
      <c r="G259" s="301">
        <v>3482.12</v>
      </c>
      <c r="H259" s="301">
        <v>3482.12</v>
      </c>
    </row>
    <row r="260" spans="1:8" ht="26.4" x14ac:dyDescent="0.25">
      <c r="A260" s="298" t="s">
        <v>611</v>
      </c>
      <c r="B260" s="300" t="s">
        <v>609</v>
      </c>
      <c r="C260" s="300" t="s">
        <v>467</v>
      </c>
      <c r="D260" s="300" t="s">
        <v>405</v>
      </c>
      <c r="E260" s="311" t="s">
        <v>505</v>
      </c>
      <c r="F260" s="300" t="s">
        <v>285</v>
      </c>
      <c r="G260" s="301">
        <v>138.94</v>
      </c>
      <c r="H260" s="301">
        <v>138.94</v>
      </c>
    </row>
    <row r="261" spans="1:8" ht="15.6" x14ac:dyDescent="0.3">
      <c r="A261" s="284" t="s">
        <v>734</v>
      </c>
      <c r="B261" s="422"/>
      <c r="C261" s="331"/>
      <c r="D261" s="331"/>
      <c r="E261" s="331"/>
      <c r="F261" s="331"/>
      <c r="G261" s="332">
        <f>SUM(G262)</f>
        <v>2454.96</v>
      </c>
      <c r="H261" s="332">
        <f>SUM(H262)</f>
        <v>2454.96</v>
      </c>
    </row>
    <row r="262" spans="1:8" x14ac:dyDescent="0.25">
      <c r="A262" s="303" t="s">
        <v>283</v>
      </c>
      <c r="B262" s="308" t="s">
        <v>609</v>
      </c>
      <c r="C262" s="305" t="s">
        <v>270</v>
      </c>
      <c r="D262" s="305" t="s">
        <v>304</v>
      </c>
      <c r="E262" s="305"/>
      <c r="F262" s="305"/>
      <c r="G262" s="306">
        <f>SUM(G263+G264)</f>
        <v>2454.96</v>
      </c>
      <c r="H262" s="306">
        <f>SUM(H263+H264)</f>
        <v>2454.96</v>
      </c>
    </row>
    <row r="263" spans="1:8" ht="42" customHeight="1" x14ac:dyDescent="0.25">
      <c r="A263" s="298" t="s">
        <v>610</v>
      </c>
      <c r="B263" s="304" t="s">
        <v>609</v>
      </c>
      <c r="C263" s="300" t="s">
        <v>270</v>
      </c>
      <c r="D263" s="300" t="s">
        <v>304</v>
      </c>
      <c r="E263" s="300" t="s">
        <v>282</v>
      </c>
      <c r="F263" s="300" t="s">
        <v>277</v>
      </c>
      <c r="G263" s="301">
        <v>2408.06</v>
      </c>
      <c r="H263" s="301">
        <v>2408.06</v>
      </c>
    </row>
    <row r="264" spans="1:8" ht="26.4" x14ac:dyDescent="0.25">
      <c r="A264" s="298" t="s">
        <v>611</v>
      </c>
      <c r="B264" s="304" t="s">
        <v>609</v>
      </c>
      <c r="C264" s="300" t="s">
        <v>270</v>
      </c>
      <c r="D264" s="300" t="s">
        <v>304</v>
      </c>
      <c r="E264" s="300" t="s">
        <v>282</v>
      </c>
      <c r="F264" s="300" t="s">
        <v>285</v>
      </c>
      <c r="G264" s="301">
        <v>46.9</v>
      </c>
      <c r="H264" s="301">
        <v>46.9</v>
      </c>
    </row>
    <row r="265" spans="1:8" ht="27.6" x14ac:dyDescent="0.25">
      <c r="A265" s="383" t="s">
        <v>659</v>
      </c>
      <c r="B265" s="384">
        <v>510</v>
      </c>
      <c r="C265" s="385"/>
      <c r="D265" s="385"/>
      <c r="E265" s="386"/>
      <c r="F265" s="387"/>
      <c r="G265" s="301">
        <f>SUM(G266)</f>
        <v>0</v>
      </c>
      <c r="H265" s="301">
        <f>SUM(H266)</f>
        <v>0</v>
      </c>
    </row>
    <row r="266" spans="1:8" ht="34.200000000000003" customHeight="1" x14ac:dyDescent="0.25">
      <c r="A266" s="303" t="s">
        <v>321</v>
      </c>
      <c r="B266" s="388">
        <v>510</v>
      </c>
      <c r="C266" s="389" t="s">
        <v>270</v>
      </c>
      <c r="D266" s="308" t="s">
        <v>304</v>
      </c>
      <c r="E266" s="308" t="s">
        <v>660</v>
      </c>
      <c r="F266" s="390"/>
      <c r="G266" s="301">
        <f>SUM(G267+G268)</f>
        <v>0</v>
      </c>
      <c r="H266" s="301">
        <f>SUM(H267+H268)</f>
        <v>0</v>
      </c>
    </row>
    <row r="267" spans="1:8" ht="44.4" customHeight="1" x14ac:dyDescent="0.25">
      <c r="A267" s="298" t="s">
        <v>610</v>
      </c>
      <c r="B267" s="392">
        <v>510</v>
      </c>
      <c r="C267" s="393" t="s">
        <v>270</v>
      </c>
      <c r="D267" s="311" t="s">
        <v>304</v>
      </c>
      <c r="E267" s="311" t="s">
        <v>660</v>
      </c>
      <c r="F267" s="394" t="s">
        <v>277</v>
      </c>
      <c r="G267" s="301">
        <v>0</v>
      </c>
      <c r="H267" s="301">
        <v>0</v>
      </c>
    </row>
    <row r="268" spans="1:8" ht="26.4" x14ac:dyDescent="0.25">
      <c r="A268" s="298" t="s">
        <v>611</v>
      </c>
      <c r="B268" s="392">
        <v>510</v>
      </c>
      <c r="C268" s="393" t="s">
        <v>270</v>
      </c>
      <c r="D268" s="311" t="s">
        <v>304</v>
      </c>
      <c r="E268" s="311" t="s">
        <v>660</v>
      </c>
      <c r="F268" s="300" t="s">
        <v>285</v>
      </c>
      <c r="G268" s="301">
        <v>0</v>
      </c>
      <c r="H268" s="301"/>
    </row>
    <row r="269" spans="1:8" s="322" customFormat="1" ht="34.950000000000003" customHeight="1" x14ac:dyDescent="0.25">
      <c r="A269" s="383" t="s">
        <v>657</v>
      </c>
      <c r="B269" s="384">
        <v>510</v>
      </c>
      <c r="C269" s="385"/>
      <c r="D269" s="385"/>
      <c r="E269" s="386"/>
      <c r="F269" s="387"/>
      <c r="G269" s="287">
        <f>SUM(G270+G273)</f>
        <v>4366.5600000000004</v>
      </c>
      <c r="H269" s="287">
        <f>SUM(H270+H273)</f>
        <v>3000</v>
      </c>
    </row>
    <row r="270" spans="1:8" s="322" customFormat="1" ht="39.6" x14ac:dyDescent="0.25">
      <c r="A270" s="298" t="s">
        <v>321</v>
      </c>
      <c r="B270" s="392">
        <v>510</v>
      </c>
      <c r="C270" s="393" t="s">
        <v>270</v>
      </c>
      <c r="D270" s="311" t="s">
        <v>304</v>
      </c>
      <c r="E270" s="311" t="s">
        <v>658</v>
      </c>
      <c r="F270" s="394"/>
      <c r="G270" s="301">
        <f>SUM(G271:G272)</f>
        <v>4366.5600000000004</v>
      </c>
      <c r="H270" s="301">
        <f>SUM(H271:H272)</f>
        <v>3000</v>
      </c>
    </row>
    <row r="271" spans="1:8" s="322" customFormat="1" ht="39.6" x14ac:dyDescent="0.25">
      <c r="A271" s="303" t="s">
        <v>610</v>
      </c>
      <c r="B271" s="388">
        <v>510</v>
      </c>
      <c r="C271" s="389" t="s">
        <v>270</v>
      </c>
      <c r="D271" s="308" t="s">
        <v>304</v>
      </c>
      <c r="E271" s="308" t="s">
        <v>658</v>
      </c>
      <c r="F271" s="390" t="s">
        <v>277</v>
      </c>
      <c r="G271" s="306">
        <v>4366.5600000000004</v>
      </c>
      <c r="H271" s="306">
        <v>3000</v>
      </c>
    </row>
    <row r="272" spans="1:8" s="322" customFormat="1" ht="26.4" x14ac:dyDescent="0.25">
      <c r="A272" s="303" t="s">
        <v>611</v>
      </c>
      <c r="B272" s="388">
        <v>510</v>
      </c>
      <c r="C272" s="389" t="s">
        <v>270</v>
      </c>
      <c r="D272" s="308" t="s">
        <v>304</v>
      </c>
      <c r="E272" s="308" t="s">
        <v>658</v>
      </c>
      <c r="F272" s="399" t="s">
        <v>285</v>
      </c>
      <c r="G272" s="306">
        <v>0</v>
      </c>
      <c r="H272" s="306">
        <v>0</v>
      </c>
    </row>
    <row r="273" spans="1:8" s="322" customFormat="1" ht="39.6" x14ac:dyDescent="0.25">
      <c r="A273" s="303" t="s">
        <v>610</v>
      </c>
      <c r="B273" s="400">
        <v>510</v>
      </c>
      <c r="C273" s="393" t="s">
        <v>270</v>
      </c>
      <c r="D273" s="401" t="s">
        <v>304</v>
      </c>
      <c r="E273" s="311" t="s">
        <v>314</v>
      </c>
      <c r="F273" s="402" t="s">
        <v>277</v>
      </c>
      <c r="G273" s="306">
        <v>0</v>
      </c>
      <c r="H273" s="306">
        <v>0</v>
      </c>
    </row>
    <row r="274" spans="1:8" ht="13.8" x14ac:dyDescent="0.25">
      <c r="A274" s="611" t="s">
        <v>529</v>
      </c>
      <c r="B274" s="626"/>
      <c r="C274" s="626"/>
      <c r="D274" s="626"/>
      <c r="E274" s="626"/>
      <c r="F274" s="627"/>
      <c r="G274" s="415">
        <f>SUM(G10+G23+G217+G269+G261+G265)</f>
        <v>1604522.9700000004</v>
      </c>
      <c r="H274" s="415">
        <f>SUM(H10+H23+H217+H269+H261+H265)</f>
        <v>1149893.5800000003</v>
      </c>
    </row>
    <row r="275" spans="1:8" x14ac:dyDescent="0.25">
      <c r="A275" s="270"/>
      <c r="B275" s="416"/>
    </row>
    <row r="279" spans="1:8" x14ac:dyDescent="0.25">
      <c r="A279" s="270"/>
      <c r="G279" s="417"/>
      <c r="H279" s="417"/>
    </row>
    <row r="289" spans="1:8" x14ac:dyDescent="0.25">
      <c r="A289" s="270"/>
      <c r="B289" s="270"/>
      <c r="C289" s="270"/>
      <c r="D289" s="270"/>
      <c r="E289" s="270"/>
      <c r="F289" s="270"/>
      <c r="G289" s="270"/>
      <c r="H289" s="270"/>
    </row>
    <row r="290" spans="1:8" x14ac:dyDescent="0.25">
      <c r="A290" s="270"/>
      <c r="B290" s="270"/>
      <c r="C290" s="270"/>
      <c r="D290" s="270"/>
      <c r="E290" s="270"/>
      <c r="F290" s="270"/>
      <c r="G290" s="270"/>
      <c r="H290" s="270"/>
    </row>
    <row r="291" spans="1:8" x14ac:dyDescent="0.25">
      <c r="A291" s="270"/>
      <c r="B291" s="270"/>
      <c r="C291" s="270"/>
      <c r="D291" s="270"/>
      <c r="E291" s="270"/>
      <c r="F291" s="270"/>
      <c r="G291" s="270"/>
      <c r="H291" s="270"/>
    </row>
    <row r="292" spans="1:8" x14ac:dyDescent="0.25">
      <c r="A292" s="270"/>
      <c r="B292" s="270"/>
      <c r="C292" s="270"/>
      <c r="D292" s="270"/>
      <c r="E292" s="270"/>
      <c r="F292" s="270"/>
      <c r="G292" s="270"/>
      <c r="H292" s="270"/>
    </row>
    <row r="293" spans="1:8" x14ac:dyDescent="0.25">
      <c r="A293" s="270"/>
      <c r="B293" s="270"/>
      <c r="C293" s="270"/>
      <c r="D293" s="270"/>
      <c r="E293" s="270"/>
      <c r="F293" s="270"/>
      <c r="G293" s="270"/>
      <c r="H293" s="270"/>
    </row>
    <row r="294" spans="1:8" x14ac:dyDescent="0.25">
      <c r="A294" s="270"/>
      <c r="B294" s="270"/>
      <c r="C294" s="270"/>
      <c r="D294" s="270"/>
      <c r="E294" s="270"/>
      <c r="F294" s="270"/>
      <c r="G294" s="270"/>
      <c r="H294" s="270"/>
    </row>
    <row r="295" spans="1:8" x14ac:dyDescent="0.25">
      <c r="A295" s="270"/>
      <c r="B295" s="270"/>
      <c r="C295" s="270"/>
      <c r="D295" s="270"/>
      <c r="E295" s="270"/>
      <c r="F295" s="270"/>
      <c r="G295" s="270"/>
      <c r="H295" s="270"/>
    </row>
    <row r="296" spans="1:8" x14ac:dyDescent="0.25">
      <c r="A296" s="270"/>
      <c r="B296" s="270"/>
      <c r="C296" s="270"/>
      <c r="D296" s="270"/>
      <c r="E296" s="270"/>
      <c r="F296" s="270"/>
      <c r="G296" s="270"/>
      <c r="H296" s="270"/>
    </row>
    <row r="297" spans="1:8" x14ac:dyDescent="0.25">
      <c r="A297" s="270"/>
      <c r="B297" s="270"/>
      <c r="C297" s="270"/>
      <c r="D297" s="270"/>
      <c r="E297" s="270"/>
      <c r="F297" s="270"/>
      <c r="G297" s="270"/>
      <c r="H297" s="270"/>
    </row>
    <row r="298" spans="1:8" x14ac:dyDescent="0.25">
      <c r="A298" s="270"/>
      <c r="B298" s="270"/>
      <c r="C298" s="270"/>
      <c r="D298" s="270"/>
      <c r="E298" s="270"/>
      <c r="F298" s="270"/>
      <c r="G298" s="270"/>
      <c r="H298" s="270"/>
    </row>
    <row r="299" spans="1:8" x14ac:dyDescent="0.25">
      <c r="A299" s="270"/>
      <c r="B299" s="270"/>
      <c r="C299" s="270"/>
      <c r="D299" s="270"/>
      <c r="E299" s="270"/>
      <c r="F299" s="270"/>
      <c r="G299" s="270"/>
      <c r="H299" s="270"/>
    </row>
    <row r="300" spans="1:8" x14ac:dyDescent="0.25">
      <c r="A300" s="270"/>
      <c r="B300" s="270"/>
      <c r="C300" s="270"/>
      <c r="D300" s="270"/>
      <c r="E300" s="270"/>
      <c r="F300" s="270"/>
      <c r="G300" s="270"/>
      <c r="H300" s="270"/>
    </row>
    <row r="301" spans="1:8" x14ac:dyDescent="0.25">
      <c r="A301" s="270"/>
      <c r="B301" s="270"/>
      <c r="C301" s="270"/>
      <c r="D301" s="270"/>
      <c r="E301" s="270"/>
      <c r="F301" s="270"/>
      <c r="G301" s="270"/>
      <c r="H301" s="270"/>
    </row>
    <row r="302" spans="1:8" x14ac:dyDescent="0.25">
      <c r="A302" s="270"/>
      <c r="B302" s="270"/>
      <c r="C302" s="270"/>
      <c r="D302" s="270"/>
      <c r="E302" s="270"/>
      <c r="F302" s="270"/>
      <c r="G302" s="270"/>
      <c r="H302" s="270"/>
    </row>
    <row r="303" spans="1:8" x14ac:dyDescent="0.25">
      <c r="A303" s="270"/>
      <c r="B303" s="270"/>
      <c r="C303" s="270"/>
      <c r="D303" s="270"/>
      <c r="E303" s="270"/>
      <c r="F303" s="270"/>
      <c r="G303" s="270"/>
      <c r="H303" s="270"/>
    </row>
    <row r="304" spans="1:8" x14ac:dyDescent="0.25">
      <c r="A304" s="270"/>
      <c r="B304" s="270"/>
      <c r="C304" s="270"/>
      <c r="D304" s="270"/>
      <c r="E304" s="270"/>
      <c r="F304" s="270"/>
      <c r="G304" s="270"/>
      <c r="H304" s="270"/>
    </row>
    <row r="305" spans="1:8" x14ac:dyDescent="0.25">
      <c r="A305" s="270"/>
      <c r="B305" s="270"/>
      <c r="C305" s="270"/>
      <c r="D305" s="270"/>
      <c r="E305" s="270"/>
      <c r="F305" s="270"/>
      <c r="G305" s="270"/>
      <c r="H305" s="270"/>
    </row>
    <row r="306" spans="1:8" x14ac:dyDescent="0.25">
      <c r="A306" s="270"/>
      <c r="B306" s="270"/>
      <c r="C306" s="270"/>
      <c r="D306" s="270"/>
      <c r="E306" s="270"/>
      <c r="F306" s="270"/>
      <c r="G306" s="270"/>
      <c r="H306" s="270"/>
    </row>
    <row r="307" spans="1:8" x14ac:dyDescent="0.25">
      <c r="A307" s="270"/>
      <c r="B307" s="270"/>
      <c r="C307" s="270"/>
      <c r="D307" s="270"/>
      <c r="E307" s="270"/>
      <c r="F307" s="270"/>
      <c r="G307" s="270"/>
      <c r="H307" s="270"/>
    </row>
    <row r="308" spans="1:8" x14ac:dyDescent="0.25">
      <c r="A308" s="270"/>
      <c r="B308" s="270"/>
      <c r="C308" s="270"/>
      <c r="D308" s="270"/>
      <c r="E308" s="270"/>
      <c r="F308" s="270"/>
      <c r="G308" s="270"/>
      <c r="H308" s="270"/>
    </row>
    <row r="309" spans="1:8" x14ac:dyDescent="0.25">
      <c r="A309" s="270"/>
      <c r="B309" s="270"/>
      <c r="C309" s="270"/>
      <c r="D309" s="270"/>
      <c r="E309" s="270"/>
      <c r="F309" s="270"/>
      <c r="G309" s="270"/>
      <c r="H309" s="270"/>
    </row>
    <row r="310" spans="1:8" x14ac:dyDescent="0.25">
      <c r="A310" s="270"/>
      <c r="B310" s="270"/>
      <c r="C310" s="270"/>
      <c r="D310" s="270"/>
      <c r="E310" s="270"/>
      <c r="F310" s="270"/>
      <c r="G310" s="270"/>
      <c r="H310" s="270"/>
    </row>
    <row r="311" spans="1:8" x14ac:dyDescent="0.25">
      <c r="A311" s="270"/>
      <c r="B311" s="270"/>
      <c r="C311" s="270"/>
      <c r="D311" s="270"/>
      <c r="E311" s="270"/>
      <c r="F311" s="270"/>
      <c r="G311" s="270"/>
      <c r="H311" s="270"/>
    </row>
    <row r="312" spans="1:8" x14ac:dyDescent="0.25">
      <c r="A312" s="270"/>
      <c r="B312" s="270"/>
      <c r="C312" s="270"/>
      <c r="D312" s="270"/>
      <c r="E312" s="270"/>
      <c r="F312" s="270"/>
      <c r="G312" s="270"/>
      <c r="H312" s="270"/>
    </row>
    <row r="313" spans="1:8" x14ac:dyDescent="0.25">
      <c r="A313" s="270"/>
      <c r="B313" s="270"/>
      <c r="C313" s="270"/>
      <c r="D313" s="270"/>
      <c r="E313" s="270"/>
      <c r="F313" s="270"/>
      <c r="G313" s="270"/>
      <c r="H313" s="270"/>
    </row>
    <row r="314" spans="1:8" x14ac:dyDescent="0.25">
      <c r="A314" s="270"/>
      <c r="B314" s="270"/>
      <c r="C314" s="270"/>
      <c r="D314" s="270"/>
      <c r="E314" s="270"/>
      <c r="F314" s="270"/>
      <c r="G314" s="270"/>
      <c r="H314" s="270"/>
    </row>
    <row r="315" spans="1:8" x14ac:dyDescent="0.25">
      <c r="A315" s="270"/>
      <c r="B315" s="270"/>
      <c r="C315" s="270"/>
      <c r="D315" s="270"/>
      <c r="E315" s="270"/>
      <c r="F315" s="270"/>
      <c r="G315" s="270"/>
      <c r="H315" s="270"/>
    </row>
    <row r="316" spans="1:8" x14ac:dyDescent="0.25">
      <c r="A316" s="270"/>
      <c r="B316" s="270"/>
      <c r="C316" s="270"/>
      <c r="D316" s="270"/>
      <c r="E316" s="270"/>
      <c r="F316" s="270"/>
      <c r="G316" s="270"/>
      <c r="H316" s="270"/>
    </row>
    <row r="317" spans="1:8" x14ac:dyDescent="0.25">
      <c r="A317" s="270"/>
      <c r="B317" s="270"/>
      <c r="C317" s="270"/>
      <c r="D317" s="270"/>
      <c r="E317" s="270"/>
      <c r="F317" s="270"/>
      <c r="G317" s="270"/>
      <c r="H317" s="270"/>
    </row>
    <row r="318" spans="1:8" x14ac:dyDescent="0.25">
      <c r="A318" s="270"/>
      <c r="B318" s="270"/>
      <c r="C318" s="270"/>
      <c r="D318" s="270"/>
      <c r="E318" s="270"/>
      <c r="F318" s="270"/>
      <c r="G318" s="270"/>
      <c r="H318" s="270"/>
    </row>
    <row r="319" spans="1:8" x14ac:dyDescent="0.25">
      <c r="A319" s="270"/>
      <c r="B319" s="270"/>
      <c r="C319" s="270"/>
      <c r="D319" s="270"/>
      <c r="E319" s="270"/>
      <c r="F319" s="270"/>
      <c r="G319" s="270"/>
      <c r="H319" s="270"/>
    </row>
    <row r="320" spans="1:8" x14ac:dyDescent="0.25">
      <c r="A320" s="270"/>
      <c r="B320" s="270"/>
      <c r="C320" s="270"/>
      <c r="D320" s="270"/>
      <c r="E320" s="270"/>
      <c r="F320" s="270"/>
      <c r="G320" s="270"/>
      <c r="H320" s="270"/>
    </row>
    <row r="321" spans="1:8" x14ac:dyDescent="0.25">
      <c r="A321" s="270"/>
      <c r="B321" s="270"/>
      <c r="C321" s="270"/>
      <c r="D321" s="270"/>
      <c r="E321" s="270"/>
      <c r="F321" s="270"/>
      <c r="G321" s="270"/>
      <c r="H321" s="270"/>
    </row>
    <row r="322" spans="1:8" x14ac:dyDescent="0.25">
      <c r="A322" s="270"/>
      <c r="B322" s="270"/>
      <c r="C322" s="270"/>
      <c r="D322" s="270"/>
      <c r="E322" s="270"/>
      <c r="F322" s="270"/>
      <c r="G322" s="270"/>
      <c r="H322" s="270"/>
    </row>
    <row r="323" spans="1:8" x14ac:dyDescent="0.25">
      <c r="A323" s="270"/>
      <c r="B323" s="270"/>
      <c r="C323" s="270"/>
      <c r="D323" s="270"/>
      <c r="E323" s="270"/>
      <c r="F323" s="270"/>
      <c r="G323" s="270"/>
      <c r="H323" s="270"/>
    </row>
    <row r="324" spans="1:8" x14ac:dyDescent="0.25">
      <c r="A324" s="270"/>
      <c r="B324" s="270"/>
      <c r="C324" s="270"/>
      <c r="D324" s="270"/>
      <c r="E324" s="270"/>
      <c r="F324" s="270"/>
      <c r="G324" s="270"/>
      <c r="H324" s="270"/>
    </row>
    <row r="325" spans="1:8" x14ac:dyDescent="0.25">
      <c r="A325" s="270"/>
      <c r="B325" s="270"/>
      <c r="C325" s="270"/>
      <c r="D325" s="270"/>
      <c r="E325" s="270"/>
      <c r="F325" s="270"/>
      <c r="G325" s="270"/>
      <c r="H325" s="270"/>
    </row>
    <row r="326" spans="1:8" x14ac:dyDescent="0.25">
      <c r="A326" s="270"/>
      <c r="B326" s="270"/>
      <c r="C326" s="270"/>
      <c r="D326" s="270"/>
      <c r="E326" s="270"/>
      <c r="F326" s="270"/>
      <c r="G326" s="270"/>
      <c r="H326" s="270"/>
    </row>
    <row r="327" spans="1:8" x14ac:dyDescent="0.25">
      <c r="A327" s="270"/>
      <c r="B327" s="270"/>
      <c r="C327" s="270"/>
      <c r="D327" s="270"/>
      <c r="E327" s="270"/>
      <c r="F327" s="270"/>
      <c r="G327" s="270"/>
      <c r="H327" s="270"/>
    </row>
    <row r="328" spans="1:8" x14ac:dyDescent="0.25">
      <c r="A328" s="270"/>
      <c r="B328" s="270"/>
      <c r="C328" s="270"/>
      <c r="D328" s="270"/>
      <c r="E328" s="270"/>
      <c r="F328" s="270"/>
      <c r="G328" s="270"/>
      <c r="H328" s="270"/>
    </row>
    <row r="329" spans="1:8" x14ac:dyDescent="0.25">
      <c r="A329" s="270"/>
      <c r="B329" s="270"/>
      <c r="C329" s="270"/>
      <c r="D329" s="270"/>
      <c r="E329" s="270"/>
      <c r="F329" s="270"/>
      <c r="G329" s="270"/>
      <c r="H329" s="270"/>
    </row>
    <row r="330" spans="1:8" x14ac:dyDescent="0.25">
      <c r="A330" s="270"/>
      <c r="B330" s="270"/>
      <c r="C330" s="270"/>
      <c r="D330" s="270"/>
      <c r="E330" s="270"/>
      <c r="F330" s="270"/>
      <c r="G330" s="270"/>
      <c r="H330" s="270"/>
    </row>
    <row r="331" spans="1:8" x14ac:dyDescent="0.25">
      <c r="A331" s="270"/>
      <c r="B331" s="270"/>
      <c r="C331" s="270"/>
      <c r="D331" s="270"/>
      <c r="E331" s="270"/>
      <c r="F331" s="270"/>
      <c r="G331" s="270"/>
      <c r="H331" s="270"/>
    </row>
    <row r="332" spans="1:8" x14ac:dyDescent="0.25">
      <c r="A332" s="270"/>
      <c r="B332" s="270"/>
      <c r="C332" s="270"/>
      <c r="D332" s="270"/>
      <c r="E332" s="270"/>
      <c r="F332" s="270"/>
      <c r="G332" s="270"/>
      <c r="H332" s="270"/>
    </row>
    <row r="333" spans="1:8" x14ac:dyDescent="0.25">
      <c r="A333" s="270"/>
      <c r="B333" s="270"/>
      <c r="C333" s="270"/>
      <c r="D333" s="270"/>
      <c r="E333" s="270"/>
      <c r="F333" s="270"/>
      <c r="G333" s="270"/>
      <c r="H333" s="270"/>
    </row>
    <row r="334" spans="1:8" x14ac:dyDescent="0.25">
      <c r="A334" s="270"/>
      <c r="B334" s="270"/>
      <c r="C334" s="270"/>
      <c r="D334" s="270"/>
      <c r="E334" s="270"/>
      <c r="F334" s="270"/>
      <c r="G334" s="270"/>
      <c r="H334" s="270"/>
    </row>
    <row r="335" spans="1:8" x14ac:dyDescent="0.25">
      <c r="A335" s="270"/>
      <c r="B335" s="270"/>
      <c r="C335" s="270"/>
      <c r="D335" s="270"/>
      <c r="E335" s="270"/>
      <c r="F335" s="270"/>
      <c r="G335" s="270"/>
      <c r="H335" s="270"/>
    </row>
    <row r="336" spans="1:8" x14ac:dyDescent="0.25">
      <c r="A336" s="270"/>
      <c r="B336" s="270"/>
      <c r="C336" s="270"/>
      <c r="D336" s="270"/>
      <c r="E336" s="270"/>
      <c r="F336" s="270"/>
      <c r="G336" s="270"/>
      <c r="H336" s="270"/>
    </row>
    <row r="337" spans="1:8" x14ac:dyDescent="0.25">
      <c r="A337" s="270"/>
      <c r="B337" s="270"/>
      <c r="C337" s="270"/>
      <c r="D337" s="270"/>
      <c r="E337" s="270"/>
      <c r="F337" s="270"/>
      <c r="G337" s="270"/>
      <c r="H337" s="270"/>
    </row>
    <row r="338" spans="1:8" x14ac:dyDescent="0.25">
      <c r="A338" s="270"/>
      <c r="B338" s="270"/>
      <c r="C338" s="270"/>
      <c r="D338" s="270"/>
      <c r="E338" s="270"/>
      <c r="F338" s="270"/>
      <c r="G338" s="270"/>
      <c r="H338" s="270"/>
    </row>
    <row r="339" spans="1:8" x14ac:dyDescent="0.25">
      <c r="A339" s="270"/>
      <c r="B339" s="270"/>
      <c r="C339" s="270"/>
      <c r="D339" s="270"/>
      <c r="E339" s="270"/>
      <c r="F339" s="270"/>
      <c r="G339" s="270"/>
      <c r="H339" s="270"/>
    </row>
    <row r="340" spans="1:8" x14ac:dyDescent="0.25">
      <c r="A340" s="270"/>
      <c r="B340" s="270"/>
      <c r="C340" s="270"/>
      <c r="D340" s="270"/>
      <c r="E340" s="270"/>
      <c r="F340" s="270"/>
      <c r="G340" s="270"/>
      <c r="H340" s="270"/>
    </row>
    <row r="341" spans="1:8" x14ac:dyDescent="0.25">
      <c r="A341" s="270"/>
      <c r="B341" s="270"/>
      <c r="C341" s="270"/>
      <c r="D341" s="270"/>
      <c r="E341" s="270"/>
      <c r="F341" s="270"/>
      <c r="G341" s="270"/>
      <c r="H341" s="270"/>
    </row>
    <row r="342" spans="1:8" x14ac:dyDescent="0.25">
      <c r="A342" s="270"/>
      <c r="B342" s="270"/>
      <c r="C342" s="270"/>
      <c r="D342" s="270"/>
      <c r="E342" s="270"/>
      <c r="F342" s="270"/>
      <c r="G342" s="270"/>
      <c r="H342" s="270"/>
    </row>
    <row r="343" spans="1:8" x14ac:dyDescent="0.25">
      <c r="A343" s="270"/>
      <c r="B343" s="270"/>
      <c r="C343" s="270"/>
      <c r="D343" s="270"/>
      <c r="E343" s="270"/>
      <c r="F343" s="270"/>
      <c r="G343" s="270"/>
      <c r="H343" s="270"/>
    </row>
    <row r="344" spans="1:8" x14ac:dyDescent="0.25">
      <c r="A344" s="270"/>
      <c r="B344" s="270"/>
      <c r="C344" s="270"/>
      <c r="D344" s="270"/>
      <c r="E344" s="270"/>
      <c r="F344" s="270"/>
      <c r="G344" s="270"/>
      <c r="H344" s="270"/>
    </row>
    <row r="345" spans="1:8" x14ac:dyDescent="0.25">
      <c r="A345" s="270"/>
      <c r="B345" s="270"/>
      <c r="C345" s="270"/>
      <c r="D345" s="270"/>
      <c r="E345" s="270"/>
      <c r="F345" s="270"/>
      <c r="G345" s="270"/>
      <c r="H345" s="270"/>
    </row>
    <row r="346" spans="1:8" x14ac:dyDescent="0.25">
      <c r="A346" s="270"/>
      <c r="B346" s="270"/>
      <c r="C346" s="270"/>
      <c r="D346" s="270"/>
      <c r="E346" s="270"/>
      <c r="F346" s="270"/>
      <c r="G346" s="270"/>
      <c r="H346" s="270"/>
    </row>
    <row r="347" spans="1:8" x14ac:dyDescent="0.25">
      <c r="A347" s="270"/>
      <c r="B347" s="270"/>
      <c r="C347" s="270"/>
      <c r="D347" s="270"/>
      <c r="E347" s="270"/>
      <c r="F347" s="270"/>
      <c r="G347" s="270"/>
      <c r="H347" s="270"/>
    </row>
    <row r="348" spans="1:8" x14ac:dyDescent="0.25">
      <c r="A348" s="270"/>
      <c r="B348" s="270"/>
      <c r="C348" s="270"/>
      <c r="D348" s="270"/>
      <c r="E348" s="270"/>
      <c r="F348" s="270"/>
      <c r="G348" s="270"/>
      <c r="H348" s="270"/>
    </row>
    <row r="349" spans="1:8" x14ac:dyDescent="0.25">
      <c r="A349" s="270"/>
      <c r="B349" s="270"/>
      <c r="C349" s="270"/>
      <c r="D349" s="270"/>
      <c r="E349" s="270"/>
      <c r="F349" s="270"/>
      <c r="G349" s="270"/>
      <c r="H349" s="270"/>
    </row>
    <row r="350" spans="1:8" x14ac:dyDescent="0.25">
      <c r="A350" s="270"/>
      <c r="B350" s="270"/>
      <c r="C350" s="270"/>
      <c r="D350" s="270"/>
      <c r="E350" s="270"/>
      <c r="F350" s="270"/>
      <c r="G350" s="270"/>
      <c r="H350" s="270"/>
    </row>
    <row r="351" spans="1:8" x14ac:dyDescent="0.25">
      <c r="A351" s="270"/>
      <c r="B351" s="270"/>
      <c r="C351" s="270"/>
      <c r="D351" s="270"/>
      <c r="E351" s="270"/>
      <c r="F351" s="270"/>
      <c r="G351" s="270"/>
      <c r="H351" s="270"/>
    </row>
    <row r="352" spans="1:8" x14ac:dyDescent="0.25">
      <c r="A352" s="270"/>
      <c r="B352" s="270"/>
      <c r="C352" s="270"/>
      <c r="D352" s="270"/>
      <c r="E352" s="270"/>
      <c r="F352" s="270"/>
      <c r="G352" s="270"/>
      <c r="H352" s="270"/>
    </row>
    <row r="353" spans="1:8" x14ac:dyDescent="0.25">
      <c r="A353" s="270"/>
      <c r="B353" s="270"/>
      <c r="C353" s="270"/>
      <c r="D353" s="270"/>
      <c r="E353" s="270"/>
      <c r="F353" s="270"/>
      <c r="G353" s="270"/>
      <c r="H353" s="270"/>
    </row>
    <row r="354" spans="1:8" x14ac:dyDescent="0.25">
      <c r="A354" s="270"/>
      <c r="B354" s="270"/>
      <c r="C354" s="270"/>
      <c r="D354" s="270"/>
      <c r="E354" s="270"/>
      <c r="F354" s="270"/>
      <c r="G354" s="270"/>
      <c r="H354" s="270"/>
    </row>
    <row r="355" spans="1:8" x14ac:dyDescent="0.25">
      <c r="A355" s="270"/>
      <c r="B355" s="270"/>
      <c r="C355" s="270"/>
      <c r="D355" s="270"/>
      <c r="E355" s="270"/>
      <c r="F355" s="270"/>
      <c r="G355" s="270"/>
      <c r="H355" s="270"/>
    </row>
    <row r="356" spans="1:8" x14ac:dyDescent="0.25">
      <c r="A356" s="270"/>
      <c r="B356" s="270"/>
      <c r="C356" s="270"/>
      <c r="D356" s="270"/>
      <c r="E356" s="270"/>
      <c r="F356" s="270"/>
      <c r="G356" s="270"/>
      <c r="H356" s="270"/>
    </row>
    <row r="357" spans="1:8" x14ac:dyDescent="0.25">
      <c r="A357" s="270"/>
      <c r="B357" s="270"/>
      <c r="C357" s="270"/>
      <c r="D357" s="270"/>
      <c r="E357" s="270"/>
      <c r="F357" s="270"/>
      <c r="G357" s="270"/>
      <c r="H357" s="270"/>
    </row>
    <row r="358" spans="1:8" x14ac:dyDescent="0.25">
      <c r="A358" s="270"/>
      <c r="B358" s="270"/>
      <c r="C358" s="270"/>
      <c r="D358" s="270"/>
      <c r="E358" s="270"/>
      <c r="F358" s="270"/>
      <c r="G358" s="270"/>
      <c r="H358" s="270"/>
    </row>
    <row r="359" spans="1:8" x14ac:dyDescent="0.25">
      <c r="A359" s="270"/>
      <c r="B359" s="270"/>
      <c r="C359" s="270"/>
      <c r="D359" s="270"/>
      <c r="E359" s="270"/>
      <c r="F359" s="270"/>
      <c r="G359" s="270"/>
      <c r="H359" s="270"/>
    </row>
    <row r="360" spans="1:8" x14ac:dyDescent="0.25">
      <c r="A360" s="270"/>
      <c r="B360" s="270"/>
      <c r="C360" s="270"/>
      <c r="D360" s="270"/>
      <c r="E360" s="270"/>
      <c r="F360" s="270"/>
      <c r="G360" s="270"/>
      <c r="H360" s="270"/>
    </row>
    <row r="361" spans="1:8" x14ac:dyDescent="0.25">
      <c r="A361" s="270"/>
      <c r="B361" s="270"/>
      <c r="C361" s="270"/>
      <c r="D361" s="270"/>
      <c r="E361" s="270"/>
      <c r="F361" s="270"/>
      <c r="G361" s="270"/>
      <c r="H361" s="270"/>
    </row>
    <row r="362" spans="1:8" x14ac:dyDescent="0.25">
      <c r="A362" s="270"/>
      <c r="B362" s="270"/>
      <c r="C362" s="270"/>
      <c r="D362" s="270"/>
      <c r="E362" s="270"/>
      <c r="F362" s="270"/>
      <c r="G362" s="270"/>
      <c r="H362" s="270"/>
    </row>
    <row r="363" spans="1:8" x14ac:dyDescent="0.25">
      <c r="A363" s="270"/>
      <c r="B363" s="270"/>
      <c r="C363" s="270"/>
      <c r="D363" s="270"/>
      <c r="E363" s="270"/>
      <c r="F363" s="270"/>
      <c r="G363" s="270"/>
      <c r="H363" s="270"/>
    </row>
    <row r="364" spans="1:8" x14ac:dyDescent="0.25">
      <c r="A364" s="270"/>
      <c r="B364" s="270"/>
      <c r="C364" s="270"/>
      <c r="D364" s="270"/>
      <c r="E364" s="270"/>
      <c r="F364" s="270"/>
      <c r="G364" s="270"/>
      <c r="H364" s="270"/>
    </row>
    <row r="365" spans="1:8" x14ac:dyDescent="0.25">
      <c r="A365" s="270"/>
      <c r="B365" s="270"/>
      <c r="C365" s="270"/>
      <c r="D365" s="270"/>
      <c r="E365" s="270"/>
      <c r="F365" s="270"/>
      <c r="G365" s="270"/>
      <c r="H365" s="270"/>
    </row>
    <row r="366" spans="1:8" x14ac:dyDescent="0.25">
      <c r="A366" s="270"/>
      <c r="B366" s="270"/>
      <c r="C366" s="270"/>
      <c r="D366" s="270"/>
      <c r="E366" s="270"/>
      <c r="F366" s="270"/>
      <c r="G366" s="270"/>
      <c r="H366" s="270"/>
    </row>
    <row r="367" spans="1:8" x14ac:dyDescent="0.25">
      <c r="A367" s="270"/>
      <c r="B367" s="270"/>
      <c r="C367" s="270"/>
      <c r="D367" s="270"/>
      <c r="E367" s="270"/>
      <c r="F367" s="270"/>
      <c r="G367" s="270"/>
      <c r="H367" s="270"/>
    </row>
    <row r="368" spans="1:8" x14ac:dyDescent="0.25">
      <c r="A368" s="270"/>
      <c r="B368" s="270"/>
      <c r="C368" s="270"/>
      <c r="D368" s="270"/>
      <c r="E368" s="270"/>
      <c r="F368" s="270"/>
      <c r="G368" s="270"/>
      <c r="H368" s="270"/>
    </row>
    <row r="369" spans="1:8" x14ac:dyDescent="0.25">
      <c r="A369" s="270"/>
      <c r="B369" s="270"/>
      <c r="C369" s="270"/>
      <c r="D369" s="270"/>
      <c r="E369" s="270"/>
      <c r="F369" s="270"/>
      <c r="G369" s="270"/>
      <c r="H369" s="270"/>
    </row>
    <row r="370" spans="1:8" x14ac:dyDescent="0.25">
      <c r="A370" s="270"/>
      <c r="B370" s="270"/>
      <c r="C370" s="270"/>
      <c r="D370" s="270"/>
      <c r="E370" s="270"/>
      <c r="F370" s="270"/>
      <c r="G370" s="270"/>
      <c r="H370" s="270"/>
    </row>
    <row r="371" spans="1:8" x14ac:dyDescent="0.25">
      <c r="A371" s="270"/>
      <c r="B371" s="270"/>
      <c r="C371" s="270"/>
      <c r="D371" s="270"/>
      <c r="E371" s="270"/>
      <c r="F371" s="270"/>
      <c r="G371" s="270"/>
      <c r="H371" s="270"/>
    </row>
    <row r="372" spans="1:8" x14ac:dyDescent="0.25">
      <c r="A372" s="270"/>
      <c r="B372" s="270"/>
      <c r="C372" s="270"/>
      <c r="D372" s="270"/>
      <c r="E372" s="270"/>
      <c r="F372" s="270"/>
      <c r="G372" s="270"/>
      <c r="H372" s="270"/>
    </row>
    <row r="373" spans="1:8" x14ac:dyDescent="0.25">
      <c r="A373" s="270"/>
      <c r="B373" s="270"/>
      <c r="C373" s="270"/>
      <c r="D373" s="270"/>
      <c r="E373" s="270"/>
      <c r="F373" s="270"/>
      <c r="G373" s="270"/>
      <c r="H373" s="270"/>
    </row>
    <row r="374" spans="1:8" x14ac:dyDescent="0.25">
      <c r="A374" s="270"/>
      <c r="B374" s="270"/>
      <c r="C374" s="270"/>
      <c r="D374" s="270"/>
      <c r="E374" s="270"/>
      <c r="F374" s="270"/>
      <c r="G374" s="270"/>
      <c r="H374" s="270"/>
    </row>
    <row r="375" spans="1:8" x14ac:dyDescent="0.25">
      <c r="A375" s="270"/>
      <c r="B375" s="270"/>
      <c r="C375" s="270"/>
      <c r="D375" s="270"/>
      <c r="E375" s="270"/>
      <c r="F375" s="270"/>
      <c r="G375" s="270"/>
      <c r="H375" s="270"/>
    </row>
    <row r="376" spans="1:8" x14ac:dyDescent="0.25">
      <c r="A376" s="270"/>
      <c r="B376" s="270"/>
      <c r="C376" s="270"/>
      <c r="D376" s="270"/>
      <c r="E376" s="270"/>
      <c r="F376" s="270"/>
      <c r="G376" s="270"/>
      <c r="H376" s="270"/>
    </row>
    <row r="377" spans="1:8" x14ac:dyDescent="0.25">
      <c r="A377" s="270"/>
      <c r="B377" s="270"/>
      <c r="C377" s="270"/>
      <c r="D377" s="270"/>
      <c r="E377" s="270"/>
      <c r="F377" s="270"/>
      <c r="G377" s="270"/>
      <c r="H377" s="270"/>
    </row>
    <row r="378" spans="1:8" x14ac:dyDescent="0.25">
      <c r="A378" s="270"/>
      <c r="B378" s="270"/>
      <c r="C378" s="270"/>
      <c r="D378" s="270"/>
      <c r="E378" s="270"/>
      <c r="F378" s="270"/>
      <c r="G378" s="270"/>
      <c r="H378" s="270"/>
    </row>
    <row r="379" spans="1:8" x14ac:dyDescent="0.25">
      <c r="A379" s="270"/>
      <c r="B379" s="270"/>
      <c r="C379" s="270"/>
      <c r="D379" s="270"/>
      <c r="E379" s="270"/>
      <c r="F379" s="270"/>
      <c r="G379" s="270"/>
      <c r="H379" s="270"/>
    </row>
    <row r="380" spans="1:8" x14ac:dyDescent="0.25">
      <c r="A380" s="270"/>
      <c r="B380" s="270"/>
      <c r="C380" s="270"/>
      <c r="D380" s="270"/>
      <c r="E380" s="270"/>
      <c r="F380" s="270"/>
      <c r="G380" s="270"/>
      <c r="H380" s="270"/>
    </row>
    <row r="381" spans="1:8" x14ac:dyDescent="0.25">
      <c r="A381" s="270"/>
      <c r="B381" s="270"/>
      <c r="C381" s="270"/>
      <c r="D381" s="270"/>
      <c r="E381" s="270"/>
      <c r="F381" s="270"/>
      <c r="G381" s="270"/>
      <c r="H381" s="270"/>
    </row>
    <row r="382" spans="1:8" x14ac:dyDescent="0.25">
      <c r="A382" s="270"/>
      <c r="B382" s="270"/>
      <c r="C382" s="270"/>
      <c r="D382" s="270"/>
      <c r="E382" s="270"/>
      <c r="F382" s="270"/>
      <c r="G382" s="270"/>
      <c r="H382" s="270"/>
    </row>
    <row r="383" spans="1:8" x14ac:dyDescent="0.25">
      <c r="A383" s="270"/>
      <c r="B383" s="270"/>
      <c r="C383" s="270"/>
      <c r="D383" s="270"/>
      <c r="E383" s="270"/>
      <c r="F383" s="270"/>
      <c r="G383" s="270"/>
      <c r="H383" s="270"/>
    </row>
    <row r="384" spans="1:8" x14ac:dyDescent="0.25">
      <c r="A384" s="270"/>
      <c r="B384" s="270"/>
      <c r="C384" s="270"/>
      <c r="D384" s="270"/>
      <c r="E384" s="270"/>
      <c r="F384" s="270"/>
      <c r="G384" s="270"/>
      <c r="H384" s="270"/>
    </row>
    <row r="385" spans="1:8" x14ac:dyDescent="0.25">
      <c r="A385" s="270"/>
      <c r="B385" s="270"/>
      <c r="C385" s="270"/>
      <c r="D385" s="270"/>
      <c r="E385" s="270"/>
      <c r="F385" s="270"/>
      <c r="G385" s="270"/>
      <c r="H385" s="270"/>
    </row>
    <row r="386" spans="1:8" x14ac:dyDescent="0.25">
      <c r="A386" s="270"/>
      <c r="B386" s="270"/>
      <c r="C386" s="270"/>
      <c r="D386" s="270"/>
      <c r="E386" s="270"/>
      <c r="F386" s="270"/>
      <c r="G386" s="270"/>
      <c r="H386" s="270"/>
    </row>
    <row r="387" spans="1:8" x14ac:dyDescent="0.25">
      <c r="A387" s="270"/>
      <c r="B387" s="270"/>
      <c r="C387" s="270"/>
      <c r="D387" s="270"/>
      <c r="E387" s="270"/>
      <c r="F387" s="270"/>
      <c r="G387" s="270"/>
      <c r="H387" s="270"/>
    </row>
    <row r="388" spans="1:8" x14ac:dyDescent="0.25">
      <c r="A388" s="270"/>
      <c r="B388" s="270"/>
      <c r="C388" s="270"/>
      <c r="D388" s="270"/>
      <c r="E388" s="270"/>
      <c r="F388" s="270"/>
      <c r="G388" s="270"/>
      <c r="H388" s="270"/>
    </row>
    <row r="389" spans="1:8" x14ac:dyDescent="0.25">
      <c r="A389" s="270"/>
      <c r="B389" s="270"/>
      <c r="C389" s="270"/>
      <c r="D389" s="270"/>
      <c r="E389" s="270"/>
      <c r="F389" s="270"/>
      <c r="G389" s="270"/>
      <c r="H389" s="270"/>
    </row>
    <row r="390" spans="1:8" x14ac:dyDescent="0.25">
      <c r="A390" s="270"/>
      <c r="B390" s="270"/>
      <c r="C390" s="270"/>
      <c r="D390" s="270"/>
      <c r="E390" s="270"/>
      <c r="F390" s="270"/>
      <c r="G390" s="270"/>
      <c r="H390" s="270"/>
    </row>
    <row r="391" spans="1:8" x14ac:dyDescent="0.25">
      <c r="A391" s="270"/>
      <c r="B391" s="270"/>
      <c r="C391" s="270"/>
      <c r="D391" s="270"/>
      <c r="E391" s="270"/>
      <c r="F391" s="270"/>
      <c r="G391" s="270"/>
      <c r="H391" s="270"/>
    </row>
    <row r="392" spans="1:8" x14ac:dyDescent="0.25">
      <c r="A392" s="270"/>
      <c r="B392" s="270"/>
      <c r="C392" s="270"/>
      <c r="D392" s="270"/>
      <c r="E392" s="270"/>
      <c r="F392" s="270"/>
      <c r="G392" s="270"/>
      <c r="H392" s="270"/>
    </row>
    <row r="393" spans="1:8" x14ac:dyDescent="0.25">
      <c r="A393" s="270"/>
      <c r="B393" s="270"/>
      <c r="C393" s="270"/>
      <c r="D393" s="270"/>
      <c r="E393" s="270"/>
      <c r="F393" s="270"/>
      <c r="G393" s="270"/>
      <c r="H393" s="270"/>
    </row>
    <row r="394" spans="1:8" x14ac:dyDescent="0.25">
      <c r="A394" s="270"/>
      <c r="B394" s="270"/>
      <c r="C394" s="270"/>
      <c r="D394" s="270"/>
      <c r="E394" s="270"/>
      <c r="F394" s="270"/>
      <c r="G394" s="270"/>
      <c r="H394" s="270"/>
    </row>
    <row r="395" spans="1:8" x14ac:dyDescent="0.25">
      <c r="A395" s="270"/>
      <c r="B395" s="270"/>
      <c r="C395" s="270"/>
      <c r="D395" s="270"/>
      <c r="E395" s="270"/>
      <c r="F395" s="270"/>
      <c r="G395" s="270"/>
      <c r="H395" s="270"/>
    </row>
    <row r="396" spans="1:8" x14ac:dyDescent="0.25">
      <c r="A396" s="270"/>
      <c r="B396" s="270"/>
      <c r="C396" s="270"/>
      <c r="D396" s="270"/>
      <c r="E396" s="270"/>
      <c r="F396" s="270"/>
      <c r="G396" s="270"/>
      <c r="H396" s="270"/>
    </row>
    <row r="397" spans="1:8" x14ac:dyDescent="0.25">
      <c r="A397" s="270"/>
      <c r="B397" s="270"/>
      <c r="C397" s="270"/>
      <c r="D397" s="270"/>
      <c r="E397" s="270"/>
      <c r="F397" s="270"/>
      <c r="G397" s="270"/>
      <c r="H397" s="270"/>
    </row>
    <row r="398" spans="1:8" x14ac:dyDescent="0.25">
      <c r="A398" s="270"/>
      <c r="B398" s="270"/>
      <c r="C398" s="270"/>
      <c r="D398" s="270"/>
      <c r="E398" s="270"/>
      <c r="F398" s="270"/>
      <c r="G398" s="270"/>
      <c r="H398" s="270"/>
    </row>
    <row r="399" spans="1:8" x14ac:dyDescent="0.25">
      <c r="A399" s="270"/>
      <c r="B399" s="270"/>
      <c r="C399" s="270"/>
      <c r="D399" s="270"/>
      <c r="E399" s="270"/>
      <c r="F399" s="270"/>
      <c r="G399" s="270"/>
      <c r="H399" s="270"/>
    </row>
    <row r="400" spans="1:8" x14ac:dyDescent="0.25">
      <c r="A400" s="270"/>
      <c r="B400" s="270"/>
      <c r="C400" s="270"/>
      <c r="D400" s="270"/>
      <c r="E400" s="270"/>
      <c r="F400" s="270"/>
      <c r="G400" s="270"/>
      <c r="H400" s="270"/>
    </row>
    <row r="401" spans="1:8" x14ac:dyDescent="0.25">
      <c r="A401" s="270"/>
      <c r="B401" s="270"/>
      <c r="C401" s="270"/>
      <c r="D401" s="270"/>
      <c r="E401" s="270"/>
      <c r="F401" s="270"/>
      <c r="G401" s="270"/>
      <c r="H401" s="270"/>
    </row>
    <row r="402" spans="1:8" x14ac:dyDescent="0.25">
      <c r="A402" s="270"/>
      <c r="B402" s="270"/>
      <c r="C402" s="270"/>
      <c r="D402" s="270"/>
      <c r="E402" s="270"/>
      <c r="F402" s="270"/>
      <c r="G402" s="270"/>
      <c r="H402" s="270"/>
    </row>
    <row r="403" spans="1:8" x14ac:dyDescent="0.25">
      <c r="A403" s="270"/>
      <c r="B403" s="270"/>
      <c r="C403" s="270"/>
      <c r="D403" s="270"/>
      <c r="E403" s="270"/>
      <c r="F403" s="270"/>
      <c r="G403" s="270"/>
      <c r="H403" s="270"/>
    </row>
    <row r="404" spans="1:8" x14ac:dyDescent="0.25">
      <c r="A404" s="270"/>
      <c r="B404" s="270"/>
      <c r="C404" s="270"/>
      <c r="D404" s="270"/>
      <c r="E404" s="270"/>
      <c r="F404" s="270"/>
      <c r="G404" s="270"/>
      <c r="H404" s="270"/>
    </row>
    <row r="405" spans="1:8" x14ac:dyDescent="0.25">
      <c r="A405" s="270"/>
      <c r="B405" s="270"/>
      <c r="C405" s="270"/>
      <c r="D405" s="270"/>
      <c r="E405" s="270"/>
      <c r="F405" s="270"/>
      <c r="G405" s="270"/>
      <c r="H405" s="270"/>
    </row>
    <row r="406" spans="1:8" x14ac:dyDescent="0.25">
      <c r="A406" s="270"/>
      <c r="B406" s="270"/>
      <c r="C406" s="270"/>
      <c r="D406" s="270"/>
      <c r="E406" s="270"/>
      <c r="F406" s="270"/>
      <c r="G406" s="270"/>
      <c r="H406" s="270"/>
    </row>
    <row r="407" spans="1:8" x14ac:dyDescent="0.25">
      <c r="A407" s="270"/>
      <c r="B407" s="270"/>
      <c r="C407" s="270"/>
      <c r="D407" s="270"/>
      <c r="E407" s="270"/>
      <c r="F407" s="270"/>
      <c r="G407" s="270"/>
      <c r="H407" s="270"/>
    </row>
    <row r="408" spans="1:8" x14ac:dyDescent="0.25">
      <c r="A408" s="270"/>
      <c r="B408" s="270"/>
      <c r="C408" s="270"/>
      <c r="D408" s="270"/>
      <c r="E408" s="270"/>
      <c r="F408" s="270"/>
      <c r="G408" s="270"/>
      <c r="H408" s="270"/>
    </row>
    <row r="409" spans="1:8" x14ac:dyDescent="0.25">
      <c r="A409" s="270"/>
      <c r="B409" s="270"/>
      <c r="C409" s="270"/>
      <c r="D409" s="270"/>
      <c r="E409" s="270"/>
      <c r="F409" s="270"/>
      <c r="G409" s="270"/>
      <c r="H409" s="270"/>
    </row>
    <row r="410" spans="1:8" x14ac:dyDescent="0.25">
      <c r="A410" s="270"/>
      <c r="B410" s="270"/>
      <c r="C410" s="270"/>
      <c r="D410" s="270"/>
      <c r="E410" s="270"/>
      <c r="F410" s="270"/>
      <c r="G410" s="270"/>
      <c r="H410" s="270"/>
    </row>
    <row r="411" spans="1:8" x14ac:dyDescent="0.25">
      <c r="A411" s="270"/>
      <c r="B411" s="270"/>
      <c r="C411" s="270"/>
      <c r="D411" s="270"/>
      <c r="E411" s="270"/>
      <c r="F411" s="270"/>
      <c r="G411" s="270"/>
      <c r="H411" s="270"/>
    </row>
    <row r="412" spans="1:8" x14ac:dyDescent="0.25">
      <c r="A412" s="270"/>
      <c r="B412" s="270"/>
      <c r="C412" s="270"/>
      <c r="D412" s="270"/>
      <c r="E412" s="270"/>
      <c r="F412" s="270"/>
      <c r="G412" s="270"/>
      <c r="H412" s="270"/>
    </row>
    <row r="413" spans="1:8" x14ac:dyDescent="0.25">
      <c r="A413" s="270"/>
      <c r="B413" s="270"/>
      <c r="C413" s="270"/>
      <c r="D413" s="270"/>
      <c r="E413" s="270"/>
      <c r="F413" s="270"/>
      <c r="G413" s="270"/>
      <c r="H413" s="270"/>
    </row>
    <row r="414" spans="1:8" x14ac:dyDescent="0.25">
      <c r="A414" s="270"/>
      <c r="B414" s="270"/>
      <c r="C414" s="270"/>
      <c r="D414" s="270"/>
      <c r="E414" s="270"/>
      <c r="F414" s="270"/>
      <c r="G414" s="270"/>
      <c r="H414" s="270"/>
    </row>
    <row r="415" spans="1:8" x14ac:dyDescent="0.25">
      <c r="A415" s="270"/>
      <c r="B415" s="270"/>
      <c r="C415" s="270"/>
      <c r="D415" s="270"/>
      <c r="E415" s="270"/>
      <c r="F415" s="270"/>
      <c r="G415" s="270"/>
      <c r="H415" s="270"/>
    </row>
    <row r="416" spans="1:8" x14ac:dyDescent="0.25">
      <c r="A416" s="270"/>
      <c r="B416" s="270"/>
      <c r="C416" s="270"/>
      <c r="D416" s="270"/>
      <c r="E416" s="270"/>
      <c r="F416" s="270"/>
      <c r="G416" s="270"/>
      <c r="H416" s="270"/>
    </row>
    <row r="417" spans="1:8" x14ac:dyDescent="0.25">
      <c r="A417" s="270"/>
      <c r="B417" s="270"/>
      <c r="C417" s="270"/>
      <c r="D417" s="270"/>
      <c r="E417" s="270"/>
      <c r="F417" s="270"/>
      <c r="G417" s="270"/>
      <c r="H417" s="270"/>
    </row>
    <row r="418" spans="1:8" x14ac:dyDescent="0.25">
      <c r="A418" s="270"/>
      <c r="B418" s="270"/>
      <c r="C418" s="270"/>
      <c r="D418" s="270"/>
      <c r="E418" s="270"/>
      <c r="F418" s="270"/>
      <c r="G418" s="270"/>
      <c r="H418" s="270"/>
    </row>
    <row r="419" spans="1:8" x14ac:dyDescent="0.25">
      <c r="A419" s="270"/>
      <c r="B419" s="270"/>
      <c r="C419" s="270"/>
      <c r="D419" s="270"/>
      <c r="E419" s="270"/>
      <c r="F419" s="270"/>
      <c r="G419" s="270"/>
      <c r="H419" s="270"/>
    </row>
    <row r="420" spans="1:8" x14ac:dyDescent="0.25">
      <c r="A420" s="270"/>
      <c r="B420" s="270"/>
      <c r="C420" s="270"/>
      <c r="D420" s="270"/>
      <c r="E420" s="270"/>
      <c r="F420" s="270"/>
      <c r="G420" s="270"/>
      <c r="H420" s="270"/>
    </row>
    <row r="421" spans="1:8" x14ac:dyDescent="0.25">
      <c r="A421" s="270"/>
      <c r="B421" s="270"/>
      <c r="C421" s="270"/>
      <c r="D421" s="270"/>
      <c r="E421" s="270"/>
      <c r="F421" s="270"/>
      <c r="G421" s="270"/>
      <c r="H421" s="270"/>
    </row>
    <row r="422" spans="1:8" x14ac:dyDescent="0.25">
      <c r="A422" s="270"/>
      <c r="B422" s="270"/>
      <c r="C422" s="270"/>
      <c r="D422" s="270"/>
      <c r="E422" s="270"/>
      <c r="F422" s="270"/>
      <c r="G422" s="270"/>
      <c r="H422" s="270"/>
    </row>
    <row r="423" spans="1:8" x14ac:dyDescent="0.25">
      <c r="A423" s="270"/>
      <c r="B423" s="270"/>
      <c r="C423" s="270"/>
      <c r="D423" s="270"/>
      <c r="E423" s="270"/>
      <c r="F423" s="270"/>
      <c r="G423" s="270"/>
      <c r="H423" s="270"/>
    </row>
    <row r="424" spans="1:8" x14ac:dyDescent="0.25">
      <c r="A424" s="270"/>
      <c r="B424" s="270"/>
      <c r="C424" s="270"/>
      <c r="D424" s="270"/>
      <c r="E424" s="270"/>
      <c r="F424" s="270"/>
      <c r="G424" s="270"/>
      <c r="H424" s="270"/>
    </row>
    <row r="425" spans="1:8" x14ac:dyDescent="0.25">
      <c r="A425" s="270"/>
      <c r="B425" s="270"/>
      <c r="C425" s="270"/>
      <c r="D425" s="270"/>
      <c r="E425" s="270"/>
      <c r="F425" s="270"/>
      <c r="G425" s="270"/>
      <c r="H425" s="270"/>
    </row>
    <row r="426" spans="1:8" x14ac:dyDescent="0.25">
      <c r="A426" s="270"/>
      <c r="B426" s="270"/>
      <c r="C426" s="270"/>
      <c r="D426" s="270"/>
      <c r="E426" s="270"/>
      <c r="F426" s="270"/>
      <c r="G426" s="270"/>
      <c r="H426" s="270"/>
    </row>
    <row r="427" spans="1:8" x14ac:dyDescent="0.25">
      <c r="A427" s="270"/>
      <c r="B427" s="270"/>
      <c r="C427" s="270"/>
      <c r="D427" s="270"/>
      <c r="E427" s="270"/>
      <c r="F427" s="270"/>
      <c r="G427" s="270"/>
      <c r="H427" s="270"/>
    </row>
    <row r="428" spans="1:8" x14ac:dyDescent="0.25">
      <c r="A428" s="270"/>
      <c r="B428" s="270"/>
      <c r="C428" s="270"/>
      <c r="D428" s="270"/>
      <c r="E428" s="270"/>
      <c r="F428" s="270"/>
      <c r="G428" s="270"/>
      <c r="H428" s="270"/>
    </row>
    <row r="429" spans="1:8" x14ac:dyDescent="0.25">
      <c r="A429" s="270"/>
      <c r="B429" s="270"/>
      <c r="C429" s="270"/>
      <c r="D429" s="270"/>
      <c r="E429" s="270"/>
      <c r="F429" s="270"/>
      <c r="G429" s="270"/>
      <c r="H429" s="270"/>
    </row>
    <row r="430" spans="1:8" x14ac:dyDescent="0.25">
      <c r="A430" s="270"/>
      <c r="B430" s="270"/>
      <c r="C430" s="270"/>
      <c r="D430" s="270"/>
      <c r="E430" s="270"/>
      <c r="F430" s="270"/>
      <c r="G430" s="270"/>
      <c r="H430" s="270"/>
    </row>
    <row r="431" spans="1:8" x14ac:dyDescent="0.25">
      <c r="A431" s="270"/>
      <c r="B431" s="270"/>
      <c r="C431" s="270"/>
      <c r="D431" s="270"/>
      <c r="E431" s="270"/>
      <c r="F431" s="270"/>
      <c r="G431" s="270"/>
      <c r="H431" s="270"/>
    </row>
    <row r="432" spans="1:8" x14ac:dyDescent="0.25">
      <c r="A432" s="270"/>
      <c r="B432" s="270"/>
      <c r="C432" s="270"/>
      <c r="D432" s="270"/>
      <c r="E432" s="270"/>
      <c r="F432" s="270"/>
      <c r="G432" s="270"/>
      <c r="H432" s="270"/>
    </row>
    <row r="433" spans="1:8" x14ac:dyDescent="0.25">
      <c r="A433" s="270"/>
      <c r="B433" s="270"/>
      <c r="C433" s="270"/>
      <c r="D433" s="270"/>
      <c r="E433" s="270"/>
      <c r="F433" s="270"/>
      <c r="G433" s="270"/>
      <c r="H433" s="270"/>
    </row>
    <row r="434" spans="1:8" x14ac:dyDescent="0.25">
      <c r="A434" s="270"/>
      <c r="B434" s="270"/>
      <c r="C434" s="270"/>
      <c r="D434" s="270"/>
      <c r="E434" s="270"/>
      <c r="F434" s="270"/>
      <c r="G434" s="270"/>
      <c r="H434" s="270"/>
    </row>
    <row r="435" spans="1:8" x14ac:dyDescent="0.25">
      <c r="A435" s="270"/>
      <c r="B435" s="270"/>
      <c r="C435" s="270"/>
      <c r="D435" s="270"/>
      <c r="E435" s="270"/>
      <c r="F435" s="270"/>
      <c r="G435" s="270"/>
      <c r="H435" s="270"/>
    </row>
    <row r="436" spans="1:8" x14ac:dyDescent="0.25">
      <c r="A436" s="270"/>
      <c r="B436" s="270"/>
      <c r="C436" s="270"/>
      <c r="D436" s="270"/>
      <c r="E436" s="270"/>
      <c r="F436" s="270"/>
      <c r="G436" s="270"/>
      <c r="H436" s="270"/>
    </row>
    <row r="437" spans="1:8" x14ac:dyDescent="0.25">
      <c r="A437" s="270"/>
      <c r="B437" s="270"/>
      <c r="C437" s="270"/>
      <c r="D437" s="270"/>
      <c r="E437" s="270"/>
      <c r="F437" s="270"/>
      <c r="G437" s="270"/>
      <c r="H437" s="270"/>
    </row>
    <row r="438" spans="1:8" x14ac:dyDescent="0.25">
      <c r="A438" s="270"/>
      <c r="B438" s="270"/>
      <c r="C438" s="270"/>
      <c r="D438" s="270"/>
      <c r="E438" s="270"/>
      <c r="F438" s="270"/>
      <c r="G438" s="270"/>
      <c r="H438" s="270"/>
    </row>
    <row r="439" spans="1:8" x14ac:dyDescent="0.25">
      <c r="A439" s="270"/>
      <c r="B439" s="270"/>
      <c r="C439" s="270"/>
      <c r="D439" s="270"/>
      <c r="E439" s="270"/>
      <c r="F439" s="270"/>
      <c r="G439" s="270"/>
      <c r="H439" s="270"/>
    </row>
    <row r="440" spans="1:8" x14ac:dyDescent="0.25">
      <c r="A440" s="270"/>
      <c r="B440" s="270"/>
      <c r="C440" s="270"/>
      <c r="D440" s="270"/>
      <c r="E440" s="270"/>
      <c r="F440" s="270"/>
      <c r="G440" s="270"/>
      <c r="H440" s="270"/>
    </row>
    <row r="441" spans="1:8" x14ac:dyDescent="0.25">
      <c r="A441" s="270"/>
      <c r="B441" s="270"/>
      <c r="C441" s="270"/>
      <c r="D441" s="270"/>
      <c r="E441" s="270"/>
      <c r="F441" s="270"/>
      <c r="G441" s="270"/>
      <c r="H441" s="270"/>
    </row>
    <row r="442" spans="1:8" x14ac:dyDescent="0.25">
      <c r="A442" s="270"/>
      <c r="B442" s="270"/>
      <c r="C442" s="270"/>
      <c r="D442" s="270"/>
      <c r="E442" s="270"/>
      <c r="F442" s="270"/>
      <c r="G442" s="270"/>
      <c r="H442" s="270"/>
    </row>
    <row r="443" spans="1:8" x14ac:dyDescent="0.25">
      <c r="A443" s="270"/>
      <c r="B443" s="270"/>
      <c r="C443" s="270"/>
      <c r="D443" s="270"/>
      <c r="E443" s="270"/>
      <c r="F443" s="270"/>
      <c r="G443" s="270"/>
      <c r="H443" s="270"/>
    </row>
    <row r="444" spans="1:8" x14ac:dyDescent="0.25">
      <c r="A444" s="270"/>
      <c r="B444" s="270"/>
      <c r="C444" s="270"/>
      <c r="D444" s="270"/>
      <c r="E444" s="270"/>
      <c r="F444" s="270"/>
      <c r="G444" s="270"/>
      <c r="H444" s="270"/>
    </row>
    <row r="445" spans="1:8" x14ac:dyDescent="0.25">
      <c r="A445" s="270"/>
      <c r="B445" s="270"/>
      <c r="C445" s="270"/>
      <c r="D445" s="270"/>
      <c r="E445" s="270"/>
      <c r="F445" s="270"/>
      <c r="G445" s="270"/>
      <c r="H445" s="270"/>
    </row>
    <row r="446" spans="1:8" x14ac:dyDescent="0.25">
      <c r="A446" s="270"/>
      <c r="B446" s="270"/>
      <c r="C446" s="270"/>
      <c r="D446" s="270"/>
      <c r="E446" s="270"/>
      <c r="F446" s="270"/>
      <c r="G446" s="270"/>
      <c r="H446" s="270"/>
    </row>
    <row r="447" spans="1:8" x14ac:dyDescent="0.25">
      <c r="A447" s="270"/>
      <c r="B447" s="270"/>
      <c r="C447" s="270"/>
      <c r="D447" s="270"/>
      <c r="E447" s="270"/>
      <c r="F447" s="270"/>
      <c r="G447" s="270"/>
      <c r="H447" s="270"/>
    </row>
    <row r="448" spans="1:8" x14ac:dyDescent="0.25">
      <c r="A448" s="270"/>
      <c r="B448" s="270"/>
      <c r="C448" s="270"/>
      <c r="D448" s="270"/>
      <c r="E448" s="270"/>
      <c r="F448" s="270"/>
      <c r="G448" s="270"/>
      <c r="H448" s="270"/>
    </row>
    <row r="449" spans="1:8" x14ac:dyDescent="0.25">
      <c r="A449" s="270"/>
      <c r="B449" s="270"/>
      <c r="C449" s="270"/>
      <c r="D449" s="270"/>
      <c r="E449" s="270"/>
      <c r="F449" s="270"/>
      <c r="G449" s="270"/>
      <c r="H449" s="270"/>
    </row>
    <row r="450" spans="1:8" x14ac:dyDescent="0.25">
      <c r="A450" s="270"/>
      <c r="B450" s="270"/>
      <c r="C450" s="270"/>
      <c r="D450" s="270"/>
      <c r="E450" s="270"/>
      <c r="F450" s="270"/>
      <c r="G450" s="270"/>
      <c r="H450" s="270"/>
    </row>
    <row r="451" spans="1:8" x14ac:dyDescent="0.25">
      <c r="A451" s="270"/>
      <c r="B451" s="270"/>
      <c r="C451" s="270"/>
      <c r="D451" s="270"/>
      <c r="E451" s="270"/>
      <c r="F451" s="270"/>
      <c r="G451" s="270"/>
      <c r="H451" s="270"/>
    </row>
    <row r="452" spans="1:8" x14ac:dyDescent="0.25">
      <c r="A452" s="270"/>
      <c r="B452" s="270"/>
      <c r="C452" s="270"/>
      <c r="D452" s="270"/>
      <c r="E452" s="270"/>
      <c r="F452" s="270"/>
      <c r="G452" s="270"/>
      <c r="H452" s="270"/>
    </row>
    <row r="453" spans="1:8" x14ac:dyDescent="0.25">
      <c r="A453" s="270"/>
      <c r="B453" s="270"/>
      <c r="C453" s="270"/>
      <c r="D453" s="270"/>
      <c r="E453" s="270"/>
      <c r="F453" s="270"/>
      <c r="G453" s="270"/>
      <c r="H453" s="270"/>
    </row>
    <row r="454" spans="1:8" x14ac:dyDescent="0.25">
      <c r="A454" s="270"/>
      <c r="B454" s="270"/>
      <c r="C454" s="270"/>
      <c r="D454" s="270"/>
      <c r="E454" s="270"/>
      <c r="F454" s="270"/>
      <c r="G454" s="270"/>
      <c r="H454" s="270"/>
    </row>
    <row r="455" spans="1:8" x14ac:dyDescent="0.25">
      <c r="A455" s="270"/>
      <c r="B455" s="270"/>
      <c r="C455" s="270"/>
      <c r="D455" s="270"/>
      <c r="E455" s="270"/>
      <c r="F455" s="270"/>
      <c r="G455" s="270"/>
      <c r="H455" s="270"/>
    </row>
    <row r="456" spans="1:8" x14ac:dyDescent="0.25">
      <c r="A456" s="270"/>
      <c r="B456" s="270"/>
      <c r="C456" s="270"/>
      <c r="D456" s="270"/>
      <c r="E456" s="270"/>
      <c r="F456" s="270"/>
      <c r="G456" s="270"/>
      <c r="H456" s="270"/>
    </row>
    <row r="457" spans="1:8" x14ac:dyDescent="0.25">
      <c r="A457" s="270"/>
      <c r="B457" s="270"/>
      <c r="C457" s="270"/>
      <c r="D457" s="270"/>
      <c r="E457" s="270"/>
      <c r="F457" s="270"/>
      <c r="G457" s="270"/>
      <c r="H457" s="270"/>
    </row>
    <row r="458" spans="1:8" x14ac:dyDescent="0.25">
      <c r="A458" s="270"/>
      <c r="B458" s="270"/>
      <c r="C458" s="270"/>
      <c r="D458" s="270"/>
      <c r="E458" s="270"/>
      <c r="F458" s="270"/>
      <c r="G458" s="270"/>
      <c r="H458" s="270"/>
    </row>
    <row r="459" spans="1:8" x14ac:dyDescent="0.25">
      <c r="A459" s="270"/>
      <c r="B459" s="270"/>
      <c r="C459" s="270"/>
      <c r="D459" s="270"/>
      <c r="E459" s="270"/>
      <c r="F459" s="270"/>
      <c r="G459" s="270"/>
      <c r="H459" s="270"/>
    </row>
    <row r="460" spans="1:8" x14ac:dyDescent="0.25">
      <c r="A460" s="270"/>
      <c r="B460" s="270"/>
      <c r="C460" s="270"/>
      <c r="D460" s="270"/>
      <c r="E460" s="270"/>
      <c r="F460" s="270"/>
      <c r="G460" s="270"/>
      <c r="H460" s="270"/>
    </row>
    <row r="461" spans="1:8" x14ac:dyDescent="0.25">
      <c r="A461" s="270"/>
      <c r="B461" s="270"/>
      <c r="C461" s="270"/>
      <c r="D461" s="270"/>
      <c r="E461" s="270"/>
      <c r="F461" s="270"/>
      <c r="G461" s="270"/>
      <c r="H461" s="270"/>
    </row>
    <row r="462" spans="1:8" x14ac:dyDescent="0.25">
      <c r="A462" s="270"/>
      <c r="B462" s="270"/>
      <c r="C462" s="270"/>
      <c r="D462" s="270"/>
      <c r="E462" s="270"/>
      <c r="F462" s="270"/>
      <c r="G462" s="270"/>
      <c r="H462" s="270"/>
    </row>
    <row r="463" spans="1:8" x14ac:dyDescent="0.25">
      <c r="A463" s="270"/>
      <c r="B463" s="270"/>
      <c r="C463" s="270"/>
      <c r="D463" s="270"/>
      <c r="E463" s="270"/>
      <c r="F463" s="270"/>
      <c r="G463" s="270"/>
      <c r="H463" s="270"/>
    </row>
    <row r="464" spans="1:8" x14ac:dyDescent="0.25">
      <c r="A464" s="270"/>
      <c r="B464" s="270"/>
      <c r="C464" s="270"/>
      <c r="D464" s="270"/>
      <c r="E464" s="270"/>
      <c r="F464" s="270"/>
      <c r="G464" s="270"/>
      <c r="H464" s="270"/>
    </row>
    <row r="465" spans="1:8" x14ac:dyDescent="0.25">
      <c r="A465" s="270"/>
      <c r="B465" s="270"/>
      <c r="C465" s="270"/>
      <c r="D465" s="270"/>
      <c r="E465" s="270"/>
      <c r="F465" s="270"/>
      <c r="G465" s="270"/>
      <c r="H465" s="270"/>
    </row>
    <row r="466" spans="1:8" x14ac:dyDescent="0.25">
      <c r="A466" s="270"/>
      <c r="B466" s="270"/>
      <c r="C466" s="270"/>
      <c r="D466" s="270"/>
      <c r="E466" s="270"/>
      <c r="F466" s="270"/>
      <c r="G466" s="270"/>
      <c r="H466" s="270"/>
    </row>
    <row r="467" spans="1:8" x14ac:dyDescent="0.25">
      <c r="A467" s="270"/>
      <c r="B467" s="270"/>
      <c r="C467" s="270"/>
      <c r="D467" s="270"/>
      <c r="E467" s="270"/>
      <c r="F467" s="270"/>
      <c r="G467" s="270"/>
      <c r="H467" s="270"/>
    </row>
    <row r="468" spans="1:8" x14ac:dyDescent="0.25">
      <c r="A468" s="270"/>
      <c r="B468" s="270"/>
      <c r="C468" s="270"/>
      <c r="D468" s="270"/>
      <c r="E468" s="270"/>
      <c r="F468" s="270"/>
      <c r="G468" s="270"/>
      <c r="H468" s="270"/>
    </row>
    <row r="469" spans="1:8" x14ac:dyDescent="0.25">
      <c r="A469" s="270"/>
      <c r="B469" s="270"/>
      <c r="C469" s="270"/>
      <c r="D469" s="270"/>
      <c r="E469" s="270"/>
      <c r="F469" s="270"/>
      <c r="G469" s="270"/>
      <c r="H469" s="270"/>
    </row>
    <row r="470" spans="1:8" x14ac:dyDescent="0.25">
      <c r="A470" s="270"/>
      <c r="B470" s="270"/>
      <c r="C470" s="270"/>
      <c r="D470" s="270"/>
      <c r="E470" s="270"/>
      <c r="F470" s="270"/>
      <c r="G470" s="270"/>
      <c r="H470" s="270"/>
    </row>
    <row r="471" spans="1:8" x14ac:dyDescent="0.25">
      <c r="A471" s="270"/>
      <c r="B471" s="270"/>
      <c r="C471" s="270"/>
      <c r="D471" s="270"/>
      <c r="E471" s="270"/>
      <c r="F471" s="270"/>
      <c r="G471" s="270"/>
      <c r="H471" s="270"/>
    </row>
    <row r="472" spans="1:8" x14ac:dyDescent="0.25">
      <c r="A472" s="270"/>
      <c r="B472" s="270"/>
      <c r="C472" s="270"/>
      <c r="D472" s="270"/>
      <c r="E472" s="270"/>
      <c r="F472" s="270"/>
      <c r="G472" s="270"/>
      <c r="H472" s="270"/>
    </row>
    <row r="473" spans="1:8" x14ac:dyDescent="0.25">
      <c r="A473" s="270"/>
      <c r="B473" s="270"/>
      <c r="C473" s="270"/>
      <c r="D473" s="270"/>
      <c r="E473" s="270"/>
      <c r="F473" s="270"/>
      <c r="G473" s="270"/>
      <c r="H473" s="270"/>
    </row>
    <row r="474" spans="1:8" x14ac:dyDescent="0.25">
      <c r="A474" s="270"/>
      <c r="B474" s="270"/>
      <c r="C474" s="270"/>
      <c r="D474" s="270"/>
      <c r="E474" s="270"/>
      <c r="F474" s="270"/>
      <c r="G474" s="270"/>
      <c r="H474" s="270"/>
    </row>
    <row r="475" spans="1:8" x14ac:dyDescent="0.25">
      <c r="A475" s="270"/>
      <c r="B475" s="270"/>
      <c r="C475" s="270"/>
      <c r="D475" s="270"/>
      <c r="E475" s="270"/>
      <c r="F475" s="270"/>
      <c r="G475" s="270"/>
      <c r="H475" s="270"/>
    </row>
    <row r="476" spans="1:8" x14ac:dyDescent="0.25">
      <c r="A476" s="270"/>
      <c r="B476" s="270"/>
      <c r="C476" s="270"/>
      <c r="D476" s="270"/>
      <c r="E476" s="270"/>
      <c r="F476" s="270"/>
      <c r="G476" s="270"/>
      <c r="H476" s="270"/>
    </row>
    <row r="477" spans="1:8" x14ac:dyDescent="0.25">
      <c r="A477" s="270"/>
      <c r="B477" s="270"/>
      <c r="C477" s="270"/>
      <c r="D477" s="270"/>
      <c r="E477" s="270"/>
      <c r="F477" s="270"/>
      <c r="G477" s="270"/>
      <c r="H477" s="270"/>
    </row>
    <row r="478" spans="1:8" x14ac:dyDescent="0.25">
      <c r="A478" s="270"/>
      <c r="B478" s="270"/>
      <c r="C478" s="270"/>
      <c r="D478" s="270"/>
      <c r="E478" s="270"/>
      <c r="F478" s="270"/>
      <c r="G478" s="270"/>
      <c r="H478" s="270"/>
    </row>
    <row r="479" spans="1:8" x14ac:dyDescent="0.25">
      <c r="A479" s="270"/>
      <c r="B479" s="270"/>
      <c r="C479" s="270"/>
      <c r="D479" s="270"/>
      <c r="E479" s="270"/>
      <c r="F479" s="270"/>
      <c r="G479" s="270"/>
      <c r="H479" s="270"/>
    </row>
    <row r="480" spans="1:8" x14ac:dyDescent="0.25">
      <c r="A480" s="270"/>
      <c r="B480" s="270"/>
      <c r="C480" s="270"/>
      <c r="D480" s="270"/>
      <c r="E480" s="270"/>
      <c r="F480" s="270"/>
      <c r="G480" s="270"/>
      <c r="H480" s="270"/>
    </row>
    <row r="481" spans="1:8" x14ac:dyDescent="0.25">
      <c r="A481" s="270"/>
      <c r="B481" s="270"/>
      <c r="C481" s="270"/>
      <c r="D481" s="270"/>
      <c r="E481" s="270"/>
      <c r="F481" s="270"/>
      <c r="G481" s="270"/>
      <c r="H481" s="270"/>
    </row>
    <row r="482" spans="1:8" x14ac:dyDescent="0.25">
      <c r="A482" s="270"/>
      <c r="B482" s="270"/>
      <c r="C482" s="270"/>
      <c r="D482" s="270"/>
      <c r="E482" s="270"/>
      <c r="F482" s="270"/>
      <c r="G482" s="270"/>
      <c r="H482" s="270"/>
    </row>
    <row r="483" spans="1:8" x14ac:dyDescent="0.25">
      <c r="A483" s="270"/>
      <c r="B483" s="270"/>
      <c r="C483" s="270"/>
      <c r="D483" s="270"/>
      <c r="E483" s="270"/>
      <c r="F483" s="270"/>
      <c r="G483" s="270"/>
      <c r="H483" s="270"/>
    </row>
    <row r="484" spans="1:8" x14ac:dyDescent="0.25">
      <c r="A484" s="270"/>
      <c r="B484" s="270"/>
      <c r="C484" s="270"/>
      <c r="D484" s="270"/>
      <c r="E484" s="270"/>
      <c r="F484" s="270"/>
      <c r="G484" s="270"/>
      <c r="H484" s="270"/>
    </row>
    <row r="485" spans="1:8" x14ac:dyDescent="0.25">
      <c r="A485" s="270"/>
      <c r="B485" s="270"/>
      <c r="C485" s="270"/>
      <c r="D485" s="270"/>
      <c r="E485" s="270"/>
      <c r="F485" s="270"/>
      <c r="G485" s="270"/>
      <c r="H485" s="270"/>
    </row>
    <row r="486" spans="1:8" x14ac:dyDescent="0.25">
      <c r="A486" s="270"/>
      <c r="B486" s="270"/>
      <c r="C486" s="270"/>
      <c r="D486" s="270"/>
      <c r="E486" s="270"/>
      <c r="F486" s="270"/>
      <c r="G486" s="270"/>
      <c r="H486" s="270"/>
    </row>
    <row r="487" spans="1:8" x14ac:dyDescent="0.25">
      <c r="A487" s="270"/>
      <c r="B487" s="270"/>
      <c r="C487" s="270"/>
      <c r="D487" s="270"/>
      <c r="E487" s="270"/>
      <c r="F487" s="270"/>
      <c r="G487" s="270"/>
      <c r="H487" s="270"/>
    </row>
    <row r="488" spans="1:8" x14ac:dyDescent="0.25">
      <c r="A488" s="270"/>
      <c r="B488" s="270"/>
      <c r="C488" s="270"/>
      <c r="D488" s="270"/>
      <c r="E488" s="270"/>
      <c r="F488" s="270"/>
      <c r="G488" s="270"/>
      <c r="H488" s="270"/>
    </row>
    <row r="489" spans="1:8" x14ac:dyDescent="0.25">
      <c r="A489" s="270"/>
      <c r="B489" s="270"/>
      <c r="C489" s="270"/>
      <c r="D489" s="270"/>
      <c r="E489" s="270"/>
      <c r="F489" s="270"/>
      <c r="G489" s="270"/>
      <c r="H489" s="270"/>
    </row>
    <row r="490" spans="1:8" x14ac:dyDescent="0.25">
      <c r="A490" s="270"/>
      <c r="B490" s="270"/>
      <c r="C490" s="270"/>
      <c r="D490" s="270"/>
      <c r="E490" s="270"/>
      <c r="F490" s="270"/>
      <c r="G490" s="270"/>
      <c r="H490" s="270"/>
    </row>
    <row r="491" spans="1:8" x14ac:dyDescent="0.25">
      <c r="A491" s="270"/>
      <c r="B491" s="270"/>
      <c r="C491" s="270"/>
      <c r="D491" s="270"/>
      <c r="E491" s="270"/>
      <c r="F491" s="270"/>
      <c r="G491" s="270"/>
      <c r="H491" s="270"/>
    </row>
    <row r="492" spans="1:8" x14ac:dyDescent="0.25">
      <c r="A492" s="270"/>
      <c r="B492" s="270"/>
      <c r="C492" s="270"/>
      <c r="D492" s="270"/>
      <c r="E492" s="270"/>
      <c r="F492" s="270"/>
      <c r="G492" s="270"/>
      <c r="H492" s="270"/>
    </row>
    <row r="493" spans="1:8" x14ac:dyDescent="0.25">
      <c r="A493" s="270"/>
      <c r="B493" s="270"/>
      <c r="C493" s="270"/>
      <c r="D493" s="270"/>
      <c r="E493" s="270"/>
      <c r="F493" s="270"/>
      <c r="G493" s="270"/>
      <c r="H493" s="270"/>
    </row>
    <row r="494" spans="1:8" x14ac:dyDescent="0.25">
      <c r="A494" s="270"/>
      <c r="B494" s="270"/>
      <c r="C494" s="270"/>
      <c r="D494" s="270"/>
      <c r="E494" s="270"/>
      <c r="F494" s="270"/>
      <c r="G494" s="270"/>
      <c r="H494" s="270"/>
    </row>
    <row r="495" spans="1:8" x14ac:dyDescent="0.25">
      <c r="A495" s="270"/>
      <c r="B495" s="270"/>
      <c r="C495" s="270"/>
      <c r="D495" s="270"/>
      <c r="E495" s="270"/>
      <c r="F495" s="270"/>
      <c r="G495" s="270"/>
      <c r="H495" s="270"/>
    </row>
    <row r="496" spans="1:8" x14ac:dyDescent="0.25">
      <c r="A496" s="270"/>
      <c r="B496" s="270"/>
      <c r="C496" s="270"/>
      <c r="D496" s="270"/>
      <c r="E496" s="270"/>
      <c r="F496" s="270"/>
      <c r="G496" s="270"/>
      <c r="H496" s="270"/>
    </row>
    <row r="497" spans="1:8" x14ac:dyDescent="0.25">
      <c r="A497" s="270"/>
      <c r="B497" s="270"/>
      <c r="C497" s="270"/>
      <c r="D497" s="270"/>
      <c r="E497" s="270"/>
      <c r="F497" s="270"/>
      <c r="G497" s="270"/>
      <c r="H497" s="270"/>
    </row>
    <row r="498" spans="1:8" x14ac:dyDescent="0.25">
      <c r="A498" s="270"/>
      <c r="B498" s="270"/>
      <c r="C498" s="270"/>
      <c r="D498" s="270"/>
      <c r="E498" s="270"/>
      <c r="F498" s="270"/>
      <c r="G498" s="270"/>
      <c r="H498" s="270"/>
    </row>
    <row r="499" spans="1:8" x14ac:dyDescent="0.25">
      <c r="A499" s="270"/>
      <c r="B499" s="270"/>
      <c r="C499" s="270"/>
      <c r="D499" s="270"/>
      <c r="E499" s="270"/>
      <c r="F499" s="270"/>
      <c r="G499" s="270"/>
      <c r="H499" s="270"/>
    </row>
    <row r="500" spans="1:8" x14ac:dyDescent="0.25">
      <c r="A500" s="270"/>
      <c r="B500" s="270"/>
      <c r="C500" s="270"/>
      <c r="D500" s="270"/>
      <c r="E500" s="270"/>
      <c r="F500" s="270"/>
      <c r="G500" s="270"/>
      <c r="H500" s="270"/>
    </row>
    <row r="501" spans="1:8" x14ac:dyDescent="0.25">
      <c r="A501" s="270"/>
      <c r="B501" s="270"/>
      <c r="C501" s="270"/>
      <c r="D501" s="270"/>
      <c r="E501" s="270"/>
      <c r="F501" s="270"/>
      <c r="G501" s="270"/>
      <c r="H501" s="270"/>
    </row>
    <row r="502" spans="1:8" x14ac:dyDescent="0.25">
      <c r="A502" s="270"/>
      <c r="B502" s="270"/>
      <c r="C502" s="270"/>
      <c r="D502" s="270"/>
      <c r="E502" s="270"/>
      <c r="F502" s="270"/>
      <c r="G502" s="270"/>
      <c r="H502" s="270"/>
    </row>
    <row r="503" spans="1:8" x14ac:dyDescent="0.25">
      <c r="A503" s="270"/>
      <c r="B503" s="270"/>
      <c r="C503" s="270"/>
      <c r="D503" s="270"/>
      <c r="E503" s="270"/>
      <c r="F503" s="270"/>
      <c r="G503" s="270"/>
      <c r="H503" s="270"/>
    </row>
    <row r="504" spans="1:8" x14ac:dyDescent="0.25">
      <c r="A504" s="270"/>
      <c r="B504" s="270"/>
      <c r="C504" s="270"/>
      <c r="D504" s="270"/>
      <c r="E504" s="270"/>
      <c r="F504" s="270"/>
      <c r="G504" s="270"/>
      <c r="H504" s="270"/>
    </row>
    <row r="505" spans="1:8" x14ac:dyDescent="0.25">
      <c r="A505" s="270"/>
      <c r="B505" s="270"/>
      <c r="C505" s="270"/>
      <c r="D505" s="270"/>
      <c r="E505" s="270"/>
      <c r="F505" s="270"/>
      <c r="G505" s="270"/>
      <c r="H505" s="270"/>
    </row>
    <row r="506" spans="1:8" x14ac:dyDescent="0.25">
      <c r="A506" s="270"/>
      <c r="B506" s="270"/>
      <c r="C506" s="270"/>
      <c r="D506" s="270"/>
      <c r="E506" s="270"/>
      <c r="F506" s="270"/>
      <c r="G506" s="270"/>
      <c r="H506" s="270"/>
    </row>
    <row r="507" spans="1:8" x14ac:dyDescent="0.25">
      <c r="A507" s="270"/>
      <c r="B507" s="270"/>
      <c r="C507" s="270"/>
      <c r="D507" s="270"/>
      <c r="E507" s="270"/>
      <c r="F507" s="270"/>
      <c r="G507" s="270"/>
      <c r="H507" s="270"/>
    </row>
    <row r="508" spans="1:8" x14ac:dyDescent="0.25">
      <c r="A508" s="270"/>
      <c r="B508" s="270"/>
      <c r="C508" s="270"/>
      <c r="D508" s="270"/>
      <c r="E508" s="270"/>
      <c r="F508" s="270"/>
      <c r="G508" s="270"/>
      <c r="H508" s="270"/>
    </row>
    <row r="509" spans="1:8" x14ac:dyDescent="0.25">
      <c r="A509" s="270"/>
      <c r="B509" s="270"/>
      <c r="C509" s="270"/>
      <c r="D509" s="270"/>
      <c r="E509" s="270"/>
      <c r="F509" s="270"/>
      <c r="G509" s="270"/>
      <c r="H509" s="270"/>
    </row>
    <row r="510" spans="1:8" x14ac:dyDescent="0.25">
      <c r="A510" s="270"/>
      <c r="B510" s="270"/>
      <c r="C510" s="270"/>
      <c r="D510" s="270"/>
      <c r="E510" s="270"/>
      <c r="F510" s="270"/>
      <c r="G510" s="270"/>
      <c r="H510" s="270"/>
    </row>
    <row r="511" spans="1:8" x14ac:dyDescent="0.25">
      <c r="A511" s="270"/>
      <c r="B511" s="270"/>
      <c r="C511" s="270"/>
      <c r="D511" s="270"/>
      <c r="E511" s="270"/>
      <c r="F511" s="270"/>
      <c r="G511" s="270"/>
      <c r="H511" s="270"/>
    </row>
    <row r="512" spans="1:8" x14ac:dyDescent="0.25">
      <c r="A512" s="270"/>
      <c r="B512" s="270"/>
      <c r="C512" s="270"/>
      <c r="D512" s="270"/>
      <c r="E512" s="270"/>
      <c r="F512" s="270"/>
      <c r="G512" s="270"/>
      <c r="H512" s="270"/>
    </row>
    <row r="513" spans="1:8" x14ac:dyDescent="0.25">
      <c r="A513" s="270"/>
      <c r="B513" s="270"/>
      <c r="C513" s="270"/>
      <c r="D513" s="270"/>
      <c r="E513" s="270"/>
      <c r="F513" s="270"/>
      <c r="G513" s="270"/>
      <c r="H513" s="270"/>
    </row>
    <row r="514" spans="1:8" x14ac:dyDescent="0.25">
      <c r="A514" s="270"/>
      <c r="B514" s="270"/>
      <c r="C514" s="270"/>
      <c r="D514" s="270"/>
      <c r="E514" s="270"/>
      <c r="F514" s="270"/>
      <c r="G514" s="270"/>
      <c r="H514" s="270"/>
    </row>
    <row r="515" spans="1:8" x14ac:dyDescent="0.25">
      <c r="A515" s="270"/>
      <c r="B515" s="270"/>
      <c r="C515" s="270"/>
      <c r="D515" s="270"/>
      <c r="E515" s="270"/>
      <c r="F515" s="270"/>
      <c r="G515" s="270"/>
      <c r="H515" s="270"/>
    </row>
    <row r="516" spans="1:8" x14ac:dyDescent="0.25">
      <c r="A516" s="270"/>
      <c r="B516" s="270"/>
      <c r="C516" s="270"/>
      <c r="D516" s="270"/>
      <c r="E516" s="270"/>
      <c r="F516" s="270"/>
      <c r="G516" s="270"/>
      <c r="H516" s="270"/>
    </row>
    <row r="517" spans="1:8" x14ac:dyDescent="0.25">
      <c r="A517" s="270"/>
      <c r="B517" s="270"/>
      <c r="C517" s="270"/>
      <c r="D517" s="270"/>
      <c r="E517" s="270"/>
      <c r="F517" s="270"/>
      <c r="G517" s="270"/>
      <c r="H517" s="270"/>
    </row>
    <row r="518" spans="1:8" x14ac:dyDescent="0.25">
      <c r="A518" s="270"/>
      <c r="B518" s="270"/>
      <c r="C518" s="270"/>
      <c r="D518" s="270"/>
      <c r="E518" s="270"/>
      <c r="F518" s="270"/>
      <c r="G518" s="270"/>
      <c r="H518" s="270"/>
    </row>
    <row r="519" spans="1:8" x14ac:dyDescent="0.25">
      <c r="A519" s="270"/>
      <c r="B519" s="270"/>
      <c r="C519" s="270"/>
      <c r="D519" s="270"/>
      <c r="E519" s="270"/>
      <c r="F519" s="270"/>
      <c r="G519" s="270"/>
      <c r="H519" s="270"/>
    </row>
    <row r="520" spans="1:8" x14ac:dyDescent="0.25">
      <c r="A520" s="270"/>
      <c r="B520" s="270"/>
      <c r="C520" s="270"/>
      <c r="D520" s="270"/>
      <c r="E520" s="270"/>
      <c r="F520" s="270"/>
      <c r="G520" s="270"/>
      <c r="H520" s="270"/>
    </row>
    <row r="521" spans="1:8" x14ac:dyDescent="0.25">
      <c r="A521" s="270"/>
      <c r="B521" s="270"/>
      <c r="C521" s="270"/>
      <c r="D521" s="270"/>
      <c r="E521" s="270"/>
      <c r="F521" s="270"/>
      <c r="G521" s="270"/>
      <c r="H521" s="270"/>
    </row>
    <row r="522" spans="1:8" x14ac:dyDescent="0.25">
      <c r="A522" s="270"/>
      <c r="B522" s="270"/>
      <c r="C522" s="270"/>
      <c r="D522" s="270"/>
      <c r="E522" s="270"/>
      <c r="F522" s="270"/>
      <c r="G522" s="270"/>
      <c r="H522" s="270"/>
    </row>
    <row r="523" spans="1:8" x14ac:dyDescent="0.25">
      <c r="A523" s="270"/>
      <c r="B523" s="270"/>
      <c r="C523" s="270"/>
      <c r="D523" s="270"/>
      <c r="E523" s="270"/>
      <c r="F523" s="270"/>
      <c r="G523" s="270"/>
      <c r="H523" s="270"/>
    </row>
    <row r="524" spans="1:8" x14ac:dyDescent="0.25">
      <c r="A524" s="270"/>
      <c r="B524" s="270"/>
      <c r="C524" s="270"/>
      <c r="D524" s="270"/>
      <c r="E524" s="270"/>
      <c r="F524" s="270"/>
      <c r="G524" s="270"/>
      <c r="H524" s="270"/>
    </row>
    <row r="525" spans="1:8" x14ac:dyDescent="0.25">
      <c r="A525" s="270"/>
      <c r="B525" s="270"/>
      <c r="C525" s="270"/>
      <c r="D525" s="270"/>
      <c r="E525" s="270"/>
      <c r="F525" s="270"/>
      <c r="G525" s="270"/>
      <c r="H525" s="270"/>
    </row>
    <row r="526" spans="1:8" x14ac:dyDescent="0.25">
      <c r="A526" s="270"/>
      <c r="B526" s="270"/>
      <c r="C526" s="270"/>
      <c r="D526" s="270"/>
      <c r="E526" s="270"/>
      <c r="F526" s="270"/>
      <c r="G526" s="270"/>
      <c r="H526" s="270"/>
    </row>
    <row r="527" spans="1:8" x14ac:dyDescent="0.25">
      <c r="A527" s="270"/>
      <c r="B527" s="270"/>
      <c r="C527" s="270"/>
      <c r="D527" s="270"/>
      <c r="E527" s="270"/>
      <c r="F527" s="270"/>
      <c r="G527" s="270"/>
      <c r="H527" s="270"/>
    </row>
    <row r="528" spans="1:8" x14ac:dyDescent="0.25">
      <c r="A528" s="270"/>
      <c r="B528" s="270"/>
      <c r="C528" s="270"/>
      <c r="D528" s="270"/>
      <c r="E528" s="270"/>
      <c r="F528" s="270"/>
      <c r="G528" s="270"/>
      <c r="H528" s="270"/>
    </row>
    <row r="529" spans="1:8" x14ac:dyDescent="0.25">
      <c r="A529" s="270"/>
      <c r="B529" s="270"/>
      <c r="C529" s="270"/>
      <c r="D529" s="270"/>
      <c r="E529" s="270"/>
      <c r="F529" s="270"/>
      <c r="G529" s="270"/>
      <c r="H529" s="270"/>
    </row>
    <row r="530" spans="1:8" x14ac:dyDescent="0.25">
      <c r="A530" s="270"/>
      <c r="B530" s="270"/>
      <c r="C530" s="270"/>
      <c r="D530" s="270"/>
      <c r="E530" s="270"/>
      <c r="F530" s="270"/>
      <c r="G530" s="270"/>
      <c r="H530" s="270"/>
    </row>
    <row r="531" spans="1:8" x14ac:dyDescent="0.25">
      <c r="A531" s="270"/>
      <c r="B531" s="270"/>
      <c r="C531" s="270"/>
      <c r="D531" s="270"/>
      <c r="E531" s="270"/>
      <c r="F531" s="270"/>
      <c r="G531" s="270"/>
      <c r="H531" s="270"/>
    </row>
    <row r="532" spans="1:8" x14ac:dyDescent="0.25">
      <c r="A532" s="270"/>
      <c r="B532" s="270"/>
      <c r="C532" s="270"/>
      <c r="D532" s="270"/>
      <c r="E532" s="270"/>
      <c r="F532" s="270"/>
      <c r="G532" s="270"/>
      <c r="H532" s="270"/>
    </row>
    <row r="533" spans="1:8" x14ac:dyDescent="0.25">
      <c r="A533" s="270"/>
      <c r="B533" s="270"/>
      <c r="C533" s="270"/>
      <c r="D533" s="270"/>
      <c r="E533" s="270"/>
      <c r="F533" s="270"/>
      <c r="G533" s="270"/>
      <c r="H533" s="270"/>
    </row>
    <row r="534" spans="1:8" x14ac:dyDescent="0.25">
      <c r="A534" s="270"/>
      <c r="B534" s="270"/>
      <c r="C534" s="270"/>
      <c r="D534" s="270"/>
      <c r="E534" s="270"/>
      <c r="F534" s="270"/>
      <c r="G534" s="270"/>
      <c r="H534" s="270"/>
    </row>
    <row r="535" spans="1:8" x14ac:dyDescent="0.25">
      <c r="A535" s="270"/>
      <c r="B535" s="270"/>
      <c r="C535" s="270"/>
      <c r="D535" s="270"/>
      <c r="E535" s="270"/>
      <c r="F535" s="270"/>
      <c r="G535" s="270"/>
      <c r="H535" s="270"/>
    </row>
    <row r="536" spans="1:8" x14ac:dyDescent="0.25">
      <c r="A536" s="270"/>
      <c r="B536" s="270"/>
      <c r="C536" s="270"/>
      <c r="D536" s="270"/>
      <c r="E536" s="270"/>
      <c r="F536" s="270"/>
      <c r="G536" s="270"/>
      <c r="H536" s="270"/>
    </row>
    <row r="537" spans="1:8" x14ac:dyDescent="0.25">
      <c r="A537" s="270"/>
      <c r="B537" s="270"/>
      <c r="C537" s="270"/>
      <c r="D537" s="270"/>
      <c r="E537" s="270"/>
      <c r="F537" s="270"/>
      <c r="G537" s="270"/>
      <c r="H537" s="270"/>
    </row>
    <row r="538" spans="1:8" x14ac:dyDescent="0.25">
      <c r="A538" s="270"/>
      <c r="B538" s="270"/>
      <c r="C538" s="270"/>
      <c r="D538" s="270"/>
      <c r="E538" s="270"/>
      <c r="F538" s="270"/>
      <c r="G538" s="270"/>
      <c r="H538" s="270"/>
    </row>
    <row r="539" spans="1:8" x14ac:dyDescent="0.25">
      <c r="A539" s="270"/>
      <c r="B539" s="270"/>
      <c r="C539" s="270"/>
      <c r="D539" s="270"/>
      <c r="E539" s="270"/>
      <c r="F539" s="270"/>
      <c r="G539" s="270"/>
      <c r="H539" s="270"/>
    </row>
    <row r="540" spans="1:8" x14ac:dyDescent="0.25">
      <c r="A540" s="270"/>
      <c r="B540" s="270"/>
      <c r="C540" s="270"/>
      <c r="D540" s="270"/>
      <c r="E540" s="270"/>
      <c r="F540" s="270"/>
      <c r="G540" s="270"/>
      <c r="H540" s="270"/>
    </row>
    <row r="541" spans="1:8" x14ac:dyDescent="0.25">
      <c r="A541" s="270"/>
      <c r="B541" s="270"/>
      <c r="C541" s="270"/>
      <c r="D541" s="270"/>
      <c r="E541" s="270"/>
      <c r="F541" s="270"/>
      <c r="G541" s="270"/>
      <c r="H541" s="270"/>
    </row>
    <row r="542" spans="1:8" x14ac:dyDescent="0.25">
      <c r="A542" s="270"/>
      <c r="B542" s="270"/>
      <c r="C542" s="270"/>
      <c r="D542" s="270"/>
      <c r="E542" s="270"/>
      <c r="F542" s="270"/>
      <c r="G542" s="270"/>
      <c r="H542" s="270"/>
    </row>
    <row r="543" spans="1:8" x14ac:dyDescent="0.25">
      <c r="A543" s="270"/>
      <c r="B543" s="270"/>
      <c r="C543" s="270"/>
      <c r="D543" s="270"/>
      <c r="E543" s="270"/>
      <c r="F543" s="270"/>
      <c r="G543" s="270"/>
      <c r="H543" s="270"/>
    </row>
    <row r="544" spans="1:8" x14ac:dyDescent="0.25">
      <c r="A544" s="270"/>
      <c r="B544" s="270"/>
      <c r="C544" s="270"/>
      <c r="D544" s="270"/>
      <c r="E544" s="270"/>
      <c r="F544" s="270"/>
      <c r="G544" s="270"/>
      <c r="H544" s="270"/>
    </row>
    <row r="545" spans="1:8" x14ac:dyDescent="0.25">
      <c r="A545" s="270"/>
      <c r="B545" s="270"/>
      <c r="C545" s="270"/>
      <c r="D545" s="270"/>
      <c r="E545" s="270"/>
      <c r="F545" s="270"/>
      <c r="G545" s="270"/>
      <c r="H545" s="270"/>
    </row>
    <row r="546" spans="1:8" x14ac:dyDescent="0.25">
      <c r="A546" s="270"/>
      <c r="B546" s="270"/>
      <c r="C546" s="270"/>
      <c r="D546" s="270"/>
      <c r="E546" s="270"/>
      <c r="F546" s="270"/>
      <c r="G546" s="270"/>
      <c r="H546" s="270"/>
    </row>
    <row r="547" spans="1:8" x14ac:dyDescent="0.25">
      <c r="A547" s="270"/>
      <c r="B547" s="270"/>
      <c r="C547" s="270"/>
      <c r="D547" s="270"/>
      <c r="E547" s="270"/>
      <c r="F547" s="270"/>
      <c r="G547" s="270"/>
      <c r="H547" s="270"/>
    </row>
    <row r="548" spans="1:8" x14ac:dyDescent="0.25">
      <c r="A548" s="270"/>
      <c r="B548" s="270"/>
      <c r="C548" s="270"/>
      <c r="D548" s="270"/>
      <c r="E548" s="270"/>
      <c r="F548" s="270"/>
      <c r="G548" s="270"/>
      <c r="H548" s="270"/>
    </row>
    <row r="549" spans="1:8" x14ac:dyDescent="0.25">
      <c r="A549" s="270"/>
      <c r="B549" s="270"/>
      <c r="C549" s="270"/>
      <c r="D549" s="270"/>
      <c r="E549" s="270"/>
      <c r="F549" s="270"/>
      <c r="G549" s="270"/>
      <c r="H549" s="270"/>
    </row>
    <row r="550" spans="1:8" x14ac:dyDescent="0.25">
      <c r="A550" s="270"/>
      <c r="B550" s="270"/>
      <c r="C550" s="270"/>
      <c r="D550" s="270"/>
      <c r="E550" s="270"/>
      <c r="F550" s="270"/>
      <c r="G550" s="270"/>
      <c r="H550" s="270"/>
    </row>
    <row r="551" spans="1:8" x14ac:dyDescent="0.25">
      <c r="A551" s="270"/>
      <c r="B551" s="270"/>
      <c r="C551" s="270"/>
      <c r="D551" s="270"/>
      <c r="E551" s="270"/>
      <c r="F551" s="270"/>
      <c r="G551" s="270"/>
      <c r="H551" s="270"/>
    </row>
    <row r="552" spans="1:8" x14ac:dyDescent="0.25">
      <c r="A552" s="270"/>
      <c r="B552" s="270"/>
      <c r="C552" s="270"/>
      <c r="D552" s="270"/>
      <c r="E552" s="270"/>
      <c r="F552" s="270"/>
      <c r="G552" s="270"/>
      <c r="H552" s="270"/>
    </row>
    <row r="553" spans="1:8" x14ac:dyDescent="0.25">
      <c r="A553" s="270"/>
      <c r="B553" s="270"/>
      <c r="C553" s="270"/>
      <c r="D553" s="270"/>
      <c r="E553" s="270"/>
      <c r="F553" s="270"/>
      <c r="G553" s="270"/>
      <c r="H553" s="270"/>
    </row>
    <row r="554" spans="1:8" x14ac:dyDescent="0.25">
      <c r="A554" s="270"/>
      <c r="B554" s="270"/>
      <c r="C554" s="270"/>
      <c r="D554" s="270"/>
      <c r="E554" s="270"/>
      <c r="F554" s="270"/>
      <c r="G554" s="270"/>
      <c r="H554" s="270"/>
    </row>
    <row r="555" spans="1:8" x14ac:dyDescent="0.25">
      <c r="A555" s="270"/>
      <c r="B555" s="270"/>
      <c r="C555" s="270"/>
      <c r="D555" s="270"/>
      <c r="E555" s="270"/>
      <c r="F555" s="270"/>
      <c r="G555" s="270"/>
      <c r="H555" s="270"/>
    </row>
    <row r="556" spans="1:8" x14ac:dyDescent="0.25">
      <c r="A556" s="270"/>
      <c r="B556" s="270"/>
      <c r="C556" s="270"/>
      <c r="D556" s="270"/>
      <c r="E556" s="270"/>
      <c r="F556" s="270"/>
      <c r="G556" s="270"/>
      <c r="H556" s="270"/>
    </row>
    <row r="557" spans="1:8" x14ac:dyDescent="0.25">
      <c r="A557" s="270"/>
      <c r="B557" s="270"/>
      <c r="C557" s="270"/>
      <c r="D557" s="270"/>
      <c r="E557" s="270"/>
      <c r="F557" s="270"/>
      <c r="G557" s="270"/>
      <c r="H557" s="270"/>
    </row>
    <row r="558" spans="1:8" x14ac:dyDescent="0.25">
      <c r="A558" s="270"/>
      <c r="B558" s="270"/>
      <c r="C558" s="270"/>
      <c r="D558" s="270"/>
      <c r="E558" s="270"/>
      <c r="F558" s="270"/>
      <c r="G558" s="270"/>
      <c r="H558" s="270"/>
    </row>
    <row r="559" spans="1:8" x14ac:dyDescent="0.25">
      <c r="A559" s="270"/>
      <c r="B559" s="270"/>
      <c r="C559" s="270"/>
      <c r="D559" s="270"/>
      <c r="E559" s="270"/>
      <c r="F559" s="270"/>
      <c r="G559" s="270"/>
      <c r="H559" s="270"/>
    </row>
    <row r="560" spans="1:8" x14ac:dyDescent="0.25">
      <c r="A560" s="270"/>
      <c r="B560" s="270"/>
      <c r="C560" s="270"/>
      <c r="D560" s="270"/>
      <c r="E560" s="270"/>
      <c r="F560" s="270"/>
      <c r="G560" s="270"/>
      <c r="H560" s="270"/>
    </row>
    <row r="561" spans="1:8" x14ac:dyDescent="0.25">
      <c r="A561" s="270"/>
      <c r="B561" s="270"/>
      <c r="C561" s="270"/>
      <c r="D561" s="270"/>
      <c r="E561" s="270"/>
      <c r="F561" s="270"/>
      <c r="G561" s="270"/>
      <c r="H561" s="270"/>
    </row>
    <row r="562" spans="1:8" x14ac:dyDescent="0.25">
      <c r="A562" s="270"/>
      <c r="B562" s="270"/>
      <c r="C562" s="270"/>
      <c r="D562" s="270"/>
      <c r="E562" s="270"/>
      <c r="F562" s="270"/>
      <c r="G562" s="270"/>
      <c r="H562" s="270"/>
    </row>
    <row r="563" spans="1:8" x14ac:dyDescent="0.25">
      <c r="A563" s="270"/>
      <c r="B563" s="270"/>
      <c r="C563" s="270"/>
      <c r="D563" s="270"/>
      <c r="E563" s="270"/>
      <c r="F563" s="270"/>
      <c r="G563" s="270"/>
      <c r="H563" s="270"/>
    </row>
    <row r="564" spans="1:8" x14ac:dyDescent="0.25">
      <c r="A564" s="270"/>
      <c r="B564" s="270"/>
      <c r="C564" s="270"/>
      <c r="D564" s="270"/>
      <c r="E564" s="270"/>
      <c r="F564" s="270"/>
      <c r="G564" s="270"/>
      <c r="H564" s="270"/>
    </row>
    <row r="565" spans="1:8" x14ac:dyDescent="0.25">
      <c r="A565" s="270"/>
      <c r="B565" s="270"/>
      <c r="C565" s="270"/>
      <c r="D565" s="270"/>
      <c r="E565" s="270"/>
      <c r="F565" s="270"/>
      <c r="G565" s="270"/>
      <c r="H565" s="270"/>
    </row>
    <row r="566" spans="1:8" x14ac:dyDescent="0.25">
      <c r="A566" s="270"/>
      <c r="B566" s="270"/>
      <c r="C566" s="270"/>
      <c r="D566" s="270"/>
      <c r="E566" s="270"/>
      <c r="F566" s="270"/>
      <c r="G566" s="270"/>
      <c r="H566" s="270"/>
    </row>
    <row r="567" spans="1:8" x14ac:dyDescent="0.25">
      <c r="A567" s="270"/>
      <c r="B567" s="270"/>
      <c r="C567" s="270"/>
      <c r="D567" s="270"/>
      <c r="E567" s="270"/>
      <c r="F567" s="270"/>
      <c r="G567" s="270"/>
      <c r="H567" s="270"/>
    </row>
    <row r="568" spans="1:8" x14ac:dyDescent="0.25">
      <c r="A568" s="270"/>
      <c r="B568" s="270"/>
      <c r="C568" s="270"/>
      <c r="D568" s="270"/>
      <c r="E568" s="270"/>
      <c r="F568" s="270"/>
      <c r="G568" s="270"/>
      <c r="H568" s="270"/>
    </row>
    <row r="569" spans="1:8" x14ac:dyDescent="0.25">
      <c r="A569" s="270"/>
      <c r="B569" s="270"/>
      <c r="C569" s="270"/>
      <c r="D569" s="270"/>
      <c r="E569" s="270"/>
      <c r="F569" s="270"/>
      <c r="G569" s="270"/>
      <c r="H569" s="270"/>
    </row>
    <row r="570" spans="1:8" x14ac:dyDescent="0.25">
      <c r="A570" s="270"/>
      <c r="B570" s="270"/>
      <c r="C570" s="270"/>
      <c r="D570" s="270"/>
      <c r="E570" s="270"/>
      <c r="F570" s="270"/>
      <c r="G570" s="270"/>
      <c r="H570" s="270"/>
    </row>
    <row r="571" spans="1:8" x14ac:dyDescent="0.25">
      <c r="A571" s="270"/>
      <c r="B571" s="270"/>
      <c r="C571" s="270"/>
      <c r="D571" s="270"/>
      <c r="E571" s="270"/>
      <c r="F571" s="270"/>
      <c r="G571" s="270"/>
      <c r="H571" s="270"/>
    </row>
    <row r="572" spans="1:8" x14ac:dyDescent="0.25">
      <c r="A572" s="270"/>
      <c r="B572" s="270"/>
      <c r="C572" s="270"/>
      <c r="D572" s="270"/>
      <c r="E572" s="270"/>
      <c r="F572" s="270"/>
      <c r="G572" s="270"/>
      <c r="H572" s="270"/>
    </row>
    <row r="573" spans="1:8" x14ac:dyDescent="0.25">
      <c r="A573" s="270"/>
      <c r="B573" s="270"/>
      <c r="C573" s="270"/>
      <c r="D573" s="270"/>
      <c r="E573" s="270"/>
      <c r="F573" s="270"/>
      <c r="G573" s="270"/>
      <c r="H573" s="270"/>
    </row>
    <row r="574" spans="1:8" x14ac:dyDescent="0.25">
      <c r="A574" s="270"/>
      <c r="B574" s="270"/>
      <c r="C574" s="270"/>
      <c r="D574" s="270"/>
      <c r="E574" s="270"/>
      <c r="F574" s="270"/>
      <c r="G574" s="270"/>
      <c r="H574" s="270"/>
    </row>
    <row r="575" spans="1:8" x14ac:dyDescent="0.25">
      <c r="A575" s="270"/>
      <c r="B575" s="270"/>
      <c r="C575" s="270"/>
      <c r="D575" s="270"/>
      <c r="E575" s="270"/>
      <c r="F575" s="270"/>
      <c r="G575" s="270"/>
      <c r="H575" s="270"/>
    </row>
    <row r="576" spans="1:8" x14ac:dyDescent="0.25">
      <c r="A576" s="270"/>
      <c r="B576" s="270"/>
      <c r="C576" s="270"/>
      <c r="D576" s="270"/>
      <c r="E576" s="270"/>
      <c r="F576" s="270"/>
      <c r="G576" s="270"/>
      <c r="H576" s="270"/>
    </row>
    <row r="577" spans="1:8" x14ac:dyDescent="0.25">
      <c r="A577" s="270"/>
      <c r="B577" s="270"/>
      <c r="C577" s="270"/>
      <c r="D577" s="270"/>
      <c r="E577" s="270"/>
      <c r="F577" s="270"/>
      <c r="G577" s="270"/>
      <c r="H577" s="270"/>
    </row>
    <row r="578" spans="1:8" x14ac:dyDescent="0.25">
      <c r="A578" s="270"/>
      <c r="B578" s="270"/>
      <c r="C578" s="270"/>
      <c r="D578" s="270"/>
      <c r="E578" s="270"/>
      <c r="F578" s="270"/>
      <c r="G578" s="270"/>
      <c r="H578" s="270"/>
    </row>
    <row r="579" spans="1:8" x14ac:dyDescent="0.25">
      <c r="A579" s="270"/>
      <c r="B579" s="270"/>
      <c r="C579" s="270"/>
      <c r="D579" s="270"/>
      <c r="E579" s="270"/>
      <c r="F579" s="270"/>
      <c r="G579" s="270"/>
      <c r="H579" s="270"/>
    </row>
    <row r="580" spans="1:8" x14ac:dyDescent="0.25">
      <c r="A580" s="270"/>
      <c r="B580" s="270"/>
      <c r="C580" s="270"/>
      <c r="D580" s="270"/>
      <c r="E580" s="270"/>
      <c r="F580" s="270"/>
      <c r="G580" s="270"/>
      <c r="H580" s="270"/>
    </row>
    <row r="581" spans="1:8" x14ac:dyDescent="0.25">
      <c r="A581" s="270"/>
      <c r="B581" s="270"/>
      <c r="C581" s="270"/>
      <c r="D581" s="270"/>
      <c r="E581" s="270"/>
      <c r="F581" s="270"/>
      <c r="G581" s="270"/>
      <c r="H581" s="270"/>
    </row>
    <row r="582" spans="1:8" x14ac:dyDescent="0.25">
      <c r="A582" s="270"/>
      <c r="B582" s="270"/>
      <c r="C582" s="270"/>
      <c r="D582" s="270"/>
      <c r="E582" s="270"/>
      <c r="F582" s="270"/>
      <c r="G582" s="270"/>
      <c r="H582" s="270"/>
    </row>
    <row r="583" spans="1:8" x14ac:dyDescent="0.25">
      <c r="A583" s="270"/>
      <c r="B583" s="270"/>
      <c r="C583" s="270"/>
      <c r="D583" s="270"/>
      <c r="E583" s="270"/>
      <c r="F583" s="270"/>
      <c r="G583" s="270"/>
      <c r="H583" s="270"/>
    </row>
    <row r="584" spans="1:8" x14ac:dyDescent="0.25">
      <c r="A584" s="270"/>
      <c r="B584" s="270"/>
      <c r="C584" s="270"/>
      <c r="D584" s="270"/>
      <c r="E584" s="270"/>
      <c r="F584" s="270"/>
      <c r="G584" s="270"/>
      <c r="H584" s="270"/>
    </row>
    <row r="585" spans="1:8" x14ac:dyDescent="0.25">
      <c r="A585" s="270"/>
      <c r="B585" s="270"/>
      <c r="C585" s="270"/>
      <c r="D585" s="270"/>
      <c r="E585" s="270"/>
      <c r="F585" s="270"/>
      <c r="G585" s="270"/>
      <c r="H585" s="270"/>
    </row>
    <row r="586" spans="1:8" x14ac:dyDescent="0.25">
      <c r="A586" s="270"/>
      <c r="B586" s="270"/>
      <c r="C586" s="270"/>
      <c r="D586" s="270"/>
      <c r="E586" s="270"/>
      <c r="F586" s="270"/>
      <c r="G586" s="270"/>
      <c r="H586" s="270"/>
    </row>
    <row r="587" spans="1:8" x14ac:dyDescent="0.25">
      <c r="A587" s="270"/>
      <c r="B587" s="270"/>
      <c r="C587" s="270"/>
      <c r="D587" s="270"/>
      <c r="E587" s="270"/>
      <c r="F587" s="270"/>
      <c r="G587" s="270"/>
      <c r="H587" s="270"/>
    </row>
    <row r="588" spans="1:8" x14ac:dyDescent="0.25">
      <c r="A588" s="270"/>
      <c r="B588" s="270"/>
      <c r="C588" s="270"/>
      <c r="D588" s="270"/>
      <c r="E588" s="270"/>
      <c r="F588" s="270"/>
      <c r="G588" s="270"/>
      <c r="H588" s="270"/>
    </row>
    <row r="589" spans="1:8" x14ac:dyDescent="0.25">
      <c r="A589" s="270"/>
      <c r="B589" s="270"/>
      <c r="C589" s="270"/>
      <c r="D589" s="270"/>
      <c r="E589" s="270"/>
      <c r="F589" s="270"/>
      <c r="G589" s="270"/>
      <c r="H589" s="270"/>
    </row>
    <row r="590" spans="1:8" x14ac:dyDescent="0.25">
      <c r="A590" s="270"/>
      <c r="B590" s="270"/>
      <c r="C590" s="270"/>
      <c r="D590" s="270"/>
      <c r="E590" s="270"/>
      <c r="F590" s="270"/>
      <c r="G590" s="270"/>
      <c r="H590" s="270"/>
    </row>
    <row r="591" spans="1:8" x14ac:dyDescent="0.25">
      <c r="A591" s="270"/>
      <c r="B591" s="270"/>
      <c r="C591" s="270"/>
      <c r="D591" s="270"/>
      <c r="E591" s="270"/>
      <c r="F591" s="270"/>
      <c r="G591" s="270"/>
      <c r="H591" s="270"/>
    </row>
    <row r="592" spans="1:8" x14ac:dyDescent="0.25">
      <c r="A592" s="270"/>
      <c r="B592" s="270"/>
      <c r="C592" s="270"/>
      <c r="D592" s="270"/>
      <c r="E592" s="270"/>
      <c r="F592" s="270"/>
      <c r="G592" s="270"/>
      <c r="H592" s="270"/>
    </row>
    <row r="593" spans="1:8" x14ac:dyDescent="0.25">
      <c r="A593" s="270"/>
      <c r="B593" s="270"/>
      <c r="C593" s="270"/>
      <c r="D593" s="270"/>
      <c r="E593" s="270"/>
      <c r="F593" s="270"/>
      <c r="G593" s="270"/>
      <c r="H593" s="270"/>
    </row>
    <row r="594" spans="1:8" x14ac:dyDescent="0.25">
      <c r="A594" s="270"/>
      <c r="B594" s="270"/>
      <c r="C594" s="270"/>
      <c r="D594" s="270"/>
      <c r="E594" s="270"/>
      <c r="F594" s="270"/>
      <c r="G594" s="270"/>
      <c r="H594" s="270"/>
    </row>
    <row r="595" spans="1:8" x14ac:dyDescent="0.25">
      <c r="A595" s="270"/>
      <c r="B595" s="270"/>
      <c r="C595" s="270"/>
      <c r="D595" s="270"/>
      <c r="E595" s="270"/>
      <c r="F595" s="270"/>
      <c r="G595" s="270"/>
      <c r="H595" s="270"/>
    </row>
    <row r="596" spans="1:8" x14ac:dyDescent="0.25">
      <c r="A596" s="270"/>
      <c r="B596" s="270"/>
      <c r="C596" s="270"/>
      <c r="D596" s="270"/>
      <c r="E596" s="270"/>
      <c r="F596" s="270"/>
      <c r="G596" s="270"/>
      <c r="H596" s="270"/>
    </row>
    <row r="597" spans="1:8" x14ac:dyDescent="0.25">
      <c r="A597" s="270"/>
      <c r="B597" s="270"/>
      <c r="C597" s="270"/>
      <c r="D597" s="270"/>
      <c r="E597" s="270"/>
      <c r="F597" s="270"/>
      <c r="G597" s="270"/>
      <c r="H597" s="270"/>
    </row>
    <row r="598" spans="1:8" x14ac:dyDescent="0.25">
      <c r="A598" s="270"/>
      <c r="B598" s="270"/>
      <c r="C598" s="270"/>
      <c r="D598" s="270"/>
      <c r="E598" s="270"/>
      <c r="F598" s="270"/>
      <c r="G598" s="270"/>
      <c r="H598" s="270"/>
    </row>
    <row r="599" spans="1:8" x14ac:dyDescent="0.25">
      <c r="A599" s="270"/>
      <c r="B599" s="270"/>
      <c r="C599" s="270"/>
      <c r="D599" s="270"/>
      <c r="E599" s="270"/>
      <c r="F599" s="270"/>
      <c r="G599" s="270"/>
      <c r="H599" s="270"/>
    </row>
    <row r="600" spans="1:8" x14ac:dyDescent="0.25">
      <c r="A600" s="270"/>
      <c r="B600" s="270"/>
      <c r="C600" s="270"/>
      <c r="D600" s="270"/>
      <c r="E600" s="270"/>
      <c r="F600" s="270"/>
      <c r="G600" s="270"/>
      <c r="H600" s="270"/>
    </row>
    <row r="601" spans="1:8" x14ac:dyDescent="0.25">
      <c r="A601" s="270"/>
      <c r="B601" s="270"/>
      <c r="C601" s="270"/>
      <c r="D601" s="270"/>
      <c r="E601" s="270"/>
      <c r="F601" s="270"/>
      <c r="G601" s="270"/>
      <c r="H601" s="270"/>
    </row>
    <row r="602" spans="1:8" x14ac:dyDescent="0.25">
      <c r="A602" s="270"/>
      <c r="B602" s="270"/>
      <c r="C602" s="270"/>
      <c r="D602" s="270"/>
      <c r="E602" s="270"/>
      <c r="F602" s="270"/>
      <c r="G602" s="270"/>
      <c r="H602" s="270"/>
    </row>
    <row r="603" spans="1:8" x14ac:dyDescent="0.25">
      <c r="A603" s="270"/>
      <c r="B603" s="270"/>
      <c r="C603" s="270"/>
      <c r="D603" s="270"/>
      <c r="E603" s="270"/>
      <c r="F603" s="270"/>
      <c r="G603" s="270"/>
      <c r="H603" s="270"/>
    </row>
    <row r="604" spans="1:8" x14ac:dyDescent="0.25">
      <c r="A604" s="270"/>
      <c r="B604" s="270"/>
      <c r="C604" s="270"/>
      <c r="D604" s="270"/>
      <c r="E604" s="270"/>
      <c r="F604" s="270"/>
      <c r="G604" s="270"/>
      <c r="H604" s="270"/>
    </row>
    <row r="605" spans="1:8" x14ac:dyDescent="0.25">
      <c r="A605" s="270"/>
      <c r="B605" s="270"/>
      <c r="C605" s="270"/>
      <c r="D605" s="270"/>
      <c r="E605" s="270"/>
      <c r="F605" s="270"/>
      <c r="G605" s="270"/>
      <c r="H605" s="270"/>
    </row>
    <row r="606" spans="1:8" x14ac:dyDescent="0.25">
      <c r="A606" s="270"/>
      <c r="B606" s="270"/>
      <c r="C606" s="270"/>
      <c r="D606" s="270"/>
      <c r="E606" s="270"/>
      <c r="F606" s="270"/>
      <c r="G606" s="270"/>
      <c r="H606" s="270"/>
    </row>
    <row r="607" spans="1:8" x14ac:dyDescent="0.25">
      <c r="A607" s="270"/>
      <c r="B607" s="270"/>
      <c r="C607" s="270"/>
      <c r="D607" s="270"/>
      <c r="E607" s="270"/>
      <c r="F607" s="270"/>
      <c r="G607" s="270"/>
      <c r="H607" s="270"/>
    </row>
    <row r="608" spans="1:8" x14ac:dyDescent="0.25">
      <c r="A608" s="270"/>
      <c r="B608" s="270"/>
      <c r="C608" s="270"/>
      <c r="D608" s="270"/>
      <c r="E608" s="270"/>
      <c r="F608" s="270"/>
      <c r="G608" s="270"/>
      <c r="H608" s="270"/>
    </row>
    <row r="609" spans="1:8" x14ac:dyDescent="0.25">
      <c r="A609" s="270"/>
      <c r="B609" s="270"/>
      <c r="C609" s="270"/>
      <c r="D609" s="270"/>
      <c r="E609" s="270"/>
      <c r="F609" s="270"/>
      <c r="G609" s="270"/>
      <c r="H609" s="270"/>
    </row>
    <row r="610" spans="1:8" x14ac:dyDescent="0.25">
      <c r="A610" s="270"/>
      <c r="B610" s="270"/>
      <c r="C610" s="270"/>
      <c r="D610" s="270"/>
      <c r="E610" s="270"/>
      <c r="F610" s="270"/>
      <c r="G610" s="270"/>
      <c r="H610" s="270"/>
    </row>
    <row r="611" spans="1:8" x14ac:dyDescent="0.25">
      <c r="A611" s="270"/>
      <c r="B611" s="270"/>
      <c r="C611" s="270"/>
      <c r="D611" s="270"/>
      <c r="E611" s="270"/>
      <c r="F611" s="270"/>
      <c r="G611" s="270"/>
      <c r="H611" s="270"/>
    </row>
    <row r="612" spans="1:8" x14ac:dyDescent="0.25">
      <c r="A612" s="270"/>
      <c r="B612" s="270"/>
      <c r="C612" s="270"/>
      <c r="D612" s="270"/>
      <c r="E612" s="270"/>
      <c r="F612" s="270"/>
      <c r="G612" s="270"/>
      <c r="H612" s="270"/>
    </row>
    <row r="613" spans="1:8" x14ac:dyDescent="0.25">
      <c r="A613" s="270"/>
      <c r="B613" s="270"/>
      <c r="C613" s="270"/>
      <c r="D613" s="270"/>
      <c r="E613" s="270"/>
      <c r="F613" s="270"/>
      <c r="G613" s="270"/>
      <c r="H613" s="270"/>
    </row>
    <row r="614" spans="1:8" x14ac:dyDescent="0.25">
      <c r="A614" s="270"/>
      <c r="B614" s="270"/>
      <c r="C614" s="270"/>
      <c r="D614" s="270"/>
      <c r="E614" s="270"/>
      <c r="F614" s="270"/>
      <c r="G614" s="270"/>
      <c r="H614" s="270"/>
    </row>
    <row r="615" spans="1:8" x14ac:dyDescent="0.25">
      <c r="A615" s="270"/>
      <c r="B615" s="270"/>
      <c r="C615" s="270"/>
      <c r="D615" s="270"/>
      <c r="E615" s="270"/>
      <c r="F615" s="270"/>
      <c r="G615" s="270"/>
      <c r="H615" s="270"/>
    </row>
    <row r="616" spans="1:8" x14ac:dyDescent="0.25">
      <c r="A616" s="270"/>
      <c r="B616" s="270"/>
      <c r="C616" s="270"/>
      <c r="D616" s="270"/>
      <c r="E616" s="270"/>
      <c r="F616" s="270"/>
      <c r="G616" s="270"/>
      <c r="H616" s="270"/>
    </row>
    <row r="617" spans="1:8" x14ac:dyDescent="0.25">
      <c r="A617" s="270"/>
      <c r="B617" s="270"/>
      <c r="C617" s="270"/>
      <c r="D617" s="270"/>
      <c r="E617" s="270"/>
      <c r="F617" s="270"/>
      <c r="G617" s="270"/>
      <c r="H617" s="270"/>
    </row>
    <row r="618" spans="1:8" x14ac:dyDescent="0.25">
      <c r="A618" s="270"/>
      <c r="B618" s="270"/>
      <c r="C618" s="270"/>
      <c r="D618" s="270"/>
      <c r="E618" s="270"/>
      <c r="F618" s="270"/>
      <c r="G618" s="270"/>
      <c r="H618" s="270"/>
    </row>
    <row r="619" spans="1:8" x14ac:dyDescent="0.25">
      <c r="A619" s="270"/>
      <c r="B619" s="270"/>
      <c r="C619" s="270"/>
      <c r="D619" s="270"/>
      <c r="E619" s="270"/>
      <c r="F619" s="270"/>
      <c r="G619" s="270"/>
      <c r="H619" s="270"/>
    </row>
    <row r="620" spans="1:8" x14ac:dyDescent="0.25">
      <c r="A620" s="270"/>
      <c r="B620" s="270"/>
      <c r="C620" s="270"/>
      <c r="D620" s="270"/>
      <c r="E620" s="270"/>
      <c r="F620" s="270"/>
      <c r="G620" s="270"/>
      <c r="H620" s="270"/>
    </row>
    <row r="621" spans="1:8" x14ac:dyDescent="0.25">
      <c r="A621" s="270"/>
      <c r="B621" s="270"/>
      <c r="C621" s="270"/>
      <c r="D621" s="270"/>
      <c r="E621" s="270"/>
      <c r="F621" s="270"/>
      <c r="G621" s="270"/>
      <c r="H621" s="270"/>
    </row>
    <row r="622" spans="1:8" x14ac:dyDescent="0.25">
      <c r="A622" s="270"/>
      <c r="B622" s="270"/>
      <c r="C622" s="270"/>
      <c r="D622" s="270"/>
      <c r="E622" s="270"/>
      <c r="F622" s="270"/>
      <c r="G622" s="270"/>
      <c r="H622" s="270"/>
    </row>
    <row r="623" spans="1:8" x14ac:dyDescent="0.25">
      <c r="A623" s="270"/>
      <c r="B623" s="270"/>
      <c r="C623" s="270"/>
      <c r="D623" s="270"/>
      <c r="E623" s="270"/>
      <c r="F623" s="270"/>
      <c r="G623" s="270"/>
      <c r="H623" s="270"/>
    </row>
    <row r="624" spans="1:8" x14ac:dyDescent="0.25">
      <c r="A624" s="270"/>
      <c r="B624" s="270"/>
      <c r="C624" s="270"/>
      <c r="D624" s="270"/>
      <c r="E624" s="270"/>
      <c r="F624" s="270"/>
      <c r="G624" s="270"/>
      <c r="H624" s="270"/>
    </row>
    <row r="625" spans="1:8" x14ac:dyDescent="0.25">
      <c r="A625" s="270"/>
      <c r="B625" s="270"/>
      <c r="C625" s="270"/>
      <c r="D625" s="270"/>
      <c r="E625" s="270"/>
      <c r="F625" s="270"/>
      <c r="G625" s="270"/>
      <c r="H625" s="270"/>
    </row>
    <row r="626" spans="1:8" x14ac:dyDescent="0.25">
      <c r="A626" s="270"/>
      <c r="B626" s="270"/>
      <c r="C626" s="270"/>
      <c r="D626" s="270"/>
      <c r="E626" s="270"/>
      <c r="F626" s="270"/>
      <c r="G626" s="270"/>
      <c r="H626" s="270"/>
    </row>
    <row r="627" spans="1:8" x14ac:dyDescent="0.25">
      <c r="A627" s="270"/>
      <c r="B627" s="270"/>
      <c r="C627" s="270"/>
      <c r="D627" s="270"/>
      <c r="E627" s="270"/>
      <c r="F627" s="270"/>
      <c r="G627" s="270"/>
      <c r="H627" s="270"/>
    </row>
    <row r="628" spans="1:8" x14ac:dyDescent="0.25">
      <c r="A628" s="270"/>
      <c r="B628" s="270"/>
      <c r="C628" s="270"/>
      <c r="D628" s="270"/>
      <c r="E628" s="270"/>
      <c r="F628" s="270"/>
      <c r="G628" s="270"/>
      <c r="H628" s="270"/>
    </row>
    <row r="629" spans="1:8" x14ac:dyDescent="0.25">
      <c r="A629" s="270"/>
      <c r="B629" s="270"/>
      <c r="C629" s="270"/>
      <c r="D629" s="270"/>
      <c r="E629" s="270"/>
      <c r="F629" s="270"/>
      <c r="G629" s="270"/>
      <c r="H629" s="270"/>
    </row>
    <row r="630" spans="1:8" x14ac:dyDescent="0.25">
      <c r="A630" s="270"/>
      <c r="B630" s="270"/>
      <c r="C630" s="270"/>
      <c r="D630" s="270"/>
      <c r="E630" s="270"/>
      <c r="F630" s="270"/>
      <c r="G630" s="270"/>
      <c r="H630" s="270"/>
    </row>
    <row r="631" spans="1:8" x14ac:dyDescent="0.25">
      <c r="A631" s="270"/>
      <c r="B631" s="270"/>
      <c r="C631" s="270"/>
      <c r="D631" s="270"/>
      <c r="E631" s="270"/>
      <c r="F631" s="270"/>
      <c r="G631" s="270"/>
      <c r="H631" s="270"/>
    </row>
    <row r="632" spans="1:8" x14ac:dyDescent="0.25">
      <c r="A632" s="270"/>
      <c r="B632" s="270"/>
      <c r="C632" s="270"/>
      <c r="D632" s="270"/>
      <c r="E632" s="270"/>
      <c r="F632" s="270"/>
      <c r="G632" s="270"/>
      <c r="H632" s="270"/>
    </row>
    <row r="633" spans="1:8" x14ac:dyDescent="0.25">
      <c r="A633" s="270"/>
      <c r="B633" s="270"/>
      <c r="C633" s="270"/>
      <c r="D633" s="270"/>
      <c r="E633" s="270"/>
      <c r="F633" s="270"/>
      <c r="G633" s="270"/>
      <c r="H633" s="270"/>
    </row>
    <row r="634" spans="1:8" x14ac:dyDescent="0.25">
      <c r="A634" s="270"/>
      <c r="B634" s="270"/>
      <c r="C634" s="270"/>
      <c r="D634" s="270"/>
      <c r="E634" s="270"/>
      <c r="F634" s="270"/>
      <c r="G634" s="270"/>
      <c r="H634" s="270"/>
    </row>
    <row r="635" spans="1:8" x14ac:dyDescent="0.25">
      <c r="A635" s="270"/>
      <c r="B635" s="270"/>
      <c r="C635" s="270"/>
      <c r="D635" s="270"/>
      <c r="E635" s="270"/>
      <c r="F635" s="270"/>
      <c r="G635" s="270"/>
      <c r="H635" s="270"/>
    </row>
    <row r="636" spans="1:8" x14ac:dyDescent="0.25">
      <c r="A636" s="270"/>
      <c r="B636" s="270"/>
      <c r="C636" s="270"/>
      <c r="D636" s="270"/>
      <c r="E636" s="270"/>
      <c r="F636" s="270"/>
      <c r="G636" s="270"/>
      <c r="H636" s="270"/>
    </row>
    <row r="637" spans="1:8" x14ac:dyDescent="0.25">
      <c r="A637" s="270"/>
      <c r="B637" s="270"/>
      <c r="C637" s="270"/>
      <c r="D637" s="270"/>
      <c r="E637" s="270"/>
      <c r="F637" s="270"/>
      <c r="G637" s="270"/>
      <c r="H637" s="270"/>
    </row>
    <row r="638" spans="1:8" x14ac:dyDescent="0.25">
      <c r="A638" s="270"/>
      <c r="B638" s="270"/>
      <c r="C638" s="270"/>
      <c r="D638" s="270"/>
      <c r="E638" s="270"/>
      <c r="F638" s="270"/>
      <c r="G638" s="270"/>
      <c r="H638" s="270"/>
    </row>
    <row r="639" spans="1:8" x14ac:dyDescent="0.25">
      <c r="A639" s="270"/>
      <c r="B639" s="270"/>
      <c r="C639" s="270"/>
      <c r="D639" s="270"/>
      <c r="E639" s="270"/>
      <c r="F639" s="270"/>
      <c r="G639" s="270"/>
      <c r="H639" s="270"/>
    </row>
    <row r="640" spans="1:8" x14ac:dyDescent="0.25">
      <c r="A640" s="270"/>
      <c r="B640" s="270"/>
      <c r="C640" s="270"/>
      <c r="D640" s="270"/>
      <c r="E640" s="270"/>
      <c r="F640" s="270"/>
      <c r="G640" s="270"/>
      <c r="H640" s="270"/>
    </row>
    <row r="641" spans="1:8" x14ac:dyDescent="0.25">
      <c r="A641" s="270"/>
      <c r="B641" s="270"/>
      <c r="C641" s="270"/>
      <c r="D641" s="270"/>
      <c r="E641" s="270"/>
      <c r="F641" s="270"/>
      <c r="G641" s="270"/>
      <c r="H641" s="270"/>
    </row>
    <row r="642" spans="1:8" x14ac:dyDescent="0.25">
      <c r="A642" s="270"/>
      <c r="B642" s="270"/>
      <c r="C642" s="270"/>
      <c r="D642" s="270"/>
      <c r="E642" s="270"/>
      <c r="F642" s="270"/>
      <c r="G642" s="270"/>
      <c r="H642" s="270"/>
    </row>
    <row r="643" spans="1:8" x14ac:dyDescent="0.25">
      <c r="A643" s="270"/>
      <c r="B643" s="270"/>
      <c r="C643" s="270"/>
      <c r="D643" s="270"/>
      <c r="E643" s="270"/>
      <c r="F643" s="270"/>
      <c r="G643" s="270"/>
      <c r="H643" s="270"/>
    </row>
    <row r="644" spans="1:8" x14ac:dyDescent="0.25">
      <c r="A644" s="270"/>
      <c r="B644" s="270"/>
      <c r="C644" s="270"/>
      <c r="D644" s="270"/>
      <c r="E644" s="270"/>
      <c r="F644" s="270"/>
      <c r="G644" s="270"/>
      <c r="H644" s="270"/>
    </row>
    <row r="645" spans="1:8" x14ac:dyDescent="0.25">
      <c r="A645" s="270"/>
      <c r="B645" s="270"/>
      <c r="C645" s="270"/>
      <c r="D645" s="270"/>
      <c r="E645" s="270"/>
      <c r="F645" s="270"/>
      <c r="G645" s="270"/>
      <c r="H645" s="270"/>
    </row>
    <row r="646" spans="1:8" x14ac:dyDescent="0.25">
      <c r="A646" s="270"/>
      <c r="B646" s="270"/>
      <c r="C646" s="270"/>
      <c r="D646" s="270"/>
      <c r="E646" s="270"/>
      <c r="F646" s="270"/>
      <c r="G646" s="270"/>
      <c r="H646" s="270"/>
    </row>
    <row r="647" spans="1:8" x14ac:dyDescent="0.25">
      <c r="A647" s="270"/>
      <c r="B647" s="270"/>
      <c r="C647" s="270"/>
      <c r="D647" s="270"/>
      <c r="E647" s="270"/>
      <c r="F647" s="270"/>
      <c r="G647" s="270"/>
      <c r="H647" s="270"/>
    </row>
    <row r="648" spans="1:8" x14ac:dyDescent="0.25">
      <c r="A648" s="270"/>
      <c r="B648" s="270"/>
      <c r="C648" s="270"/>
      <c r="D648" s="270"/>
      <c r="E648" s="270"/>
      <c r="F648" s="270"/>
      <c r="G648" s="270"/>
      <c r="H648" s="270"/>
    </row>
    <row r="649" spans="1:8" x14ac:dyDescent="0.25">
      <c r="A649" s="270"/>
      <c r="B649" s="270"/>
      <c r="C649" s="270"/>
      <c r="D649" s="270"/>
      <c r="E649" s="270"/>
      <c r="F649" s="270"/>
      <c r="G649" s="270"/>
      <c r="H649" s="270"/>
    </row>
    <row r="650" spans="1:8" x14ac:dyDescent="0.25">
      <c r="A650" s="270"/>
      <c r="B650" s="270"/>
      <c r="C650" s="270"/>
      <c r="D650" s="270"/>
      <c r="E650" s="270"/>
      <c r="F650" s="270"/>
      <c r="G650" s="270"/>
      <c r="H650" s="270"/>
    </row>
    <row r="651" spans="1:8" x14ac:dyDescent="0.25">
      <c r="A651" s="270"/>
      <c r="B651" s="270"/>
      <c r="C651" s="270"/>
      <c r="D651" s="270"/>
      <c r="E651" s="270"/>
      <c r="F651" s="270"/>
      <c r="G651" s="270"/>
      <c r="H651" s="270"/>
    </row>
    <row r="652" spans="1:8" x14ac:dyDescent="0.25">
      <c r="A652" s="270"/>
      <c r="B652" s="270"/>
      <c r="C652" s="270"/>
      <c r="D652" s="270"/>
      <c r="E652" s="270"/>
      <c r="F652" s="270"/>
      <c r="G652" s="270"/>
      <c r="H652" s="270"/>
    </row>
    <row r="653" spans="1:8" x14ac:dyDescent="0.25">
      <c r="A653" s="270"/>
      <c r="B653" s="270"/>
      <c r="C653" s="270"/>
      <c r="D653" s="270"/>
      <c r="E653" s="270"/>
      <c r="F653" s="270"/>
      <c r="G653" s="270"/>
      <c r="H653" s="270"/>
    </row>
    <row r="654" spans="1:8" x14ac:dyDescent="0.25">
      <c r="A654" s="270"/>
      <c r="B654" s="270"/>
      <c r="C654" s="270"/>
      <c r="D654" s="270"/>
      <c r="E654" s="270"/>
      <c r="F654" s="270"/>
      <c r="G654" s="270"/>
      <c r="H654" s="270"/>
    </row>
    <row r="655" spans="1:8" x14ac:dyDescent="0.25">
      <c r="A655" s="270"/>
      <c r="B655" s="270"/>
      <c r="C655" s="270"/>
      <c r="D655" s="270"/>
      <c r="E655" s="270"/>
      <c r="F655" s="270"/>
      <c r="G655" s="270"/>
      <c r="H655" s="270"/>
    </row>
    <row r="656" spans="1:8" x14ac:dyDescent="0.25">
      <c r="A656" s="270"/>
      <c r="B656" s="270"/>
      <c r="C656" s="270"/>
      <c r="D656" s="270"/>
      <c r="E656" s="270"/>
      <c r="F656" s="270"/>
      <c r="G656" s="270"/>
      <c r="H656" s="270"/>
    </row>
    <row r="657" spans="1:8" x14ac:dyDescent="0.25">
      <c r="A657" s="270"/>
      <c r="B657" s="270"/>
      <c r="C657" s="270"/>
      <c r="D657" s="270"/>
      <c r="E657" s="270"/>
      <c r="F657" s="270"/>
      <c r="G657" s="270"/>
      <c r="H657" s="270"/>
    </row>
    <row r="658" spans="1:8" x14ac:dyDescent="0.25">
      <c r="A658" s="270"/>
      <c r="B658" s="270"/>
      <c r="C658" s="270"/>
      <c r="D658" s="270"/>
      <c r="E658" s="270"/>
      <c r="F658" s="270"/>
      <c r="G658" s="270"/>
      <c r="H658" s="270"/>
    </row>
    <row r="659" spans="1:8" x14ac:dyDescent="0.25">
      <c r="A659" s="270"/>
      <c r="B659" s="270"/>
      <c r="C659" s="270"/>
      <c r="D659" s="270"/>
      <c r="E659" s="270"/>
      <c r="F659" s="270"/>
      <c r="G659" s="270"/>
      <c r="H659" s="270"/>
    </row>
    <row r="660" spans="1:8" x14ac:dyDescent="0.25">
      <c r="A660" s="270"/>
      <c r="B660" s="270"/>
      <c r="C660" s="270"/>
      <c r="D660" s="270"/>
      <c r="E660" s="270"/>
      <c r="F660" s="270"/>
      <c r="G660" s="270"/>
      <c r="H660" s="270"/>
    </row>
    <row r="661" spans="1:8" x14ac:dyDescent="0.25">
      <c r="A661" s="270"/>
      <c r="B661" s="270"/>
      <c r="C661" s="270"/>
      <c r="D661" s="270"/>
      <c r="E661" s="270"/>
      <c r="F661" s="270"/>
      <c r="G661" s="270"/>
      <c r="H661" s="270"/>
    </row>
    <row r="662" spans="1:8" x14ac:dyDescent="0.25">
      <c r="A662" s="270"/>
      <c r="B662" s="270"/>
      <c r="C662" s="270"/>
      <c r="D662" s="270"/>
      <c r="E662" s="270"/>
      <c r="F662" s="270"/>
      <c r="G662" s="270"/>
      <c r="H662" s="270"/>
    </row>
    <row r="663" spans="1:8" x14ac:dyDescent="0.25">
      <c r="A663" s="270"/>
      <c r="B663" s="270"/>
      <c r="C663" s="270"/>
      <c r="D663" s="270"/>
      <c r="E663" s="270"/>
      <c r="F663" s="270"/>
      <c r="G663" s="270"/>
      <c r="H663" s="270"/>
    </row>
    <row r="664" spans="1:8" x14ac:dyDescent="0.25">
      <c r="A664" s="270"/>
      <c r="B664" s="270"/>
      <c r="C664" s="270"/>
      <c r="D664" s="270"/>
      <c r="E664" s="270"/>
      <c r="F664" s="270"/>
      <c r="G664" s="270"/>
      <c r="H664" s="270"/>
    </row>
    <row r="665" spans="1:8" x14ac:dyDescent="0.25">
      <c r="A665" s="270"/>
      <c r="B665" s="270"/>
      <c r="C665" s="270"/>
      <c r="D665" s="270"/>
      <c r="E665" s="270"/>
      <c r="F665" s="270"/>
      <c r="G665" s="270"/>
      <c r="H665" s="270"/>
    </row>
    <row r="666" spans="1:8" x14ac:dyDescent="0.25">
      <c r="A666" s="270"/>
      <c r="B666" s="270"/>
      <c r="C666" s="270"/>
      <c r="D666" s="270"/>
      <c r="E666" s="270"/>
      <c r="F666" s="270"/>
      <c r="G666" s="270"/>
      <c r="H666" s="270"/>
    </row>
    <row r="667" spans="1:8" x14ac:dyDescent="0.25">
      <c r="A667" s="270"/>
      <c r="B667" s="270"/>
      <c r="C667" s="270"/>
      <c r="D667" s="270"/>
      <c r="E667" s="270"/>
      <c r="F667" s="270"/>
      <c r="G667" s="270"/>
      <c r="H667" s="270"/>
    </row>
    <row r="668" spans="1:8" x14ac:dyDescent="0.25">
      <c r="A668" s="270"/>
      <c r="B668" s="270"/>
      <c r="C668" s="270"/>
      <c r="D668" s="270"/>
      <c r="E668" s="270"/>
      <c r="F668" s="270"/>
      <c r="G668" s="270"/>
      <c r="H668" s="270"/>
    </row>
    <row r="669" spans="1:8" x14ac:dyDescent="0.25">
      <c r="A669" s="270"/>
      <c r="B669" s="270"/>
      <c r="C669" s="270"/>
      <c r="D669" s="270"/>
      <c r="E669" s="270"/>
      <c r="F669" s="270"/>
      <c r="G669" s="270"/>
      <c r="H669" s="270"/>
    </row>
    <row r="670" spans="1:8" x14ac:dyDescent="0.25">
      <c r="A670" s="270"/>
      <c r="B670" s="270"/>
      <c r="C670" s="270"/>
      <c r="D670" s="270"/>
      <c r="E670" s="270"/>
      <c r="F670" s="270"/>
      <c r="G670" s="270"/>
      <c r="H670" s="270"/>
    </row>
    <row r="671" spans="1:8" x14ac:dyDescent="0.25">
      <c r="A671" s="270"/>
      <c r="B671" s="270"/>
      <c r="C671" s="270"/>
      <c r="D671" s="270"/>
      <c r="E671" s="270"/>
      <c r="F671" s="270"/>
      <c r="G671" s="270"/>
      <c r="H671" s="270"/>
    </row>
    <row r="672" spans="1:8" x14ac:dyDescent="0.25">
      <c r="A672" s="270"/>
      <c r="B672" s="270"/>
      <c r="C672" s="270"/>
      <c r="D672" s="270"/>
      <c r="E672" s="270"/>
      <c r="F672" s="270"/>
      <c r="G672" s="270"/>
      <c r="H672" s="270"/>
    </row>
    <row r="673" spans="1:8" x14ac:dyDescent="0.25">
      <c r="A673" s="270"/>
      <c r="B673" s="270"/>
      <c r="C673" s="270"/>
      <c r="D673" s="270"/>
      <c r="E673" s="270"/>
      <c r="F673" s="270"/>
      <c r="G673" s="270"/>
      <c r="H673" s="270"/>
    </row>
    <row r="674" spans="1:8" x14ac:dyDescent="0.25">
      <c r="A674" s="270"/>
      <c r="B674" s="270"/>
      <c r="C674" s="270"/>
      <c r="D674" s="270"/>
      <c r="E674" s="270"/>
      <c r="F674" s="270"/>
      <c r="G674" s="270"/>
      <c r="H674" s="270"/>
    </row>
    <row r="675" spans="1:8" x14ac:dyDescent="0.25">
      <c r="A675" s="270"/>
      <c r="B675" s="270"/>
      <c r="C675" s="270"/>
      <c r="D675" s="270"/>
      <c r="E675" s="270"/>
      <c r="F675" s="270"/>
      <c r="G675" s="270"/>
      <c r="H675" s="270"/>
    </row>
    <row r="676" spans="1:8" x14ac:dyDescent="0.25">
      <c r="A676" s="270"/>
      <c r="B676" s="270"/>
      <c r="C676" s="270"/>
      <c r="D676" s="270"/>
      <c r="E676" s="270"/>
      <c r="F676" s="270"/>
      <c r="G676" s="270"/>
      <c r="H676" s="270"/>
    </row>
    <row r="677" spans="1:8" x14ac:dyDescent="0.25">
      <c r="A677" s="270"/>
      <c r="B677" s="270"/>
      <c r="C677" s="270"/>
      <c r="D677" s="270"/>
      <c r="E677" s="270"/>
      <c r="F677" s="270"/>
      <c r="G677" s="270"/>
      <c r="H677" s="270"/>
    </row>
    <row r="678" spans="1:8" x14ac:dyDescent="0.25">
      <c r="A678" s="270"/>
      <c r="B678" s="270"/>
      <c r="C678" s="270"/>
      <c r="D678" s="270"/>
      <c r="E678" s="270"/>
      <c r="F678" s="270"/>
      <c r="G678" s="270"/>
      <c r="H678" s="270"/>
    </row>
    <row r="679" spans="1:8" x14ac:dyDescent="0.25">
      <c r="A679" s="270"/>
      <c r="B679" s="270"/>
      <c r="C679" s="270"/>
      <c r="D679" s="270"/>
      <c r="E679" s="270"/>
      <c r="F679" s="270"/>
      <c r="G679" s="270"/>
      <c r="H679" s="270"/>
    </row>
    <row r="680" spans="1:8" x14ac:dyDescent="0.25">
      <c r="A680" s="270"/>
      <c r="B680" s="270"/>
      <c r="C680" s="270"/>
      <c r="D680" s="270"/>
      <c r="E680" s="270"/>
      <c r="F680" s="270"/>
      <c r="G680" s="270"/>
      <c r="H680" s="270"/>
    </row>
    <row r="681" spans="1:8" x14ac:dyDescent="0.25">
      <c r="A681" s="270"/>
      <c r="B681" s="270"/>
      <c r="C681" s="270"/>
      <c r="D681" s="270"/>
      <c r="E681" s="270"/>
      <c r="F681" s="270"/>
      <c r="G681" s="270"/>
      <c r="H681" s="270"/>
    </row>
    <row r="682" spans="1:8" x14ac:dyDescent="0.25">
      <c r="A682" s="270"/>
      <c r="B682" s="270"/>
      <c r="C682" s="270"/>
      <c r="D682" s="270"/>
      <c r="E682" s="270"/>
      <c r="F682" s="270"/>
      <c r="G682" s="270"/>
      <c r="H682" s="270"/>
    </row>
    <row r="683" spans="1:8" x14ac:dyDescent="0.25">
      <c r="A683" s="270"/>
      <c r="B683" s="270"/>
      <c r="C683" s="270"/>
      <c r="D683" s="270"/>
      <c r="E683" s="270"/>
      <c r="F683" s="270"/>
      <c r="G683" s="270"/>
      <c r="H683" s="270"/>
    </row>
    <row r="684" spans="1:8" x14ac:dyDescent="0.25">
      <c r="A684" s="270"/>
      <c r="B684" s="270"/>
      <c r="C684" s="270"/>
      <c r="D684" s="270"/>
      <c r="E684" s="270"/>
      <c r="F684" s="270"/>
      <c r="G684" s="270"/>
      <c r="H684" s="270"/>
    </row>
    <row r="685" spans="1:8" x14ac:dyDescent="0.25">
      <c r="A685" s="270"/>
      <c r="B685" s="270"/>
      <c r="C685" s="270"/>
      <c r="D685" s="270"/>
      <c r="E685" s="270"/>
      <c r="F685" s="270"/>
      <c r="G685" s="270"/>
      <c r="H685" s="270"/>
    </row>
    <row r="686" spans="1:8" x14ac:dyDescent="0.25">
      <c r="A686" s="270"/>
      <c r="B686" s="270"/>
      <c r="C686" s="270"/>
      <c r="D686" s="270"/>
      <c r="E686" s="270"/>
      <c r="F686" s="270"/>
      <c r="G686" s="270"/>
      <c r="H686" s="270"/>
    </row>
    <row r="687" spans="1:8" x14ac:dyDescent="0.25">
      <c r="A687" s="270"/>
      <c r="B687" s="270"/>
      <c r="C687" s="270"/>
      <c r="D687" s="270"/>
      <c r="E687" s="270"/>
      <c r="F687" s="270"/>
      <c r="G687" s="270"/>
      <c r="H687" s="270"/>
    </row>
    <row r="688" spans="1:8" x14ac:dyDescent="0.25">
      <c r="A688" s="270"/>
      <c r="B688" s="270"/>
      <c r="C688" s="270"/>
      <c r="D688" s="270"/>
      <c r="E688" s="270"/>
      <c r="F688" s="270"/>
      <c r="G688" s="270"/>
      <c r="H688" s="270"/>
    </row>
    <row r="689" spans="1:8" x14ac:dyDescent="0.25">
      <c r="A689" s="270"/>
      <c r="B689" s="270"/>
      <c r="C689" s="270"/>
      <c r="D689" s="270"/>
      <c r="E689" s="270"/>
      <c r="F689" s="270"/>
      <c r="G689" s="270"/>
      <c r="H689" s="270"/>
    </row>
    <row r="690" spans="1:8" x14ac:dyDescent="0.25">
      <c r="A690" s="270"/>
      <c r="B690" s="270"/>
      <c r="C690" s="270"/>
      <c r="D690" s="270"/>
      <c r="E690" s="270"/>
      <c r="F690" s="270"/>
      <c r="G690" s="270"/>
      <c r="H690" s="270"/>
    </row>
    <row r="691" spans="1:8" x14ac:dyDescent="0.25">
      <c r="A691" s="270"/>
      <c r="B691" s="270"/>
      <c r="C691" s="270"/>
      <c r="D691" s="270"/>
      <c r="E691" s="270"/>
      <c r="F691" s="270"/>
      <c r="G691" s="270"/>
      <c r="H691" s="270"/>
    </row>
    <row r="692" spans="1:8" x14ac:dyDescent="0.25">
      <c r="A692" s="270"/>
      <c r="B692" s="270"/>
      <c r="C692" s="270"/>
      <c r="D692" s="270"/>
      <c r="E692" s="270"/>
      <c r="F692" s="270"/>
      <c r="G692" s="270"/>
      <c r="H692" s="270"/>
    </row>
    <row r="693" spans="1:8" x14ac:dyDescent="0.25">
      <c r="A693" s="270"/>
      <c r="B693" s="270"/>
      <c r="C693" s="270"/>
      <c r="D693" s="270"/>
      <c r="E693" s="270"/>
      <c r="F693" s="270"/>
      <c r="G693" s="270"/>
      <c r="H693" s="270"/>
    </row>
    <row r="694" spans="1:8" x14ac:dyDescent="0.25">
      <c r="A694" s="270"/>
      <c r="B694" s="270"/>
      <c r="C694" s="270"/>
      <c r="D694" s="270"/>
      <c r="E694" s="270"/>
      <c r="F694" s="270"/>
      <c r="G694" s="270"/>
      <c r="H694" s="270"/>
    </row>
    <row r="695" spans="1:8" x14ac:dyDescent="0.25">
      <c r="A695" s="270"/>
      <c r="B695" s="270"/>
      <c r="C695" s="270"/>
      <c r="D695" s="270"/>
      <c r="E695" s="270"/>
      <c r="F695" s="270"/>
      <c r="G695" s="270"/>
      <c r="H695" s="270"/>
    </row>
    <row r="696" spans="1:8" x14ac:dyDescent="0.25">
      <c r="A696" s="270"/>
      <c r="B696" s="270"/>
      <c r="C696" s="270"/>
      <c r="D696" s="270"/>
      <c r="E696" s="270"/>
      <c r="F696" s="270"/>
      <c r="G696" s="270"/>
      <c r="H696" s="270"/>
    </row>
    <row r="697" spans="1:8" x14ac:dyDescent="0.25">
      <c r="A697" s="270"/>
      <c r="B697" s="270"/>
      <c r="C697" s="270"/>
      <c r="D697" s="270"/>
      <c r="E697" s="270"/>
      <c r="F697" s="270"/>
      <c r="G697" s="270"/>
      <c r="H697" s="270"/>
    </row>
    <row r="698" spans="1:8" x14ac:dyDescent="0.25">
      <c r="A698" s="270"/>
      <c r="B698" s="270"/>
      <c r="C698" s="270"/>
      <c r="D698" s="270"/>
      <c r="E698" s="270"/>
      <c r="F698" s="270"/>
      <c r="G698" s="270"/>
      <c r="H698" s="270"/>
    </row>
    <row r="699" spans="1:8" x14ac:dyDescent="0.25">
      <c r="A699" s="270"/>
      <c r="B699" s="270"/>
      <c r="C699" s="270"/>
      <c r="D699" s="270"/>
      <c r="E699" s="270"/>
      <c r="F699" s="270"/>
      <c r="G699" s="270"/>
      <c r="H699" s="270"/>
    </row>
    <row r="700" spans="1:8" x14ac:dyDescent="0.25">
      <c r="A700" s="270"/>
      <c r="B700" s="270"/>
      <c r="C700" s="270"/>
      <c r="D700" s="270"/>
      <c r="E700" s="270"/>
      <c r="F700" s="270"/>
      <c r="G700" s="270"/>
      <c r="H700" s="270"/>
    </row>
    <row r="701" spans="1:8" x14ac:dyDescent="0.25">
      <c r="A701" s="270"/>
      <c r="B701" s="270"/>
      <c r="C701" s="270"/>
      <c r="D701" s="270"/>
      <c r="E701" s="270"/>
      <c r="F701" s="270"/>
      <c r="G701" s="270"/>
      <c r="H701" s="270"/>
    </row>
    <row r="702" spans="1:8" x14ac:dyDescent="0.25">
      <c r="A702" s="270"/>
      <c r="B702" s="270"/>
      <c r="C702" s="270"/>
      <c r="D702" s="270"/>
      <c r="E702" s="270"/>
      <c r="F702" s="270"/>
      <c r="G702" s="270"/>
      <c r="H702" s="270"/>
    </row>
    <row r="703" spans="1:8" x14ac:dyDescent="0.25">
      <c r="A703" s="270"/>
      <c r="B703" s="270"/>
      <c r="C703" s="270"/>
      <c r="D703" s="270"/>
      <c r="E703" s="270"/>
      <c r="F703" s="270"/>
      <c r="G703" s="270"/>
      <c r="H703" s="270"/>
    </row>
    <row r="704" spans="1:8" x14ac:dyDescent="0.25">
      <c r="A704" s="270"/>
      <c r="B704" s="270"/>
      <c r="C704" s="270"/>
      <c r="D704" s="270"/>
      <c r="E704" s="270"/>
      <c r="F704" s="270"/>
      <c r="G704" s="270"/>
      <c r="H704" s="270"/>
    </row>
    <row r="705" spans="1:8" x14ac:dyDescent="0.25">
      <c r="A705" s="270"/>
      <c r="B705" s="270"/>
      <c r="C705" s="270"/>
      <c r="D705" s="270"/>
      <c r="E705" s="270"/>
      <c r="F705" s="270"/>
      <c r="G705" s="270"/>
      <c r="H705" s="270"/>
    </row>
    <row r="709" spans="1:8" x14ac:dyDescent="0.25">
      <c r="A709" s="270"/>
      <c r="B709" s="270"/>
      <c r="C709" s="270"/>
      <c r="D709" s="270"/>
      <c r="E709" s="270"/>
      <c r="F709" s="270"/>
      <c r="G709" s="270"/>
      <c r="H709" s="270"/>
    </row>
  </sheetData>
  <mergeCells count="10">
    <mergeCell ref="A274:F274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Приложение1</vt:lpstr>
      <vt:lpstr>Приложение2</vt:lpstr>
      <vt:lpstr>Приложение3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'Приложение 14'!Область_печати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2023-11-10T14:02:49Z</dcterms:modified>
</cp:coreProperties>
</file>