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225" i="2" l="1"/>
  <c r="G333" i="3" l="1"/>
  <c r="G91" i="3" l="1"/>
  <c r="F94" i="2"/>
  <c r="G332" i="3" l="1"/>
  <c r="F62" i="2"/>
  <c r="G183" i="3" l="1"/>
  <c r="F189" i="2"/>
  <c r="G329" i="3" l="1"/>
  <c r="G326" i="3"/>
  <c r="G325" i="3" s="1"/>
  <c r="G322" i="3"/>
  <c r="G321" i="3" s="1"/>
  <c r="G318" i="3"/>
  <c r="G315" i="3"/>
  <c r="G313" i="3"/>
  <c r="G308" i="3"/>
  <c r="G306" i="3"/>
  <c r="G304" i="3"/>
  <c r="G301" i="3"/>
  <c r="G297" i="3"/>
  <c r="G296" i="3" s="1"/>
  <c r="G293" i="3"/>
  <c r="G290" i="3"/>
  <c r="G287" i="3"/>
  <c r="G284" i="3"/>
  <c r="G281" i="3"/>
  <c r="G276" i="3"/>
  <c r="G275" i="3"/>
  <c r="G274" i="3" s="1"/>
  <c r="G273" i="3" s="1"/>
  <c r="G271" i="3"/>
  <c r="G270" i="3" s="1"/>
  <c r="G269" i="3" s="1"/>
  <c r="G268" i="3" s="1"/>
  <c r="G265" i="3"/>
  <c r="G264" i="3" s="1"/>
  <c r="G263" i="3" s="1"/>
  <c r="G261" i="3"/>
  <c r="G259" i="3"/>
  <c r="G255" i="3"/>
  <c r="G254" i="3" s="1"/>
  <c r="G252" i="3"/>
  <c r="G251" i="3" s="1"/>
  <c r="G248" i="3"/>
  <c r="G247" i="3" s="1"/>
  <c r="G246" i="3" s="1"/>
  <c r="G243" i="3"/>
  <c r="G242" i="3" s="1"/>
  <c r="G241" i="3" s="1"/>
  <c r="G240" i="3" s="1"/>
  <c r="G232" i="3"/>
  <c r="G231" i="3" s="1"/>
  <c r="G230" i="3" s="1"/>
  <c r="G228" i="3"/>
  <c r="G226" i="3"/>
  <c r="G224" i="3"/>
  <c r="G221" i="3"/>
  <c r="G219" i="3"/>
  <c r="G214" i="3"/>
  <c r="G213" i="3" s="1"/>
  <c r="G212" i="3" s="1"/>
  <c r="G210" i="3"/>
  <c r="G208" i="3"/>
  <c r="G205" i="3"/>
  <c r="G202" i="3"/>
  <c r="G200" i="3"/>
  <c r="G199" i="3" s="1"/>
  <c r="G197" i="3"/>
  <c r="G195" i="3"/>
  <c r="G193" i="3"/>
  <c r="G191" i="3"/>
  <c r="G189" i="3"/>
  <c r="G187" i="3"/>
  <c r="G185" i="3"/>
  <c r="G181" i="3"/>
  <c r="G179" i="3"/>
  <c r="G176" i="3"/>
  <c r="G174" i="3"/>
  <c r="G172" i="3"/>
  <c r="G170" i="3"/>
  <c r="G166" i="3"/>
  <c r="G165" i="3" s="1"/>
  <c r="G164" i="3" s="1"/>
  <c r="G163" i="3" s="1"/>
  <c r="G161" i="3"/>
  <c r="G159" i="3"/>
  <c r="G156" i="3"/>
  <c r="G150" i="3"/>
  <c r="G142" i="3"/>
  <c r="G140" i="3"/>
  <c r="G138" i="3"/>
  <c r="G133" i="3"/>
  <c r="G128" i="3"/>
  <c r="G127" i="3"/>
  <c r="G125" i="3"/>
  <c r="G123" i="3"/>
  <c r="G120" i="3"/>
  <c r="G116" i="3"/>
  <c r="G113" i="3"/>
  <c r="G108" i="3"/>
  <c r="G106" i="3"/>
  <c r="G100" i="3"/>
  <c r="G99" i="3" s="1"/>
  <c r="G97" i="3"/>
  <c r="G94" i="3"/>
  <c r="G90" i="3"/>
  <c r="G87" i="3"/>
  <c r="G85" i="3"/>
  <c r="G79" i="3"/>
  <c r="G78" i="3" s="1"/>
  <c r="G77" i="3" s="1"/>
  <c r="G75" i="3"/>
  <c r="G73" i="3"/>
  <c r="G64" i="3"/>
  <c r="G62" i="3"/>
  <c r="G57" i="3"/>
  <c r="G56" i="3" s="1"/>
  <c r="G54" i="3"/>
  <c r="G51" i="3"/>
  <c r="G50" i="3" s="1"/>
  <c r="G47" i="3"/>
  <c r="G46" i="3" s="1"/>
  <c r="G43" i="3"/>
  <c r="G42" i="3" s="1"/>
  <c r="G41" i="3" s="1"/>
  <c r="G39" i="3"/>
  <c r="G38" i="3"/>
  <c r="G36" i="3"/>
  <c r="G32" i="3"/>
  <c r="G30" i="3"/>
  <c r="G23" i="3"/>
  <c r="G22" i="3" s="1"/>
  <c r="G20" i="3"/>
  <c r="G17" i="3"/>
  <c r="G16" i="3"/>
  <c r="G15" i="3"/>
  <c r="F319" i="2"/>
  <c r="F318" i="2" s="1"/>
  <c r="F317" i="2" s="1"/>
  <c r="F315" i="2"/>
  <c r="F313" i="2"/>
  <c r="F309" i="2"/>
  <c r="F308" i="2"/>
  <c r="F306" i="2"/>
  <c r="F305" i="2" s="1"/>
  <c r="F301" i="2"/>
  <c r="F298" i="2"/>
  <c r="F292" i="2" s="1"/>
  <c r="F291" i="2" s="1"/>
  <c r="F290" i="2" s="1"/>
  <c r="F295" i="2"/>
  <c r="F293" i="2"/>
  <c r="F288" i="2"/>
  <c r="F286" i="2"/>
  <c r="F284" i="2"/>
  <c r="F282" i="2"/>
  <c r="F277" i="2"/>
  <c r="F276" i="2"/>
  <c r="F273" i="2"/>
  <c r="F270" i="2"/>
  <c r="F267" i="2"/>
  <c r="F264" i="2"/>
  <c r="F260" i="2" s="1"/>
  <c r="F259" i="2" s="1"/>
  <c r="F258" i="2" s="1"/>
  <c r="F257" i="2" s="1"/>
  <c r="F261" i="2"/>
  <c r="F255" i="2"/>
  <c r="F254" i="2" s="1"/>
  <c r="F253" i="2" s="1"/>
  <c r="F250" i="2"/>
  <c r="F249" i="2" s="1"/>
  <c r="F248" i="2" s="1"/>
  <c r="F239" i="2"/>
  <c r="F238" i="2"/>
  <c r="F237" i="2" s="1"/>
  <c r="F235" i="2"/>
  <c r="F233" i="2"/>
  <c r="F231" i="2"/>
  <c r="F228" i="2"/>
  <c r="F226" i="2"/>
  <c r="F222" i="2"/>
  <c r="F221" i="2" s="1"/>
  <c r="F220" i="2" s="1"/>
  <c r="F218" i="2"/>
  <c r="F216" i="2"/>
  <c r="F214" i="2"/>
  <c r="F212" i="2"/>
  <c r="F208" i="2"/>
  <c r="F206" i="2"/>
  <c r="F203" i="2"/>
  <c r="F201" i="2"/>
  <c r="F199" i="2"/>
  <c r="F197" i="2"/>
  <c r="F195" i="2"/>
  <c r="F193" i="2"/>
  <c r="F191" i="2"/>
  <c r="F187" i="2"/>
  <c r="F185" i="2"/>
  <c r="F182" i="2"/>
  <c r="F181" i="2" s="1"/>
  <c r="F179" i="2"/>
  <c r="F177" i="2"/>
  <c r="F175" i="2"/>
  <c r="F171" i="2"/>
  <c r="F170" i="2"/>
  <c r="F169" i="2" s="1"/>
  <c r="F167" i="2"/>
  <c r="F165" i="2"/>
  <c r="F162" i="2"/>
  <c r="F161" i="2" s="1"/>
  <c r="F159" i="2"/>
  <c r="F153" i="2"/>
  <c r="F145" i="2"/>
  <c r="F143" i="2"/>
  <c r="F141" i="2"/>
  <c r="F140" i="2" s="1"/>
  <c r="F138" i="2" s="1"/>
  <c r="F137" i="2" s="1"/>
  <c r="F136" i="2" s="1"/>
  <c r="F133" i="2"/>
  <c r="F131" i="2"/>
  <c r="F130" i="2"/>
  <c r="F128" i="2"/>
  <c r="F126" i="2"/>
  <c r="F123" i="2"/>
  <c r="F119" i="2"/>
  <c r="F116" i="2"/>
  <c r="F111" i="2"/>
  <c r="F109" i="2"/>
  <c r="F103" i="2"/>
  <c r="F102" i="2" s="1"/>
  <c r="F99" i="2" s="1"/>
  <c r="F100" i="2"/>
  <c r="F97" i="2"/>
  <c r="F90" i="2"/>
  <c r="F89" i="2"/>
  <c r="F87" i="2"/>
  <c r="F86" i="2"/>
  <c r="F85" i="2"/>
  <c r="F84" i="2" s="1"/>
  <c r="F83" i="2" s="1"/>
  <c r="F81" i="2"/>
  <c r="F80" i="2" s="1"/>
  <c r="F79" i="2" s="1"/>
  <c r="F77" i="2"/>
  <c r="F75" i="2"/>
  <c r="F58" i="2"/>
  <c r="F57" i="2" s="1"/>
  <c r="F53" i="2"/>
  <c r="F52" i="2" s="1"/>
  <c r="F50" i="2"/>
  <c r="F47" i="2"/>
  <c r="F46" i="2" s="1"/>
  <c r="F43" i="2"/>
  <c r="F42" i="2" s="1"/>
  <c r="F39" i="2"/>
  <c r="F38" i="2"/>
  <c r="F36" i="2"/>
  <c r="F35" i="2" s="1"/>
  <c r="F31" i="2"/>
  <c r="F29" i="2"/>
  <c r="F26" i="2"/>
  <c r="F22" i="2"/>
  <c r="F21" i="2" s="1"/>
  <c r="F19" i="2"/>
  <c r="F16" i="2"/>
  <c r="F15" i="2"/>
  <c r="F14" i="2"/>
  <c r="G84" i="3" l="1"/>
  <c r="G83" i="3" s="1"/>
  <c r="G82" i="3" s="1"/>
  <c r="G81" i="3" s="1"/>
  <c r="G96" i="3"/>
  <c r="F108" i="2"/>
  <c r="F107" i="2" s="1"/>
  <c r="F174" i="2"/>
  <c r="F184" i="2"/>
  <c r="F211" i="2"/>
  <c r="F210" i="2" s="1"/>
  <c r="F230" i="2"/>
  <c r="F224" i="2" s="1"/>
  <c r="F312" i="2"/>
  <c r="F311" i="2" s="1"/>
  <c r="F158" i="2"/>
  <c r="F115" i="2"/>
  <c r="F114" i="2" s="1"/>
  <c r="F125" i="2"/>
  <c r="F205" i="2"/>
  <c r="F281" i="2"/>
  <c r="F280" i="2" s="1"/>
  <c r="F279" i="2" s="1"/>
  <c r="F247" i="2" s="1"/>
  <c r="F304" i="2"/>
  <c r="F28" i="2"/>
  <c r="F25" i="2" s="1"/>
  <c r="G207" i="3"/>
  <c r="G204" i="3" s="1"/>
  <c r="G155" i="3"/>
  <c r="G154" i="3" s="1"/>
  <c r="G250" i="3"/>
  <c r="G105" i="3"/>
  <c r="G104" i="3" s="1"/>
  <c r="G89" i="3" s="1"/>
  <c r="G29" i="3"/>
  <c r="G28" i="3" s="1"/>
  <c r="G312" i="3"/>
  <c r="G61" i="3"/>
  <c r="G45" i="3" s="1"/>
  <c r="G223" i="3"/>
  <c r="G218" i="3" s="1"/>
  <c r="G217" i="3" s="1"/>
  <c r="G280" i="3"/>
  <c r="G279" i="3" s="1"/>
  <c r="G278" i="3" s="1"/>
  <c r="G311" i="3"/>
  <c r="G310" i="3" s="1"/>
  <c r="G112" i="3"/>
  <c r="G111" i="3" s="1"/>
  <c r="G137" i="3"/>
  <c r="G135" i="3" s="1"/>
  <c r="G132" i="3" s="1"/>
  <c r="G122" i="3"/>
  <c r="G303" i="3"/>
  <c r="G300" i="3" s="1"/>
  <c r="G299" i="3" s="1"/>
  <c r="G169" i="3"/>
  <c r="G258" i="3"/>
  <c r="G257" i="3" s="1"/>
  <c r="G178" i="3"/>
  <c r="F93" i="2"/>
  <c r="G19" i="3"/>
  <c r="G14" i="3" s="1"/>
  <c r="G13" i="3" s="1"/>
  <c r="F18" i="2"/>
  <c r="F41" i="2"/>
  <c r="F173" i="2" l="1"/>
  <c r="F92" i="2"/>
  <c r="F113" i="2"/>
  <c r="G27" i="3"/>
  <c r="G168" i="3"/>
  <c r="G110" i="3"/>
  <c r="G267" i="3"/>
  <c r="F13" i="2"/>
  <c r="F321" i="2" l="1"/>
  <c r="G26" i="3"/>
  <c r="G336" i="3" s="1"/>
</calcChain>
</file>

<file path=xl/sharedStrings.xml><?xml version="1.0" encoding="utf-8"?>
<sst xmlns="http://schemas.openxmlformats.org/spreadsheetml/2006/main" count="2952" uniqueCount="348">
  <si>
    <t xml:space="preserve"> от  "23" декабря 2020 г.  № 34</t>
  </si>
  <si>
    <t>тыс.руб.</t>
  </si>
  <si>
    <t>Субсидии на обеспечение мероприятий по организации теплоснабжения</t>
  </si>
  <si>
    <t>Субсидии на решение вопросов местного значения в сфере жилищно-коммунального хозяйства</t>
  </si>
  <si>
    <t>к решению окружного Совета депутатов</t>
  </si>
  <si>
    <t>Наименование показателей</t>
  </si>
  <si>
    <t>РЗ</t>
  </si>
  <si>
    <t>Пр</t>
  </si>
  <si>
    <t>КЦСР</t>
  </si>
  <si>
    <t>КВР</t>
  </si>
  <si>
    <t>2021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</si>
  <si>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</si>
  <si>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</si>
  <si>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</si>
  <si>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</si>
  <si>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</si>
  <si>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</si>
  <si>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</si>
  <si>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</si>
  <si>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</si>
  <si>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</si>
  <si>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</si>
  <si>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</si>
  <si>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</si>
  <si>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</si>
  <si>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</si>
  <si>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</si>
  <si>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</si>
  <si>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</si>
  <si>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</si>
  <si>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</si>
  <si>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</si>
  <si>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</si>
  <si>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</si>
  <si>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</si>
  <si>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</si>
  <si>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</si>
  <si>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</si>
  <si>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</si>
  <si>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</si>
  <si>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</si>
  <si>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</si>
  <si>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</si>
  <si>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</si>
  <si>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</si>
  <si>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</si>
  <si>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</si>
  <si>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</si>
  <si>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</si>
  <si>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</si>
  <si>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</si>
  <si>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</si>
  <si>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</si>
  <si>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</si>
  <si>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</si>
  <si>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</si>
  <si>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</si>
  <si>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</si>
  <si>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</si>
  <si>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</si>
  <si>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</si>
  <si>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</si>
  <si>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</si>
  <si>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</si>
  <si>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</si>
  <si>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</si>
  <si>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</si>
  <si>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</si>
  <si>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</si>
  <si>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</si>
  <si>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</si>
  <si>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</si>
  <si>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</si>
  <si>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</si>
  <si>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</si>
  <si>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</si>
  <si>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</si>
  <si>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</si>
  <si>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</si>
  <si>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</si>
  <si>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</si>
  <si>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</si>
  <si>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</si>
  <si>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</si>
  <si>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</si>
  <si>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</si>
  <si>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</si>
  <si>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</si>
  <si>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</si>
  <si>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</si>
  <si>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</si>
  <si>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</si>
  <si>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</si>
  <si>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</si>
  <si>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</si>
  <si>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</si>
  <si>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</si>
  <si>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 1 Н8 70250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</si>
  <si>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</si>
  <si>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</si>
  <si>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</si>
  <si>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12 2 Н9 79000</t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</si>
  <si>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</si>
  <si>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</si>
  <si>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</si>
  <si>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</si>
  <si>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</si>
  <si>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</si>
  <si>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</si>
  <si>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</si>
  <si>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</si>
  <si>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</si>
  <si>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</si>
  <si>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</si>
  <si>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</si>
  <si>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</si>
  <si>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</si>
  <si>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</si>
  <si>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</si>
  <si>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</si>
  <si>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</si>
  <si>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</si>
  <si>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</si>
  <si>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</si>
  <si>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</si>
  <si>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</si>
  <si>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34000</t>
  </si>
  <si>
    <t>22 1 И7 94000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</si>
  <si>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</si>
  <si>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</si>
  <si>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</si>
  <si>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</si>
  <si>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</si>
  <si>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</si>
  <si>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</si>
  <si>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</si>
  <si>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</si>
  <si>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</si>
  <si>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</si>
  <si>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</si>
  <si>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</si>
  <si>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</si>
  <si>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</si>
  <si>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</si>
  <si>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</si>
  <si>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</si>
  <si>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</si>
  <si>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22 1 25 S1120</t>
  </si>
  <si>
    <t>Программа конкретных дел благоустройства территории муниципального образования "Советский городской округ"  на 2021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</si>
  <si>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</si>
  <si>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</si>
  <si>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</si>
  <si>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</si>
  <si>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</si>
  <si>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</si>
  <si>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</si>
  <si>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</si>
  <si>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</si>
  <si>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</si>
  <si>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</si>
  <si>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</si>
  <si>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</si>
  <si>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</si>
  <si>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</si>
  <si>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</si>
  <si>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</si>
  <si>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</si>
  <si>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</si>
  <si>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</si>
  <si>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</si>
  <si>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</si>
  <si>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</si>
  <si>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</si>
  <si>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</si>
  <si>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</si>
  <si>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</si>
  <si>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</si>
  <si>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</si>
  <si>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</si>
  <si>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</si>
  <si>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</si>
  <si>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</si>
  <si>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</si>
  <si>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</si>
  <si>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</si>
  <si>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</si>
  <si>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</si>
  <si>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</si>
  <si>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</si>
  <si>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</si>
  <si>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</si>
  <si>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</si>
  <si>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</si>
  <si>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</si>
  <si>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</si>
  <si>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</si>
  <si>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</si>
  <si>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</si>
  <si>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</si>
  <si>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</si>
  <si>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</si>
  <si>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</si>
  <si>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</si>
  <si>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</si>
  <si>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</si>
  <si>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</si>
  <si>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</si>
  <si>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</si>
  <si>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</si>
  <si>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</si>
  <si>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</si>
  <si>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</si>
  <si>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</si>
  <si>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</si>
  <si>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</si>
  <si>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</si>
  <si>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</si>
  <si>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</si>
  <si>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</si>
  <si>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</si>
  <si>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</si>
  <si>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</si>
  <si>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</si>
  <si>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</si>
  <si>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</si>
  <si>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</si>
  <si>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</si>
  <si>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</si>
  <si>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</si>
  <si>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</si>
  <si>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</si>
  <si>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</si>
  <si>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</si>
  <si>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</si>
  <si>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</si>
  <si>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</si>
  <si>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</si>
  <si>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</si>
  <si>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</si>
  <si>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</si>
  <si>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</si>
  <si>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</si>
  <si>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</si>
  <si>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R4970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</si>
  <si>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</si>
  <si>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</si>
  <si>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</si>
  <si>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</si>
  <si>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</si>
  <si>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</si>
  <si>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</si>
  <si>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</si>
  <si>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</si>
  <si>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</si>
  <si>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</si>
  <si>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</si>
  <si>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</si>
  <si>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</si>
  <si>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</si>
  <si>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</si>
  <si>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</si>
  <si>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</si>
  <si>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</si>
  <si>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</si>
  <si>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</si>
  <si>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</si>
  <si>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</si>
  <si>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</si>
  <si>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</si>
  <si>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</si>
  <si>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</si>
  <si>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</si>
  <si>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 xml:space="preserve">Ведомственная структура расходов бюджета Советского городского округа </t>
  </si>
  <si>
    <t>на 2021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</si>
  <si>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</si>
  <si>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</si>
  <si>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</si>
  <si>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</si>
  <si>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</si>
  <si>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</si>
  <si>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</si>
  <si>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</si>
  <si>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</si>
  <si>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</si>
  <si>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</si>
  <si>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</si>
  <si>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</si>
  <si>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</si>
  <si>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</si>
  <si>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</si>
  <si>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</si>
  <si>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</si>
  <si>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</si>
  <si>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</si>
  <si>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</si>
  <si>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</si>
  <si>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</si>
  <si>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</si>
  <si>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</si>
  <si>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</si>
  <si>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</si>
  <si>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</si>
  <si>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</si>
  <si>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</si>
  <si>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</si>
  <si>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</si>
  <si>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</si>
  <si>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</si>
  <si>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</si>
  <si>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</si>
  <si>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</si>
  <si>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</si>
  <si>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</si>
  <si>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</si>
  <si>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</si>
  <si>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</si>
  <si>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</si>
  <si>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</si>
  <si>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</si>
  <si>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</si>
  <si>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</si>
  <si>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</si>
  <si>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</si>
  <si>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</si>
  <si>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</si>
  <si>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</si>
  <si>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</si>
  <si>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</si>
  <si>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</si>
  <si>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</si>
  <si>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</si>
  <si>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</si>
  <si>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</si>
  <si>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</si>
  <si>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 xml:space="preserve">               Распределение бюджетных ассигнований на 2021 год  по разделам и подразделам, целевым статьям и видам  расходов классификации расходов бюджета</t>
  </si>
  <si>
    <t>02 2 39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</si>
  <si>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</si>
  <si>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</si>
  <si>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22 1 7711008</t>
  </si>
  <si>
    <t>22 1 77 11008</t>
  </si>
  <si>
    <t>Муниципальное казенное учреждение Советского городского округа "Служба заказчика"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</si>
  <si>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</si>
  <si>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"</t>
  </si>
  <si>
    <t xml:space="preserve"> от  "26" мая 2021 г.  № 70</t>
  </si>
  <si>
    <t xml:space="preserve">Приложение 2 </t>
  </si>
  <si>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 xml:space="preserve">Приложение 9 </t>
    </r>
  </si>
  <si>
    <t xml:space="preserve">Приложение  1 </t>
  </si>
  <si>
    <t xml:space="preserve">"Приложение 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</si>
</sst>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8" fillId="0" borderId="0" xfId="2" applyFont="1" applyFill="1"/>
    <xf numFmtId="0" fontId="8" fillId="0" borderId="0" xfId="2" applyFont="1" applyFill="1" applyAlignment="1">
      <alignment horizontal="right"/>
    </xf>
    <xf numFmtId="4" fontId="8" fillId="0" borderId="0" xfId="2" applyNumberFormat="1" applyFont="1" applyFill="1" applyAlignment="1">
      <alignment horizontal="right"/>
    </xf>
    <xf numFmtId="0" fontId="13" fillId="0" borderId="2" xfId="2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 applyProtection="1">
      <alignment horizontal="left" wrapText="1" shrinkToFit="1"/>
      <protection locked="0"/>
    </xf>
    <xf numFmtId="49" fontId="15" fillId="0" borderId="1" xfId="2" applyNumberFormat="1" applyFont="1" applyFill="1" applyBorder="1" applyAlignment="1">
      <alignment horizontal="center" wrapText="1"/>
    </xf>
    <xf numFmtId="4" fontId="15" fillId="0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 applyProtection="1">
      <alignment horizontal="left" wrapText="1" shrinkToFit="1"/>
      <protection locked="0"/>
    </xf>
    <xf numFmtId="49" fontId="16" fillId="0" borderId="1" xfId="2" applyNumberFormat="1" applyFont="1" applyFill="1" applyBorder="1" applyAlignment="1">
      <alignment horizontal="center" wrapText="1"/>
    </xf>
    <xf numFmtId="4" fontId="16" fillId="0" borderId="1" xfId="2" applyNumberFormat="1" applyFont="1" applyFill="1" applyBorder="1" applyAlignment="1">
      <alignment horizontal="center"/>
    </xf>
    <xf numFmtId="0" fontId="16" fillId="0" borderId="0" xfId="2" applyFont="1" applyFill="1"/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0" fontId="11" fillId="0" borderId="0" xfId="2" applyFont="1" applyFill="1"/>
    <xf numFmtId="0" fontId="15" fillId="0" borderId="0" xfId="2" applyFont="1" applyFill="1"/>
    <xf numFmtId="49" fontId="16" fillId="0" borderId="1" xfId="0" applyNumberFormat="1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/>
    </xf>
    <xf numFmtId="49" fontId="15" fillId="0" borderId="3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0" fontId="17" fillId="0" borderId="0" xfId="2" applyFont="1" applyFill="1"/>
    <xf numFmtId="49" fontId="16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0" fontId="16" fillId="0" borderId="0" xfId="2" applyFont="1" applyFill="1" applyAlignment="1">
      <alignment shrinkToFit="1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0" xfId="2" applyFont="1" applyFill="1"/>
    <xf numFmtId="49" fontId="10" fillId="0" borderId="1" xfId="2" applyNumberFormat="1" applyFont="1" applyFill="1" applyBorder="1" applyAlignment="1">
      <alignment horizontal="center" wrapText="1"/>
    </xf>
    <xf numFmtId="0" fontId="18" fillId="0" borderId="1" xfId="2" applyFont="1" applyFill="1" applyBorder="1" applyAlignment="1" applyProtection="1">
      <alignment vertical="center" wrapText="1" shrinkToFit="1"/>
      <protection locked="0"/>
    </xf>
    <xf numFmtId="4" fontId="16" fillId="0" borderId="1" xfId="2" applyNumberFormat="1" applyFont="1" applyFill="1" applyBorder="1" applyAlignment="1">
      <alignment horizontal="center" wrapText="1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/>
    </xf>
    <xf numFmtId="4" fontId="15" fillId="0" borderId="1" xfId="2" applyNumberFormat="1" applyFont="1" applyFill="1" applyBorder="1" applyAlignment="1">
      <alignment horizontal="center" wrapText="1"/>
    </xf>
    <xf numFmtId="0" fontId="20" fillId="0" borderId="0" xfId="2" applyFont="1" applyFill="1"/>
    <xf numFmtId="0" fontId="21" fillId="0" borderId="0" xfId="2" applyFont="1" applyFill="1"/>
    <xf numFmtId="49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" fontId="8" fillId="0" borderId="1" xfId="2" applyNumberFormat="1" applyFont="1" applyFill="1" applyBorder="1" applyAlignment="1">
      <alignment horizontal="center" wrapText="1"/>
    </xf>
    <xf numFmtId="4" fontId="16" fillId="0" borderId="0" xfId="2" applyNumberFormat="1" applyFont="1" applyFill="1"/>
    <xf numFmtId="49" fontId="16" fillId="0" borderId="3" xfId="2" applyNumberFormat="1" applyFont="1" applyFill="1" applyBorder="1" applyAlignment="1">
      <alignment horizontal="center"/>
    </xf>
    <xf numFmtId="0" fontId="16" fillId="0" borderId="1" xfId="2" applyFont="1" applyFill="1" applyBorder="1" applyAlignment="1">
      <alignment horizontal="left" wrapText="1"/>
    </xf>
    <xf numFmtId="0" fontId="9" fillId="0" borderId="4" xfId="2" applyFont="1" applyFill="1" applyBorder="1" applyAlignment="1" applyProtection="1">
      <alignment horizontal="left" wrapText="1" shrinkToFit="1"/>
      <protection locked="0"/>
    </xf>
    <xf numFmtId="49" fontId="9" fillId="0" borderId="3" xfId="2" applyNumberFormat="1" applyFont="1" applyFill="1" applyBorder="1" applyAlignment="1">
      <alignment horizontal="center" wrapText="1"/>
    </xf>
    <xf numFmtId="49" fontId="11" fillId="0" borderId="3" xfId="2" applyNumberFormat="1" applyFont="1" applyFill="1" applyBorder="1" applyAlignment="1">
      <alignment horizontal="center" wrapText="1"/>
    </xf>
    <xf numFmtId="49" fontId="11" fillId="0" borderId="3" xfId="2" applyNumberFormat="1" applyFont="1" applyFill="1" applyBorder="1" applyAlignment="1">
      <alignment horizontal="center"/>
    </xf>
    <xf numFmtId="0" fontId="24" fillId="0" borderId="0" xfId="2" applyFont="1" applyFill="1"/>
    <xf numFmtId="0" fontId="8" fillId="0" borderId="4" xfId="2" applyFont="1" applyFill="1" applyBorder="1" applyAlignment="1" applyProtection="1">
      <alignment horizontal="left" wrapText="1" shrinkToFit="1"/>
      <protection locked="0"/>
    </xf>
    <xf numFmtId="49" fontId="8" fillId="0" borderId="3" xfId="2" applyNumberFormat="1" applyFont="1" applyFill="1" applyBorder="1" applyAlignment="1">
      <alignment horizontal="center" wrapText="1"/>
    </xf>
    <xf numFmtId="0" fontId="25" fillId="0" borderId="0" xfId="2" applyFont="1" applyFill="1"/>
    <xf numFmtId="49" fontId="16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49" fontId="16" fillId="0" borderId="5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9" fontId="8" fillId="0" borderId="6" xfId="2" applyNumberFormat="1" applyFont="1" applyFill="1" applyBorder="1" applyAlignment="1">
      <alignment horizontal="center"/>
    </xf>
    <xf numFmtId="49" fontId="10" fillId="0" borderId="5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1" fillId="0" borderId="5" xfId="2" applyNumberFormat="1" applyFont="1" applyFill="1" applyBorder="1" applyAlignment="1">
      <alignment horizontal="center"/>
    </xf>
    <xf numFmtId="4" fontId="11" fillId="0" borderId="1" xfId="2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wrapText="1" shrinkToFit="1"/>
    </xf>
    <xf numFmtId="4" fontId="8" fillId="0" borderId="1" xfId="2" applyNumberFormat="1" applyFont="1" applyFill="1" applyBorder="1" applyAlignment="1">
      <alignment horizontal="center" wrapText="1" shrinkToFit="1"/>
    </xf>
    <xf numFmtId="0" fontId="28" fillId="0" borderId="0" xfId="2" applyFont="1" applyFill="1"/>
    <xf numFmtId="0" fontId="16" fillId="0" borderId="1" xfId="2" applyFont="1" applyFill="1" applyBorder="1" applyAlignment="1" applyProtection="1">
      <alignment wrapText="1" shrinkToFit="1"/>
      <protection locked="0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8" fillId="0" borderId="0" xfId="0" applyFont="1" applyAlignment="1" applyProtection="1">
      <alignment wrapText="1" shrinkToFit="1"/>
      <protection locked="0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9" fillId="0" borderId="0" xfId="0" applyFont="1" applyAlignment="1">
      <alignment wrapText="1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15" fillId="0" borderId="1" xfId="2" applyFont="1" applyFill="1" applyBorder="1" applyAlignment="1" applyProtection="1">
      <alignment wrapText="1" shrinkToFit="1"/>
      <protection locked="0"/>
    </xf>
    <xf numFmtId="0" fontId="6" fillId="0" borderId="0" xfId="2" applyFont="1" applyFill="1"/>
    <xf numFmtId="0" fontId="7" fillId="0" borderId="0" xfId="2" applyFont="1" applyFill="1"/>
    <xf numFmtId="0" fontId="8" fillId="0" borderId="0" xfId="2" applyFont="1" applyFill="1" applyAlignment="1"/>
    <xf numFmtId="49" fontId="8" fillId="0" borderId="0" xfId="2" applyNumberFormat="1" applyFont="1" applyFill="1" applyAlignment="1">
      <alignment horizontal="center"/>
    </xf>
    <xf numFmtId="4" fontId="8" fillId="0" borderId="0" xfId="2" applyNumberFormat="1" applyFont="1" applyFill="1" applyAlignment="1"/>
    <xf numFmtId="4" fontId="8" fillId="0" borderId="0" xfId="2" applyNumberFormat="1" applyFont="1" applyFill="1"/>
    <xf numFmtId="0" fontId="8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30" fillId="0" borderId="1" xfId="2" applyFont="1" applyFill="1" applyBorder="1" applyAlignment="1">
      <alignment horizontal="center" vertical="center" wrapText="1" shrinkToFit="1"/>
    </xf>
    <xf numFmtId="49" fontId="30" fillId="0" borderId="1" xfId="2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165" fontId="30" fillId="0" borderId="1" xfId="2" applyNumberFormat="1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left" wrapText="1"/>
    </xf>
    <xf numFmtId="0" fontId="9" fillId="0" borderId="9" xfId="2" applyFont="1" applyFill="1" applyBorder="1" applyAlignment="1">
      <alignment horizontal="center" wrapText="1" shrinkToFit="1"/>
    </xf>
    <xf numFmtId="49" fontId="9" fillId="0" borderId="9" xfId="2" applyNumberFormat="1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/>
    </xf>
    <xf numFmtId="0" fontId="6" fillId="0" borderId="0" xfId="2" applyFont="1" applyFill="1" applyAlignment="1"/>
    <xf numFmtId="0" fontId="10" fillId="0" borderId="11" xfId="2" applyFont="1" applyFill="1" applyBorder="1" applyAlignment="1">
      <alignment horizontal="left"/>
    </xf>
    <xf numFmtId="0" fontId="30" fillId="0" borderId="12" xfId="2" applyFont="1" applyFill="1" applyBorder="1" applyAlignment="1">
      <alignment horizontal="center" vertical="center" wrapText="1" shrinkToFit="1"/>
    </xf>
    <xf numFmtId="49" fontId="9" fillId="0" borderId="12" xfId="2" applyNumberFormat="1" applyFont="1" applyFill="1" applyBorder="1" applyAlignment="1">
      <alignment horizontal="center"/>
    </xf>
    <xf numFmtId="164" fontId="9" fillId="0" borderId="13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15" fillId="0" borderId="11" xfId="2" applyFont="1" applyFill="1" applyBorder="1" applyAlignment="1">
      <alignment horizontal="left" wrapText="1"/>
    </xf>
    <xf numFmtId="49" fontId="31" fillId="0" borderId="12" xfId="2" applyNumberFormat="1" applyFont="1" applyFill="1" applyBorder="1" applyAlignment="1">
      <alignment horizontal="center"/>
    </xf>
    <xf numFmtId="49" fontId="15" fillId="0" borderId="12" xfId="2" applyNumberFormat="1" applyFont="1" applyFill="1" applyBorder="1" applyAlignment="1">
      <alignment horizontal="center" wrapText="1"/>
    </xf>
    <xf numFmtId="164" fontId="15" fillId="0" borderId="13" xfId="2" applyNumberFormat="1" applyFont="1" applyFill="1" applyBorder="1" applyAlignment="1">
      <alignment horizontal="center"/>
    </xf>
    <xf numFmtId="0" fontId="31" fillId="0" borderId="0" xfId="2" applyFont="1" applyFill="1" applyAlignment="1"/>
    <xf numFmtId="0" fontId="16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6" fillId="0" borderId="12" xfId="2" applyNumberFormat="1" applyFont="1" applyFill="1" applyBorder="1" applyAlignment="1">
      <alignment horizontal="center" wrapText="1"/>
    </xf>
    <xf numFmtId="164" fontId="16" fillId="0" borderId="13" xfId="2" applyNumberFormat="1" applyFont="1" applyFill="1" applyBorder="1" applyAlignment="1">
      <alignment horizontal="center"/>
    </xf>
    <xf numFmtId="0" fontId="16" fillId="0" borderId="0" xfId="2" applyFont="1" applyFill="1" applyAlignment="1"/>
    <xf numFmtId="0" fontId="8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8" fillId="0" borderId="12" xfId="2" applyNumberFormat="1" applyFont="1" applyFill="1" applyBorder="1" applyAlignment="1">
      <alignment horizontal="center" wrapText="1"/>
    </xf>
    <xf numFmtId="164" fontId="8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left" wrapText="1"/>
    </xf>
    <xf numFmtId="49" fontId="8" fillId="0" borderId="12" xfId="2" applyNumberFormat="1" applyFont="1" applyFill="1" applyBorder="1" applyAlignment="1">
      <alignment horizontal="center"/>
    </xf>
    <xf numFmtId="49" fontId="15" fillId="0" borderId="12" xfId="2" applyNumberFormat="1" applyFont="1" applyFill="1" applyBorder="1" applyAlignment="1">
      <alignment horizontal="center"/>
    </xf>
    <xf numFmtId="49" fontId="8" fillId="0" borderId="12" xfId="2" applyNumberFormat="1" applyFont="1" applyFill="1" applyBorder="1" applyAlignment="1">
      <alignment horizontal="center" vertical="center"/>
    </xf>
    <xf numFmtId="49" fontId="16" fillId="0" borderId="12" xfId="2" applyNumberFormat="1" applyFont="1" applyFill="1" applyBorder="1" applyAlignment="1">
      <alignment horizontal="center"/>
    </xf>
    <xf numFmtId="0" fontId="17" fillId="0" borderId="0" xfId="2" applyFont="1" applyFill="1" applyAlignment="1"/>
    <xf numFmtId="0" fontId="4" fillId="0" borderId="11" xfId="2" applyFont="1" applyFill="1" applyBorder="1" applyAlignment="1">
      <alignment wrapText="1" shrinkToFit="1"/>
    </xf>
    <xf numFmtId="0" fontId="9" fillId="0" borderId="11" xfId="2" applyFont="1" applyFill="1" applyBorder="1" applyAlignment="1">
      <alignment horizontal="left"/>
    </xf>
    <xf numFmtId="49" fontId="9" fillId="0" borderId="12" xfId="2" applyNumberFormat="1" applyFont="1" applyFill="1" applyBorder="1" applyAlignment="1">
      <alignment horizontal="center" wrapText="1"/>
    </xf>
    <xf numFmtId="49" fontId="6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 wrapText="1"/>
    </xf>
    <xf numFmtId="0" fontId="33" fillId="0" borderId="0" xfId="2" applyFont="1" applyFill="1" applyAlignment="1"/>
    <xf numFmtId="0" fontId="32" fillId="0" borderId="0" xfId="2" applyFont="1" applyFill="1" applyAlignment="1"/>
    <xf numFmtId="0" fontId="11" fillId="0" borderId="0" xfId="2" applyFont="1" applyFill="1" applyAlignment="1"/>
    <xf numFmtId="0" fontId="9" fillId="0" borderId="0" xfId="2" applyFont="1" applyFill="1" applyAlignment="1"/>
    <xf numFmtId="49" fontId="34" fillId="0" borderId="12" xfId="2" applyNumberFormat="1" applyFont="1" applyFill="1" applyBorder="1" applyAlignment="1">
      <alignment horizontal="center" wrapText="1"/>
    </xf>
    <xf numFmtId="0" fontId="15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30" fillId="0" borderId="0" xfId="2" applyFont="1" applyFill="1" applyAlignment="1"/>
    <xf numFmtId="0" fontId="16" fillId="0" borderId="11" xfId="2" applyFont="1" applyFill="1" applyBorder="1" applyAlignment="1">
      <alignment horizontal="left" wrapText="1" shrinkToFit="1"/>
    </xf>
    <xf numFmtId="0" fontId="8" fillId="0" borderId="11" xfId="2" applyFont="1" applyFill="1" applyBorder="1" applyAlignment="1">
      <alignment horizontal="left"/>
    </xf>
    <xf numFmtId="0" fontId="15" fillId="0" borderId="0" xfId="2" applyFont="1" applyFill="1" applyAlignment="1"/>
    <xf numFmtId="0" fontId="10" fillId="0" borderId="11" xfId="2" applyFont="1" applyFill="1" applyBorder="1" applyAlignment="1">
      <alignment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10" fillId="0" borderId="0" xfId="2" applyFont="1" applyFill="1" applyAlignment="1"/>
    <xf numFmtId="0" fontId="1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49" fontId="35" fillId="0" borderId="12" xfId="2" applyNumberFormat="1" applyFont="1" applyFill="1" applyBorder="1" applyAlignment="1">
      <alignment horizontal="center"/>
    </xf>
    <xf numFmtId="164" fontId="16" fillId="0" borderId="13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0" fontId="17" fillId="0" borderId="11" xfId="2" applyFont="1" applyFill="1" applyBorder="1" applyAlignment="1">
      <alignment horizontal="left"/>
    </xf>
    <xf numFmtId="49" fontId="17" fillId="0" borderId="12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/>
    </xf>
    <xf numFmtId="164" fontId="15" fillId="0" borderId="13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 wrapText="1"/>
    </xf>
    <xf numFmtId="164" fontId="32" fillId="0" borderId="13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 wrapText="1"/>
    </xf>
    <xf numFmtId="0" fontId="8" fillId="0" borderId="11" xfId="2" applyFont="1" applyFill="1" applyBorder="1" applyAlignment="1">
      <alignment wrapText="1" shrinkToFit="1"/>
    </xf>
    <xf numFmtId="49" fontId="17" fillId="0" borderId="12" xfId="2" applyNumberFormat="1" applyFont="1" applyFill="1" applyBorder="1" applyAlignment="1">
      <alignment horizontal="center" wrapText="1"/>
    </xf>
    <xf numFmtId="0" fontId="11" fillId="0" borderId="12" xfId="2" applyFont="1" applyFill="1" applyBorder="1" applyAlignment="1">
      <alignment horizontal="center" wrapText="1" shrinkToFit="1"/>
    </xf>
    <xf numFmtId="0" fontId="15" fillId="0" borderId="12" xfId="2" applyFont="1" applyFill="1" applyBorder="1" applyAlignment="1">
      <alignment horizontal="center" wrapText="1" shrinkToFit="1"/>
    </xf>
    <xf numFmtId="49" fontId="4" fillId="0" borderId="12" xfId="2" applyNumberFormat="1" applyFont="1" applyFill="1" applyBorder="1" applyAlignment="1">
      <alignment horizontal="center" wrapText="1"/>
    </xf>
    <xf numFmtId="0" fontId="11" fillId="0" borderId="11" xfId="2" applyFont="1" applyFill="1" applyBorder="1" applyAlignment="1">
      <alignment horizontal="left"/>
    </xf>
    <xf numFmtId="0" fontId="16" fillId="0" borderId="14" xfId="2" applyFont="1" applyFill="1" applyBorder="1" applyAlignment="1">
      <alignment wrapText="1"/>
    </xf>
    <xf numFmtId="0" fontId="16" fillId="0" borderId="11" xfId="2" applyFont="1" applyFill="1" applyBorder="1" applyAlignment="1">
      <alignment wrapText="1"/>
    </xf>
    <xf numFmtId="0" fontId="16" fillId="0" borderId="11" xfId="2" applyFont="1" applyFill="1" applyBorder="1" applyAlignment="1">
      <alignment wrapText="1" shrinkToFit="1"/>
    </xf>
    <xf numFmtId="0" fontId="16" fillId="0" borderId="12" xfId="2" applyFont="1" applyFill="1" applyBorder="1" applyAlignment="1">
      <alignment horizontal="center" wrapText="1" shrinkToFit="1"/>
    </xf>
    <xf numFmtId="0" fontId="8" fillId="0" borderId="12" xfId="2" applyFont="1" applyFill="1" applyBorder="1" applyAlignment="1">
      <alignment horizontal="center" wrapText="1" shrinkToFit="1"/>
    </xf>
    <xf numFmtId="49" fontId="16" fillId="0" borderId="12" xfId="2" applyNumberFormat="1" applyFont="1" applyFill="1" applyBorder="1" applyAlignment="1">
      <alignment horizontal="center" wrapText="1" shrinkToFit="1"/>
    </xf>
    <xf numFmtId="164" fontId="16" fillId="0" borderId="13" xfId="2" applyNumberFormat="1" applyFont="1" applyFill="1" applyBorder="1" applyAlignment="1">
      <alignment horizontal="center" wrapText="1" shrinkToFit="1"/>
    </xf>
    <xf numFmtId="49" fontId="8" fillId="0" borderId="12" xfId="2" applyNumberFormat="1" applyFont="1" applyFill="1" applyBorder="1" applyAlignment="1">
      <alignment horizontal="center" wrapText="1" shrinkToFit="1"/>
    </xf>
    <xf numFmtId="164" fontId="8" fillId="0" borderId="13" xfId="2" applyNumberFormat="1" applyFont="1" applyFill="1" applyBorder="1" applyAlignment="1">
      <alignment horizontal="center" wrapText="1" shrinkToFit="1"/>
    </xf>
    <xf numFmtId="0" fontId="11" fillId="0" borderId="11" xfId="2" applyFont="1" applyFill="1" applyBorder="1" applyAlignment="1">
      <alignment wrapText="1" shrinkToFit="1"/>
    </xf>
    <xf numFmtId="0" fontId="29" fillId="0" borderId="14" xfId="0" applyFont="1" applyFill="1" applyBorder="1" applyAlignment="1">
      <alignment wrapText="1"/>
    </xf>
    <xf numFmtId="0" fontId="16" fillId="0" borderId="15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9" fillId="0" borderId="12" xfId="2" applyFont="1" applyFill="1" applyBorder="1" applyAlignment="1">
      <alignment horizontal="center" wrapText="1" shrinkToFit="1"/>
    </xf>
    <xf numFmtId="49" fontId="33" fillId="0" borderId="12" xfId="2" applyNumberFormat="1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/>
    </xf>
    <xf numFmtId="164" fontId="30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wrapText="1"/>
    </xf>
    <xf numFmtId="164" fontId="9" fillId="0" borderId="13" xfId="2" applyNumberFormat="1" applyFont="1" applyFill="1" applyBorder="1" applyAlignment="1">
      <alignment horizontal="center" wrapText="1"/>
    </xf>
    <xf numFmtId="0" fontId="15" fillId="0" borderId="11" xfId="2" applyFont="1" applyFill="1" applyBorder="1" applyAlignment="1">
      <alignment wrapText="1"/>
    </xf>
    <xf numFmtId="0" fontId="14" fillId="0" borderId="11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wrapText="1"/>
    </xf>
    <xf numFmtId="49" fontId="34" fillId="0" borderId="12" xfId="2" applyNumberFormat="1" applyFont="1" applyFill="1" applyBorder="1" applyAlignment="1">
      <alignment horizontal="center"/>
    </xf>
    <xf numFmtId="0" fontId="30" fillId="0" borderId="12" xfId="2" applyFont="1" applyFill="1" applyBorder="1" applyAlignment="1">
      <alignment horizontal="center" wrapText="1" shrinkToFit="1"/>
    </xf>
    <xf numFmtId="0" fontId="8" fillId="0" borderId="11" xfId="2" applyFont="1" applyFill="1" applyBorder="1" applyAlignment="1">
      <alignment horizontal="left" wrapText="1" shrinkToFit="1"/>
    </xf>
    <xf numFmtId="0" fontId="9" fillId="0" borderId="14" xfId="2" applyFont="1" applyFill="1" applyBorder="1" applyAlignment="1">
      <alignment horizontal="left" wrapText="1"/>
    </xf>
    <xf numFmtId="0" fontId="9" fillId="0" borderId="16" xfId="2" applyFont="1" applyFill="1" applyBorder="1" applyAlignment="1">
      <alignment horizontal="center" wrapText="1" shrinkToFit="1"/>
    </xf>
    <xf numFmtId="49" fontId="9" fillId="0" borderId="17" xfId="2" applyNumberFormat="1" applyFont="1" applyFill="1" applyBorder="1" applyAlignment="1">
      <alignment horizontal="center"/>
    </xf>
    <xf numFmtId="49" fontId="9" fillId="0" borderId="16" xfId="2" applyNumberFormat="1" applyFont="1" applyFill="1" applyBorder="1" applyAlignment="1">
      <alignment horizontal="center"/>
    </xf>
    <xf numFmtId="49" fontId="9" fillId="0" borderId="17" xfId="2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 shrinkToFit="1"/>
    </xf>
    <xf numFmtId="49" fontId="16" fillId="0" borderId="17" xfId="2" applyNumberFormat="1" applyFont="1" applyFill="1" applyBorder="1" applyAlignment="1">
      <alignment horizontal="center"/>
    </xf>
    <xf numFmtId="49" fontId="16" fillId="0" borderId="18" xfId="2" applyNumberFormat="1" applyFont="1" applyFill="1" applyBorder="1" applyAlignment="1">
      <alignment horizontal="center" wrapText="1"/>
    </xf>
    <xf numFmtId="164" fontId="16" fillId="0" borderId="19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 shrinkToFit="1"/>
    </xf>
    <xf numFmtId="49" fontId="8" fillId="0" borderId="17" xfId="2" applyNumberFormat="1" applyFont="1" applyFill="1" applyBorder="1" applyAlignment="1">
      <alignment horizontal="center"/>
    </xf>
    <xf numFmtId="49" fontId="8" fillId="0" borderId="18" xfId="2" applyNumberFormat="1" applyFont="1" applyFill="1" applyBorder="1" applyAlignment="1">
      <alignment horizontal="center" wrapText="1"/>
    </xf>
    <xf numFmtId="49" fontId="8" fillId="0" borderId="17" xfId="2" applyNumberFormat="1" applyFont="1" applyFill="1" applyBorder="1" applyAlignment="1">
      <alignment horizontal="center" wrapText="1"/>
    </xf>
    <xf numFmtId="164" fontId="8" fillId="0" borderId="20" xfId="2" applyNumberFormat="1" applyFont="1" applyFill="1" applyBorder="1" applyAlignment="1">
      <alignment horizontal="center"/>
    </xf>
    <xf numFmtId="0" fontId="16" fillId="0" borderId="21" xfId="2" applyFont="1" applyFill="1" applyBorder="1" applyAlignment="1">
      <alignment horizontal="center" wrapText="1" shrinkToFit="1"/>
    </xf>
    <xf numFmtId="49" fontId="16" fillId="0" borderId="16" xfId="2" applyNumberFormat="1" applyFont="1" applyFill="1" applyBorder="1" applyAlignment="1">
      <alignment horizontal="center"/>
    </xf>
    <xf numFmtId="49" fontId="16" fillId="0" borderId="17" xfId="2" applyNumberFormat="1" applyFont="1" applyFill="1" applyBorder="1" applyAlignment="1">
      <alignment horizontal="center" wrapText="1"/>
    </xf>
    <xf numFmtId="49" fontId="16" fillId="0" borderId="16" xfId="2" applyNumberFormat="1" applyFont="1" applyFill="1" applyBorder="1" applyAlignment="1">
      <alignment horizontal="center" wrapText="1"/>
    </xf>
    <xf numFmtId="49" fontId="16" fillId="0" borderId="21" xfId="2" applyNumberFormat="1" applyFont="1" applyFill="1" applyBorder="1" applyAlignment="1">
      <alignment horizontal="center" wrapText="1"/>
    </xf>
    <xf numFmtId="164" fontId="9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36" fillId="0" borderId="0" xfId="2" applyNumberFormat="1" applyFont="1" applyFill="1"/>
    <xf numFmtId="164" fontId="8" fillId="0" borderId="0" xfId="2" applyNumberFormat="1" applyFont="1" applyFill="1"/>
    <xf numFmtId="0" fontId="30" fillId="0" borderId="2" xfId="2" applyFont="1" applyFill="1" applyBorder="1" applyAlignment="1">
      <alignment horizontal="center" wrapText="1" shrinkToFit="1"/>
    </xf>
    <xf numFmtId="164" fontId="30" fillId="0" borderId="2" xfId="2" applyNumberFormat="1" applyFont="1" applyFill="1" applyBorder="1" applyAlignment="1">
      <alignment horizontal="center" wrapText="1" shrinkToFit="1"/>
    </xf>
    <xf numFmtId="0" fontId="5" fillId="0" borderId="11" xfId="2" applyFont="1" applyFill="1" applyBorder="1" applyAlignment="1">
      <alignment wrapText="1" shrinkToFit="1"/>
    </xf>
    <xf numFmtId="0" fontId="5" fillId="0" borderId="12" xfId="2" applyFont="1" applyFill="1" applyBorder="1" applyAlignment="1">
      <alignment horizontal="center" wrapText="1" shrinkToFit="1"/>
    </xf>
    <xf numFmtId="49" fontId="37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0" fontId="12" fillId="0" borderId="0" xfId="2" applyFont="1" applyFill="1" applyAlignment="1"/>
    <xf numFmtId="0" fontId="8" fillId="2" borderId="1" xfId="0" applyFont="1" applyFill="1" applyBorder="1" applyAlignment="1">
      <alignment horizontal="left" wrapText="1" shrinkToFit="1"/>
    </xf>
    <xf numFmtId="0" fontId="8" fillId="0" borderId="0" xfId="2" applyFont="1" applyFill="1" applyAlignment="1">
      <alignment horizontal="right"/>
    </xf>
    <xf numFmtId="0" fontId="10" fillId="0" borderId="0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/>
    </xf>
    <xf numFmtId="0" fontId="1" fillId="0" borderId="22" xfId="2" applyFill="1" applyBorder="1" applyAlignment="1"/>
    <xf numFmtId="0" fontId="1" fillId="0" borderId="3" xfId="2" applyFill="1" applyBorder="1" applyAlignment="1"/>
    <xf numFmtId="0" fontId="8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8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5" fillId="0" borderId="0" xfId="2" applyFont="1" applyFill="1" applyBorder="1" applyAlignment="1">
      <alignment horizontal="center" wrapText="1" shrinkToFit="1"/>
    </xf>
    <xf numFmtId="0" fontId="30" fillId="0" borderId="0" xfId="2" applyFont="1" applyFill="1" applyBorder="1" applyAlignment="1">
      <alignment horizontal="center" wrapText="1" shrinkToFit="1"/>
    </xf>
    <xf numFmtId="0" fontId="30" fillId="0" borderId="7" xfId="2" applyFont="1" applyFill="1" applyBorder="1" applyAlignment="1">
      <alignment horizontal="center" vertical="center" wrapText="1" shrinkToFit="1"/>
    </xf>
    <xf numFmtId="0" fontId="30" fillId="0" borderId="1" xfId="2" applyFont="1" applyFill="1" applyBorder="1" applyAlignment="1">
      <alignment horizontal="center" vertical="center" wrapText="1" shrinkToFit="1"/>
    </xf>
    <xf numFmtId="0" fontId="30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30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23"/>
  <sheetViews>
    <sheetView tabSelected="1" zoomScale="130" zoomScaleNormal="130" workbookViewId="0">
      <selection activeCell="A5" sqref="A5:F5"/>
    </sheetView>
  </sheetViews>
  <sheetFormatPr defaultColWidth="50.85546875" defaultRowHeight="12.75" x14ac:dyDescent="0.2"/>
  <cols>
    <col min="1" max="1" width="80.42578125" style="1" customWidth="1"/>
    <col min="2" max="3" width="6.7109375" style="94" customWidth="1"/>
    <col min="4" max="4" width="14.85546875" style="94" customWidth="1"/>
    <col min="5" max="5" width="6" style="94" customWidth="1"/>
    <col min="6" max="6" width="16.140625" style="96" customWidth="1"/>
    <col min="7" max="7" width="11" style="1" customWidth="1"/>
    <col min="8" max="8" width="9.85546875" style="1" customWidth="1"/>
    <col min="9" max="245" width="8.85546875" style="1" customWidth="1"/>
    <col min="246" max="246" width="50.85546875" style="1" customWidth="1"/>
    <col min="247" max="248" width="6.7109375" style="1" customWidth="1"/>
    <col min="249" max="249" width="12.85546875" style="1" customWidth="1"/>
    <col min="250" max="250" width="6" style="1" customWidth="1"/>
    <col min="251" max="252" width="14.140625" style="1" customWidth="1"/>
    <col min="253" max="253" width="8.85546875" style="1" customWidth="1"/>
    <col min="254" max="254" width="50.85546875" style="1"/>
    <col min="255" max="255" width="68.28515625" style="1" customWidth="1"/>
    <col min="256" max="257" width="6.7109375" style="1" customWidth="1"/>
    <col min="258" max="258" width="14.85546875" style="1" customWidth="1"/>
    <col min="259" max="259" width="6" style="1" customWidth="1"/>
    <col min="260" max="260" width="16.140625" style="1" customWidth="1"/>
    <col min="261" max="261" width="14.140625" style="1" customWidth="1"/>
    <col min="262" max="262" width="11.140625" style="1" customWidth="1"/>
    <col min="263" max="501" width="8.85546875" style="1" customWidth="1"/>
    <col min="502" max="502" width="50.85546875" style="1" customWidth="1"/>
    <col min="503" max="504" width="6.7109375" style="1" customWidth="1"/>
    <col min="505" max="505" width="12.85546875" style="1" customWidth="1"/>
    <col min="506" max="506" width="6" style="1" customWidth="1"/>
    <col min="507" max="508" width="14.140625" style="1" customWidth="1"/>
    <col min="509" max="509" width="8.85546875" style="1" customWidth="1"/>
    <col min="510" max="510" width="50.85546875" style="1"/>
    <col min="511" max="511" width="68.28515625" style="1" customWidth="1"/>
    <col min="512" max="513" width="6.7109375" style="1" customWidth="1"/>
    <col min="514" max="514" width="14.85546875" style="1" customWidth="1"/>
    <col min="515" max="515" width="6" style="1" customWidth="1"/>
    <col min="516" max="516" width="16.140625" style="1" customWidth="1"/>
    <col min="517" max="517" width="14.140625" style="1" customWidth="1"/>
    <col min="518" max="518" width="11.140625" style="1" customWidth="1"/>
    <col min="519" max="757" width="8.85546875" style="1" customWidth="1"/>
    <col min="758" max="758" width="50.85546875" style="1" customWidth="1"/>
    <col min="759" max="760" width="6.7109375" style="1" customWidth="1"/>
    <col min="761" max="761" width="12.85546875" style="1" customWidth="1"/>
    <col min="762" max="762" width="6" style="1" customWidth="1"/>
    <col min="763" max="764" width="14.140625" style="1" customWidth="1"/>
    <col min="765" max="765" width="8.85546875" style="1" customWidth="1"/>
    <col min="766" max="766" width="50.85546875" style="1"/>
    <col min="767" max="767" width="68.28515625" style="1" customWidth="1"/>
    <col min="768" max="769" width="6.7109375" style="1" customWidth="1"/>
    <col min="770" max="770" width="14.85546875" style="1" customWidth="1"/>
    <col min="771" max="771" width="6" style="1" customWidth="1"/>
    <col min="772" max="772" width="16.140625" style="1" customWidth="1"/>
    <col min="773" max="773" width="14.140625" style="1" customWidth="1"/>
    <col min="774" max="774" width="11.140625" style="1" customWidth="1"/>
    <col min="775" max="1013" width="8.85546875" style="1" customWidth="1"/>
    <col min="1014" max="1014" width="50.85546875" style="1" customWidth="1"/>
    <col min="1015" max="1016" width="6.7109375" style="1" customWidth="1"/>
    <col min="1017" max="1017" width="12.85546875" style="1" customWidth="1"/>
    <col min="1018" max="1018" width="6" style="1" customWidth="1"/>
    <col min="1019" max="1020" width="14.140625" style="1" customWidth="1"/>
    <col min="1021" max="1021" width="8.85546875" style="1" customWidth="1"/>
    <col min="1022" max="1022" width="50.85546875" style="1"/>
    <col min="1023" max="1023" width="68.28515625" style="1" customWidth="1"/>
    <col min="1024" max="1025" width="6.7109375" style="1" customWidth="1"/>
    <col min="1026" max="1026" width="14.85546875" style="1" customWidth="1"/>
    <col min="1027" max="1027" width="6" style="1" customWidth="1"/>
    <col min="1028" max="1028" width="16.140625" style="1" customWidth="1"/>
    <col min="1029" max="1029" width="14.140625" style="1" customWidth="1"/>
    <col min="1030" max="1030" width="11.140625" style="1" customWidth="1"/>
    <col min="1031" max="1269" width="8.85546875" style="1" customWidth="1"/>
    <col min="1270" max="1270" width="50.85546875" style="1" customWidth="1"/>
    <col min="1271" max="1272" width="6.7109375" style="1" customWidth="1"/>
    <col min="1273" max="1273" width="12.85546875" style="1" customWidth="1"/>
    <col min="1274" max="1274" width="6" style="1" customWidth="1"/>
    <col min="1275" max="1276" width="14.140625" style="1" customWidth="1"/>
    <col min="1277" max="1277" width="8.85546875" style="1" customWidth="1"/>
    <col min="1278" max="1278" width="50.85546875" style="1"/>
    <col min="1279" max="1279" width="68.28515625" style="1" customWidth="1"/>
    <col min="1280" max="1281" width="6.7109375" style="1" customWidth="1"/>
    <col min="1282" max="1282" width="14.85546875" style="1" customWidth="1"/>
    <col min="1283" max="1283" width="6" style="1" customWidth="1"/>
    <col min="1284" max="1284" width="16.140625" style="1" customWidth="1"/>
    <col min="1285" max="1285" width="14.140625" style="1" customWidth="1"/>
    <col min="1286" max="1286" width="11.140625" style="1" customWidth="1"/>
    <col min="1287" max="1525" width="8.85546875" style="1" customWidth="1"/>
    <col min="1526" max="1526" width="50.85546875" style="1" customWidth="1"/>
    <col min="1527" max="1528" width="6.7109375" style="1" customWidth="1"/>
    <col min="1529" max="1529" width="12.85546875" style="1" customWidth="1"/>
    <col min="1530" max="1530" width="6" style="1" customWidth="1"/>
    <col min="1531" max="1532" width="14.140625" style="1" customWidth="1"/>
    <col min="1533" max="1533" width="8.85546875" style="1" customWidth="1"/>
    <col min="1534" max="1534" width="50.85546875" style="1"/>
    <col min="1535" max="1535" width="68.28515625" style="1" customWidth="1"/>
    <col min="1536" max="1537" width="6.7109375" style="1" customWidth="1"/>
    <col min="1538" max="1538" width="14.85546875" style="1" customWidth="1"/>
    <col min="1539" max="1539" width="6" style="1" customWidth="1"/>
    <col min="1540" max="1540" width="16.140625" style="1" customWidth="1"/>
    <col min="1541" max="1541" width="14.140625" style="1" customWidth="1"/>
    <col min="1542" max="1542" width="11.140625" style="1" customWidth="1"/>
    <col min="1543" max="1781" width="8.85546875" style="1" customWidth="1"/>
    <col min="1782" max="1782" width="50.85546875" style="1" customWidth="1"/>
    <col min="1783" max="1784" width="6.7109375" style="1" customWidth="1"/>
    <col min="1785" max="1785" width="12.85546875" style="1" customWidth="1"/>
    <col min="1786" max="1786" width="6" style="1" customWidth="1"/>
    <col min="1787" max="1788" width="14.140625" style="1" customWidth="1"/>
    <col min="1789" max="1789" width="8.85546875" style="1" customWidth="1"/>
    <col min="1790" max="1790" width="50.85546875" style="1"/>
    <col min="1791" max="1791" width="68.28515625" style="1" customWidth="1"/>
    <col min="1792" max="1793" width="6.7109375" style="1" customWidth="1"/>
    <col min="1794" max="1794" width="14.85546875" style="1" customWidth="1"/>
    <col min="1795" max="1795" width="6" style="1" customWidth="1"/>
    <col min="1796" max="1796" width="16.140625" style="1" customWidth="1"/>
    <col min="1797" max="1797" width="14.140625" style="1" customWidth="1"/>
    <col min="1798" max="1798" width="11.140625" style="1" customWidth="1"/>
    <col min="1799" max="2037" width="8.85546875" style="1" customWidth="1"/>
    <col min="2038" max="2038" width="50.85546875" style="1" customWidth="1"/>
    <col min="2039" max="2040" width="6.7109375" style="1" customWidth="1"/>
    <col min="2041" max="2041" width="12.85546875" style="1" customWidth="1"/>
    <col min="2042" max="2042" width="6" style="1" customWidth="1"/>
    <col min="2043" max="2044" width="14.140625" style="1" customWidth="1"/>
    <col min="2045" max="2045" width="8.85546875" style="1" customWidth="1"/>
    <col min="2046" max="2046" width="50.85546875" style="1"/>
    <col min="2047" max="2047" width="68.28515625" style="1" customWidth="1"/>
    <col min="2048" max="2049" width="6.7109375" style="1" customWidth="1"/>
    <col min="2050" max="2050" width="14.85546875" style="1" customWidth="1"/>
    <col min="2051" max="2051" width="6" style="1" customWidth="1"/>
    <col min="2052" max="2052" width="16.140625" style="1" customWidth="1"/>
    <col min="2053" max="2053" width="14.140625" style="1" customWidth="1"/>
    <col min="2054" max="2054" width="11.140625" style="1" customWidth="1"/>
    <col min="2055" max="2293" width="8.85546875" style="1" customWidth="1"/>
    <col min="2294" max="2294" width="50.85546875" style="1" customWidth="1"/>
    <col min="2295" max="2296" width="6.7109375" style="1" customWidth="1"/>
    <col min="2297" max="2297" width="12.85546875" style="1" customWidth="1"/>
    <col min="2298" max="2298" width="6" style="1" customWidth="1"/>
    <col min="2299" max="2300" width="14.140625" style="1" customWidth="1"/>
    <col min="2301" max="2301" width="8.85546875" style="1" customWidth="1"/>
    <col min="2302" max="2302" width="50.85546875" style="1"/>
    <col min="2303" max="2303" width="68.28515625" style="1" customWidth="1"/>
    <col min="2304" max="2305" width="6.7109375" style="1" customWidth="1"/>
    <col min="2306" max="2306" width="14.85546875" style="1" customWidth="1"/>
    <col min="2307" max="2307" width="6" style="1" customWidth="1"/>
    <col min="2308" max="2308" width="16.140625" style="1" customWidth="1"/>
    <col min="2309" max="2309" width="14.140625" style="1" customWidth="1"/>
    <col min="2310" max="2310" width="11.140625" style="1" customWidth="1"/>
    <col min="2311" max="2549" width="8.85546875" style="1" customWidth="1"/>
    <col min="2550" max="2550" width="50.85546875" style="1" customWidth="1"/>
    <col min="2551" max="2552" width="6.7109375" style="1" customWidth="1"/>
    <col min="2553" max="2553" width="12.85546875" style="1" customWidth="1"/>
    <col min="2554" max="2554" width="6" style="1" customWidth="1"/>
    <col min="2555" max="2556" width="14.140625" style="1" customWidth="1"/>
    <col min="2557" max="2557" width="8.85546875" style="1" customWidth="1"/>
    <col min="2558" max="2558" width="50.85546875" style="1"/>
    <col min="2559" max="2559" width="68.28515625" style="1" customWidth="1"/>
    <col min="2560" max="2561" width="6.7109375" style="1" customWidth="1"/>
    <col min="2562" max="2562" width="14.85546875" style="1" customWidth="1"/>
    <col min="2563" max="2563" width="6" style="1" customWidth="1"/>
    <col min="2564" max="2564" width="16.140625" style="1" customWidth="1"/>
    <col min="2565" max="2565" width="14.140625" style="1" customWidth="1"/>
    <col min="2566" max="2566" width="11.140625" style="1" customWidth="1"/>
    <col min="2567" max="2805" width="8.85546875" style="1" customWidth="1"/>
    <col min="2806" max="2806" width="50.85546875" style="1" customWidth="1"/>
    <col min="2807" max="2808" width="6.7109375" style="1" customWidth="1"/>
    <col min="2809" max="2809" width="12.85546875" style="1" customWidth="1"/>
    <col min="2810" max="2810" width="6" style="1" customWidth="1"/>
    <col min="2811" max="2812" width="14.140625" style="1" customWidth="1"/>
    <col min="2813" max="2813" width="8.85546875" style="1" customWidth="1"/>
    <col min="2814" max="2814" width="50.85546875" style="1"/>
    <col min="2815" max="2815" width="68.28515625" style="1" customWidth="1"/>
    <col min="2816" max="2817" width="6.7109375" style="1" customWidth="1"/>
    <col min="2818" max="2818" width="14.85546875" style="1" customWidth="1"/>
    <col min="2819" max="2819" width="6" style="1" customWidth="1"/>
    <col min="2820" max="2820" width="16.140625" style="1" customWidth="1"/>
    <col min="2821" max="2821" width="14.140625" style="1" customWidth="1"/>
    <col min="2822" max="2822" width="11.140625" style="1" customWidth="1"/>
    <col min="2823" max="3061" width="8.85546875" style="1" customWidth="1"/>
    <col min="3062" max="3062" width="50.85546875" style="1" customWidth="1"/>
    <col min="3063" max="3064" width="6.7109375" style="1" customWidth="1"/>
    <col min="3065" max="3065" width="12.85546875" style="1" customWidth="1"/>
    <col min="3066" max="3066" width="6" style="1" customWidth="1"/>
    <col min="3067" max="3068" width="14.140625" style="1" customWidth="1"/>
    <col min="3069" max="3069" width="8.85546875" style="1" customWidth="1"/>
    <col min="3070" max="3070" width="50.85546875" style="1"/>
    <col min="3071" max="3071" width="68.28515625" style="1" customWidth="1"/>
    <col min="3072" max="3073" width="6.7109375" style="1" customWidth="1"/>
    <col min="3074" max="3074" width="14.85546875" style="1" customWidth="1"/>
    <col min="3075" max="3075" width="6" style="1" customWidth="1"/>
    <col min="3076" max="3076" width="16.140625" style="1" customWidth="1"/>
    <col min="3077" max="3077" width="14.140625" style="1" customWidth="1"/>
    <col min="3078" max="3078" width="11.140625" style="1" customWidth="1"/>
    <col min="3079" max="3317" width="8.85546875" style="1" customWidth="1"/>
    <col min="3318" max="3318" width="50.85546875" style="1" customWidth="1"/>
    <col min="3319" max="3320" width="6.7109375" style="1" customWidth="1"/>
    <col min="3321" max="3321" width="12.85546875" style="1" customWidth="1"/>
    <col min="3322" max="3322" width="6" style="1" customWidth="1"/>
    <col min="3323" max="3324" width="14.140625" style="1" customWidth="1"/>
    <col min="3325" max="3325" width="8.85546875" style="1" customWidth="1"/>
    <col min="3326" max="3326" width="50.85546875" style="1"/>
    <col min="3327" max="3327" width="68.28515625" style="1" customWidth="1"/>
    <col min="3328" max="3329" width="6.7109375" style="1" customWidth="1"/>
    <col min="3330" max="3330" width="14.85546875" style="1" customWidth="1"/>
    <col min="3331" max="3331" width="6" style="1" customWidth="1"/>
    <col min="3332" max="3332" width="16.140625" style="1" customWidth="1"/>
    <col min="3333" max="3333" width="14.140625" style="1" customWidth="1"/>
    <col min="3334" max="3334" width="11.140625" style="1" customWidth="1"/>
    <col min="3335" max="3573" width="8.85546875" style="1" customWidth="1"/>
    <col min="3574" max="3574" width="50.85546875" style="1" customWidth="1"/>
    <col min="3575" max="3576" width="6.7109375" style="1" customWidth="1"/>
    <col min="3577" max="3577" width="12.85546875" style="1" customWidth="1"/>
    <col min="3578" max="3578" width="6" style="1" customWidth="1"/>
    <col min="3579" max="3580" width="14.140625" style="1" customWidth="1"/>
    <col min="3581" max="3581" width="8.85546875" style="1" customWidth="1"/>
    <col min="3582" max="3582" width="50.85546875" style="1"/>
    <col min="3583" max="3583" width="68.28515625" style="1" customWidth="1"/>
    <col min="3584" max="3585" width="6.7109375" style="1" customWidth="1"/>
    <col min="3586" max="3586" width="14.85546875" style="1" customWidth="1"/>
    <col min="3587" max="3587" width="6" style="1" customWidth="1"/>
    <col min="3588" max="3588" width="16.140625" style="1" customWidth="1"/>
    <col min="3589" max="3589" width="14.140625" style="1" customWidth="1"/>
    <col min="3590" max="3590" width="11.140625" style="1" customWidth="1"/>
    <col min="3591" max="3829" width="8.85546875" style="1" customWidth="1"/>
    <col min="3830" max="3830" width="50.85546875" style="1" customWidth="1"/>
    <col min="3831" max="3832" width="6.7109375" style="1" customWidth="1"/>
    <col min="3833" max="3833" width="12.85546875" style="1" customWidth="1"/>
    <col min="3834" max="3834" width="6" style="1" customWidth="1"/>
    <col min="3835" max="3836" width="14.140625" style="1" customWidth="1"/>
    <col min="3837" max="3837" width="8.85546875" style="1" customWidth="1"/>
    <col min="3838" max="3838" width="50.85546875" style="1"/>
    <col min="3839" max="3839" width="68.28515625" style="1" customWidth="1"/>
    <col min="3840" max="3841" width="6.7109375" style="1" customWidth="1"/>
    <col min="3842" max="3842" width="14.85546875" style="1" customWidth="1"/>
    <col min="3843" max="3843" width="6" style="1" customWidth="1"/>
    <col min="3844" max="3844" width="16.140625" style="1" customWidth="1"/>
    <col min="3845" max="3845" width="14.140625" style="1" customWidth="1"/>
    <col min="3846" max="3846" width="11.140625" style="1" customWidth="1"/>
    <col min="3847" max="4085" width="8.85546875" style="1" customWidth="1"/>
    <col min="4086" max="4086" width="50.85546875" style="1" customWidth="1"/>
    <col min="4087" max="4088" width="6.7109375" style="1" customWidth="1"/>
    <col min="4089" max="4089" width="12.85546875" style="1" customWidth="1"/>
    <col min="4090" max="4090" width="6" style="1" customWidth="1"/>
    <col min="4091" max="4092" width="14.140625" style="1" customWidth="1"/>
    <col min="4093" max="4093" width="8.85546875" style="1" customWidth="1"/>
    <col min="4094" max="4094" width="50.85546875" style="1"/>
    <col min="4095" max="4095" width="68.28515625" style="1" customWidth="1"/>
    <col min="4096" max="4097" width="6.7109375" style="1" customWidth="1"/>
    <col min="4098" max="4098" width="14.85546875" style="1" customWidth="1"/>
    <col min="4099" max="4099" width="6" style="1" customWidth="1"/>
    <col min="4100" max="4100" width="16.140625" style="1" customWidth="1"/>
    <col min="4101" max="4101" width="14.140625" style="1" customWidth="1"/>
    <col min="4102" max="4102" width="11.140625" style="1" customWidth="1"/>
    <col min="4103" max="4341" width="8.85546875" style="1" customWidth="1"/>
    <col min="4342" max="4342" width="50.85546875" style="1" customWidth="1"/>
    <col min="4343" max="4344" width="6.7109375" style="1" customWidth="1"/>
    <col min="4345" max="4345" width="12.85546875" style="1" customWidth="1"/>
    <col min="4346" max="4346" width="6" style="1" customWidth="1"/>
    <col min="4347" max="4348" width="14.140625" style="1" customWidth="1"/>
    <col min="4349" max="4349" width="8.85546875" style="1" customWidth="1"/>
    <col min="4350" max="4350" width="50.85546875" style="1"/>
    <col min="4351" max="4351" width="68.28515625" style="1" customWidth="1"/>
    <col min="4352" max="4353" width="6.7109375" style="1" customWidth="1"/>
    <col min="4354" max="4354" width="14.85546875" style="1" customWidth="1"/>
    <col min="4355" max="4355" width="6" style="1" customWidth="1"/>
    <col min="4356" max="4356" width="16.140625" style="1" customWidth="1"/>
    <col min="4357" max="4357" width="14.140625" style="1" customWidth="1"/>
    <col min="4358" max="4358" width="11.140625" style="1" customWidth="1"/>
    <col min="4359" max="4597" width="8.85546875" style="1" customWidth="1"/>
    <col min="4598" max="4598" width="50.85546875" style="1" customWidth="1"/>
    <col min="4599" max="4600" width="6.7109375" style="1" customWidth="1"/>
    <col min="4601" max="4601" width="12.85546875" style="1" customWidth="1"/>
    <col min="4602" max="4602" width="6" style="1" customWidth="1"/>
    <col min="4603" max="4604" width="14.140625" style="1" customWidth="1"/>
    <col min="4605" max="4605" width="8.85546875" style="1" customWidth="1"/>
    <col min="4606" max="4606" width="50.85546875" style="1"/>
    <col min="4607" max="4607" width="68.28515625" style="1" customWidth="1"/>
    <col min="4608" max="4609" width="6.7109375" style="1" customWidth="1"/>
    <col min="4610" max="4610" width="14.85546875" style="1" customWidth="1"/>
    <col min="4611" max="4611" width="6" style="1" customWidth="1"/>
    <col min="4612" max="4612" width="16.140625" style="1" customWidth="1"/>
    <col min="4613" max="4613" width="14.140625" style="1" customWidth="1"/>
    <col min="4614" max="4614" width="11.140625" style="1" customWidth="1"/>
    <col min="4615" max="4853" width="8.85546875" style="1" customWidth="1"/>
    <col min="4854" max="4854" width="50.85546875" style="1" customWidth="1"/>
    <col min="4855" max="4856" width="6.7109375" style="1" customWidth="1"/>
    <col min="4857" max="4857" width="12.85546875" style="1" customWidth="1"/>
    <col min="4858" max="4858" width="6" style="1" customWidth="1"/>
    <col min="4859" max="4860" width="14.140625" style="1" customWidth="1"/>
    <col min="4861" max="4861" width="8.85546875" style="1" customWidth="1"/>
    <col min="4862" max="4862" width="50.85546875" style="1"/>
    <col min="4863" max="4863" width="68.28515625" style="1" customWidth="1"/>
    <col min="4864" max="4865" width="6.7109375" style="1" customWidth="1"/>
    <col min="4866" max="4866" width="14.85546875" style="1" customWidth="1"/>
    <col min="4867" max="4867" width="6" style="1" customWidth="1"/>
    <col min="4868" max="4868" width="16.140625" style="1" customWidth="1"/>
    <col min="4869" max="4869" width="14.140625" style="1" customWidth="1"/>
    <col min="4870" max="4870" width="11.140625" style="1" customWidth="1"/>
    <col min="4871" max="5109" width="8.85546875" style="1" customWidth="1"/>
    <col min="5110" max="5110" width="50.85546875" style="1" customWidth="1"/>
    <col min="5111" max="5112" width="6.7109375" style="1" customWidth="1"/>
    <col min="5113" max="5113" width="12.85546875" style="1" customWidth="1"/>
    <col min="5114" max="5114" width="6" style="1" customWidth="1"/>
    <col min="5115" max="5116" width="14.140625" style="1" customWidth="1"/>
    <col min="5117" max="5117" width="8.85546875" style="1" customWidth="1"/>
    <col min="5118" max="5118" width="50.85546875" style="1"/>
    <col min="5119" max="5119" width="68.28515625" style="1" customWidth="1"/>
    <col min="5120" max="5121" width="6.7109375" style="1" customWidth="1"/>
    <col min="5122" max="5122" width="14.85546875" style="1" customWidth="1"/>
    <col min="5123" max="5123" width="6" style="1" customWidth="1"/>
    <col min="5124" max="5124" width="16.140625" style="1" customWidth="1"/>
    <col min="5125" max="5125" width="14.140625" style="1" customWidth="1"/>
    <col min="5126" max="5126" width="11.140625" style="1" customWidth="1"/>
    <col min="5127" max="5365" width="8.85546875" style="1" customWidth="1"/>
    <col min="5366" max="5366" width="50.85546875" style="1" customWidth="1"/>
    <col min="5367" max="5368" width="6.7109375" style="1" customWidth="1"/>
    <col min="5369" max="5369" width="12.85546875" style="1" customWidth="1"/>
    <col min="5370" max="5370" width="6" style="1" customWidth="1"/>
    <col min="5371" max="5372" width="14.140625" style="1" customWidth="1"/>
    <col min="5373" max="5373" width="8.85546875" style="1" customWidth="1"/>
    <col min="5374" max="5374" width="50.85546875" style="1"/>
    <col min="5375" max="5375" width="68.28515625" style="1" customWidth="1"/>
    <col min="5376" max="5377" width="6.7109375" style="1" customWidth="1"/>
    <col min="5378" max="5378" width="14.85546875" style="1" customWidth="1"/>
    <col min="5379" max="5379" width="6" style="1" customWidth="1"/>
    <col min="5380" max="5380" width="16.140625" style="1" customWidth="1"/>
    <col min="5381" max="5381" width="14.140625" style="1" customWidth="1"/>
    <col min="5382" max="5382" width="11.140625" style="1" customWidth="1"/>
    <col min="5383" max="5621" width="8.85546875" style="1" customWidth="1"/>
    <col min="5622" max="5622" width="50.85546875" style="1" customWidth="1"/>
    <col min="5623" max="5624" width="6.7109375" style="1" customWidth="1"/>
    <col min="5625" max="5625" width="12.85546875" style="1" customWidth="1"/>
    <col min="5626" max="5626" width="6" style="1" customWidth="1"/>
    <col min="5627" max="5628" width="14.140625" style="1" customWidth="1"/>
    <col min="5629" max="5629" width="8.85546875" style="1" customWidth="1"/>
    <col min="5630" max="5630" width="50.85546875" style="1"/>
    <col min="5631" max="5631" width="68.28515625" style="1" customWidth="1"/>
    <col min="5632" max="5633" width="6.7109375" style="1" customWidth="1"/>
    <col min="5634" max="5634" width="14.85546875" style="1" customWidth="1"/>
    <col min="5635" max="5635" width="6" style="1" customWidth="1"/>
    <col min="5636" max="5636" width="16.140625" style="1" customWidth="1"/>
    <col min="5637" max="5637" width="14.140625" style="1" customWidth="1"/>
    <col min="5638" max="5638" width="11.140625" style="1" customWidth="1"/>
    <col min="5639" max="5877" width="8.85546875" style="1" customWidth="1"/>
    <col min="5878" max="5878" width="50.85546875" style="1" customWidth="1"/>
    <col min="5879" max="5880" width="6.7109375" style="1" customWidth="1"/>
    <col min="5881" max="5881" width="12.85546875" style="1" customWidth="1"/>
    <col min="5882" max="5882" width="6" style="1" customWidth="1"/>
    <col min="5883" max="5884" width="14.140625" style="1" customWidth="1"/>
    <col min="5885" max="5885" width="8.85546875" style="1" customWidth="1"/>
    <col min="5886" max="5886" width="50.85546875" style="1"/>
    <col min="5887" max="5887" width="68.28515625" style="1" customWidth="1"/>
    <col min="5888" max="5889" width="6.7109375" style="1" customWidth="1"/>
    <col min="5890" max="5890" width="14.85546875" style="1" customWidth="1"/>
    <col min="5891" max="5891" width="6" style="1" customWidth="1"/>
    <col min="5892" max="5892" width="16.140625" style="1" customWidth="1"/>
    <col min="5893" max="5893" width="14.140625" style="1" customWidth="1"/>
    <col min="5894" max="5894" width="11.140625" style="1" customWidth="1"/>
    <col min="5895" max="6133" width="8.85546875" style="1" customWidth="1"/>
    <col min="6134" max="6134" width="50.85546875" style="1" customWidth="1"/>
    <col min="6135" max="6136" width="6.7109375" style="1" customWidth="1"/>
    <col min="6137" max="6137" width="12.85546875" style="1" customWidth="1"/>
    <col min="6138" max="6138" width="6" style="1" customWidth="1"/>
    <col min="6139" max="6140" width="14.140625" style="1" customWidth="1"/>
    <col min="6141" max="6141" width="8.85546875" style="1" customWidth="1"/>
    <col min="6142" max="6142" width="50.85546875" style="1"/>
    <col min="6143" max="6143" width="68.28515625" style="1" customWidth="1"/>
    <col min="6144" max="6145" width="6.7109375" style="1" customWidth="1"/>
    <col min="6146" max="6146" width="14.85546875" style="1" customWidth="1"/>
    <col min="6147" max="6147" width="6" style="1" customWidth="1"/>
    <col min="6148" max="6148" width="16.140625" style="1" customWidth="1"/>
    <col min="6149" max="6149" width="14.140625" style="1" customWidth="1"/>
    <col min="6150" max="6150" width="11.140625" style="1" customWidth="1"/>
    <col min="6151" max="6389" width="8.85546875" style="1" customWidth="1"/>
    <col min="6390" max="6390" width="50.85546875" style="1" customWidth="1"/>
    <col min="6391" max="6392" width="6.7109375" style="1" customWidth="1"/>
    <col min="6393" max="6393" width="12.85546875" style="1" customWidth="1"/>
    <col min="6394" max="6394" width="6" style="1" customWidth="1"/>
    <col min="6395" max="6396" width="14.140625" style="1" customWidth="1"/>
    <col min="6397" max="6397" width="8.85546875" style="1" customWidth="1"/>
    <col min="6398" max="6398" width="50.85546875" style="1"/>
    <col min="6399" max="6399" width="68.28515625" style="1" customWidth="1"/>
    <col min="6400" max="6401" width="6.7109375" style="1" customWidth="1"/>
    <col min="6402" max="6402" width="14.85546875" style="1" customWidth="1"/>
    <col min="6403" max="6403" width="6" style="1" customWidth="1"/>
    <col min="6404" max="6404" width="16.140625" style="1" customWidth="1"/>
    <col min="6405" max="6405" width="14.140625" style="1" customWidth="1"/>
    <col min="6406" max="6406" width="11.140625" style="1" customWidth="1"/>
    <col min="6407" max="6645" width="8.85546875" style="1" customWidth="1"/>
    <col min="6646" max="6646" width="50.85546875" style="1" customWidth="1"/>
    <col min="6647" max="6648" width="6.7109375" style="1" customWidth="1"/>
    <col min="6649" max="6649" width="12.85546875" style="1" customWidth="1"/>
    <col min="6650" max="6650" width="6" style="1" customWidth="1"/>
    <col min="6651" max="6652" width="14.140625" style="1" customWidth="1"/>
    <col min="6653" max="6653" width="8.85546875" style="1" customWidth="1"/>
    <col min="6654" max="6654" width="50.85546875" style="1"/>
    <col min="6655" max="6655" width="68.28515625" style="1" customWidth="1"/>
    <col min="6656" max="6657" width="6.7109375" style="1" customWidth="1"/>
    <col min="6658" max="6658" width="14.85546875" style="1" customWidth="1"/>
    <col min="6659" max="6659" width="6" style="1" customWidth="1"/>
    <col min="6660" max="6660" width="16.140625" style="1" customWidth="1"/>
    <col min="6661" max="6661" width="14.140625" style="1" customWidth="1"/>
    <col min="6662" max="6662" width="11.140625" style="1" customWidth="1"/>
    <col min="6663" max="6901" width="8.85546875" style="1" customWidth="1"/>
    <col min="6902" max="6902" width="50.85546875" style="1" customWidth="1"/>
    <col min="6903" max="6904" width="6.7109375" style="1" customWidth="1"/>
    <col min="6905" max="6905" width="12.85546875" style="1" customWidth="1"/>
    <col min="6906" max="6906" width="6" style="1" customWidth="1"/>
    <col min="6907" max="6908" width="14.140625" style="1" customWidth="1"/>
    <col min="6909" max="6909" width="8.85546875" style="1" customWidth="1"/>
    <col min="6910" max="6910" width="50.85546875" style="1"/>
    <col min="6911" max="6911" width="68.28515625" style="1" customWidth="1"/>
    <col min="6912" max="6913" width="6.7109375" style="1" customWidth="1"/>
    <col min="6914" max="6914" width="14.85546875" style="1" customWidth="1"/>
    <col min="6915" max="6915" width="6" style="1" customWidth="1"/>
    <col min="6916" max="6916" width="16.140625" style="1" customWidth="1"/>
    <col min="6917" max="6917" width="14.140625" style="1" customWidth="1"/>
    <col min="6918" max="6918" width="11.140625" style="1" customWidth="1"/>
    <col min="6919" max="7157" width="8.85546875" style="1" customWidth="1"/>
    <col min="7158" max="7158" width="50.85546875" style="1" customWidth="1"/>
    <col min="7159" max="7160" width="6.7109375" style="1" customWidth="1"/>
    <col min="7161" max="7161" width="12.85546875" style="1" customWidth="1"/>
    <col min="7162" max="7162" width="6" style="1" customWidth="1"/>
    <col min="7163" max="7164" width="14.140625" style="1" customWidth="1"/>
    <col min="7165" max="7165" width="8.85546875" style="1" customWidth="1"/>
    <col min="7166" max="7166" width="50.85546875" style="1"/>
    <col min="7167" max="7167" width="68.28515625" style="1" customWidth="1"/>
    <col min="7168" max="7169" width="6.7109375" style="1" customWidth="1"/>
    <col min="7170" max="7170" width="14.85546875" style="1" customWidth="1"/>
    <col min="7171" max="7171" width="6" style="1" customWidth="1"/>
    <col min="7172" max="7172" width="16.140625" style="1" customWidth="1"/>
    <col min="7173" max="7173" width="14.140625" style="1" customWidth="1"/>
    <col min="7174" max="7174" width="11.140625" style="1" customWidth="1"/>
    <col min="7175" max="7413" width="8.85546875" style="1" customWidth="1"/>
    <col min="7414" max="7414" width="50.85546875" style="1" customWidth="1"/>
    <col min="7415" max="7416" width="6.7109375" style="1" customWidth="1"/>
    <col min="7417" max="7417" width="12.85546875" style="1" customWidth="1"/>
    <col min="7418" max="7418" width="6" style="1" customWidth="1"/>
    <col min="7419" max="7420" width="14.140625" style="1" customWidth="1"/>
    <col min="7421" max="7421" width="8.85546875" style="1" customWidth="1"/>
    <col min="7422" max="7422" width="50.85546875" style="1"/>
    <col min="7423" max="7423" width="68.28515625" style="1" customWidth="1"/>
    <col min="7424" max="7425" width="6.7109375" style="1" customWidth="1"/>
    <col min="7426" max="7426" width="14.85546875" style="1" customWidth="1"/>
    <col min="7427" max="7427" width="6" style="1" customWidth="1"/>
    <col min="7428" max="7428" width="16.140625" style="1" customWidth="1"/>
    <col min="7429" max="7429" width="14.140625" style="1" customWidth="1"/>
    <col min="7430" max="7430" width="11.140625" style="1" customWidth="1"/>
    <col min="7431" max="7669" width="8.85546875" style="1" customWidth="1"/>
    <col min="7670" max="7670" width="50.85546875" style="1" customWidth="1"/>
    <col min="7671" max="7672" width="6.7109375" style="1" customWidth="1"/>
    <col min="7673" max="7673" width="12.85546875" style="1" customWidth="1"/>
    <col min="7674" max="7674" width="6" style="1" customWidth="1"/>
    <col min="7675" max="7676" width="14.140625" style="1" customWidth="1"/>
    <col min="7677" max="7677" width="8.85546875" style="1" customWidth="1"/>
    <col min="7678" max="7678" width="50.85546875" style="1"/>
    <col min="7679" max="7679" width="68.28515625" style="1" customWidth="1"/>
    <col min="7680" max="7681" width="6.7109375" style="1" customWidth="1"/>
    <col min="7682" max="7682" width="14.85546875" style="1" customWidth="1"/>
    <col min="7683" max="7683" width="6" style="1" customWidth="1"/>
    <col min="7684" max="7684" width="16.140625" style="1" customWidth="1"/>
    <col min="7685" max="7685" width="14.140625" style="1" customWidth="1"/>
    <col min="7686" max="7686" width="11.140625" style="1" customWidth="1"/>
    <col min="7687" max="7925" width="8.85546875" style="1" customWidth="1"/>
    <col min="7926" max="7926" width="50.85546875" style="1" customWidth="1"/>
    <col min="7927" max="7928" width="6.7109375" style="1" customWidth="1"/>
    <col min="7929" max="7929" width="12.85546875" style="1" customWidth="1"/>
    <col min="7930" max="7930" width="6" style="1" customWidth="1"/>
    <col min="7931" max="7932" width="14.140625" style="1" customWidth="1"/>
    <col min="7933" max="7933" width="8.85546875" style="1" customWidth="1"/>
    <col min="7934" max="7934" width="50.85546875" style="1"/>
    <col min="7935" max="7935" width="68.28515625" style="1" customWidth="1"/>
    <col min="7936" max="7937" width="6.7109375" style="1" customWidth="1"/>
    <col min="7938" max="7938" width="14.85546875" style="1" customWidth="1"/>
    <col min="7939" max="7939" width="6" style="1" customWidth="1"/>
    <col min="7940" max="7940" width="16.140625" style="1" customWidth="1"/>
    <col min="7941" max="7941" width="14.140625" style="1" customWidth="1"/>
    <col min="7942" max="7942" width="11.140625" style="1" customWidth="1"/>
    <col min="7943" max="8181" width="8.85546875" style="1" customWidth="1"/>
    <col min="8182" max="8182" width="50.85546875" style="1" customWidth="1"/>
    <col min="8183" max="8184" width="6.7109375" style="1" customWidth="1"/>
    <col min="8185" max="8185" width="12.85546875" style="1" customWidth="1"/>
    <col min="8186" max="8186" width="6" style="1" customWidth="1"/>
    <col min="8187" max="8188" width="14.140625" style="1" customWidth="1"/>
    <col min="8189" max="8189" width="8.85546875" style="1" customWidth="1"/>
    <col min="8190" max="8190" width="50.85546875" style="1"/>
    <col min="8191" max="8191" width="68.28515625" style="1" customWidth="1"/>
    <col min="8192" max="8193" width="6.7109375" style="1" customWidth="1"/>
    <col min="8194" max="8194" width="14.85546875" style="1" customWidth="1"/>
    <col min="8195" max="8195" width="6" style="1" customWidth="1"/>
    <col min="8196" max="8196" width="16.140625" style="1" customWidth="1"/>
    <col min="8197" max="8197" width="14.140625" style="1" customWidth="1"/>
    <col min="8198" max="8198" width="11.140625" style="1" customWidth="1"/>
    <col min="8199" max="8437" width="8.85546875" style="1" customWidth="1"/>
    <col min="8438" max="8438" width="50.85546875" style="1" customWidth="1"/>
    <col min="8439" max="8440" width="6.7109375" style="1" customWidth="1"/>
    <col min="8441" max="8441" width="12.85546875" style="1" customWidth="1"/>
    <col min="8442" max="8442" width="6" style="1" customWidth="1"/>
    <col min="8443" max="8444" width="14.140625" style="1" customWidth="1"/>
    <col min="8445" max="8445" width="8.85546875" style="1" customWidth="1"/>
    <col min="8446" max="8446" width="50.85546875" style="1"/>
    <col min="8447" max="8447" width="68.28515625" style="1" customWidth="1"/>
    <col min="8448" max="8449" width="6.7109375" style="1" customWidth="1"/>
    <col min="8450" max="8450" width="14.85546875" style="1" customWidth="1"/>
    <col min="8451" max="8451" width="6" style="1" customWidth="1"/>
    <col min="8452" max="8452" width="16.140625" style="1" customWidth="1"/>
    <col min="8453" max="8453" width="14.140625" style="1" customWidth="1"/>
    <col min="8454" max="8454" width="11.140625" style="1" customWidth="1"/>
    <col min="8455" max="8693" width="8.85546875" style="1" customWidth="1"/>
    <col min="8694" max="8694" width="50.85546875" style="1" customWidth="1"/>
    <col min="8695" max="8696" width="6.7109375" style="1" customWidth="1"/>
    <col min="8697" max="8697" width="12.85546875" style="1" customWidth="1"/>
    <col min="8698" max="8698" width="6" style="1" customWidth="1"/>
    <col min="8699" max="8700" width="14.140625" style="1" customWidth="1"/>
    <col min="8701" max="8701" width="8.85546875" style="1" customWidth="1"/>
    <col min="8702" max="8702" width="50.85546875" style="1"/>
    <col min="8703" max="8703" width="68.28515625" style="1" customWidth="1"/>
    <col min="8704" max="8705" width="6.7109375" style="1" customWidth="1"/>
    <col min="8706" max="8706" width="14.85546875" style="1" customWidth="1"/>
    <col min="8707" max="8707" width="6" style="1" customWidth="1"/>
    <col min="8708" max="8708" width="16.140625" style="1" customWidth="1"/>
    <col min="8709" max="8709" width="14.140625" style="1" customWidth="1"/>
    <col min="8710" max="8710" width="11.140625" style="1" customWidth="1"/>
    <col min="8711" max="8949" width="8.85546875" style="1" customWidth="1"/>
    <col min="8950" max="8950" width="50.85546875" style="1" customWidth="1"/>
    <col min="8951" max="8952" width="6.7109375" style="1" customWidth="1"/>
    <col min="8953" max="8953" width="12.85546875" style="1" customWidth="1"/>
    <col min="8954" max="8954" width="6" style="1" customWidth="1"/>
    <col min="8955" max="8956" width="14.140625" style="1" customWidth="1"/>
    <col min="8957" max="8957" width="8.85546875" style="1" customWidth="1"/>
    <col min="8958" max="8958" width="50.85546875" style="1"/>
    <col min="8959" max="8959" width="68.28515625" style="1" customWidth="1"/>
    <col min="8960" max="8961" width="6.7109375" style="1" customWidth="1"/>
    <col min="8962" max="8962" width="14.85546875" style="1" customWidth="1"/>
    <col min="8963" max="8963" width="6" style="1" customWidth="1"/>
    <col min="8964" max="8964" width="16.140625" style="1" customWidth="1"/>
    <col min="8965" max="8965" width="14.140625" style="1" customWidth="1"/>
    <col min="8966" max="8966" width="11.140625" style="1" customWidth="1"/>
    <col min="8967" max="9205" width="8.85546875" style="1" customWidth="1"/>
    <col min="9206" max="9206" width="50.85546875" style="1" customWidth="1"/>
    <col min="9207" max="9208" width="6.7109375" style="1" customWidth="1"/>
    <col min="9209" max="9209" width="12.85546875" style="1" customWidth="1"/>
    <col min="9210" max="9210" width="6" style="1" customWidth="1"/>
    <col min="9211" max="9212" width="14.140625" style="1" customWidth="1"/>
    <col min="9213" max="9213" width="8.85546875" style="1" customWidth="1"/>
    <col min="9214" max="9214" width="50.85546875" style="1"/>
    <col min="9215" max="9215" width="68.28515625" style="1" customWidth="1"/>
    <col min="9216" max="9217" width="6.7109375" style="1" customWidth="1"/>
    <col min="9218" max="9218" width="14.85546875" style="1" customWidth="1"/>
    <col min="9219" max="9219" width="6" style="1" customWidth="1"/>
    <col min="9220" max="9220" width="16.140625" style="1" customWidth="1"/>
    <col min="9221" max="9221" width="14.140625" style="1" customWidth="1"/>
    <col min="9222" max="9222" width="11.140625" style="1" customWidth="1"/>
    <col min="9223" max="9461" width="8.85546875" style="1" customWidth="1"/>
    <col min="9462" max="9462" width="50.85546875" style="1" customWidth="1"/>
    <col min="9463" max="9464" width="6.7109375" style="1" customWidth="1"/>
    <col min="9465" max="9465" width="12.85546875" style="1" customWidth="1"/>
    <col min="9466" max="9466" width="6" style="1" customWidth="1"/>
    <col min="9467" max="9468" width="14.140625" style="1" customWidth="1"/>
    <col min="9469" max="9469" width="8.85546875" style="1" customWidth="1"/>
    <col min="9470" max="9470" width="50.85546875" style="1"/>
    <col min="9471" max="9471" width="68.28515625" style="1" customWidth="1"/>
    <col min="9472" max="9473" width="6.7109375" style="1" customWidth="1"/>
    <col min="9474" max="9474" width="14.85546875" style="1" customWidth="1"/>
    <col min="9475" max="9475" width="6" style="1" customWidth="1"/>
    <col min="9476" max="9476" width="16.140625" style="1" customWidth="1"/>
    <col min="9477" max="9477" width="14.140625" style="1" customWidth="1"/>
    <col min="9478" max="9478" width="11.140625" style="1" customWidth="1"/>
    <col min="9479" max="9717" width="8.85546875" style="1" customWidth="1"/>
    <col min="9718" max="9718" width="50.85546875" style="1" customWidth="1"/>
    <col min="9719" max="9720" width="6.7109375" style="1" customWidth="1"/>
    <col min="9721" max="9721" width="12.85546875" style="1" customWidth="1"/>
    <col min="9722" max="9722" width="6" style="1" customWidth="1"/>
    <col min="9723" max="9724" width="14.140625" style="1" customWidth="1"/>
    <col min="9725" max="9725" width="8.85546875" style="1" customWidth="1"/>
    <col min="9726" max="9726" width="50.85546875" style="1"/>
    <col min="9727" max="9727" width="68.28515625" style="1" customWidth="1"/>
    <col min="9728" max="9729" width="6.7109375" style="1" customWidth="1"/>
    <col min="9730" max="9730" width="14.85546875" style="1" customWidth="1"/>
    <col min="9731" max="9731" width="6" style="1" customWidth="1"/>
    <col min="9732" max="9732" width="16.140625" style="1" customWidth="1"/>
    <col min="9733" max="9733" width="14.140625" style="1" customWidth="1"/>
    <col min="9734" max="9734" width="11.140625" style="1" customWidth="1"/>
    <col min="9735" max="9973" width="8.85546875" style="1" customWidth="1"/>
    <col min="9974" max="9974" width="50.85546875" style="1" customWidth="1"/>
    <col min="9975" max="9976" width="6.7109375" style="1" customWidth="1"/>
    <col min="9977" max="9977" width="12.85546875" style="1" customWidth="1"/>
    <col min="9978" max="9978" width="6" style="1" customWidth="1"/>
    <col min="9979" max="9980" width="14.140625" style="1" customWidth="1"/>
    <col min="9981" max="9981" width="8.85546875" style="1" customWidth="1"/>
    <col min="9982" max="9982" width="50.85546875" style="1"/>
    <col min="9983" max="9983" width="68.28515625" style="1" customWidth="1"/>
    <col min="9984" max="9985" width="6.7109375" style="1" customWidth="1"/>
    <col min="9986" max="9986" width="14.85546875" style="1" customWidth="1"/>
    <col min="9987" max="9987" width="6" style="1" customWidth="1"/>
    <col min="9988" max="9988" width="16.140625" style="1" customWidth="1"/>
    <col min="9989" max="9989" width="14.140625" style="1" customWidth="1"/>
    <col min="9990" max="9990" width="11.140625" style="1" customWidth="1"/>
    <col min="9991" max="10229" width="8.85546875" style="1" customWidth="1"/>
    <col min="10230" max="10230" width="50.85546875" style="1" customWidth="1"/>
    <col min="10231" max="10232" width="6.7109375" style="1" customWidth="1"/>
    <col min="10233" max="10233" width="12.85546875" style="1" customWidth="1"/>
    <col min="10234" max="10234" width="6" style="1" customWidth="1"/>
    <col min="10235" max="10236" width="14.140625" style="1" customWidth="1"/>
    <col min="10237" max="10237" width="8.85546875" style="1" customWidth="1"/>
    <col min="10238" max="10238" width="50.85546875" style="1"/>
    <col min="10239" max="10239" width="68.28515625" style="1" customWidth="1"/>
    <col min="10240" max="10241" width="6.7109375" style="1" customWidth="1"/>
    <col min="10242" max="10242" width="14.85546875" style="1" customWidth="1"/>
    <col min="10243" max="10243" width="6" style="1" customWidth="1"/>
    <col min="10244" max="10244" width="16.140625" style="1" customWidth="1"/>
    <col min="10245" max="10245" width="14.140625" style="1" customWidth="1"/>
    <col min="10246" max="10246" width="11.140625" style="1" customWidth="1"/>
    <col min="10247" max="10485" width="8.85546875" style="1" customWidth="1"/>
    <col min="10486" max="10486" width="50.85546875" style="1" customWidth="1"/>
    <col min="10487" max="10488" width="6.7109375" style="1" customWidth="1"/>
    <col min="10489" max="10489" width="12.85546875" style="1" customWidth="1"/>
    <col min="10490" max="10490" width="6" style="1" customWidth="1"/>
    <col min="10491" max="10492" width="14.140625" style="1" customWidth="1"/>
    <col min="10493" max="10493" width="8.85546875" style="1" customWidth="1"/>
    <col min="10494" max="10494" width="50.85546875" style="1"/>
    <col min="10495" max="10495" width="68.28515625" style="1" customWidth="1"/>
    <col min="10496" max="10497" width="6.7109375" style="1" customWidth="1"/>
    <col min="10498" max="10498" width="14.85546875" style="1" customWidth="1"/>
    <col min="10499" max="10499" width="6" style="1" customWidth="1"/>
    <col min="10500" max="10500" width="16.140625" style="1" customWidth="1"/>
    <col min="10501" max="10501" width="14.140625" style="1" customWidth="1"/>
    <col min="10502" max="10502" width="11.140625" style="1" customWidth="1"/>
    <col min="10503" max="10741" width="8.85546875" style="1" customWidth="1"/>
    <col min="10742" max="10742" width="50.85546875" style="1" customWidth="1"/>
    <col min="10743" max="10744" width="6.7109375" style="1" customWidth="1"/>
    <col min="10745" max="10745" width="12.85546875" style="1" customWidth="1"/>
    <col min="10746" max="10746" width="6" style="1" customWidth="1"/>
    <col min="10747" max="10748" width="14.140625" style="1" customWidth="1"/>
    <col min="10749" max="10749" width="8.85546875" style="1" customWidth="1"/>
    <col min="10750" max="10750" width="50.85546875" style="1"/>
    <col min="10751" max="10751" width="68.28515625" style="1" customWidth="1"/>
    <col min="10752" max="10753" width="6.7109375" style="1" customWidth="1"/>
    <col min="10754" max="10754" width="14.85546875" style="1" customWidth="1"/>
    <col min="10755" max="10755" width="6" style="1" customWidth="1"/>
    <col min="10756" max="10756" width="16.140625" style="1" customWidth="1"/>
    <col min="10757" max="10757" width="14.140625" style="1" customWidth="1"/>
    <col min="10758" max="10758" width="11.140625" style="1" customWidth="1"/>
    <col min="10759" max="10997" width="8.85546875" style="1" customWidth="1"/>
    <col min="10998" max="10998" width="50.85546875" style="1" customWidth="1"/>
    <col min="10999" max="11000" width="6.7109375" style="1" customWidth="1"/>
    <col min="11001" max="11001" width="12.85546875" style="1" customWidth="1"/>
    <col min="11002" max="11002" width="6" style="1" customWidth="1"/>
    <col min="11003" max="11004" width="14.140625" style="1" customWidth="1"/>
    <col min="11005" max="11005" width="8.85546875" style="1" customWidth="1"/>
    <col min="11006" max="11006" width="50.85546875" style="1"/>
    <col min="11007" max="11007" width="68.28515625" style="1" customWidth="1"/>
    <col min="11008" max="11009" width="6.7109375" style="1" customWidth="1"/>
    <col min="11010" max="11010" width="14.85546875" style="1" customWidth="1"/>
    <col min="11011" max="11011" width="6" style="1" customWidth="1"/>
    <col min="11012" max="11012" width="16.140625" style="1" customWidth="1"/>
    <col min="11013" max="11013" width="14.140625" style="1" customWidth="1"/>
    <col min="11014" max="11014" width="11.140625" style="1" customWidth="1"/>
    <col min="11015" max="11253" width="8.85546875" style="1" customWidth="1"/>
    <col min="11254" max="11254" width="50.85546875" style="1" customWidth="1"/>
    <col min="11255" max="11256" width="6.7109375" style="1" customWidth="1"/>
    <col min="11257" max="11257" width="12.85546875" style="1" customWidth="1"/>
    <col min="11258" max="11258" width="6" style="1" customWidth="1"/>
    <col min="11259" max="11260" width="14.140625" style="1" customWidth="1"/>
    <col min="11261" max="11261" width="8.85546875" style="1" customWidth="1"/>
    <col min="11262" max="11262" width="50.85546875" style="1"/>
    <col min="11263" max="11263" width="68.28515625" style="1" customWidth="1"/>
    <col min="11264" max="11265" width="6.7109375" style="1" customWidth="1"/>
    <col min="11266" max="11266" width="14.85546875" style="1" customWidth="1"/>
    <col min="11267" max="11267" width="6" style="1" customWidth="1"/>
    <col min="11268" max="11268" width="16.140625" style="1" customWidth="1"/>
    <col min="11269" max="11269" width="14.140625" style="1" customWidth="1"/>
    <col min="11270" max="11270" width="11.140625" style="1" customWidth="1"/>
    <col min="11271" max="11509" width="8.85546875" style="1" customWidth="1"/>
    <col min="11510" max="11510" width="50.85546875" style="1" customWidth="1"/>
    <col min="11511" max="11512" width="6.7109375" style="1" customWidth="1"/>
    <col min="11513" max="11513" width="12.85546875" style="1" customWidth="1"/>
    <col min="11514" max="11514" width="6" style="1" customWidth="1"/>
    <col min="11515" max="11516" width="14.140625" style="1" customWidth="1"/>
    <col min="11517" max="11517" width="8.85546875" style="1" customWidth="1"/>
    <col min="11518" max="11518" width="50.85546875" style="1"/>
    <col min="11519" max="11519" width="68.28515625" style="1" customWidth="1"/>
    <col min="11520" max="11521" width="6.7109375" style="1" customWidth="1"/>
    <col min="11522" max="11522" width="14.85546875" style="1" customWidth="1"/>
    <col min="11523" max="11523" width="6" style="1" customWidth="1"/>
    <col min="11524" max="11524" width="16.140625" style="1" customWidth="1"/>
    <col min="11525" max="11525" width="14.140625" style="1" customWidth="1"/>
    <col min="11526" max="11526" width="11.140625" style="1" customWidth="1"/>
    <col min="11527" max="11765" width="8.85546875" style="1" customWidth="1"/>
    <col min="11766" max="11766" width="50.85546875" style="1" customWidth="1"/>
    <col min="11767" max="11768" width="6.7109375" style="1" customWidth="1"/>
    <col min="11769" max="11769" width="12.85546875" style="1" customWidth="1"/>
    <col min="11770" max="11770" width="6" style="1" customWidth="1"/>
    <col min="11771" max="11772" width="14.140625" style="1" customWidth="1"/>
    <col min="11773" max="11773" width="8.85546875" style="1" customWidth="1"/>
    <col min="11774" max="11774" width="50.85546875" style="1"/>
    <col min="11775" max="11775" width="68.28515625" style="1" customWidth="1"/>
    <col min="11776" max="11777" width="6.7109375" style="1" customWidth="1"/>
    <col min="11778" max="11778" width="14.85546875" style="1" customWidth="1"/>
    <col min="11779" max="11779" width="6" style="1" customWidth="1"/>
    <col min="11780" max="11780" width="16.140625" style="1" customWidth="1"/>
    <col min="11781" max="11781" width="14.140625" style="1" customWidth="1"/>
    <col min="11782" max="11782" width="11.140625" style="1" customWidth="1"/>
    <col min="11783" max="12021" width="8.85546875" style="1" customWidth="1"/>
    <col min="12022" max="12022" width="50.85546875" style="1" customWidth="1"/>
    <col min="12023" max="12024" width="6.7109375" style="1" customWidth="1"/>
    <col min="12025" max="12025" width="12.85546875" style="1" customWidth="1"/>
    <col min="12026" max="12026" width="6" style="1" customWidth="1"/>
    <col min="12027" max="12028" width="14.140625" style="1" customWidth="1"/>
    <col min="12029" max="12029" width="8.85546875" style="1" customWidth="1"/>
    <col min="12030" max="12030" width="50.85546875" style="1"/>
    <col min="12031" max="12031" width="68.28515625" style="1" customWidth="1"/>
    <col min="12032" max="12033" width="6.7109375" style="1" customWidth="1"/>
    <col min="12034" max="12034" width="14.85546875" style="1" customWidth="1"/>
    <col min="12035" max="12035" width="6" style="1" customWidth="1"/>
    <col min="12036" max="12036" width="16.140625" style="1" customWidth="1"/>
    <col min="12037" max="12037" width="14.140625" style="1" customWidth="1"/>
    <col min="12038" max="12038" width="11.140625" style="1" customWidth="1"/>
    <col min="12039" max="12277" width="8.85546875" style="1" customWidth="1"/>
    <col min="12278" max="12278" width="50.85546875" style="1" customWidth="1"/>
    <col min="12279" max="12280" width="6.7109375" style="1" customWidth="1"/>
    <col min="12281" max="12281" width="12.85546875" style="1" customWidth="1"/>
    <col min="12282" max="12282" width="6" style="1" customWidth="1"/>
    <col min="12283" max="12284" width="14.140625" style="1" customWidth="1"/>
    <col min="12285" max="12285" width="8.85546875" style="1" customWidth="1"/>
    <col min="12286" max="12286" width="50.85546875" style="1"/>
    <col min="12287" max="12287" width="68.28515625" style="1" customWidth="1"/>
    <col min="12288" max="12289" width="6.7109375" style="1" customWidth="1"/>
    <col min="12290" max="12290" width="14.85546875" style="1" customWidth="1"/>
    <col min="12291" max="12291" width="6" style="1" customWidth="1"/>
    <col min="12292" max="12292" width="16.140625" style="1" customWidth="1"/>
    <col min="12293" max="12293" width="14.140625" style="1" customWidth="1"/>
    <col min="12294" max="12294" width="11.140625" style="1" customWidth="1"/>
    <col min="12295" max="12533" width="8.85546875" style="1" customWidth="1"/>
    <col min="12534" max="12534" width="50.85546875" style="1" customWidth="1"/>
    <col min="12535" max="12536" width="6.7109375" style="1" customWidth="1"/>
    <col min="12537" max="12537" width="12.85546875" style="1" customWidth="1"/>
    <col min="12538" max="12538" width="6" style="1" customWidth="1"/>
    <col min="12539" max="12540" width="14.140625" style="1" customWidth="1"/>
    <col min="12541" max="12541" width="8.85546875" style="1" customWidth="1"/>
    <col min="12542" max="12542" width="50.85546875" style="1"/>
    <col min="12543" max="12543" width="68.28515625" style="1" customWidth="1"/>
    <col min="12544" max="12545" width="6.7109375" style="1" customWidth="1"/>
    <col min="12546" max="12546" width="14.85546875" style="1" customWidth="1"/>
    <col min="12547" max="12547" width="6" style="1" customWidth="1"/>
    <col min="12548" max="12548" width="16.140625" style="1" customWidth="1"/>
    <col min="12549" max="12549" width="14.140625" style="1" customWidth="1"/>
    <col min="12550" max="12550" width="11.140625" style="1" customWidth="1"/>
    <col min="12551" max="12789" width="8.85546875" style="1" customWidth="1"/>
    <col min="12790" max="12790" width="50.85546875" style="1" customWidth="1"/>
    <col min="12791" max="12792" width="6.7109375" style="1" customWidth="1"/>
    <col min="12793" max="12793" width="12.85546875" style="1" customWidth="1"/>
    <col min="12794" max="12794" width="6" style="1" customWidth="1"/>
    <col min="12795" max="12796" width="14.140625" style="1" customWidth="1"/>
    <col min="12797" max="12797" width="8.85546875" style="1" customWidth="1"/>
    <col min="12798" max="12798" width="50.85546875" style="1"/>
    <col min="12799" max="12799" width="68.28515625" style="1" customWidth="1"/>
    <col min="12800" max="12801" width="6.7109375" style="1" customWidth="1"/>
    <col min="12802" max="12802" width="14.85546875" style="1" customWidth="1"/>
    <col min="12803" max="12803" width="6" style="1" customWidth="1"/>
    <col min="12804" max="12804" width="16.140625" style="1" customWidth="1"/>
    <col min="12805" max="12805" width="14.140625" style="1" customWidth="1"/>
    <col min="12806" max="12806" width="11.140625" style="1" customWidth="1"/>
    <col min="12807" max="13045" width="8.85546875" style="1" customWidth="1"/>
    <col min="13046" max="13046" width="50.85546875" style="1" customWidth="1"/>
    <col min="13047" max="13048" width="6.7109375" style="1" customWidth="1"/>
    <col min="13049" max="13049" width="12.85546875" style="1" customWidth="1"/>
    <col min="13050" max="13050" width="6" style="1" customWidth="1"/>
    <col min="13051" max="13052" width="14.140625" style="1" customWidth="1"/>
    <col min="13053" max="13053" width="8.85546875" style="1" customWidth="1"/>
    <col min="13054" max="13054" width="50.85546875" style="1"/>
    <col min="13055" max="13055" width="68.28515625" style="1" customWidth="1"/>
    <col min="13056" max="13057" width="6.7109375" style="1" customWidth="1"/>
    <col min="13058" max="13058" width="14.85546875" style="1" customWidth="1"/>
    <col min="13059" max="13059" width="6" style="1" customWidth="1"/>
    <col min="13060" max="13060" width="16.140625" style="1" customWidth="1"/>
    <col min="13061" max="13061" width="14.140625" style="1" customWidth="1"/>
    <col min="13062" max="13062" width="11.140625" style="1" customWidth="1"/>
    <col min="13063" max="13301" width="8.85546875" style="1" customWidth="1"/>
    <col min="13302" max="13302" width="50.85546875" style="1" customWidth="1"/>
    <col min="13303" max="13304" width="6.7109375" style="1" customWidth="1"/>
    <col min="13305" max="13305" width="12.85546875" style="1" customWidth="1"/>
    <col min="13306" max="13306" width="6" style="1" customWidth="1"/>
    <col min="13307" max="13308" width="14.140625" style="1" customWidth="1"/>
    <col min="13309" max="13309" width="8.85546875" style="1" customWidth="1"/>
    <col min="13310" max="13310" width="50.85546875" style="1"/>
    <col min="13311" max="13311" width="68.28515625" style="1" customWidth="1"/>
    <col min="13312" max="13313" width="6.7109375" style="1" customWidth="1"/>
    <col min="13314" max="13314" width="14.85546875" style="1" customWidth="1"/>
    <col min="13315" max="13315" width="6" style="1" customWidth="1"/>
    <col min="13316" max="13316" width="16.140625" style="1" customWidth="1"/>
    <col min="13317" max="13317" width="14.140625" style="1" customWidth="1"/>
    <col min="13318" max="13318" width="11.140625" style="1" customWidth="1"/>
    <col min="13319" max="13557" width="8.85546875" style="1" customWidth="1"/>
    <col min="13558" max="13558" width="50.85546875" style="1" customWidth="1"/>
    <col min="13559" max="13560" width="6.7109375" style="1" customWidth="1"/>
    <col min="13561" max="13561" width="12.85546875" style="1" customWidth="1"/>
    <col min="13562" max="13562" width="6" style="1" customWidth="1"/>
    <col min="13563" max="13564" width="14.140625" style="1" customWidth="1"/>
    <col min="13565" max="13565" width="8.85546875" style="1" customWidth="1"/>
    <col min="13566" max="13566" width="50.85546875" style="1"/>
    <col min="13567" max="13567" width="68.28515625" style="1" customWidth="1"/>
    <col min="13568" max="13569" width="6.7109375" style="1" customWidth="1"/>
    <col min="13570" max="13570" width="14.85546875" style="1" customWidth="1"/>
    <col min="13571" max="13571" width="6" style="1" customWidth="1"/>
    <col min="13572" max="13572" width="16.140625" style="1" customWidth="1"/>
    <col min="13573" max="13573" width="14.140625" style="1" customWidth="1"/>
    <col min="13574" max="13574" width="11.140625" style="1" customWidth="1"/>
    <col min="13575" max="13813" width="8.85546875" style="1" customWidth="1"/>
    <col min="13814" max="13814" width="50.85546875" style="1" customWidth="1"/>
    <col min="13815" max="13816" width="6.7109375" style="1" customWidth="1"/>
    <col min="13817" max="13817" width="12.85546875" style="1" customWidth="1"/>
    <col min="13818" max="13818" width="6" style="1" customWidth="1"/>
    <col min="13819" max="13820" width="14.140625" style="1" customWidth="1"/>
    <col min="13821" max="13821" width="8.85546875" style="1" customWidth="1"/>
    <col min="13822" max="13822" width="50.85546875" style="1"/>
    <col min="13823" max="13823" width="68.28515625" style="1" customWidth="1"/>
    <col min="13824" max="13825" width="6.7109375" style="1" customWidth="1"/>
    <col min="13826" max="13826" width="14.85546875" style="1" customWidth="1"/>
    <col min="13827" max="13827" width="6" style="1" customWidth="1"/>
    <col min="13828" max="13828" width="16.140625" style="1" customWidth="1"/>
    <col min="13829" max="13829" width="14.140625" style="1" customWidth="1"/>
    <col min="13830" max="13830" width="11.140625" style="1" customWidth="1"/>
    <col min="13831" max="14069" width="8.85546875" style="1" customWidth="1"/>
    <col min="14070" max="14070" width="50.85546875" style="1" customWidth="1"/>
    <col min="14071" max="14072" width="6.7109375" style="1" customWidth="1"/>
    <col min="14073" max="14073" width="12.85546875" style="1" customWidth="1"/>
    <col min="14074" max="14074" width="6" style="1" customWidth="1"/>
    <col min="14075" max="14076" width="14.140625" style="1" customWidth="1"/>
    <col min="14077" max="14077" width="8.85546875" style="1" customWidth="1"/>
    <col min="14078" max="14078" width="50.85546875" style="1"/>
    <col min="14079" max="14079" width="68.28515625" style="1" customWidth="1"/>
    <col min="14080" max="14081" width="6.7109375" style="1" customWidth="1"/>
    <col min="14082" max="14082" width="14.85546875" style="1" customWidth="1"/>
    <col min="14083" max="14083" width="6" style="1" customWidth="1"/>
    <col min="14084" max="14084" width="16.140625" style="1" customWidth="1"/>
    <col min="14085" max="14085" width="14.140625" style="1" customWidth="1"/>
    <col min="14086" max="14086" width="11.140625" style="1" customWidth="1"/>
    <col min="14087" max="14325" width="8.85546875" style="1" customWidth="1"/>
    <col min="14326" max="14326" width="50.85546875" style="1" customWidth="1"/>
    <col min="14327" max="14328" width="6.7109375" style="1" customWidth="1"/>
    <col min="14329" max="14329" width="12.85546875" style="1" customWidth="1"/>
    <col min="14330" max="14330" width="6" style="1" customWidth="1"/>
    <col min="14331" max="14332" width="14.140625" style="1" customWidth="1"/>
    <col min="14333" max="14333" width="8.85546875" style="1" customWidth="1"/>
    <col min="14334" max="14334" width="50.85546875" style="1"/>
    <col min="14335" max="14335" width="68.28515625" style="1" customWidth="1"/>
    <col min="14336" max="14337" width="6.7109375" style="1" customWidth="1"/>
    <col min="14338" max="14338" width="14.85546875" style="1" customWidth="1"/>
    <col min="14339" max="14339" width="6" style="1" customWidth="1"/>
    <col min="14340" max="14340" width="16.140625" style="1" customWidth="1"/>
    <col min="14341" max="14341" width="14.140625" style="1" customWidth="1"/>
    <col min="14342" max="14342" width="11.140625" style="1" customWidth="1"/>
    <col min="14343" max="14581" width="8.85546875" style="1" customWidth="1"/>
    <col min="14582" max="14582" width="50.85546875" style="1" customWidth="1"/>
    <col min="14583" max="14584" width="6.7109375" style="1" customWidth="1"/>
    <col min="14585" max="14585" width="12.85546875" style="1" customWidth="1"/>
    <col min="14586" max="14586" width="6" style="1" customWidth="1"/>
    <col min="14587" max="14588" width="14.140625" style="1" customWidth="1"/>
    <col min="14589" max="14589" width="8.85546875" style="1" customWidth="1"/>
    <col min="14590" max="14590" width="50.85546875" style="1"/>
    <col min="14591" max="14591" width="68.28515625" style="1" customWidth="1"/>
    <col min="14592" max="14593" width="6.7109375" style="1" customWidth="1"/>
    <col min="14594" max="14594" width="14.85546875" style="1" customWidth="1"/>
    <col min="14595" max="14595" width="6" style="1" customWidth="1"/>
    <col min="14596" max="14596" width="16.140625" style="1" customWidth="1"/>
    <col min="14597" max="14597" width="14.140625" style="1" customWidth="1"/>
    <col min="14598" max="14598" width="11.140625" style="1" customWidth="1"/>
    <col min="14599" max="14837" width="8.85546875" style="1" customWidth="1"/>
    <col min="14838" max="14838" width="50.85546875" style="1" customWidth="1"/>
    <col min="14839" max="14840" width="6.7109375" style="1" customWidth="1"/>
    <col min="14841" max="14841" width="12.85546875" style="1" customWidth="1"/>
    <col min="14842" max="14842" width="6" style="1" customWidth="1"/>
    <col min="14843" max="14844" width="14.140625" style="1" customWidth="1"/>
    <col min="14845" max="14845" width="8.85546875" style="1" customWidth="1"/>
    <col min="14846" max="14846" width="50.85546875" style="1"/>
    <col min="14847" max="14847" width="68.28515625" style="1" customWidth="1"/>
    <col min="14848" max="14849" width="6.7109375" style="1" customWidth="1"/>
    <col min="14850" max="14850" width="14.85546875" style="1" customWidth="1"/>
    <col min="14851" max="14851" width="6" style="1" customWidth="1"/>
    <col min="14852" max="14852" width="16.140625" style="1" customWidth="1"/>
    <col min="14853" max="14853" width="14.140625" style="1" customWidth="1"/>
    <col min="14854" max="14854" width="11.140625" style="1" customWidth="1"/>
    <col min="14855" max="15093" width="8.85546875" style="1" customWidth="1"/>
    <col min="15094" max="15094" width="50.85546875" style="1" customWidth="1"/>
    <col min="15095" max="15096" width="6.7109375" style="1" customWidth="1"/>
    <col min="15097" max="15097" width="12.85546875" style="1" customWidth="1"/>
    <col min="15098" max="15098" width="6" style="1" customWidth="1"/>
    <col min="15099" max="15100" width="14.140625" style="1" customWidth="1"/>
    <col min="15101" max="15101" width="8.85546875" style="1" customWidth="1"/>
    <col min="15102" max="15102" width="50.85546875" style="1"/>
    <col min="15103" max="15103" width="68.28515625" style="1" customWidth="1"/>
    <col min="15104" max="15105" width="6.7109375" style="1" customWidth="1"/>
    <col min="15106" max="15106" width="14.85546875" style="1" customWidth="1"/>
    <col min="15107" max="15107" width="6" style="1" customWidth="1"/>
    <col min="15108" max="15108" width="16.140625" style="1" customWidth="1"/>
    <col min="15109" max="15109" width="14.140625" style="1" customWidth="1"/>
    <col min="15110" max="15110" width="11.140625" style="1" customWidth="1"/>
    <col min="15111" max="15349" width="8.85546875" style="1" customWidth="1"/>
    <col min="15350" max="15350" width="50.85546875" style="1" customWidth="1"/>
    <col min="15351" max="15352" width="6.7109375" style="1" customWidth="1"/>
    <col min="15353" max="15353" width="12.85546875" style="1" customWidth="1"/>
    <col min="15354" max="15354" width="6" style="1" customWidth="1"/>
    <col min="15355" max="15356" width="14.140625" style="1" customWidth="1"/>
    <col min="15357" max="15357" width="8.85546875" style="1" customWidth="1"/>
    <col min="15358" max="15358" width="50.85546875" style="1"/>
    <col min="15359" max="15359" width="68.28515625" style="1" customWidth="1"/>
    <col min="15360" max="15361" width="6.7109375" style="1" customWidth="1"/>
    <col min="15362" max="15362" width="14.85546875" style="1" customWidth="1"/>
    <col min="15363" max="15363" width="6" style="1" customWidth="1"/>
    <col min="15364" max="15364" width="16.140625" style="1" customWidth="1"/>
    <col min="15365" max="15365" width="14.140625" style="1" customWidth="1"/>
    <col min="15366" max="15366" width="11.140625" style="1" customWidth="1"/>
    <col min="15367" max="15605" width="8.85546875" style="1" customWidth="1"/>
    <col min="15606" max="15606" width="50.85546875" style="1" customWidth="1"/>
    <col min="15607" max="15608" width="6.7109375" style="1" customWidth="1"/>
    <col min="15609" max="15609" width="12.85546875" style="1" customWidth="1"/>
    <col min="15610" max="15610" width="6" style="1" customWidth="1"/>
    <col min="15611" max="15612" width="14.140625" style="1" customWidth="1"/>
    <col min="15613" max="15613" width="8.85546875" style="1" customWidth="1"/>
    <col min="15614" max="15614" width="50.85546875" style="1"/>
    <col min="15615" max="15615" width="68.28515625" style="1" customWidth="1"/>
    <col min="15616" max="15617" width="6.7109375" style="1" customWidth="1"/>
    <col min="15618" max="15618" width="14.85546875" style="1" customWidth="1"/>
    <col min="15619" max="15619" width="6" style="1" customWidth="1"/>
    <col min="15620" max="15620" width="16.140625" style="1" customWidth="1"/>
    <col min="15621" max="15621" width="14.140625" style="1" customWidth="1"/>
    <col min="15622" max="15622" width="11.140625" style="1" customWidth="1"/>
    <col min="15623" max="15861" width="8.85546875" style="1" customWidth="1"/>
    <col min="15862" max="15862" width="50.85546875" style="1" customWidth="1"/>
    <col min="15863" max="15864" width="6.7109375" style="1" customWidth="1"/>
    <col min="15865" max="15865" width="12.85546875" style="1" customWidth="1"/>
    <col min="15866" max="15866" width="6" style="1" customWidth="1"/>
    <col min="15867" max="15868" width="14.140625" style="1" customWidth="1"/>
    <col min="15869" max="15869" width="8.85546875" style="1" customWidth="1"/>
    <col min="15870" max="15870" width="50.85546875" style="1"/>
    <col min="15871" max="15871" width="68.28515625" style="1" customWidth="1"/>
    <col min="15872" max="15873" width="6.7109375" style="1" customWidth="1"/>
    <col min="15874" max="15874" width="14.85546875" style="1" customWidth="1"/>
    <col min="15875" max="15875" width="6" style="1" customWidth="1"/>
    <col min="15876" max="15876" width="16.140625" style="1" customWidth="1"/>
    <col min="15877" max="15877" width="14.140625" style="1" customWidth="1"/>
    <col min="15878" max="15878" width="11.140625" style="1" customWidth="1"/>
    <col min="15879" max="16117" width="8.85546875" style="1" customWidth="1"/>
    <col min="16118" max="16118" width="50.85546875" style="1" customWidth="1"/>
    <col min="16119" max="16120" width="6.7109375" style="1" customWidth="1"/>
    <col min="16121" max="16121" width="12.85546875" style="1" customWidth="1"/>
    <col min="16122" max="16122" width="6" style="1" customWidth="1"/>
    <col min="16123" max="16124" width="14.140625" style="1" customWidth="1"/>
    <col min="16125" max="16125" width="8.85546875" style="1" customWidth="1"/>
    <col min="16126" max="16126" width="50.85546875" style="1"/>
    <col min="16127" max="16127" width="68.28515625" style="1" customWidth="1"/>
    <col min="16128" max="16129" width="6.7109375" style="1" customWidth="1"/>
    <col min="16130" max="16130" width="14.85546875" style="1" customWidth="1"/>
    <col min="16131" max="16131" width="6" style="1" customWidth="1"/>
    <col min="16132" max="16132" width="16.140625" style="1" customWidth="1"/>
    <col min="16133" max="16133" width="14.140625" style="1" customWidth="1"/>
    <col min="16134" max="16134" width="11.140625" style="1" customWidth="1"/>
    <col min="16135" max="16373" width="8.85546875" style="1" customWidth="1"/>
    <col min="16374" max="16374" width="50.85546875" style="1" customWidth="1"/>
    <col min="16375" max="16376" width="6.7109375" style="1" customWidth="1"/>
    <col min="16377" max="16377" width="12.85546875" style="1" customWidth="1"/>
    <col min="16378" max="16378" width="6" style="1" customWidth="1"/>
    <col min="16379" max="16380" width="14.140625" style="1" customWidth="1"/>
    <col min="16381" max="16381" width="8.85546875" style="1" customWidth="1"/>
    <col min="16382" max="16384" width="50.85546875" style="1"/>
  </cols>
  <sheetData>
    <row r="1" spans="1:253" x14ac:dyDescent="0.2">
      <c r="A1" s="235" t="s">
        <v>346</v>
      </c>
      <c r="B1" s="235"/>
      <c r="C1" s="235"/>
      <c r="D1" s="235"/>
      <c r="E1" s="235"/>
      <c r="F1" s="235"/>
    </row>
    <row r="2" spans="1:253" x14ac:dyDescent="0.2">
      <c r="A2" s="235" t="s">
        <v>4</v>
      </c>
      <c r="B2" s="235"/>
      <c r="C2" s="235"/>
      <c r="D2" s="235"/>
      <c r="E2" s="235"/>
      <c r="F2" s="235"/>
    </row>
    <row r="3" spans="1:253" x14ac:dyDescent="0.2">
      <c r="A3" s="235" t="s">
        <v>343</v>
      </c>
      <c r="B3" s="235"/>
      <c r="C3" s="235"/>
      <c r="D3" s="235"/>
      <c r="E3" s="235"/>
      <c r="F3" s="235"/>
    </row>
    <row r="4" spans="1:253" x14ac:dyDescent="0.2">
      <c r="A4" s="235" t="s">
        <v>347</v>
      </c>
      <c r="B4" s="235"/>
      <c r="C4" s="235"/>
      <c r="D4" s="235"/>
      <c r="E4" s="235"/>
      <c r="F4" s="235"/>
    </row>
    <row r="5" spans="1:253" x14ac:dyDescent="0.2">
      <c r="A5" s="235" t="s">
        <v>4</v>
      </c>
      <c r="B5" s="235"/>
      <c r="C5" s="235"/>
      <c r="D5" s="235"/>
      <c r="E5" s="235"/>
      <c r="F5" s="235"/>
    </row>
    <row r="6" spans="1:253" x14ac:dyDescent="0.2">
      <c r="A6" s="235" t="s">
        <v>0</v>
      </c>
      <c r="B6" s="235"/>
      <c r="C6" s="235"/>
      <c r="D6" s="235"/>
      <c r="E6" s="235"/>
      <c r="F6" s="235"/>
    </row>
    <row r="7" spans="1:253" x14ac:dyDescent="0.2">
      <c r="A7" s="2"/>
      <c r="B7" s="2"/>
      <c r="C7" s="2"/>
      <c r="D7" s="2"/>
      <c r="E7" s="2"/>
      <c r="F7" s="3"/>
    </row>
    <row r="8" spans="1:253" ht="33.6" customHeight="1" x14ac:dyDescent="0.25">
      <c r="A8" s="236" t="s">
        <v>334</v>
      </c>
      <c r="B8" s="236"/>
      <c r="C8" s="236"/>
      <c r="D8" s="236"/>
      <c r="E8" s="236"/>
      <c r="F8" s="236"/>
    </row>
    <row r="9" spans="1:253" ht="18.75" x14ac:dyDescent="0.3">
      <c r="A9" s="4"/>
      <c r="B9" s="4"/>
      <c r="C9" s="4"/>
      <c r="D9" s="4"/>
      <c r="E9" s="4"/>
      <c r="F9" s="5" t="s">
        <v>1</v>
      </c>
    </row>
    <row r="10" spans="1:253" x14ac:dyDescent="0.2">
      <c r="A10" s="237" t="s">
        <v>5</v>
      </c>
      <c r="B10" s="238" t="s">
        <v>6</v>
      </c>
      <c r="C10" s="238" t="s">
        <v>7</v>
      </c>
      <c r="D10" s="238" t="s">
        <v>8</v>
      </c>
      <c r="E10" s="238" t="s">
        <v>9</v>
      </c>
      <c r="F10" s="239" t="s">
        <v>10</v>
      </c>
    </row>
    <row r="11" spans="1:253" x14ac:dyDescent="0.2">
      <c r="A11" s="237"/>
      <c r="B11" s="238"/>
      <c r="C11" s="238"/>
      <c r="D11" s="238"/>
      <c r="E11" s="238"/>
      <c r="F11" s="239"/>
    </row>
    <row r="12" spans="1:253" x14ac:dyDescent="0.2">
      <c r="A12" s="6">
        <v>1</v>
      </c>
      <c r="B12" s="7" t="s">
        <v>11</v>
      </c>
      <c r="C12" s="7" t="s">
        <v>12</v>
      </c>
      <c r="D12" s="7" t="s">
        <v>13</v>
      </c>
      <c r="E12" s="7" t="s">
        <v>14</v>
      </c>
      <c r="F12" s="8">
        <v>6</v>
      </c>
    </row>
    <row r="13" spans="1:253" ht="15.75" x14ac:dyDescent="0.25">
      <c r="A13" s="9" t="s">
        <v>15</v>
      </c>
      <c r="B13" s="10" t="s">
        <v>16</v>
      </c>
      <c r="C13" s="10"/>
      <c r="D13" s="10"/>
      <c r="E13" s="10"/>
      <c r="F13" s="11">
        <f>SUM(F14+F18+F25+F38+F41+F35)</f>
        <v>143900.63999999998</v>
      </c>
    </row>
    <row r="14" spans="1:253" ht="28.5" x14ac:dyDescent="0.2">
      <c r="A14" s="12" t="s">
        <v>17</v>
      </c>
      <c r="B14" s="13" t="s">
        <v>16</v>
      </c>
      <c r="C14" s="13" t="s">
        <v>18</v>
      </c>
      <c r="D14" s="13"/>
      <c r="E14" s="13"/>
      <c r="F14" s="14">
        <f>SUM(F17)</f>
        <v>1571.74</v>
      </c>
    </row>
    <row r="15" spans="1:253" ht="13.5" x14ac:dyDescent="0.25">
      <c r="A15" s="15" t="s">
        <v>19</v>
      </c>
      <c r="B15" s="16" t="s">
        <v>16</v>
      </c>
      <c r="C15" s="16" t="s">
        <v>18</v>
      </c>
      <c r="D15" s="16" t="s">
        <v>20</v>
      </c>
      <c r="E15" s="16"/>
      <c r="F15" s="17">
        <f>SUM(F17)</f>
        <v>1571.74</v>
      </c>
    </row>
    <row r="16" spans="1:253" x14ac:dyDescent="0.2">
      <c r="A16" s="18" t="s">
        <v>21</v>
      </c>
      <c r="B16" s="19" t="s">
        <v>16</v>
      </c>
      <c r="C16" s="19" t="s">
        <v>18</v>
      </c>
      <c r="D16" s="19" t="s">
        <v>20</v>
      </c>
      <c r="E16" s="19"/>
      <c r="F16" s="20">
        <f>SUM(F17)</f>
        <v>1571.74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4" ht="38.25" x14ac:dyDescent="0.2">
      <c r="A17" s="22" t="s">
        <v>22</v>
      </c>
      <c r="B17" s="23" t="s">
        <v>16</v>
      </c>
      <c r="C17" s="23" t="s">
        <v>18</v>
      </c>
      <c r="D17" s="23" t="s">
        <v>20</v>
      </c>
      <c r="E17" s="23" t="s">
        <v>23</v>
      </c>
      <c r="F17" s="24">
        <v>1571.74</v>
      </c>
    </row>
    <row r="18" spans="1:254" ht="28.5" x14ac:dyDescent="0.2">
      <c r="A18" s="12" t="s">
        <v>24</v>
      </c>
      <c r="B18" s="13" t="s">
        <v>16</v>
      </c>
      <c r="C18" s="13" t="s">
        <v>25</v>
      </c>
      <c r="D18" s="13"/>
      <c r="E18" s="13"/>
      <c r="F18" s="14">
        <f>SUM(F19+F21)</f>
        <v>7407.54</v>
      </c>
    </row>
    <row r="19" spans="1:254" ht="27" x14ac:dyDescent="0.25">
      <c r="A19" s="25" t="s">
        <v>26</v>
      </c>
      <c r="B19" s="26" t="s">
        <v>16</v>
      </c>
      <c r="C19" s="26" t="s">
        <v>25</v>
      </c>
      <c r="D19" s="26" t="s">
        <v>27</v>
      </c>
      <c r="E19" s="16"/>
      <c r="F19" s="17">
        <f>SUM(F20)</f>
        <v>1390.64</v>
      </c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7"/>
    </row>
    <row r="20" spans="1:254" ht="38.25" x14ac:dyDescent="0.2">
      <c r="A20" s="18" t="s">
        <v>22</v>
      </c>
      <c r="B20" s="29" t="s">
        <v>16</v>
      </c>
      <c r="C20" s="29" t="s">
        <v>25</v>
      </c>
      <c r="D20" s="29" t="s">
        <v>27</v>
      </c>
      <c r="E20" s="19" t="s">
        <v>23</v>
      </c>
      <c r="F20" s="20">
        <v>1390.64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13.5" x14ac:dyDescent="0.25">
      <c r="A21" s="15" t="s">
        <v>19</v>
      </c>
      <c r="B21" s="16" t="s">
        <v>16</v>
      </c>
      <c r="C21" s="16" t="s">
        <v>25</v>
      </c>
      <c r="D21" s="16" t="s">
        <v>28</v>
      </c>
      <c r="E21" s="16"/>
      <c r="F21" s="17">
        <f>SUM(F22)</f>
        <v>6016.9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4" x14ac:dyDescent="0.2">
      <c r="A22" s="22" t="s">
        <v>29</v>
      </c>
      <c r="B22" s="23" t="s">
        <v>16</v>
      </c>
      <c r="C22" s="23" t="s">
        <v>25</v>
      </c>
      <c r="D22" s="23" t="s">
        <v>28</v>
      </c>
      <c r="E22" s="23"/>
      <c r="F22" s="24">
        <f>SUM(F23+F24)</f>
        <v>6016.9</v>
      </c>
    </row>
    <row r="23" spans="1:254" ht="38.25" x14ac:dyDescent="0.2">
      <c r="A23" s="18" t="s">
        <v>22</v>
      </c>
      <c r="B23" s="19" t="s">
        <v>16</v>
      </c>
      <c r="C23" s="19" t="s">
        <v>25</v>
      </c>
      <c r="D23" s="19" t="s">
        <v>28</v>
      </c>
      <c r="E23" s="19" t="s">
        <v>23</v>
      </c>
      <c r="F23" s="20">
        <v>4587.8599999999997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4" x14ac:dyDescent="0.2">
      <c r="A24" s="18" t="s">
        <v>30</v>
      </c>
      <c r="B24" s="19" t="s">
        <v>16</v>
      </c>
      <c r="C24" s="19" t="s">
        <v>25</v>
      </c>
      <c r="D24" s="19" t="s">
        <v>28</v>
      </c>
      <c r="E24" s="19" t="s">
        <v>31</v>
      </c>
      <c r="F24" s="20">
        <v>1429.04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4" ht="14.25" x14ac:dyDescent="0.2">
      <c r="A25" s="12" t="s">
        <v>32</v>
      </c>
      <c r="B25" s="30" t="s">
        <v>16</v>
      </c>
      <c r="C25" s="30" t="s">
        <v>33</v>
      </c>
      <c r="D25" s="30"/>
      <c r="E25" s="30"/>
      <c r="F25" s="31">
        <f>SUM(F28+F26)</f>
        <v>79974.719999999987</v>
      </c>
    </row>
    <row r="26" spans="1:254" ht="27" x14ac:dyDescent="0.25">
      <c r="A26" s="15" t="s">
        <v>34</v>
      </c>
      <c r="B26" s="32" t="s">
        <v>16</v>
      </c>
      <c r="C26" s="33" t="s">
        <v>33</v>
      </c>
      <c r="D26" s="16" t="s">
        <v>35</v>
      </c>
      <c r="E26" s="33"/>
      <c r="F26" s="17">
        <f>SUM(F27)</f>
        <v>2447.7600000000002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4" ht="38.25" x14ac:dyDescent="0.2">
      <c r="A27" s="18" t="s">
        <v>22</v>
      </c>
      <c r="B27" s="19" t="s">
        <v>16</v>
      </c>
      <c r="C27" s="19" t="s">
        <v>33</v>
      </c>
      <c r="D27" s="19" t="s">
        <v>35</v>
      </c>
      <c r="E27" s="19" t="s">
        <v>23</v>
      </c>
      <c r="F27" s="20">
        <v>2447.7600000000002</v>
      </c>
    </row>
    <row r="28" spans="1:254" ht="13.5" x14ac:dyDescent="0.25">
      <c r="A28" s="15" t="s">
        <v>19</v>
      </c>
      <c r="B28" s="16" t="s">
        <v>16</v>
      </c>
      <c r="C28" s="16" t="s">
        <v>33</v>
      </c>
      <c r="D28" s="16"/>
      <c r="E28" s="16"/>
      <c r="F28" s="17">
        <f>SUM(F31+F29)</f>
        <v>77526.959999999992</v>
      </c>
    </row>
    <row r="29" spans="1:254" x14ac:dyDescent="0.2">
      <c r="A29" s="18" t="s">
        <v>36</v>
      </c>
      <c r="B29" s="19" t="s">
        <v>16</v>
      </c>
      <c r="C29" s="19" t="s">
        <v>33</v>
      </c>
      <c r="D29" s="19" t="s">
        <v>37</v>
      </c>
      <c r="E29" s="19"/>
      <c r="F29" s="20">
        <f>SUM(F30)</f>
        <v>6294.87</v>
      </c>
    </row>
    <row r="30" spans="1:254" ht="38.25" x14ac:dyDescent="0.2">
      <c r="A30" s="22" t="s">
        <v>22</v>
      </c>
      <c r="B30" s="23" t="s">
        <v>16</v>
      </c>
      <c r="C30" s="23" t="s">
        <v>33</v>
      </c>
      <c r="D30" s="23" t="s">
        <v>37</v>
      </c>
      <c r="E30" s="23" t="s">
        <v>23</v>
      </c>
      <c r="F30" s="24">
        <v>6294.87</v>
      </c>
    </row>
    <row r="31" spans="1:254" x14ac:dyDescent="0.2">
      <c r="A31" s="18" t="s">
        <v>29</v>
      </c>
      <c r="B31" s="19" t="s">
        <v>16</v>
      </c>
      <c r="C31" s="19" t="s">
        <v>33</v>
      </c>
      <c r="D31" s="19" t="s">
        <v>28</v>
      </c>
      <c r="E31" s="19"/>
      <c r="F31" s="20">
        <f>SUM(F32+F33+F34)</f>
        <v>71232.09</v>
      </c>
    </row>
    <row r="32" spans="1:254" ht="38.25" x14ac:dyDescent="0.2">
      <c r="A32" s="22" t="s">
        <v>22</v>
      </c>
      <c r="B32" s="23" t="s">
        <v>16</v>
      </c>
      <c r="C32" s="23" t="s">
        <v>33</v>
      </c>
      <c r="D32" s="23" t="s">
        <v>28</v>
      </c>
      <c r="E32" s="23" t="s">
        <v>23</v>
      </c>
      <c r="F32" s="24">
        <v>62260.02</v>
      </c>
    </row>
    <row r="33" spans="1:254" x14ac:dyDescent="0.2">
      <c r="A33" s="22" t="s">
        <v>38</v>
      </c>
      <c r="B33" s="23" t="s">
        <v>16</v>
      </c>
      <c r="C33" s="23" t="s">
        <v>33</v>
      </c>
      <c r="D33" s="23" t="s">
        <v>28</v>
      </c>
      <c r="E33" s="23" t="s">
        <v>31</v>
      </c>
      <c r="F33" s="24">
        <v>8912.07</v>
      </c>
    </row>
    <row r="34" spans="1:254" x14ac:dyDescent="0.2">
      <c r="A34" s="22" t="s">
        <v>39</v>
      </c>
      <c r="B34" s="34" t="s">
        <v>16</v>
      </c>
      <c r="C34" s="35" t="s">
        <v>33</v>
      </c>
      <c r="D34" s="23" t="s">
        <v>28</v>
      </c>
      <c r="E34" s="35" t="s">
        <v>40</v>
      </c>
      <c r="F34" s="20">
        <v>60</v>
      </c>
    </row>
    <row r="35" spans="1:254" ht="15" x14ac:dyDescent="0.25">
      <c r="A35" s="12" t="s">
        <v>41</v>
      </c>
      <c r="B35" s="10" t="s">
        <v>16</v>
      </c>
      <c r="C35" s="36" t="s">
        <v>42</v>
      </c>
      <c r="D35" s="36"/>
      <c r="E35" s="36"/>
      <c r="F35" s="11">
        <f>SUM(F36)</f>
        <v>22.9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</row>
    <row r="36" spans="1:254" ht="40.5" x14ac:dyDescent="0.25">
      <c r="A36" s="15" t="s">
        <v>43</v>
      </c>
      <c r="B36" s="16" t="s">
        <v>16</v>
      </c>
      <c r="C36" s="16" t="s">
        <v>42</v>
      </c>
      <c r="D36" s="16" t="s">
        <v>44</v>
      </c>
      <c r="E36" s="16"/>
      <c r="F36" s="17">
        <f>SUM(F37)</f>
        <v>22.9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1:254" ht="13.5" x14ac:dyDescent="0.25">
      <c r="A37" s="18" t="s">
        <v>45</v>
      </c>
      <c r="B37" s="19" t="s">
        <v>16</v>
      </c>
      <c r="C37" s="19" t="s">
        <v>42</v>
      </c>
      <c r="D37" s="19" t="s">
        <v>44</v>
      </c>
      <c r="E37" s="19" t="s">
        <v>31</v>
      </c>
      <c r="F37" s="20">
        <v>22.9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1:254" ht="14.25" x14ac:dyDescent="0.2">
      <c r="A38" s="12" t="s">
        <v>46</v>
      </c>
      <c r="B38" s="10" t="s">
        <v>16</v>
      </c>
      <c r="C38" s="10" t="s">
        <v>47</v>
      </c>
      <c r="D38" s="10"/>
      <c r="E38" s="10"/>
      <c r="F38" s="11">
        <f>SUM(F39)</f>
        <v>2000</v>
      </c>
    </row>
    <row r="39" spans="1:254" ht="13.5" x14ac:dyDescent="0.25">
      <c r="A39" s="15" t="s">
        <v>48</v>
      </c>
      <c r="B39" s="32" t="s">
        <v>16</v>
      </c>
      <c r="C39" s="32" t="s">
        <v>47</v>
      </c>
      <c r="D39" s="32" t="s">
        <v>49</v>
      </c>
      <c r="E39" s="32"/>
      <c r="F39" s="17">
        <f>SUM(F40)</f>
        <v>2000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7"/>
    </row>
    <row r="40" spans="1:254" x14ac:dyDescent="0.2">
      <c r="A40" s="22" t="s">
        <v>39</v>
      </c>
      <c r="B40" s="34" t="s">
        <v>16</v>
      </c>
      <c r="C40" s="34" t="s">
        <v>47</v>
      </c>
      <c r="D40" s="34" t="s">
        <v>49</v>
      </c>
      <c r="E40" s="34" t="s">
        <v>40</v>
      </c>
      <c r="F40" s="24">
        <v>2000</v>
      </c>
    </row>
    <row r="41" spans="1:254" ht="14.25" x14ac:dyDescent="0.2">
      <c r="A41" s="12" t="s">
        <v>50</v>
      </c>
      <c r="B41" s="10" t="s">
        <v>16</v>
      </c>
      <c r="C41" s="10" t="s">
        <v>51</v>
      </c>
      <c r="D41" s="10"/>
      <c r="E41" s="10"/>
      <c r="F41" s="11">
        <f>SUM(F42+F52+F57+F46+F50+F77)</f>
        <v>52923.74</v>
      </c>
    </row>
    <row r="42" spans="1:254" ht="13.5" x14ac:dyDescent="0.25">
      <c r="A42" s="15" t="s">
        <v>19</v>
      </c>
      <c r="B42" s="16" t="s">
        <v>16</v>
      </c>
      <c r="C42" s="16" t="s">
        <v>51</v>
      </c>
      <c r="D42" s="16" t="s">
        <v>52</v>
      </c>
      <c r="E42" s="16"/>
      <c r="F42" s="17">
        <f>SUM(F43)</f>
        <v>1647.6</v>
      </c>
    </row>
    <row r="43" spans="1:254" x14ac:dyDescent="0.2">
      <c r="A43" s="22" t="s">
        <v>53</v>
      </c>
      <c r="B43" s="23" t="s">
        <v>54</v>
      </c>
      <c r="C43" s="23" t="s">
        <v>51</v>
      </c>
      <c r="D43" s="23" t="s">
        <v>52</v>
      </c>
      <c r="E43" s="23"/>
      <c r="F43" s="24">
        <f>SUM(F44+F45)</f>
        <v>1647.6</v>
      </c>
    </row>
    <row r="44" spans="1:254" ht="38.25" x14ac:dyDescent="0.2">
      <c r="A44" s="18" t="s">
        <v>22</v>
      </c>
      <c r="B44" s="19" t="s">
        <v>16</v>
      </c>
      <c r="C44" s="19" t="s">
        <v>51</v>
      </c>
      <c r="D44" s="19" t="s">
        <v>52</v>
      </c>
      <c r="E44" s="19" t="s">
        <v>23</v>
      </c>
      <c r="F44" s="20">
        <v>1188.31</v>
      </c>
    </row>
    <row r="45" spans="1:254" x14ac:dyDescent="0.2">
      <c r="A45" s="18" t="s">
        <v>38</v>
      </c>
      <c r="B45" s="19" t="s">
        <v>16</v>
      </c>
      <c r="C45" s="19" t="s">
        <v>51</v>
      </c>
      <c r="D45" s="19" t="s">
        <v>52</v>
      </c>
      <c r="E45" s="19" t="s">
        <v>31</v>
      </c>
      <c r="F45" s="20">
        <v>459.29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1:254" ht="27" x14ac:dyDescent="0.25">
      <c r="A46" s="15" t="s">
        <v>55</v>
      </c>
      <c r="B46" s="32" t="s">
        <v>16</v>
      </c>
      <c r="C46" s="32" t="s">
        <v>51</v>
      </c>
      <c r="D46" s="32" t="s">
        <v>56</v>
      </c>
      <c r="E46" s="32"/>
      <c r="F46" s="17">
        <f>SUM(F47)</f>
        <v>998</v>
      </c>
    </row>
    <row r="47" spans="1:254" ht="25.5" x14ac:dyDescent="0.2">
      <c r="A47" s="22" t="s">
        <v>57</v>
      </c>
      <c r="B47" s="34" t="s">
        <v>16</v>
      </c>
      <c r="C47" s="34" t="s">
        <v>51</v>
      </c>
      <c r="D47" s="34" t="s">
        <v>56</v>
      </c>
      <c r="E47" s="34"/>
      <c r="F47" s="24">
        <f>SUM(F48+F49)</f>
        <v>998</v>
      </c>
    </row>
    <row r="48" spans="1:254" ht="38.25" x14ac:dyDescent="0.2">
      <c r="A48" s="18" t="s">
        <v>22</v>
      </c>
      <c r="B48" s="19" t="s">
        <v>16</v>
      </c>
      <c r="C48" s="19" t="s">
        <v>51</v>
      </c>
      <c r="D48" s="38" t="s">
        <v>56</v>
      </c>
      <c r="E48" s="19" t="s">
        <v>23</v>
      </c>
      <c r="F48" s="20">
        <v>740.58</v>
      </c>
    </row>
    <row r="49" spans="1:253" x14ac:dyDescent="0.2">
      <c r="A49" s="18" t="s">
        <v>38</v>
      </c>
      <c r="B49" s="19" t="s">
        <v>16</v>
      </c>
      <c r="C49" s="19" t="s">
        <v>51</v>
      </c>
      <c r="D49" s="38" t="s">
        <v>56</v>
      </c>
      <c r="E49" s="19" t="s">
        <v>31</v>
      </c>
      <c r="F49" s="20">
        <v>257.42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38.25" x14ac:dyDescent="0.2">
      <c r="A50" s="22" t="s">
        <v>58</v>
      </c>
      <c r="B50" s="23" t="s">
        <v>16</v>
      </c>
      <c r="C50" s="23" t="s">
        <v>51</v>
      </c>
      <c r="D50" s="23" t="s">
        <v>59</v>
      </c>
      <c r="E50" s="23"/>
      <c r="F50" s="24">
        <f>SUM(F51)</f>
        <v>0.28000000000000003</v>
      </c>
    </row>
    <row r="51" spans="1:253" x14ac:dyDescent="0.2">
      <c r="A51" s="18" t="s">
        <v>38</v>
      </c>
      <c r="B51" s="19" t="s">
        <v>16</v>
      </c>
      <c r="C51" s="19" t="s">
        <v>51</v>
      </c>
      <c r="D51" s="19" t="s">
        <v>59</v>
      </c>
      <c r="E51" s="19" t="s">
        <v>31</v>
      </c>
      <c r="F51" s="20">
        <v>0.28000000000000003</v>
      </c>
    </row>
    <row r="52" spans="1:253" ht="13.5" x14ac:dyDescent="0.25">
      <c r="A52" s="15" t="s">
        <v>60</v>
      </c>
      <c r="B52" s="16" t="s">
        <v>16</v>
      </c>
      <c r="C52" s="16" t="s">
        <v>51</v>
      </c>
      <c r="D52" s="16" t="s">
        <v>61</v>
      </c>
      <c r="E52" s="16"/>
      <c r="F52" s="17">
        <f>SUM(F53)</f>
        <v>6080.18</v>
      </c>
    </row>
    <row r="53" spans="1:253" x14ac:dyDescent="0.2">
      <c r="A53" s="18" t="s">
        <v>62</v>
      </c>
      <c r="B53" s="19" t="s">
        <v>16</v>
      </c>
      <c r="C53" s="19" t="s">
        <v>51</v>
      </c>
      <c r="D53" s="19" t="s">
        <v>61</v>
      </c>
      <c r="E53" s="19"/>
      <c r="F53" s="20">
        <f>SUM(F54+F56+F55)</f>
        <v>6080.18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x14ac:dyDescent="0.2">
      <c r="A54" s="18" t="s">
        <v>38</v>
      </c>
      <c r="B54" s="19" t="s">
        <v>16</v>
      </c>
      <c r="C54" s="19" t="s">
        <v>51</v>
      </c>
      <c r="D54" s="19" t="s">
        <v>63</v>
      </c>
      <c r="E54" s="19" t="s">
        <v>31</v>
      </c>
      <c r="F54" s="20">
        <v>2900</v>
      </c>
    </row>
    <row r="55" spans="1:253" x14ac:dyDescent="0.2">
      <c r="A55" s="18" t="s">
        <v>39</v>
      </c>
      <c r="B55" s="19" t="s">
        <v>16</v>
      </c>
      <c r="C55" s="19" t="s">
        <v>51</v>
      </c>
      <c r="D55" s="19" t="s">
        <v>63</v>
      </c>
      <c r="E55" s="19" t="s">
        <v>40</v>
      </c>
      <c r="F55" s="20">
        <v>200</v>
      </c>
    </row>
    <row r="56" spans="1:253" x14ac:dyDescent="0.2">
      <c r="A56" s="22" t="s">
        <v>39</v>
      </c>
      <c r="B56" s="23" t="s">
        <v>16</v>
      </c>
      <c r="C56" s="23" t="s">
        <v>51</v>
      </c>
      <c r="D56" s="23" t="s">
        <v>64</v>
      </c>
      <c r="E56" s="23" t="s">
        <v>40</v>
      </c>
      <c r="F56" s="24">
        <v>2980.18</v>
      </c>
    </row>
    <row r="57" spans="1:253" ht="13.5" x14ac:dyDescent="0.25">
      <c r="A57" s="15" t="s">
        <v>65</v>
      </c>
      <c r="B57" s="32" t="s">
        <v>16</v>
      </c>
      <c r="C57" s="32" t="s">
        <v>51</v>
      </c>
      <c r="D57" s="32" t="s">
        <v>66</v>
      </c>
      <c r="E57" s="16"/>
      <c r="F57" s="17">
        <f>SUM(F58+F62+F75+F74)</f>
        <v>43700.9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1:253" x14ac:dyDescent="0.2">
      <c r="A58" s="39" t="s">
        <v>67</v>
      </c>
      <c r="B58" s="34" t="s">
        <v>16</v>
      </c>
      <c r="C58" s="34" t="s">
        <v>51</v>
      </c>
      <c r="D58" s="34" t="s">
        <v>68</v>
      </c>
      <c r="E58" s="34"/>
      <c r="F58" s="24">
        <f>SUM(F59+F60+F61)</f>
        <v>4394.7199999999993</v>
      </c>
    </row>
    <row r="59" spans="1:253" x14ac:dyDescent="0.2">
      <c r="A59" s="18" t="s">
        <v>38</v>
      </c>
      <c r="B59" s="38" t="s">
        <v>16</v>
      </c>
      <c r="C59" s="38" t="s">
        <v>51</v>
      </c>
      <c r="D59" s="38" t="s">
        <v>68</v>
      </c>
      <c r="E59" s="38" t="s">
        <v>31</v>
      </c>
      <c r="F59" s="20">
        <v>198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40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ht="38.25" x14ac:dyDescent="0.2">
      <c r="A60" s="18" t="s">
        <v>22</v>
      </c>
      <c r="B60" s="38" t="s">
        <v>16</v>
      </c>
      <c r="C60" s="38" t="s">
        <v>51</v>
      </c>
      <c r="D60" s="38" t="s">
        <v>69</v>
      </c>
      <c r="E60" s="38" t="s">
        <v>23</v>
      </c>
      <c r="F60" s="20">
        <v>4046.72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40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253" x14ac:dyDescent="0.2">
      <c r="A61" s="18" t="s">
        <v>38</v>
      </c>
      <c r="B61" s="38" t="s">
        <v>16</v>
      </c>
      <c r="C61" s="38" t="s">
        <v>51</v>
      </c>
      <c r="D61" s="38" t="s">
        <v>69</v>
      </c>
      <c r="E61" s="38" t="s">
        <v>31</v>
      </c>
      <c r="F61" s="20">
        <v>150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4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25.5" x14ac:dyDescent="0.2">
      <c r="A62" s="41" t="s">
        <v>70</v>
      </c>
      <c r="B62" s="34" t="s">
        <v>16</v>
      </c>
      <c r="C62" s="34" t="s">
        <v>71</v>
      </c>
      <c r="D62" s="34" t="s">
        <v>72</v>
      </c>
      <c r="E62" s="34"/>
      <c r="F62" s="24">
        <f>SUM(F63+F67+F68+F71+F72+F73+F65+F64+F66+F69+F70)</f>
        <v>25074.68</v>
      </c>
    </row>
    <row r="63" spans="1:253" x14ac:dyDescent="0.2">
      <c r="A63" s="18" t="s">
        <v>38</v>
      </c>
      <c r="B63" s="38" t="s">
        <v>16</v>
      </c>
      <c r="C63" s="38" t="s">
        <v>51</v>
      </c>
      <c r="D63" s="38" t="s">
        <v>72</v>
      </c>
      <c r="E63" s="38" t="s">
        <v>31</v>
      </c>
      <c r="F63" s="20">
        <v>3727.5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253" x14ac:dyDescent="0.2">
      <c r="A64" s="18" t="s">
        <v>73</v>
      </c>
      <c r="B64" s="38" t="s">
        <v>16</v>
      </c>
      <c r="C64" s="38" t="s">
        <v>51</v>
      </c>
      <c r="D64" s="38" t="s">
        <v>72</v>
      </c>
      <c r="E64" s="38" t="s">
        <v>74</v>
      </c>
      <c r="F64" s="20">
        <v>500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1:254" s="21" customFormat="1" ht="25.5" x14ac:dyDescent="0.2">
      <c r="A65" s="18" t="s">
        <v>75</v>
      </c>
      <c r="B65" s="38" t="s">
        <v>16</v>
      </c>
      <c r="C65" s="38" t="s">
        <v>51</v>
      </c>
      <c r="D65" s="38" t="s">
        <v>72</v>
      </c>
      <c r="E65" s="38" t="s">
        <v>76</v>
      </c>
      <c r="F65" s="20">
        <v>15</v>
      </c>
    </row>
    <row r="66" spans="1:254" s="21" customFormat="1" x14ac:dyDescent="0.2">
      <c r="A66" s="18" t="s">
        <v>39</v>
      </c>
      <c r="B66" s="38" t="s">
        <v>16</v>
      </c>
      <c r="C66" s="38" t="s">
        <v>51</v>
      </c>
      <c r="D66" s="38" t="s">
        <v>72</v>
      </c>
      <c r="E66" s="38" t="s">
        <v>40</v>
      </c>
      <c r="F66" s="20">
        <v>0</v>
      </c>
    </row>
    <row r="67" spans="1:254" ht="38.25" x14ac:dyDescent="0.2">
      <c r="A67" s="18" t="s">
        <v>22</v>
      </c>
      <c r="B67" s="38" t="s">
        <v>16</v>
      </c>
      <c r="C67" s="38" t="s">
        <v>51</v>
      </c>
      <c r="D67" s="38" t="s">
        <v>77</v>
      </c>
      <c r="E67" s="38" t="s">
        <v>23</v>
      </c>
      <c r="F67" s="20">
        <v>4788.82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</row>
    <row r="68" spans="1:254" x14ac:dyDescent="0.2">
      <c r="A68" s="18" t="s">
        <v>38</v>
      </c>
      <c r="B68" s="38" t="s">
        <v>16</v>
      </c>
      <c r="C68" s="38" t="s">
        <v>51</v>
      </c>
      <c r="D68" s="38" t="s">
        <v>77</v>
      </c>
      <c r="E68" s="38" t="s">
        <v>31</v>
      </c>
      <c r="F68" s="20">
        <v>2853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4" ht="42.75" customHeight="1" x14ac:dyDescent="0.2">
      <c r="A69" s="18" t="s">
        <v>22</v>
      </c>
      <c r="B69" s="38" t="s">
        <v>16</v>
      </c>
      <c r="C69" s="38" t="s">
        <v>51</v>
      </c>
      <c r="D69" s="38" t="s">
        <v>338</v>
      </c>
      <c r="E69" s="38" t="s">
        <v>23</v>
      </c>
      <c r="F69" s="20">
        <v>3000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4" x14ac:dyDescent="0.2">
      <c r="A70" s="18" t="s">
        <v>38</v>
      </c>
      <c r="B70" s="38" t="s">
        <v>16</v>
      </c>
      <c r="C70" s="38" t="s">
        <v>51</v>
      </c>
      <c r="D70" s="38" t="s">
        <v>338</v>
      </c>
      <c r="E70" s="38" t="s">
        <v>31</v>
      </c>
      <c r="F70" s="20">
        <v>1000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4" ht="16.5" customHeight="1" x14ac:dyDescent="0.2">
      <c r="A71" s="18" t="s">
        <v>38</v>
      </c>
      <c r="B71" s="38" t="s">
        <v>16</v>
      </c>
      <c r="C71" s="38" t="s">
        <v>51</v>
      </c>
      <c r="D71" s="38" t="s">
        <v>78</v>
      </c>
      <c r="E71" s="38" t="s">
        <v>31</v>
      </c>
      <c r="F71" s="20">
        <v>835.49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4" ht="38.25" x14ac:dyDescent="0.2">
      <c r="A72" s="18" t="s">
        <v>22</v>
      </c>
      <c r="B72" s="38" t="s">
        <v>16</v>
      </c>
      <c r="C72" s="38" t="s">
        <v>51</v>
      </c>
      <c r="D72" s="38" t="s">
        <v>79</v>
      </c>
      <c r="E72" s="38" t="s">
        <v>23</v>
      </c>
      <c r="F72" s="20">
        <v>1617.11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4" x14ac:dyDescent="0.2">
      <c r="A73" s="18" t="s">
        <v>38</v>
      </c>
      <c r="B73" s="38" t="s">
        <v>16</v>
      </c>
      <c r="C73" s="38" t="s">
        <v>51</v>
      </c>
      <c r="D73" s="38" t="s">
        <v>79</v>
      </c>
      <c r="E73" s="38" t="s">
        <v>31</v>
      </c>
      <c r="F73" s="20">
        <v>6737.76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4" s="21" customFormat="1" x14ac:dyDescent="0.2">
      <c r="A74" s="18" t="s">
        <v>73</v>
      </c>
      <c r="B74" s="19" t="s">
        <v>16</v>
      </c>
      <c r="C74" s="19" t="s">
        <v>51</v>
      </c>
      <c r="D74" s="19" t="s">
        <v>80</v>
      </c>
      <c r="E74" s="19" t="s">
        <v>74</v>
      </c>
      <c r="F74" s="20">
        <v>14121.5</v>
      </c>
    </row>
    <row r="75" spans="1:254" ht="38.25" x14ac:dyDescent="0.2">
      <c r="A75" s="234" t="s">
        <v>81</v>
      </c>
      <c r="B75" s="34" t="s">
        <v>16</v>
      </c>
      <c r="C75" s="34" t="s">
        <v>51</v>
      </c>
      <c r="D75" s="34" t="s">
        <v>82</v>
      </c>
      <c r="E75" s="34"/>
      <c r="F75" s="24">
        <f>SUM(F76)</f>
        <v>110</v>
      </c>
    </row>
    <row r="76" spans="1:254" x14ac:dyDescent="0.2">
      <c r="A76" s="18" t="s">
        <v>38</v>
      </c>
      <c r="B76" s="38" t="s">
        <v>16</v>
      </c>
      <c r="C76" s="38" t="s">
        <v>51</v>
      </c>
      <c r="D76" s="38" t="s">
        <v>82</v>
      </c>
      <c r="E76" s="38" t="s">
        <v>31</v>
      </c>
      <c r="F76" s="20">
        <v>110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1:254" x14ac:dyDescent="0.2">
      <c r="A77" s="42" t="s">
        <v>83</v>
      </c>
      <c r="B77" s="43" t="s">
        <v>16</v>
      </c>
      <c r="C77" s="43" t="s">
        <v>51</v>
      </c>
      <c r="D77" s="43" t="s">
        <v>84</v>
      </c>
      <c r="E77" s="43"/>
      <c r="F77" s="14">
        <f>SUM(F78)</f>
        <v>496.78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</row>
    <row r="78" spans="1:254" x14ac:dyDescent="0.2">
      <c r="A78" s="18" t="s">
        <v>38</v>
      </c>
      <c r="B78" s="34" t="s">
        <v>16</v>
      </c>
      <c r="C78" s="34" t="s">
        <v>51</v>
      </c>
      <c r="D78" s="34" t="s">
        <v>84</v>
      </c>
      <c r="E78" s="38" t="s">
        <v>31</v>
      </c>
      <c r="F78" s="20">
        <v>496.78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4" ht="15.75" x14ac:dyDescent="0.25">
      <c r="A79" s="9" t="s">
        <v>85</v>
      </c>
      <c r="B79" s="44" t="s">
        <v>18</v>
      </c>
      <c r="C79" s="44"/>
      <c r="D79" s="44"/>
      <c r="E79" s="44"/>
      <c r="F79" s="45">
        <f t="shared" ref="F79:F81" si="0">SUM(F80)</f>
        <v>41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</row>
    <row r="80" spans="1:254" ht="13.5" x14ac:dyDescent="0.25">
      <c r="A80" s="15" t="s">
        <v>86</v>
      </c>
      <c r="B80" s="32" t="s">
        <v>18</v>
      </c>
      <c r="C80" s="32" t="s">
        <v>33</v>
      </c>
      <c r="D80" s="32"/>
      <c r="E80" s="32"/>
      <c r="F80" s="17">
        <f t="shared" si="0"/>
        <v>41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</row>
    <row r="81" spans="1:253" ht="13.5" x14ac:dyDescent="0.25">
      <c r="A81" s="39" t="s">
        <v>67</v>
      </c>
      <c r="B81" s="32" t="s">
        <v>18</v>
      </c>
      <c r="C81" s="32" t="s">
        <v>33</v>
      </c>
      <c r="D81" s="32" t="s">
        <v>68</v>
      </c>
      <c r="E81" s="32"/>
      <c r="F81" s="17">
        <f t="shared" si="0"/>
        <v>41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</row>
    <row r="82" spans="1:253" x14ac:dyDescent="0.2">
      <c r="A82" s="22" t="s">
        <v>38</v>
      </c>
      <c r="B82" s="38" t="s">
        <v>18</v>
      </c>
      <c r="C82" s="38" t="s">
        <v>33</v>
      </c>
      <c r="D82" s="38" t="s">
        <v>68</v>
      </c>
      <c r="E82" s="38" t="s">
        <v>31</v>
      </c>
      <c r="F82" s="20">
        <v>41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</row>
    <row r="83" spans="1:253" ht="15.75" x14ac:dyDescent="0.25">
      <c r="A83" s="9" t="s">
        <v>87</v>
      </c>
      <c r="B83" s="47" t="s">
        <v>25</v>
      </c>
      <c r="C83" s="47"/>
      <c r="D83" s="47"/>
      <c r="E83" s="47"/>
      <c r="F83" s="45">
        <f t="shared" ref="F83:F85" si="1">SUM(F84)</f>
        <v>550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ht="27" x14ac:dyDescent="0.25">
      <c r="A84" s="15" t="s">
        <v>88</v>
      </c>
      <c r="B84" s="16" t="s">
        <v>25</v>
      </c>
      <c r="C84" s="16" t="s">
        <v>89</v>
      </c>
      <c r="D84" s="16"/>
      <c r="E84" s="16"/>
      <c r="F84" s="17">
        <f t="shared" si="1"/>
        <v>550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ht="13.5" x14ac:dyDescent="0.25">
      <c r="A85" s="15" t="s">
        <v>65</v>
      </c>
      <c r="B85" s="16" t="s">
        <v>25</v>
      </c>
      <c r="C85" s="16" t="s">
        <v>89</v>
      </c>
      <c r="D85" s="16" t="s">
        <v>66</v>
      </c>
      <c r="E85" s="16"/>
      <c r="F85" s="17">
        <f t="shared" si="1"/>
        <v>550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x14ac:dyDescent="0.2">
      <c r="A86" s="22" t="s">
        <v>67</v>
      </c>
      <c r="B86" s="13" t="s">
        <v>25</v>
      </c>
      <c r="C86" s="13" t="s">
        <v>89</v>
      </c>
      <c r="D86" s="13" t="s">
        <v>68</v>
      </c>
      <c r="E86" s="13"/>
      <c r="F86" s="14">
        <f>SUM(F91+F88)</f>
        <v>550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x14ac:dyDescent="0.2">
      <c r="A87" s="18" t="s">
        <v>90</v>
      </c>
      <c r="B87" s="19" t="s">
        <v>25</v>
      </c>
      <c r="C87" s="19" t="s">
        <v>89</v>
      </c>
      <c r="D87" s="19" t="s">
        <v>68</v>
      </c>
      <c r="E87" s="19"/>
      <c r="F87" s="20">
        <f>SUM(F88)</f>
        <v>350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ht="38.25" x14ac:dyDescent="0.2">
      <c r="A88" s="18" t="s">
        <v>22</v>
      </c>
      <c r="B88" s="23" t="s">
        <v>25</v>
      </c>
      <c r="C88" s="23" t="s">
        <v>89</v>
      </c>
      <c r="D88" s="23" t="s">
        <v>68</v>
      </c>
      <c r="E88" s="23" t="s">
        <v>23</v>
      </c>
      <c r="F88" s="24">
        <v>350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x14ac:dyDescent="0.2">
      <c r="A89" s="39" t="s">
        <v>67</v>
      </c>
      <c r="B89" s="19" t="s">
        <v>25</v>
      </c>
      <c r="C89" s="19" t="s">
        <v>89</v>
      </c>
      <c r="D89" s="19" t="s">
        <v>68</v>
      </c>
      <c r="E89" s="19"/>
      <c r="F89" s="20">
        <f>SUM(F91)</f>
        <v>200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ht="25.5" x14ac:dyDescent="0.2">
      <c r="A90" s="18" t="s">
        <v>91</v>
      </c>
      <c r="B90" s="19" t="s">
        <v>25</v>
      </c>
      <c r="C90" s="19" t="s">
        <v>89</v>
      </c>
      <c r="D90" s="19" t="s">
        <v>68</v>
      </c>
      <c r="E90" s="19"/>
      <c r="F90" s="20">
        <f>SUM(F91)</f>
        <v>200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1:253" ht="25.5" x14ac:dyDescent="0.2">
      <c r="A91" s="22" t="s">
        <v>75</v>
      </c>
      <c r="B91" s="23" t="s">
        <v>25</v>
      </c>
      <c r="C91" s="23" t="s">
        <v>89</v>
      </c>
      <c r="D91" s="23" t="s">
        <v>68</v>
      </c>
      <c r="E91" s="23" t="s">
        <v>76</v>
      </c>
      <c r="F91" s="24">
        <v>200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</row>
    <row r="92" spans="1:253" ht="15.75" x14ac:dyDescent="0.25">
      <c r="A92" s="9" t="s">
        <v>92</v>
      </c>
      <c r="B92" s="44" t="s">
        <v>33</v>
      </c>
      <c r="C92" s="44"/>
      <c r="D92" s="44"/>
      <c r="E92" s="44"/>
      <c r="F92" s="45">
        <f>SUM(F107+F99+F93)</f>
        <v>71646.45</v>
      </c>
    </row>
    <row r="93" spans="1:253" x14ac:dyDescent="0.2">
      <c r="A93" s="42" t="s">
        <v>93</v>
      </c>
      <c r="B93" s="43" t="s">
        <v>33</v>
      </c>
      <c r="C93" s="43" t="s">
        <v>94</v>
      </c>
      <c r="D93" s="43"/>
      <c r="E93" s="43"/>
      <c r="F93" s="14">
        <f>SUM(F97+F94)</f>
        <v>12111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</row>
    <row r="94" spans="1:253" x14ac:dyDescent="0.2">
      <c r="A94" s="22" t="s">
        <v>95</v>
      </c>
      <c r="B94" s="34" t="s">
        <v>33</v>
      </c>
      <c r="C94" s="34" t="s">
        <v>94</v>
      </c>
      <c r="D94" s="23" t="s">
        <v>63</v>
      </c>
      <c r="E94" s="34"/>
      <c r="F94" s="24">
        <f>SUM(F96+F95)</f>
        <v>12100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</row>
    <row r="95" spans="1:253" x14ac:dyDescent="0.2">
      <c r="A95" s="18" t="s">
        <v>38</v>
      </c>
      <c r="B95" s="38" t="s">
        <v>33</v>
      </c>
      <c r="C95" s="38" t="s">
        <v>94</v>
      </c>
      <c r="D95" s="19" t="s">
        <v>63</v>
      </c>
      <c r="E95" s="38" t="s">
        <v>31</v>
      </c>
      <c r="F95" s="24">
        <v>10189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</row>
    <row r="96" spans="1:253" x14ac:dyDescent="0.2">
      <c r="A96" s="18" t="s">
        <v>39</v>
      </c>
      <c r="B96" s="38" t="s">
        <v>33</v>
      </c>
      <c r="C96" s="38" t="s">
        <v>94</v>
      </c>
      <c r="D96" s="19" t="s">
        <v>63</v>
      </c>
      <c r="E96" s="38" t="s">
        <v>40</v>
      </c>
      <c r="F96" s="24">
        <v>1911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</row>
    <row r="97" spans="1:253" ht="25.5" x14ac:dyDescent="0.2">
      <c r="A97" s="22" t="s">
        <v>96</v>
      </c>
      <c r="B97" s="34" t="s">
        <v>33</v>
      </c>
      <c r="C97" s="34" t="s">
        <v>94</v>
      </c>
      <c r="D97" s="34" t="s">
        <v>97</v>
      </c>
      <c r="E97" s="34"/>
      <c r="F97" s="24">
        <f>SUM(F98)</f>
        <v>11</v>
      </c>
    </row>
    <row r="98" spans="1:253" x14ac:dyDescent="0.2">
      <c r="A98" s="18" t="s">
        <v>38</v>
      </c>
      <c r="B98" s="38" t="s">
        <v>33</v>
      </c>
      <c r="C98" s="38" t="s">
        <v>94</v>
      </c>
      <c r="D98" s="38" t="s">
        <v>97</v>
      </c>
      <c r="E98" s="38" t="s">
        <v>31</v>
      </c>
      <c r="F98" s="20">
        <v>11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</row>
    <row r="99" spans="1:253" x14ac:dyDescent="0.2">
      <c r="A99" s="42" t="s">
        <v>98</v>
      </c>
      <c r="B99" s="13" t="s">
        <v>33</v>
      </c>
      <c r="C99" s="13" t="s">
        <v>99</v>
      </c>
      <c r="D99" s="13"/>
      <c r="E99" s="13"/>
      <c r="F99" s="14">
        <f>SUM(F102+F100)</f>
        <v>59277.95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</row>
    <row r="100" spans="1:253" ht="25.5" x14ac:dyDescent="0.2">
      <c r="A100" s="22" t="s">
        <v>100</v>
      </c>
      <c r="B100" s="34" t="s">
        <v>33</v>
      </c>
      <c r="C100" s="34" t="s">
        <v>99</v>
      </c>
      <c r="D100" s="34" t="s">
        <v>101</v>
      </c>
      <c r="E100" s="34"/>
      <c r="F100" s="24">
        <f>SUM(F101)</f>
        <v>47980.35</v>
      </c>
    </row>
    <row r="101" spans="1:253" x14ac:dyDescent="0.2">
      <c r="A101" s="18" t="s">
        <v>73</v>
      </c>
      <c r="B101" s="38" t="s">
        <v>33</v>
      </c>
      <c r="C101" s="38" t="s">
        <v>99</v>
      </c>
      <c r="D101" s="38" t="s">
        <v>101</v>
      </c>
      <c r="E101" s="38" t="s">
        <v>74</v>
      </c>
      <c r="F101" s="20">
        <v>47980.35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</row>
    <row r="102" spans="1:253" ht="13.5" x14ac:dyDescent="0.25">
      <c r="A102" s="15" t="s">
        <v>65</v>
      </c>
      <c r="B102" s="32" t="s">
        <v>33</v>
      </c>
      <c r="C102" s="32" t="s">
        <v>99</v>
      </c>
      <c r="D102" s="16" t="s">
        <v>66</v>
      </c>
      <c r="E102" s="32"/>
      <c r="F102" s="17">
        <f>SUM(F103)</f>
        <v>11297.6</v>
      </c>
    </row>
    <row r="103" spans="1:253" ht="31.9" customHeight="1" x14ac:dyDescent="0.2">
      <c r="A103" s="48" t="s">
        <v>341</v>
      </c>
      <c r="B103" s="23" t="s">
        <v>33</v>
      </c>
      <c r="C103" s="23" t="s">
        <v>99</v>
      </c>
      <c r="D103" s="23" t="s">
        <v>102</v>
      </c>
      <c r="E103" s="23"/>
      <c r="F103" s="24">
        <f>SUM(F104:F106)</f>
        <v>11297.6</v>
      </c>
    </row>
    <row r="104" spans="1:253" x14ac:dyDescent="0.2">
      <c r="A104" s="18" t="s">
        <v>38</v>
      </c>
      <c r="B104" s="19" t="s">
        <v>33</v>
      </c>
      <c r="C104" s="19" t="s">
        <v>99</v>
      </c>
      <c r="D104" s="19" t="s">
        <v>102</v>
      </c>
      <c r="E104" s="19" t="s">
        <v>31</v>
      </c>
      <c r="F104" s="20">
        <v>6297.6</v>
      </c>
    </row>
    <row r="105" spans="1:253" x14ac:dyDescent="0.2">
      <c r="A105" s="18" t="s">
        <v>38</v>
      </c>
      <c r="B105" s="19" t="s">
        <v>33</v>
      </c>
      <c r="C105" s="19" t="s">
        <v>99</v>
      </c>
      <c r="D105" s="19" t="s">
        <v>103</v>
      </c>
      <c r="E105" s="19" t="s">
        <v>31</v>
      </c>
      <c r="F105" s="20">
        <v>4000</v>
      </c>
    </row>
    <row r="106" spans="1:253" ht="25.5" x14ac:dyDescent="0.2">
      <c r="A106" s="18" t="s">
        <v>75</v>
      </c>
      <c r="B106" s="19" t="s">
        <v>104</v>
      </c>
      <c r="C106" s="19" t="s">
        <v>99</v>
      </c>
      <c r="D106" s="19" t="s">
        <v>102</v>
      </c>
      <c r="E106" s="19" t="s">
        <v>76</v>
      </c>
      <c r="F106" s="20">
        <v>1000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</row>
    <row r="107" spans="1:253" x14ac:dyDescent="0.2">
      <c r="A107" s="42" t="s">
        <v>105</v>
      </c>
      <c r="B107" s="43" t="s">
        <v>33</v>
      </c>
      <c r="C107" s="43" t="s">
        <v>106</v>
      </c>
      <c r="D107" s="43"/>
      <c r="E107" s="43"/>
      <c r="F107" s="14">
        <f>SUM(F108)</f>
        <v>257.5</v>
      </c>
    </row>
    <row r="108" spans="1:253" ht="13.5" x14ac:dyDescent="0.25">
      <c r="A108" s="15" t="s">
        <v>65</v>
      </c>
      <c r="B108" s="43" t="s">
        <v>33</v>
      </c>
      <c r="C108" s="43" t="s">
        <v>106</v>
      </c>
      <c r="D108" s="16" t="s">
        <v>66</v>
      </c>
      <c r="E108" s="43"/>
      <c r="F108" s="14">
        <f>SUM(F111+F109)</f>
        <v>257.5</v>
      </c>
    </row>
    <row r="109" spans="1:253" ht="26.25" x14ac:dyDescent="0.25">
      <c r="A109" s="41" t="s">
        <v>107</v>
      </c>
      <c r="B109" s="32" t="s">
        <v>33</v>
      </c>
      <c r="C109" s="32" t="s">
        <v>106</v>
      </c>
      <c r="D109" s="16" t="s">
        <v>72</v>
      </c>
      <c r="E109" s="32"/>
      <c r="F109" s="17">
        <f>SUM(F110)</f>
        <v>207.5</v>
      </c>
    </row>
    <row r="110" spans="1:253" x14ac:dyDescent="0.2">
      <c r="A110" s="18" t="s">
        <v>38</v>
      </c>
      <c r="B110" s="19" t="s">
        <v>33</v>
      </c>
      <c r="C110" s="19" t="s">
        <v>106</v>
      </c>
      <c r="D110" s="19" t="s">
        <v>72</v>
      </c>
      <c r="E110" s="19" t="s">
        <v>31</v>
      </c>
      <c r="F110" s="49">
        <v>207.5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</row>
    <row r="111" spans="1:253" ht="25.5" x14ac:dyDescent="0.2">
      <c r="A111" s="22" t="s">
        <v>108</v>
      </c>
      <c r="B111" s="34" t="s">
        <v>33</v>
      </c>
      <c r="C111" s="34" t="s">
        <v>106</v>
      </c>
      <c r="D111" s="34" t="s">
        <v>109</v>
      </c>
      <c r="E111" s="34"/>
      <c r="F111" s="24">
        <f>SUM(F112:F112)</f>
        <v>50</v>
      </c>
    </row>
    <row r="112" spans="1:253" x14ac:dyDescent="0.2">
      <c r="A112" s="18" t="s">
        <v>39</v>
      </c>
      <c r="B112" s="38" t="s">
        <v>33</v>
      </c>
      <c r="C112" s="38" t="s">
        <v>106</v>
      </c>
      <c r="D112" s="38" t="s">
        <v>109</v>
      </c>
      <c r="E112" s="19" t="s">
        <v>40</v>
      </c>
      <c r="F112" s="20">
        <v>50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</row>
    <row r="113" spans="1:254" ht="15.75" x14ac:dyDescent="0.25">
      <c r="A113" s="9" t="s">
        <v>110</v>
      </c>
      <c r="B113" s="44" t="s">
        <v>42</v>
      </c>
      <c r="C113" s="44"/>
      <c r="D113" s="44"/>
      <c r="E113" s="44"/>
      <c r="F113" s="45">
        <f>SUM(F114+F136+F158+F125)</f>
        <v>272262.09000000003</v>
      </c>
    </row>
    <row r="114" spans="1:254" ht="15" x14ac:dyDescent="0.25">
      <c r="A114" s="50" t="s">
        <v>111</v>
      </c>
      <c r="B114" s="51" t="s">
        <v>42</v>
      </c>
      <c r="C114" s="51" t="s">
        <v>16</v>
      </c>
      <c r="D114" s="51"/>
      <c r="E114" s="51"/>
      <c r="F114" s="52">
        <f>SUM(F115)</f>
        <v>25992.86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</row>
    <row r="115" spans="1:254" ht="13.5" x14ac:dyDescent="0.25">
      <c r="A115" s="15" t="s">
        <v>65</v>
      </c>
      <c r="B115" s="16" t="s">
        <v>42</v>
      </c>
      <c r="C115" s="16" t="s">
        <v>16</v>
      </c>
      <c r="D115" s="16" t="s">
        <v>66</v>
      </c>
      <c r="E115" s="16"/>
      <c r="F115" s="53">
        <f>SUM(F116+F123+F119)</f>
        <v>25992.86</v>
      </c>
    </row>
    <row r="116" spans="1:254" ht="25.5" x14ac:dyDescent="0.2">
      <c r="A116" s="22" t="s">
        <v>112</v>
      </c>
      <c r="B116" s="34" t="s">
        <v>42</v>
      </c>
      <c r="C116" s="34" t="s">
        <v>16</v>
      </c>
      <c r="D116" s="34" t="s">
        <v>113</v>
      </c>
      <c r="E116" s="34"/>
      <c r="F116" s="24">
        <f>SUM(F118+F117)</f>
        <v>13500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</row>
    <row r="117" spans="1:254" ht="25.5" x14ac:dyDescent="0.2">
      <c r="A117" s="18" t="s">
        <v>75</v>
      </c>
      <c r="B117" s="38" t="s">
        <v>42</v>
      </c>
      <c r="C117" s="38" t="s">
        <v>16</v>
      </c>
      <c r="D117" s="38" t="s">
        <v>113</v>
      </c>
      <c r="E117" s="38" t="s">
        <v>76</v>
      </c>
      <c r="F117" s="20">
        <v>9000</v>
      </c>
      <c r="G117" s="21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21"/>
    </row>
    <row r="118" spans="1:254" x14ac:dyDescent="0.2">
      <c r="A118" s="18" t="s">
        <v>38</v>
      </c>
      <c r="B118" s="19" t="s">
        <v>42</v>
      </c>
      <c r="C118" s="19" t="s">
        <v>16</v>
      </c>
      <c r="D118" s="19" t="s">
        <v>114</v>
      </c>
      <c r="E118" s="38" t="s">
        <v>31</v>
      </c>
      <c r="F118" s="20">
        <v>4500</v>
      </c>
      <c r="G118" s="21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21"/>
    </row>
    <row r="119" spans="1:254" ht="25.5" x14ac:dyDescent="0.2">
      <c r="A119" s="22" t="s">
        <v>115</v>
      </c>
      <c r="B119" s="23" t="s">
        <v>42</v>
      </c>
      <c r="C119" s="23" t="s">
        <v>16</v>
      </c>
      <c r="D119" s="23"/>
      <c r="E119" s="34"/>
      <c r="F119" s="24">
        <f>SUM(F120+F121+F122)</f>
        <v>12442.86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</row>
    <row r="120" spans="1:254" x14ac:dyDescent="0.2">
      <c r="A120" s="18" t="s">
        <v>73</v>
      </c>
      <c r="B120" s="19" t="s">
        <v>42</v>
      </c>
      <c r="C120" s="19" t="s">
        <v>16</v>
      </c>
      <c r="D120" s="19" t="s">
        <v>116</v>
      </c>
      <c r="E120" s="38" t="s">
        <v>74</v>
      </c>
      <c r="F120" s="20">
        <v>9434.42</v>
      </c>
      <c r="G120" s="21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21"/>
    </row>
    <row r="121" spans="1:254" x14ac:dyDescent="0.2">
      <c r="A121" s="18" t="s">
        <v>73</v>
      </c>
      <c r="B121" s="19" t="s">
        <v>42</v>
      </c>
      <c r="C121" s="19" t="s">
        <v>16</v>
      </c>
      <c r="D121" s="19" t="s">
        <v>117</v>
      </c>
      <c r="E121" s="38" t="s">
        <v>74</v>
      </c>
      <c r="F121" s="20">
        <v>1508.44</v>
      </c>
      <c r="G121" s="21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21"/>
    </row>
    <row r="122" spans="1:254" x14ac:dyDescent="0.2">
      <c r="A122" s="18" t="s">
        <v>73</v>
      </c>
      <c r="B122" s="19" t="s">
        <v>42</v>
      </c>
      <c r="C122" s="19" t="s">
        <v>16</v>
      </c>
      <c r="D122" s="19" t="s">
        <v>118</v>
      </c>
      <c r="E122" s="38" t="s">
        <v>74</v>
      </c>
      <c r="F122" s="20">
        <v>1500</v>
      </c>
      <c r="G122" s="21"/>
      <c r="H122" s="21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21"/>
    </row>
    <row r="123" spans="1:254" ht="25.5" x14ac:dyDescent="0.2">
      <c r="A123" s="22" t="s">
        <v>119</v>
      </c>
      <c r="B123" s="23" t="s">
        <v>42</v>
      </c>
      <c r="C123" s="23" t="s">
        <v>16</v>
      </c>
      <c r="D123" s="23" t="s">
        <v>120</v>
      </c>
      <c r="E123" s="34"/>
      <c r="F123" s="24">
        <f>SUM(F124)</f>
        <v>50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</row>
    <row r="124" spans="1:254" x14ac:dyDescent="0.2">
      <c r="A124" s="18" t="s">
        <v>38</v>
      </c>
      <c r="B124" s="19" t="s">
        <v>42</v>
      </c>
      <c r="C124" s="19" t="s">
        <v>16</v>
      </c>
      <c r="D124" s="19" t="s">
        <v>120</v>
      </c>
      <c r="E124" s="38" t="s">
        <v>31</v>
      </c>
      <c r="F124" s="20">
        <v>50</v>
      </c>
      <c r="G124" s="21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21"/>
    </row>
    <row r="125" spans="1:254" ht="15" x14ac:dyDescent="0.25">
      <c r="A125" s="50" t="s">
        <v>121</v>
      </c>
      <c r="B125" s="56" t="s">
        <v>42</v>
      </c>
      <c r="C125" s="56" t="s">
        <v>18</v>
      </c>
      <c r="D125" s="56"/>
      <c r="E125" s="51"/>
      <c r="F125" s="52">
        <f>SUM(F128+F130+F126)</f>
        <v>79479.58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  <c r="IR125" s="57"/>
      <c r="IS125" s="57"/>
    </row>
    <row r="126" spans="1:254" ht="15" x14ac:dyDescent="0.25">
      <c r="A126" s="22" t="s">
        <v>2</v>
      </c>
      <c r="B126" s="23" t="s">
        <v>42</v>
      </c>
      <c r="C126" s="23" t="s">
        <v>18</v>
      </c>
      <c r="D126" s="23" t="s">
        <v>122</v>
      </c>
      <c r="E126" s="34"/>
      <c r="F126" s="24">
        <f>SUM(F127)</f>
        <v>39303.47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  <c r="IR126" s="57"/>
      <c r="IS126" s="57"/>
    </row>
    <row r="127" spans="1:254" ht="15" x14ac:dyDescent="0.25">
      <c r="A127" s="18" t="s">
        <v>39</v>
      </c>
      <c r="B127" s="19" t="s">
        <v>42</v>
      </c>
      <c r="C127" s="19" t="s">
        <v>18</v>
      </c>
      <c r="D127" s="19" t="s">
        <v>122</v>
      </c>
      <c r="E127" s="38" t="s">
        <v>40</v>
      </c>
      <c r="F127" s="20">
        <v>39303.47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  <c r="IR127" s="57"/>
      <c r="IS127" s="57"/>
    </row>
    <row r="128" spans="1:254" ht="14.25" x14ac:dyDescent="0.2">
      <c r="A128" s="22" t="s">
        <v>62</v>
      </c>
      <c r="B128" s="23" t="s">
        <v>42</v>
      </c>
      <c r="C128" s="23" t="s">
        <v>18</v>
      </c>
      <c r="D128" s="23" t="s">
        <v>63</v>
      </c>
      <c r="E128" s="23"/>
      <c r="F128" s="24">
        <f>SUM(F129)</f>
        <v>500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</row>
    <row r="129" spans="1:253" ht="15" x14ac:dyDescent="0.25">
      <c r="A129" s="18" t="s">
        <v>39</v>
      </c>
      <c r="B129" s="19" t="s">
        <v>42</v>
      </c>
      <c r="C129" s="19" t="s">
        <v>18</v>
      </c>
      <c r="D129" s="19" t="s">
        <v>63</v>
      </c>
      <c r="E129" s="19" t="s">
        <v>40</v>
      </c>
      <c r="F129" s="20">
        <v>500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  <c r="IR129" s="57"/>
      <c r="IS129" s="57"/>
    </row>
    <row r="130" spans="1:253" ht="13.5" x14ac:dyDescent="0.25">
      <c r="A130" s="15" t="s">
        <v>65</v>
      </c>
      <c r="B130" s="32" t="s">
        <v>42</v>
      </c>
      <c r="C130" s="32" t="s">
        <v>18</v>
      </c>
      <c r="D130" s="16" t="s">
        <v>66</v>
      </c>
      <c r="E130" s="43"/>
      <c r="F130" s="14">
        <f>SUM(F131+F134+F135)</f>
        <v>39676.11</v>
      </c>
    </row>
    <row r="131" spans="1:253" x14ac:dyDescent="0.2">
      <c r="A131" s="22" t="s">
        <v>123</v>
      </c>
      <c r="B131" s="23" t="s">
        <v>42</v>
      </c>
      <c r="C131" s="23" t="s">
        <v>18</v>
      </c>
      <c r="D131" s="34" t="s">
        <v>124</v>
      </c>
      <c r="E131" s="23"/>
      <c r="F131" s="24">
        <f>SUM(F132)</f>
        <v>4000</v>
      </c>
    </row>
    <row r="132" spans="1:253" x14ac:dyDescent="0.2">
      <c r="A132" s="18" t="s">
        <v>38</v>
      </c>
      <c r="B132" s="19" t="s">
        <v>42</v>
      </c>
      <c r="C132" s="19" t="s">
        <v>18</v>
      </c>
      <c r="D132" s="38" t="s">
        <v>124</v>
      </c>
      <c r="E132" s="19" t="s">
        <v>31</v>
      </c>
      <c r="F132" s="24">
        <v>4000</v>
      </c>
    </row>
    <row r="133" spans="1:253" ht="25.5" x14ac:dyDescent="0.2">
      <c r="A133" s="22" t="s">
        <v>125</v>
      </c>
      <c r="B133" s="19" t="s">
        <v>42</v>
      </c>
      <c r="C133" s="19" t="s">
        <v>18</v>
      </c>
      <c r="D133" s="34" t="s">
        <v>126</v>
      </c>
      <c r="E133" s="19"/>
      <c r="F133" s="24">
        <f>SUM(F134:F135)</f>
        <v>35676.11</v>
      </c>
    </row>
    <row r="134" spans="1:253" x14ac:dyDescent="0.2">
      <c r="A134" s="18" t="s">
        <v>73</v>
      </c>
      <c r="B134" s="23" t="s">
        <v>42</v>
      </c>
      <c r="C134" s="23" t="s">
        <v>18</v>
      </c>
      <c r="D134" s="34" t="s">
        <v>127</v>
      </c>
      <c r="E134" s="23" t="s">
        <v>74</v>
      </c>
      <c r="F134" s="24">
        <v>33892.300000000003</v>
      </c>
    </row>
    <row r="135" spans="1:253" x14ac:dyDescent="0.2">
      <c r="A135" s="18" t="s">
        <v>73</v>
      </c>
      <c r="B135" s="19" t="s">
        <v>42</v>
      </c>
      <c r="C135" s="19" t="s">
        <v>18</v>
      </c>
      <c r="D135" s="38" t="s">
        <v>126</v>
      </c>
      <c r="E135" s="19" t="s">
        <v>74</v>
      </c>
      <c r="F135" s="24">
        <v>1783.81</v>
      </c>
    </row>
    <row r="136" spans="1:253" ht="13.5" x14ac:dyDescent="0.25">
      <c r="A136" s="15" t="s">
        <v>128</v>
      </c>
      <c r="B136" s="32" t="s">
        <v>42</v>
      </c>
      <c r="C136" s="32" t="s">
        <v>25</v>
      </c>
      <c r="D136" s="32"/>
      <c r="E136" s="32"/>
      <c r="F136" s="17">
        <f>SUM(F137+F153)</f>
        <v>149889.65</v>
      </c>
    </row>
    <row r="137" spans="1:253" ht="13.5" x14ac:dyDescent="0.25">
      <c r="A137" s="15" t="s">
        <v>65</v>
      </c>
      <c r="B137" s="32" t="s">
        <v>42</v>
      </c>
      <c r="C137" s="32" t="s">
        <v>25</v>
      </c>
      <c r="D137" s="32" t="s">
        <v>66</v>
      </c>
      <c r="E137" s="32"/>
      <c r="F137" s="17">
        <f>SUM(F138)</f>
        <v>137558.53</v>
      </c>
    </row>
    <row r="138" spans="1:253" ht="25.5" x14ac:dyDescent="0.2">
      <c r="A138" s="22" t="s">
        <v>129</v>
      </c>
      <c r="B138" s="23" t="s">
        <v>42</v>
      </c>
      <c r="C138" s="23" t="s">
        <v>25</v>
      </c>
      <c r="D138" s="23" t="s">
        <v>130</v>
      </c>
      <c r="E138" s="23"/>
      <c r="F138" s="59">
        <f>SUM(F139+F140+F147+F148+F149+F151+F152+F150)</f>
        <v>137558.53</v>
      </c>
    </row>
    <row r="139" spans="1:253" ht="25.5" x14ac:dyDescent="0.2">
      <c r="A139" s="18" t="s">
        <v>75</v>
      </c>
      <c r="B139" s="19" t="s">
        <v>42</v>
      </c>
      <c r="C139" s="19" t="s">
        <v>25</v>
      </c>
      <c r="D139" s="19" t="s">
        <v>130</v>
      </c>
      <c r="E139" s="19" t="s">
        <v>76</v>
      </c>
      <c r="F139" s="49">
        <v>500</v>
      </c>
    </row>
    <row r="140" spans="1:253" x14ac:dyDescent="0.2">
      <c r="A140" s="22" t="s">
        <v>128</v>
      </c>
      <c r="B140" s="34" t="s">
        <v>42</v>
      </c>
      <c r="C140" s="34" t="s">
        <v>25</v>
      </c>
      <c r="D140" s="34" t="s">
        <v>130</v>
      </c>
      <c r="E140" s="34"/>
      <c r="F140" s="24">
        <f>SUM(F141+F145+F143)</f>
        <v>59000</v>
      </c>
    </row>
    <row r="141" spans="1:253" x14ac:dyDescent="0.2">
      <c r="A141" s="41" t="s">
        <v>131</v>
      </c>
      <c r="B141" s="34" t="s">
        <v>42</v>
      </c>
      <c r="C141" s="34" t="s">
        <v>25</v>
      </c>
      <c r="D141" s="34" t="s">
        <v>132</v>
      </c>
      <c r="E141" s="34"/>
      <c r="F141" s="24">
        <f>SUM(F142)</f>
        <v>8500</v>
      </c>
    </row>
    <row r="142" spans="1:253" ht="25.5" x14ac:dyDescent="0.2">
      <c r="A142" s="18" t="s">
        <v>75</v>
      </c>
      <c r="B142" s="38" t="s">
        <v>42</v>
      </c>
      <c r="C142" s="38" t="s">
        <v>25</v>
      </c>
      <c r="D142" s="38" t="s">
        <v>132</v>
      </c>
      <c r="E142" s="38" t="s">
        <v>76</v>
      </c>
      <c r="F142" s="20">
        <v>8500</v>
      </c>
      <c r="H142" s="6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</row>
    <row r="143" spans="1:253" x14ac:dyDescent="0.2">
      <c r="A143" s="22" t="s">
        <v>133</v>
      </c>
      <c r="B143" s="34" t="s">
        <v>42</v>
      </c>
      <c r="C143" s="34" t="s">
        <v>25</v>
      </c>
      <c r="D143" s="34" t="s">
        <v>134</v>
      </c>
      <c r="E143" s="34"/>
      <c r="F143" s="24">
        <f>SUM(F144)</f>
        <v>47000</v>
      </c>
    </row>
    <row r="144" spans="1:253" ht="25.5" x14ac:dyDescent="0.2">
      <c r="A144" s="18" t="s">
        <v>75</v>
      </c>
      <c r="B144" s="38" t="s">
        <v>42</v>
      </c>
      <c r="C144" s="38" t="s">
        <v>25</v>
      </c>
      <c r="D144" s="38" t="s">
        <v>134</v>
      </c>
      <c r="E144" s="38" t="s">
        <v>76</v>
      </c>
      <c r="F144" s="20">
        <v>47000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</row>
    <row r="145" spans="1:254" x14ac:dyDescent="0.2">
      <c r="A145" s="41" t="s">
        <v>135</v>
      </c>
      <c r="B145" s="34" t="s">
        <v>42</v>
      </c>
      <c r="C145" s="34" t="s">
        <v>25</v>
      </c>
      <c r="D145" s="34" t="s">
        <v>136</v>
      </c>
      <c r="E145" s="34"/>
      <c r="F145" s="24">
        <f>SUM(F146)</f>
        <v>3500</v>
      </c>
    </row>
    <row r="146" spans="1:254" ht="25.5" x14ac:dyDescent="0.2">
      <c r="A146" s="18" t="s">
        <v>75</v>
      </c>
      <c r="B146" s="38" t="s">
        <v>42</v>
      </c>
      <c r="C146" s="38" t="s">
        <v>25</v>
      </c>
      <c r="D146" s="38" t="s">
        <v>136</v>
      </c>
      <c r="E146" s="38" t="s">
        <v>76</v>
      </c>
      <c r="F146" s="20">
        <v>3500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</row>
    <row r="147" spans="1:254" ht="38.25" x14ac:dyDescent="0.2">
      <c r="A147" s="18" t="s">
        <v>22</v>
      </c>
      <c r="B147" s="38" t="s">
        <v>42</v>
      </c>
      <c r="C147" s="61" t="s">
        <v>25</v>
      </c>
      <c r="D147" s="61" t="s">
        <v>137</v>
      </c>
      <c r="E147" s="61" t="s">
        <v>23</v>
      </c>
      <c r="F147" s="20">
        <v>30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</row>
    <row r="148" spans="1:254" x14ac:dyDescent="0.2">
      <c r="A148" s="18" t="s">
        <v>38</v>
      </c>
      <c r="B148" s="38" t="s">
        <v>42</v>
      </c>
      <c r="C148" s="61" t="s">
        <v>25</v>
      </c>
      <c r="D148" s="61" t="s">
        <v>137</v>
      </c>
      <c r="E148" s="61" t="s">
        <v>31</v>
      </c>
      <c r="F148" s="20">
        <v>1168.19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</row>
    <row r="149" spans="1:254" x14ac:dyDescent="0.2">
      <c r="A149" s="18" t="s">
        <v>73</v>
      </c>
      <c r="B149" s="38" t="s">
        <v>42</v>
      </c>
      <c r="C149" s="61" t="s">
        <v>25</v>
      </c>
      <c r="D149" s="61" t="s">
        <v>137</v>
      </c>
      <c r="E149" s="61" t="s">
        <v>74</v>
      </c>
      <c r="F149" s="20">
        <v>3411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</row>
    <row r="150" spans="1:254" ht="38.25" x14ac:dyDescent="0.2">
      <c r="A150" s="18" t="s">
        <v>22</v>
      </c>
      <c r="B150" s="38" t="s">
        <v>42</v>
      </c>
      <c r="C150" s="61" t="s">
        <v>25</v>
      </c>
      <c r="D150" s="61" t="s">
        <v>138</v>
      </c>
      <c r="E150" s="61" t="s">
        <v>23</v>
      </c>
      <c r="F150" s="20">
        <v>1017.81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254" x14ac:dyDescent="0.2">
      <c r="A151" s="18" t="s">
        <v>38</v>
      </c>
      <c r="B151" s="38" t="s">
        <v>42</v>
      </c>
      <c r="C151" s="61" t="s">
        <v>25</v>
      </c>
      <c r="D151" s="61" t="s">
        <v>138</v>
      </c>
      <c r="E151" s="61" t="s">
        <v>31</v>
      </c>
      <c r="F151" s="20">
        <v>11586.98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</row>
    <row r="152" spans="1:254" x14ac:dyDescent="0.2">
      <c r="A152" s="18" t="s">
        <v>73</v>
      </c>
      <c r="B152" s="38" t="s">
        <v>42</v>
      </c>
      <c r="C152" s="61" t="s">
        <v>25</v>
      </c>
      <c r="D152" s="61" t="s">
        <v>138</v>
      </c>
      <c r="E152" s="61" t="s">
        <v>74</v>
      </c>
      <c r="F152" s="20">
        <v>60844.55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</row>
    <row r="153" spans="1:254" ht="26.25" x14ac:dyDescent="0.25">
      <c r="A153" s="39" t="s">
        <v>139</v>
      </c>
      <c r="B153" s="38" t="s">
        <v>42</v>
      </c>
      <c r="C153" s="61" t="s">
        <v>25</v>
      </c>
      <c r="D153" s="35" t="s">
        <v>140</v>
      </c>
      <c r="E153" s="61"/>
      <c r="F153" s="20">
        <f>SUM(F157+F154+F155+F156)</f>
        <v>12331.119999999999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1:254" ht="13.5" x14ac:dyDescent="0.25">
      <c r="A154" s="18" t="s">
        <v>38</v>
      </c>
      <c r="B154" s="38" t="s">
        <v>42</v>
      </c>
      <c r="C154" s="61" t="s">
        <v>25</v>
      </c>
      <c r="D154" s="61" t="s">
        <v>141</v>
      </c>
      <c r="E154" s="61" t="s">
        <v>31</v>
      </c>
      <c r="F154" s="20">
        <v>800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1:254" ht="39" x14ac:dyDescent="0.25">
      <c r="A155" s="18" t="s">
        <v>22</v>
      </c>
      <c r="B155" s="38" t="s">
        <v>42</v>
      </c>
      <c r="C155" s="61" t="s">
        <v>25</v>
      </c>
      <c r="D155" s="61" t="s">
        <v>142</v>
      </c>
      <c r="E155" s="61" t="s">
        <v>23</v>
      </c>
      <c r="F155" s="20">
        <v>146.61000000000001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1:254" ht="13.5" x14ac:dyDescent="0.25">
      <c r="A156" s="18" t="s">
        <v>38</v>
      </c>
      <c r="B156" s="38" t="s">
        <v>42</v>
      </c>
      <c r="C156" s="61" t="s">
        <v>25</v>
      </c>
      <c r="D156" s="61" t="s">
        <v>142</v>
      </c>
      <c r="E156" s="61" t="s">
        <v>31</v>
      </c>
      <c r="F156" s="20">
        <v>6684.51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1:254" ht="26.25" x14ac:dyDescent="0.25">
      <c r="A157" s="62" t="s">
        <v>75</v>
      </c>
      <c r="B157" s="38" t="s">
        <v>42</v>
      </c>
      <c r="C157" s="38" t="s">
        <v>25</v>
      </c>
      <c r="D157" s="38" t="s">
        <v>143</v>
      </c>
      <c r="E157" s="38" t="s">
        <v>76</v>
      </c>
      <c r="F157" s="20">
        <v>4700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1:254" ht="14.25" x14ac:dyDescent="0.2">
      <c r="A158" s="63" t="s">
        <v>144</v>
      </c>
      <c r="B158" s="30" t="s">
        <v>42</v>
      </c>
      <c r="C158" s="64" t="s">
        <v>42</v>
      </c>
      <c r="D158" s="36"/>
      <c r="E158" s="36"/>
      <c r="F158" s="11">
        <f>SUM(F159+F161+F165+F167)</f>
        <v>16900</v>
      </c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</row>
    <row r="159" spans="1:254" x14ac:dyDescent="0.2">
      <c r="A159" s="22" t="s">
        <v>62</v>
      </c>
      <c r="B159" s="23" t="s">
        <v>42</v>
      </c>
      <c r="C159" s="23" t="s">
        <v>42</v>
      </c>
      <c r="D159" s="23" t="s">
        <v>63</v>
      </c>
      <c r="E159" s="23"/>
      <c r="F159" s="59">
        <f>SUM(F160)</f>
        <v>500</v>
      </c>
    </row>
    <row r="160" spans="1:254" x14ac:dyDescent="0.2">
      <c r="A160" s="18" t="s">
        <v>39</v>
      </c>
      <c r="B160" s="19" t="s">
        <v>42</v>
      </c>
      <c r="C160" s="19" t="s">
        <v>42</v>
      </c>
      <c r="D160" s="19" t="s">
        <v>63</v>
      </c>
      <c r="E160" s="19" t="s">
        <v>40</v>
      </c>
      <c r="F160" s="20">
        <v>500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</row>
    <row r="161" spans="1:254" ht="13.5" x14ac:dyDescent="0.25">
      <c r="A161" s="15" t="s">
        <v>65</v>
      </c>
      <c r="B161" s="13" t="s">
        <v>42</v>
      </c>
      <c r="C161" s="65" t="s">
        <v>42</v>
      </c>
      <c r="D161" s="66" t="s">
        <v>66</v>
      </c>
      <c r="E161" s="66"/>
      <c r="F161" s="14">
        <f>SUM(F162)</f>
        <v>500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</row>
    <row r="162" spans="1:254" ht="26.25" x14ac:dyDescent="0.25">
      <c r="A162" s="68" t="s">
        <v>145</v>
      </c>
      <c r="B162" s="23" t="s">
        <v>42</v>
      </c>
      <c r="C162" s="69" t="s">
        <v>42</v>
      </c>
      <c r="D162" s="35" t="s">
        <v>146</v>
      </c>
      <c r="E162" s="35"/>
      <c r="F162" s="24">
        <f>SUM(F163+F164)</f>
        <v>500</v>
      </c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</row>
    <row r="163" spans="1:254" ht="15" x14ac:dyDescent="0.25">
      <c r="A163" s="18" t="s">
        <v>38</v>
      </c>
      <c r="B163" s="19" t="s">
        <v>42</v>
      </c>
      <c r="C163" s="71" t="s">
        <v>42</v>
      </c>
      <c r="D163" s="61" t="s">
        <v>146</v>
      </c>
      <c r="E163" s="61" t="s">
        <v>31</v>
      </c>
      <c r="F163" s="20">
        <v>300</v>
      </c>
      <c r="G163" s="21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2"/>
      <c r="ID163" s="72"/>
      <c r="IE163" s="72"/>
      <c r="IF163" s="72"/>
      <c r="IG163" s="72"/>
      <c r="IH163" s="72"/>
      <c r="II163" s="72"/>
      <c r="IJ163" s="72"/>
      <c r="IK163" s="72"/>
      <c r="IL163" s="72"/>
      <c r="IM163" s="72"/>
      <c r="IN163" s="72"/>
      <c r="IO163" s="72"/>
      <c r="IP163" s="72"/>
      <c r="IQ163" s="72"/>
      <c r="IR163" s="72"/>
      <c r="IS163" s="72"/>
      <c r="IT163" s="21"/>
    </row>
    <row r="164" spans="1:254" ht="26.25" x14ac:dyDescent="0.25">
      <c r="A164" s="18" t="s">
        <v>75</v>
      </c>
      <c r="B164" s="19" t="s">
        <v>42</v>
      </c>
      <c r="C164" s="71" t="s">
        <v>42</v>
      </c>
      <c r="D164" s="61" t="s">
        <v>146</v>
      </c>
      <c r="E164" s="61" t="s">
        <v>76</v>
      </c>
      <c r="F164" s="20">
        <v>200</v>
      </c>
      <c r="G164" s="21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  <c r="GN164" s="72"/>
      <c r="GO164" s="72"/>
      <c r="GP164" s="72"/>
      <c r="GQ164" s="72"/>
      <c r="GR164" s="72"/>
      <c r="GS164" s="72"/>
      <c r="GT164" s="72"/>
      <c r="GU164" s="72"/>
      <c r="GV164" s="72"/>
      <c r="GW164" s="72"/>
      <c r="GX164" s="72"/>
      <c r="GY164" s="72"/>
      <c r="GZ164" s="72"/>
      <c r="HA164" s="72"/>
      <c r="HB164" s="72"/>
      <c r="HC164" s="72"/>
      <c r="HD164" s="72"/>
      <c r="HE164" s="72"/>
      <c r="HF164" s="72"/>
      <c r="HG164" s="72"/>
      <c r="HH164" s="72"/>
      <c r="HI164" s="72"/>
      <c r="HJ164" s="72"/>
      <c r="HK164" s="72"/>
      <c r="HL164" s="72"/>
      <c r="HM164" s="72"/>
      <c r="HN164" s="72"/>
      <c r="HO164" s="72"/>
      <c r="HP164" s="72"/>
      <c r="HQ164" s="72"/>
      <c r="HR164" s="72"/>
      <c r="HS164" s="72"/>
      <c r="HT164" s="72"/>
      <c r="HU164" s="72"/>
      <c r="HV164" s="72"/>
      <c r="HW164" s="72"/>
      <c r="HX164" s="72"/>
      <c r="HY164" s="72"/>
      <c r="HZ164" s="72"/>
      <c r="IA164" s="72"/>
      <c r="IB164" s="72"/>
      <c r="IC164" s="72"/>
      <c r="ID164" s="72"/>
      <c r="IE164" s="72"/>
      <c r="IF164" s="72"/>
      <c r="IG164" s="72"/>
      <c r="IH164" s="72"/>
      <c r="II164" s="72"/>
      <c r="IJ164" s="72"/>
      <c r="IK164" s="72"/>
      <c r="IL164" s="72"/>
      <c r="IM164" s="72"/>
      <c r="IN164" s="72"/>
      <c r="IO164" s="72"/>
      <c r="IP164" s="72"/>
      <c r="IQ164" s="72"/>
      <c r="IR164" s="72"/>
      <c r="IS164" s="72"/>
      <c r="IT164" s="21"/>
    </row>
    <row r="165" spans="1:254" x14ac:dyDescent="0.2">
      <c r="A165" s="22" t="s">
        <v>3</v>
      </c>
      <c r="B165" s="34" t="s">
        <v>42</v>
      </c>
      <c r="C165" s="34" t="s">
        <v>42</v>
      </c>
      <c r="D165" s="34" t="s">
        <v>147</v>
      </c>
      <c r="E165" s="34"/>
      <c r="F165" s="24">
        <f>SUM(F166)</f>
        <v>12207.76</v>
      </c>
    </row>
    <row r="166" spans="1:254" x14ac:dyDescent="0.2">
      <c r="A166" s="18" t="s">
        <v>38</v>
      </c>
      <c r="B166" s="38" t="s">
        <v>42</v>
      </c>
      <c r="C166" s="38" t="s">
        <v>42</v>
      </c>
      <c r="D166" s="38" t="s">
        <v>147</v>
      </c>
      <c r="E166" s="38" t="s">
        <v>31</v>
      </c>
      <c r="F166" s="20">
        <v>12207.76</v>
      </c>
    </row>
    <row r="167" spans="1:254" ht="25.5" x14ac:dyDescent="0.2">
      <c r="A167" s="18" t="s">
        <v>148</v>
      </c>
      <c r="B167" s="38" t="s">
        <v>42</v>
      </c>
      <c r="C167" s="61" t="s">
        <v>42</v>
      </c>
      <c r="D167" s="73" t="s">
        <v>149</v>
      </c>
      <c r="E167" s="61"/>
      <c r="F167" s="20">
        <f>SUM(F168)</f>
        <v>3692.24</v>
      </c>
    </row>
    <row r="168" spans="1:254" x14ac:dyDescent="0.2">
      <c r="A168" s="22" t="s">
        <v>38</v>
      </c>
      <c r="B168" s="74" t="s">
        <v>42</v>
      </c>
      <c r="C168" s="75" t="s">
        <v>42</v>
      </c>
      <c r="D168" s="74" t="s">
        <v>149</v>
      </c>
      <c r="E168" s="35" t="s">
        <v>31</v>
      </c>
      <c r="F168" s="24">
        <v>3692.24</v>
      </c>
    </row>
    <row r="169" spans="1:254" ht="15.75" x14ac:dyDescent="0.25">
      <c r="A169" s="9" t="s">
        <v>150</v>
      </c>
      <c r="B169" s="76" t="s">
        <v>151</v>
      </c>
      <c r="C169" s="76"/>
      <c r="D169" s="76"/>
      <c r="E169" s="47"/>
      <c r="F169" s="77">
        <f>SUM(F170)</f>
        <v>500</v>
      </c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</row>
    <row r="170" spans="1:254" x14ac:dyDescent="0.2">
      <c r="A170" s="42" t="s">
        <v>152</v>
      </c>
      <c r="B170" s="79" t="s">
        <v>151</v>
      </c>
      <c r="C170" s="79" t="s">
        <v>42</v>
      </c>
      <c r="D170" s="79"/>
      <c r="E170" s="13"/>
      <c r="F170" s="80">
        <f>SUM(F171)</f>
        <v>500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</row>
    <row r="171" spans="1:254" ht="25.5" x14ac:dyDescent="0.2">
      <c r="A171" s="22" t="s">
        <v>153</v>
      </c>
      <c r="B171" s="74" t="s">
        <v>151</v>
      </c>
      <c r="C171" s="74" t="s">
        <v>42</v>
      </c>
      <c r="D171" s="74" t="s">
        <v>154</v>
      </c>
      <c r="E171" s="23"/>
      <c r="F171" s="59">
        <f>SUM(F172)</f>
        <v>500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</row>
    <row r="172" spans="1:254" x14ac:dyDescent="0.2">
      <c r="A172" s="18" t="s">
        <v>73</v>
      </c>
      <c r="B172" s="74" t="s">
        <v>151</v>
      </c>
      <c r="C172" s="74" t="s">
        <v>42</v>
      </c>
      <c r="D172" s="74" t="s">
        <v>154</v>
      </c>
      <c r="E172" s="19" t="s">
        <v>74</v>
      </c>
      <c r="F172" s="49">
        <v>500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</row>
    <row r="173" spans="1:254" ht="15.75" x14ac:dyDescent="0.25">
      <c r="A173" s="9" t="s">
        <v>155</v>
      </c>
      <c r="B173" s="44" t="s">
        <v>156</v>
      </c>
      <c r="C173" s="44"/>
      <c r="D173" s="44"/>
      <c r="E173" s="44"/>
      <c r="F173" s="45">
        <f>SUM(F174+F210+F205+F184+F220)</f>
        <v>564490.85000000009</v>
      </c>
    </row>
    <row r="174" spans="1:254" x14ac:dyDescent="0.2">
      <c r="A174" s="42" t="s">
        <v>157</v>
      </c>
      <c r="B174" s="43" t="s">
        <v>156</v>
      </c>
      <c r="C174" s="43" t="s">
        <v>16</v>
      </c>
      <c r="D174" s="43"/>
      <c r="E174" s="43"/>
      <c r="F174" s="14">
        <f>SUM(F175+F177+F179+F181)</f>
        <v>168977.47</v>
      </c>
    </row>
    <row r="175" spans="1:254" x14ac:dyDescent="0.2">
      <c r="A175" s="22" t="s">
        <v>158</v>
      </c>
      <c r="B175" s="34" t="s">
        <v>156</v>
      </c>
      <c r="C175" s="34" t="s">
        <v>16</v>
      </c>
      <c r="D175" s="34" t="s">
        <v>159</v>
      </c>
      <c r="E175" s="34"/>
      <c r="F175" s="24">
        <f>SUM(F176)</f>
        <v>46852.75</v>
      </c>
    </row>
    <row r="176" spans="1:254" ht="25.5" x14ac:dyDescent="0.2">
      <c r="A176" s="18" t="s">
        <v>75</v>
      </c>
      <c r="B176" s="38" t="s">
        <v>156</v>
      </c>
      <c r="C176" s="38" t="s">
        <v>16</v>
      </c>
      <c r="D176" s="38" t="s">
        <v>159</v>
      </c>
      <c r="E176" s="38" t="s">
        <v>76</v>
      </c>
      <c r="F176" s="20">
        <v>46852.75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</row>
    <row r="177" spans="1:254" ht="76.5" x14ac:dyDescent="0.2">
      <c r="A177" s="22" t="s">
        <v>160</v>
      </c>
      <c r="B177" s="34" t="s">
        <v>156</v>
      </c>
      <c r="C177" s="34" t="s">
        <v>16</v>
      </c>
      <c r="D177" s="34" t="s">
        <v>161</v>
      </c>
      <c r="E177" s="34"/>
      <c r="F177" s="24">
        <f>SUM(F178)</f>
        <v>119262.07</v>
      </c>
    </row>
    <row r="178" spans="1:254" ht="25.5" x14ac:dyDescent="0.2">
      <c r="A178" s="18" t="s">
        <v>75</v>
      </c>
      <c r="B178" s="38" t="s">
        <v>156</v>
      </c>
      <c r="C178" s="38" t="s">
        <v>16</v>
      </c>
      <c r="D178" s="38" t="s">
        <v>161</v>
      </c>
      <c r="E178" s="38" t="s">
        <v>76</v>
      </c>
      <c r="F178" s="20">
        <v>119262.07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</row>
    <row r="179" spans="1:254" ht="25.5" x14ac:dyDescent="0.2">
      <c r="A179" s="22" t="s">
        <v>162</v>
      </c>
      <c r="B179" s="34" t="s">
        <v>156</v>
      </c>
      <c r="C179" s="34" t="s">
        <v>16</v>
      </c>
      <c r="D179" s="34" t="s">
        <v>163</v>
      </c>
      <c r="E179" s="34"/>
      <c r="F179" s="24">
        <f>SUM(F180)</f>
        <v>2389.65</v>
      </c>
    </row>
    <row r="180" spans="1:254" ht="25.5" x14ac:dyDescent="0.2">
      <c r="A180" s="18" t="s">
        <v>75</v>
      </c>
      <c r="B180" s="38" t="s">
        <v>156</v>
      </c>
      <c r="C180" s="38" t="s">
        <v>16</v>
      </c>
      <c r="D180" s="38" t="s">
        <v>163</v>
      </c>
      <c r="E180" s="38" t="s">
        <v>76</v>
      </c>
      <c r="F180" s="20">
        <v>2389.65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</row>
    <row r="181" spans="1:254" ht="13.5" x14ac:dyDescent="0.25">
      <c r="A181" s="15" t="s">
        <v>65</v>
      </c>
      <c r="B181" s="32" t="s">
        <v>156</v>
      </c>
      <c r="C181" s="32" t="s">
        <v>16</v>
      </c>
      <c r="D181" s="32" t="s">
        <v>66</v>
      </c>
      <c r="E181" s="32"/>
      <c r="F181" s="17">
        <f>SUM(F182)</f>
        <v>473</v>
      </c>
    </row>
    <row r="182" spans="1:254" x14ac:dyDescent="0.2">
      <c r="A182" s="22" t="s">
        <v>67</v>
      </c>
      <c r="B182" s="34" t="s">
        <v>156</v>
      </c>
      <c r="C182" s="34" t="s">
        <v>16</v>
      </c>
      <c r="D182" s="38" t="s">
        <v>68</v>
      </c>
      <c r="E182" s="34"/>
      <c r="F182" s="24">
        <f>SUM(F183)</f>
        <v>473</v>
      </c>
    </row>
    <row r="183" spans="1:254" ht="25.5" x14ac:dyDescent="0.2">
      <c r="A183" s="18" t="s">
        <v>75</v>
      </c>
      <c r="B183" s="38" t="s">
        <v>156</v>
      </c>
      <c r="C183" s="38" t="s">
        <v>16</v>
      </c>
      <c r="D183" s="38" t="s">
        <v>68</v>
      </c>
      <c r="E183" s="38" t="s">
        <v>76</v>
      </c>
      <c r="F183" s="20">
        <v>473</v>
      </c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</row>
    <row r="184" spans="1:254" x14ac:dyDescent="0.2">
      <c r="A184" s="42" t="s">
        <v>164</v>
      </c>
      <c r="B184" s="43" t="s">
        <v>156</v>
      </c>
      <c r="C184" s="43" t="s">
        <v>18</v>
      </c>
      <c r="D184" s="43"/>
      <c r="E184" s="43"/>
      <c r="F184" s="14">
        <f>SUM(F193+F195+F199+F201+F203+F197+F185+F187+F191+F189)</f>
        <v>338927.89</v>
      </c>
    </row>
    <row r="185" spans="1:254" ht="25.5" x14ac:dyDescent="0.2">
      <c r="A185" s="22" t="s">
        <v>162</v>
      </c>
      <c r="B185" s="38" t="s">
        <v>156</v>
      </c>
      <c r="C185" s="38" t="s">
        <v>18</v>
      </c>
      <c r="D185" s="38" t="s">
        <v>165</v>
      </c>
      <c r="E185" s="38"/>
      <c r="F185" s="20">
        <f>SUM(F186)</f>
        <v>2409.71</v>
      </c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</row>
    <row r="186" spans="1:254" ht="25.5" x14ac:dyDescent="0.2">
      <c r="A186" s="18" t="s">
        <v>75</v>
      </c>
      <c r="B186" s="38" t="s">
        <v>156</v>
      </c>
      <c r="C186" s="38" t="s">
        <v>18</v>
      </c>
      <c r="D186" s="38" t="s">
        <v>165</v>
      </c>
      <c r="E186" s="38" t="s">
        <v>76</v>
      </c>
      <c r="F186" s="20">
        <v>2409.71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</row>
    <row r="187" spans="1:254" ht="25.5" x14ac:dyDescent="0.2">
      <c r="A187" s="22" t="s">
        <v>166</v>
      </c>
      <c r="B187" s="34" t="s">
        <v>156</v>
      </c>
      <c r="C187" s="34" t="s">
        <v>18</v>
      </c>
      <c r="D187" s="34" t="s">
        <v>167</v>
      </c>
      <c r="E187" s="34"/>
      <c r="F187" s="24">
        <f>SUM(F188)</f>
        <v>16359.46</v>
      </c>
    </row>
    <row r="188" spans="1:254" ht="25.5" x14ac:dyDescent="0.2">
      <c r="A188" s="18" t="s">
        <v>75</v>
      </c>
      <c r="B188" s="38" t="s">
        <v>156</v>
      </c>
      <c r="C188" s="38" t="s">
        <v>18</v>
      </c>
      <c r="D188" s="38" t="s">
        <v>167</v>
      </c>
      <c r="E188" s="38" t="s">
        <v>76</v>
      </c>
      <c r="F188" s="20">
        <v>16359.46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</row>
    <row r="189" spans="1:254" ht="28.15" customHeight="1" x14ac:dyDescent="0.2">
      <c r="A189" s="22" t="s">
        <v>336</v>
      </c>
      <c r="B189" s="34" t="s">
        <v>156</v>
      </c>
      <c r="C189" s="34" t="s">
        <v>18</v>
      </c>
      <c r="D189" s="34" t="s">
        <v>337</v>
      </c>
      <c r="E189" s="34"/>
      <c r="F189" s="24">
        <f>SUM(F190)</f>
        <v>12733.56</v>
      </c>
    </row>
    <row r="190" spans="1:254" s="21" customFormat="1" ht="25.5" x14ac:dyDescent="0.2">
      <c r="A190" s="18" t="s">
        <v>75</v>
      </c>
      <c r="B190" s="38" t="s">
        <v>156</v>
      </c>
      <c r="C190" s="38" t="s">
        <v>18</v>
      </c>
      <c r="D190" s="38" t="s">
        <v>337</v>
      </c>
      <c r="E190" s="38" t="s">
        <v>76</v>
      </c>
      <c r="F190" s="20">
        <v>12733.56</v>
      </c>
    </row>
    <row r="191" spans="1:254" ht="27.6" customHeight="1" x14ac:dyDescent="0.2">
      <c r="A191" s="22" t="s">
        <v>166</v>
      </c>
      <c r="B191" s="34" t="s">
        <v>156</v>
      </c>
      <c r="C191" s="34" t="s">
        <v>18</v>
      </c>
      <c r="D191" s="34" t="s">
        <v>335</v>
      </c>
      <c r="E191" s="34"/>
      <c r="F191" s="24">
        <f>SUM(F192)</f>
        <v>14597.73</v>
      </c>
    </row>
    <row r="192" spans="1:254" ht="25.5" x14ac:dyDescent="0.2">
      <c r="A192" s="18" t="s">
        <v>75</v>
      </c>
      <c r="B192" s="38" t="s">
        <v>156</v>
      </c>
      <c r="C192" s="38" t="s">
        <v>18</v>
      </c>
      <c r="D192" s="38" t="s">
        <v>335</v>
      </c>
      <c r="E192" s="38" t="s">
        <v>76</v>
      </c>
      <c r="F192" s="20">
        <v>14597.73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</row>
    <row r="193" spans="1:254" s="21" customFormat="1" x14ac:dyDescent="0.2">
      <c r="A193" s="39" t="s">
        <v>67</v>
      </c>
      <c r="B193" s="81" t="s">
        <v>156</v>
      </c>
      <c r="C193" s="81" t="s">
        <v>18</v>
      </c>
      <c r="D193" s="34" t="s">
        <v>68</v>
      </c>
      <c r="E193" s="81"/>
      <c r="F193" s="82">
        <f>SUM(F194)</f>
        <v>948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ht="25.5" x14ac:dyDescent="0.2">
      <c r="A194" s="18" t="s">
        <v>75</v>
      </c>
      <c r="B194" s="38" t="s">
        <v>156</v>
      </c>
      <c r="C194" s="38" t="s">
        <v>18</v>
      </c>
      <c r="D194" s="38" t="s">
        <v>68</v>
      </c>
      <c r="E194" s="38" t="s">
        <v>76</v>
      </c>
      <c r="F194" s="20">
        <v>948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</row>
    <row r="195" spans="1:254" x14ac:dyDescent="0.2">
      <c r="A195" s="39" t="s">
        <v>158</v>
      </c>
      <c r="B195" s="34" t="s">
        <v>156</v>
      </c>
      <c r="C195" s="34" t="s">
        <v>18</v>
      </c>
      <c r="D195" s="34" t="s">
        <v>168</v>
      </c>
      <c r="E195" s="34"/>
      <c r="F195" s="24">
        <f>SUM(F196)</f>
        <v>59874.37</v>
      </c>
    </row>
    <row r="196" spans="1:254" ht="25.5" x14ac:dyDescent="0.2">
      <c r="A196" s="18" t="s">
        <v>75</v>
      </c>
      <c r="B196" s="38" t="s">
        <v>156</v>
      </c>
      <c r="C196" s="38" t="s">
        <v>18</v>
      </c>
      <c r="D196" s="38" t="s">
        <v>168</v>
      </c>
      <c r="E196" s="38" t="s">
        <v>76</v>
      </c>
      <c r="F196" s="20">
        <v>59874.37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</row>
    <row r="197" spans="1:254" ht="25.5" x14ac:dyDescent="0.2">
      <c r="A197" s="22" t="s">
        <v>169</v>
      </c>
      <c r="B197" s="34" t="s">
        <v>156</v>
      </c>
      <c r="C197" s="34" t="s">
        <v>18</v>
      </c>
      <c r="D197" s="34" t="s">
        <v>170</v>
      </c>
      <c r="E197" s="34"/>
      <c r="F197" s="24">
        <f>SUM(F198)</f>
        <v>12220.27</v>
      </c>
    </row>
    <row r="198" spans="1:254" ht="25.5" x14ac:dyDescent="0.2">
      <c r="A198" s="18" t="s">
        <v>75</v>
      </c>
      <c r="B198" s="38" t="s">
        <v>156</v>
      </c>
      <c r="C198" s="38" t="s">
        <v>18</v>
      </c>
      <c r="D198" s="38" t="s">
        <v>170</v>
      </c>
      <c r="E198" s="38" t="s">
        <v>76</v>
      </c>
      <c r="F198" s="20">
        <v>12220.27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</row>
    <row r="199" spans="1:254" ht="76.5" x14ac:dyDescent="0.2">
      <c r="A199" s="22" t="s">
        <v>160</v>
      </c>
      <c r="B199" s="34" t="s">
        <v>156</v>
      </c>
      <c r="C199" s="34" t="s">
        <v>18</v>
      </c>
      <c r="D199" s="34" t="s">
        <v>171</v>
      </c>
      <c r="E199" s="34"/>
      <c r="F199" s="24">
        <f>SUM(F200)</f>
        <v>119168.78</v>
      </c>
    </row>
    <row r="200" spans="1:254" ht="25.5" x14ac:dyDescent="0.2">
      <c r="A200" s="18" t="s">
        <v>75</v>
      </c>
      <c r="B200" s="38" t="s">
        <v>156</v>
      </c>
      <c r="C200" s="38" t="s">
        <v>18</v>
      </c>
      <c r="D200" s="38" t="s">
        <v>171</v>
      </c>
      <c r="E200" s="38" t="s">
        <v>76</v>
      </c>
      <c r="F200" s="20">
        <v>119168.78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</row>
    <row r="201" spans="1:254" x14ac:dyDescent="0.2">
      <c r="A201" s="39" t="s">
        <v>172</v>
      </c>
      <c r="B201" s="34" t="s">
        <v>156</v>
      </c>
      <c r="C201" s="34" t="s">
        <v>173</v>
      </c>
      <c r="D201" s="23" t="s">
        <v>174</v>
      </c>
      <c r="E201" s="34"/>
      <c r="F201" s="24">
        <f>SUM(F202)</f>
        <v>38949.96</v>
      </c>
    </row>
    <row r="202" spans="1:254" ht="25.5" x14ac:dyDescent="0.2">
      <c r="A202" s="18" t="s">
        <v>75</v>
      </c>
      <c r="B202" s="19" t="s">
        <v>156</v>
      </c>
      <c r="C202" s="19" t="s">
        <v>18</v>
      </c>
      <c r="D202" s="19" t="s">
        <v>174</v>
      </c>
      <c r="E202" s="19" t="s">
        <v>76</v>
      </c>
      <c r="F202" s="20">
        <v>38949.96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</row>
    <row r="203" spans="1:254" ht="76.5" x14ac:dyDescent="0.2">
      <c r="A203" s="22" t="s">
        <v>160</v>
      </c>
      <c r="B203" s="23" t="s">
        <v>156</v>
      </c>
      <c r="C203" s="23" t="s">
        <v>18</v>
      </c>
      <c r="D203" s="34" t="s">
        <v>175</v>
      </c>
      <c r="E203" s="23"/>
      <c r="F203" s="59">
        <f>SUM(F204)</f>
        <v>61666.05</v>
      </c>
    </row>
    <row r="204" spans="1:254" ht="25.5" x14ac:dyDescent="0.2">
      <c r="A204" s="18" t="s">
        <v>75</v>
      </c>
      <c r="B204" s="19" t="s">
        <v>156</v>
      </c>
      <c r="C204" s="19" t="s">
        <v>18</v>
      </c>
      <c r="D204" s="38" t="s">
        <v>175</v>
      </c>
      <c r="E204" s="19" t="s">
        <v>76</v>
      </c>
      <c r="F204" s="49">
        <v>61666.05</v>
      </c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</row>
    <row r="205" spans="1:254" x14ac:dyDescent="0.2">
      <c r="A205" s="42" t="s">
        <v>176</v>
      </c>
      <c r="B205" s="13" t="s">
        <v>156</v>
      </c>
      <c r="C205" s="13" t="s">
        <v>25</v>
      </c>
      <c r="D205" s="43"/>
      <c r="E205" s="13"/>
      <c r="F205" s="80">
        <f>SUM(F206+F208)</f>
        <v>48414.85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</row>
    <row r="206" spans="1:254" x14ac:dyDescent="0.2">
      <c r="A206" s="39" t="s">
        <v>158</v>
      </c>
      <c r="B206" s="23" t="s">
        <v>156</v>
      </c>
      <c r="C206" s="23" t="s">
        <v>25</v>
      </c>
      <c r="D206" s="23" t="s">
        <v>177</v>
      </c>
      <c r="E206" s="34"/>
      <c r="F206" s="24">
        <f>SUM(F207)</f>
        <v>48239.85</v>
      </c>
    </row>
    <row r="207" spans="1:254" s="21" customFormat="1" ht="25.5" x14ac:dyDescent="0.2">
      <c r="A207" s="18" t="s">
        <v>75</v>
      </c>
      <c r="B207" s="19" t="s">
        <v>156</v>
      </c>
      <c r="C207" s="19" t="s">
        <v>25</v>
      </c>
      <c r="D207" s="19" t="s">
        <v>177</v>
      </c>
      <c r="E207" s="19" t="s">
        <v>76</v>
      </c>
      <c r="F207" s="20">
        <v>48239.85</v>
      </c>
    </row>
    <row r="208" spans="1:254" x14ac:dyDescent="0.2">
      <c r="A208" s="39" t="s">
        <v>67</v>
      </c>
      <c r="B208" s="81" t="s">
        <v>156</v>
      </c>
      <c r="C208" s="81" t="s">
        <v>25</v>
      </c>
      <c r="D208" s="34" t="s">
        <v>68</v>
      </c>
      <c r="E208" s="81"/>
      <c r="F208" s="82">
        <f>SUM(F209)</f>
        <v>175</v>
      </c>
    </row>
    <row r="209" spans="1:254" s="21" customFormat="1" ht="25.5" x14ac:dyDescent="0.2">
      <c r="A209" s="18" t="s">
        <v>75</v>
      </c>
      <c r="B209" s="38" t="s">
        <v>156</v>
      </c>
      <c r="C209" s="38" t="s">
        <v>25</v>
      </c>
      <c r="D209" s="38" t="s">
        <v>68</v>
      </c>
      <c r="E209" s="38" t="s">
        <v>76</v>
      </c>
      <c r="F209" s="20">
        <v>175</v>
      </c>
    </row>
    <row r="210" spans="1:254" x14ac:dyDescent="0.2">
      <c r="A210" s="42" t="s">
        <v>178</v>
      </c>
      <c r="B210" s="43" t="s">
        <v>156</v>
      </c>
      <c r="C210" s="43" t="s">
        <v>156</v>
      </c>
      <c r="D210" s="43"/>
      <c r="E210" s="43"/>
      <c r="F210" s="14">
        <f>SUM(F211)</f>
        <v>7720.64</v>
      </c>
    </row>
    <row r="211" spans="1:254" ht="13.5" x14ac:dyDescent="0.25">
      <c r="A211" s="15" t="s">
        <v>179</v>
      </c>
      <c r="B211" s="32" t="s">
        <v>156</v>
      </c>
      <c r="C211" s="32" t="s">
        <v>156</v>
      </c>
      <c r="D211" s="32"/>
      <c r="E211" s="32"/>
      <c r="F211" s="17">
        <f>SUM(F214+F216+F218+F212)</f>
        <v>7720.64</v>
      </c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83"/>
      <c r="GD211" s="83"/>
      <c r="GE211" s="83"/>
      <c r="GF211" s="83"/>
      <c r="GG211" s="83"/>
      <c r="GH211" s="83"/>
      <c r="GI211" s="83"/>
      <c r="GJ211" s="83"/>
      <c r="GK211" s="83"/>
      <c r="GL211" s="83"/>
      <c r="GM211" s="83"/>
      <c r="GN211" s="83"/>
      <c r="GO211" s="83"/>
      <c r="GP211" s="83"/>
      <c r="GQ211" s="83"/>
      <c r="GR211" s="83"/>
      <c r="GS211" s="83"/>
      <c r="GT211" s="83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  <c r="IS211" s="83"/>
    </row>
    <row r="212" spans="1:254" ht="25.5" x14ac:dyDescent="0.2">
      <c r="A212" s="22" t="s">
        <v>180</v>
      </c>
      <c r="B212" s="34" t="s">
        <v>156</v>
      </c>
      <c r="C212" s="34" t="s">
        <v>156</v>
      </c>
      <c r="D212" s="34" t="s">
        <v>181</v>
      </c>
      <c r="E212" s="34"/>
      <c r="F212" s="24">
        <f>SUM(F213)</f>
        <v>2828.55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</row>
    <row r="213" spans="1:254" x14ac:dyDescent="0.2">
      <c r="A213" s="18" t="s">
        <v>182</v>
      </c>
      <c r="B213" s="38" t="s">
        <v>156</v>
      </c>
      <c r="C213" s="38" t="s">
        <v>156</v>
      </c>
      <c r="D213" s="38" t="s">
        <v>181</v>
      </c>
      <c r="E213" s="38" t="s">
        <v>183</v>
      </c>
      <c r="F213" s="20">
        <v>2828.55</v>
      </c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</row>
    <row r="214" spans="1:254" x14ac:dyDescent="0.2">
      <c r="A214" s="22" t="s">
        <v>184</v>
      </c>
      <c r="B214" s="34" t="s">
        <v>156</v>
      </c>
      <c r="C214" s="34" t="s">
        <v>156</v>
      </c>
      <c r="D214" s="38" t="s">
        <v>185</v>
      </c>
      <c r="E214" s="34"/>
      <c r="F214" s="24">
        <f>SUM(F215)</f>
        <v>3592.09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</row>
    <row r="215" spans="1:254" ht="25.5" x14ac:dyDescent="0.2">
      <c r="A215" s="18" t="s">
        <v>75</v>
      </c>
      <c r="B215" s="38" t="s">
        <v>156</v>
      </c>
      <c r="C215" s="38" t="s">
        <v>156</v>
      </c>
      <c r="D215" s="38" t="s">
        <v>185</v>
      </c>
      <c r="E215" s="38" t="s">
        <v>76</v>
      </c>
      <c r="F215" s="20">
        <v>3592.09</v>
      </c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</row>
    <row r="216" spans="1:254" x14ac:dyDescent="0.2">
      <c r="A216" s="41" t="s">
        <v>172</v>
      </c>
      <c r="B216" s="34" t="s">
        <v>156</v>
      </c>
      <c r="C216" s="34" t="s">
        <v>156</v>
      </c>
      <c r="D216" s="23" t="s">
        <v>186</v>
      </c>
      <c r="E216" s="34"/>
      <c r="F216" s="24">
        <f>SUM(F217)</f>
        <v>1000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</row>
    <row r="217" spans="1:254" s="21" customFormat="1" ht="25.5" x14ac:dyDescent="0.2">
      <c r="A217" s="18" t="s">
        <v>75</v>
      </c>
      <c r="B217" s="38" t="s">
        <v>156</v>
      </c>
      <c r="C217" s="38" t="s">
        <v>156</v>
      </c>
      <c r="D217" s="19" t="s">
        <v>186</v>
      </c>
      <c r="E217" s="38" t="s">
        <v>76</v>
      </c>
      <c r="F217" s="20">
        <v>1000</v>
      </c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  <c r="IS217" s="55"/>
    </row>
    <row r="218" spans="1:254" x14ac:dyDescent="0.2">
      <c r="A218" s="41" t="s">
        <v>187</v>
      </c>
      <c r="B218" s="34" t="s">
        <v>156</v>
      </c>
      <c r="C218" s="34" t="s">
        <v>156</v>
      </c>
      <c r="D218" s="23" t="s">
        <v>188</v>
      </c>
      <c r="E218" s="23"/>
      <c r="F218" s="59">
        <f>SUM(F219)</f>
        <v>300</v>
      </c>
    </row>
    <row r="219" spans="1:254" x14ac:dyDescent="0.2">
      <c r="A219" s="18" t="s">
        <v>38</v>
      </c>
      <c r="B219" s="38" t="s">
        <v>156</v>
      </c>
      <c r="C219" s="38" t="s">
        <v>156</v>
      </c>
      <c r="D219" s="19" t="s">
        <v>188</v>
      </c>
      <c r="E219" s="38" t="s">
        <v>31</v>
      </c>
      <c r="F219" s="20">
        <v>300</v>
      </c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</row>
    <row r="220" spans="1:254" x14ac:dyDescent="0.2">
      <c r="A220" s="42" t="s">
        <v>189</v>
      </c>
      <c r="B220" s="43" t="s">
        <v>156</v>
      </c>
      <c r="C220" s="43" t="s">
        <v>99</v>
      </c>
      <c r="D220" s="43"/>
      <c r="E220" s="43"/>
      <c r="F220" s="14">
        <f>SUM(F221)</f>
        <v>450</v>
      </c>
    </row>
    <row r="221" spans="1:254" ht="13.5" x14ac:dyDescent="0.25">
      <c r="A221" s="15" t="s">
        <v>65</v>
      </c>
      <c r="B221" s="32" t="s">
        <v>156</v>
      </c>
      <c r="C221" s="32" t="s">
        <v>99</v>
      </c>
      <c r="D221" s="16" t="s">
        <v>66</v>
      </c>
      <c r="E221" s="16"/>
      <c r="F221" s="17">
        <f>SUM(F222)</f>
        <v>450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  <c r="IQ221" s="28"/>
      <c r="IR221" s="28"/>
      <c r="IS221" s="28"/>
    </row>
    <row r="222" spans="1:254" x14ac:dyDescent="0.2">
      <c r="A222" s="41" t="s">
        <v>158</v>
      </c>
      <c r="B222" s="34" t="s">
        <v>156</v>
      </c>
      <c r="C222" s="34" t="s">
        <v>99</v>
      </c>
      <c r="D222" s="34" t="s">
        <v>186</v>
      </c>
      <c r="E222" s="34"/>
      <c r="F222" s="24">
        <f>SUM(F223)</f>
        <v>450</v>
      </c>
    </row>
    <row r="223" spans="1:254" ht="25.5" x14ac:dyDescent="0.2">
      <c r="A223" s="18" t="s">
        <v>75</v>
      </c>
      <c r="B223" s="38" t="s">
        <v>156</v>
      </c>
      <c r="C223" s="38" t="s">
        <v>99</v>
      </c>
      <c r="D223" s="38" t="s">
        <v>186</v>
      </c>
      <c r="E223" s="38" t="s">
        <v>76</v>
      </c>
      <c r="F223" s="20">
        <v>450</v>
      </c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</row>
    <row r="224" spans="1:254" ht="15.75" x14ac:dyDescent="0.25">
      <c r="A224" s="9" t="s">
        <v>190</v>
      </c>
      <c r="B224" s="44" t="s">
        <v>94</v>
      </c>
      <c r="C224" s="44"/>
      <c r="D224" s="44"/>
      <c r="E224" s="44"/>
      <c r="F224" s="45">
        <f>SUM(F225+F238)</f>
        <v>98866.84</v>
      </c>
    </row>
    <row r="225" spans="1:253" ht="14.25" x14ac:dyDescent="0.2">
      <c r="A225" s="12" t="s">
        <v>191</v>
      </c>
      <c r="B225" s="10" t="s">
        <v>94</v>
      </c>
      <c r="C225" s="10" t="s">
        <v>16</v>
      </c>
      <c r="D225" s="10"/>
      <c r="E225" s="10"/>
      <c r="F225" s="11">
        <f>SUM(F230+F226+F228)</f>
        <v>38037.449999999997</v>
      </c>
    </row>
    <row r="226" spans="1:253" x14ac:dyDescent="0.2">
      <c r="A226" s="42" t="s">
        <v>192</v>
      </c>
      <c r="B226" s="43" t="s">
        <v>94</v>
      </c>
      <c r="C226" s="43" t="s">
        <v>16</v>
      </c>
      <c r="D226" s="34" t="s">
        <v>193</v>
      </c>
      <c r="E226" s="43"/>
      <c r="F226" s="14">
        <f>SUM(F227)</f>
        <v>115.45</v>
      </c>
    </row>
    <row r="227" spans="1:253" ht="25.5" x14ac:dyDescent="0.2">
      <c r="A227" s="22" t="s">
        <v>75</v>
      </c>
      <c r="B227" s="34" t="s">
        <v>94</v>
      </c>
      <c r="C227" s="34" t="s">
        <v>16</v>
      </c>
      <c r="D227" s="34" t="s">
        <v>193</v>
      </c>
      <c r="E227" s="34" t="s">
        <v>76</v>
      </c>
      <c r="F227" s="24">
        <v>115.45</v>
      </c>
    </row>
    <row r="228" spans="1:253" x14ac:dyDescent="0.2">
      <c r="A228" s="39" t="s">
        <v>67</v>
      </c>
      <c r="B228" s="34" t="s">
        <v>94</v>
      </c>
      <c r="C228" s="34" t="s">
        <v>16</v>
      </c>
      <c r="D228" s="34" t="s">
        <v>68</v>
      </c>
      <c r="E228" s="34"/>
      <c r="F228" s="24">
        <f>SUM(F229)</f>
        <v>206</v>
      </c>
    </row>
    <row r="229" spans="1:253" s="21" customFormat="1" ht="25.5" x14ac:dyDescent="0.2">
      <c r="A229" s="18" t="s">
        <v>75</v>
      </c>
      <c r="B229" s="38" t="s">
        <v>94</v>
      </c>
      <c r="C229" s="38" t="s">
        <v>16</v>
      </c>
      <c r="D229" s="38" t="s">
        <v>68</v>
      </c>
      <c r="E229" s="38" t="s">
        <v>76</v>
      </c>
      <c r="F229" s="20">
        <v>206</v>
      </c>
    </row>
    <row r="230" spans="1:253" x14ac:dyDescent="0.2">
      <c r="A230" s="42" t="s">
        <v>194</v>
      </c>
      <c r="B230" s="43" t="s">
        <v>195</v>
      </c>
      <c r="C230" s="43" t="s">
        <v>16</v>
      </c>
      <c r="D230" s="43" t="s">
        <v>196</v>
      </c>
      <c r="E230" s="43"/>
      <c r="F230" s="14">
        <f>SUM(F231+F233+F235)</f>
        <v>37716</v>
      </c>
    </row>
    <row r="231" spans="1:253" x14ac:dyDescent="0.2">
      <c r="A231" s="42" t="s">
        <v>197</v>
      </c>
      <c r="B231" s="43" t="s">
        <v>94</v>
      </c>
      <c r="C231" s="43" t="s">
        <v>16</v>
      </c>
      <c r="D231" s="43" t="s">
        <v>198</v>
      </c>
      <c r="E231" s="43"/>
      <c r="F231" s="14">
        <f>SUM(F232)</f>
        <v>16900</v>
      </c>
    </row>
    <row r="232" spans="1:253" ht="25.5" x14ac:dyDescent="0.2">
      <c r="A232" s="18" t="s">
        <v>75</v>
      </c>
      <c r="B232" s="38" t="s">
        <v>94</v>
      </c>
      <c r="C232" s="38" t="s">
        <v>16</v>
      </c>
      <c r="D232" s="38" t="s">
        <v>198</v>
      </c>
      <c r="E232" s="38" t="s">
        <v>76</v>
      </c>
      <c r="F232" s="20">
        <v>16900</v>
      </c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</row>
    <row r="233" spans="1:253" x14ac:dyDescent="0.2">
      <c r="A233" s="42" t="s">
        <v>199</v>
      </c>
      <c r="B233" s="43" t="s">
        <v>94</v>
      </c>
      <c r="C233" s="43" t="s">
        <v>16</v>
      </c>
      <c r="D233" s="43" t="s">
        <v>200</v>
      </c>
      <c r="E233" s="43"/>
      <c r="F233" s="14">
        <f>SUM(F234)</f>
        <v>3100</v>
      </c>
    </row>
    <row r="234" spans="1:253" ht="25.5" x14ac:dyDescent="0.2">
      <c r="A234" s="18" t="s">
        <v>75</v>
      </c>
      <c r="B234" s="38" t="s">
        <v>94</v>
      </c>
      <c r="C234" s="38" t="s">
        <v>16</v>
      </c>
      <c r="D234" s="38" t="s">
        <v>200</v>
      </c>
      <c r="E234" s="38" t="s">
        <v>76</v>
      </c>
      <c r="F234" s="20">
        <v>3100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</row>
    <row r="235" spans="1:253" x14ac:dyDescent="0.2">
      <c r="A235" s="42" t="s">
        <v>201</v>
      </c>
      <c r="B235" s="43" t="s">
        <v>94</v>
      </c>
      <c r="C235" s="43" t="s">
        <v>16</v>
      </c>
      <c r="D235" s="34" t="s">
        <v>202</v>
      </c>
      <c r="E235" s="43"/>
      <c r="F235" s="14">
        <f>SUM(F236)</f>
        <v>17716</v>
      </c>
    </row>
    <row r="236" spans="1:253" ht="25.5" x14ac:dyDescent="0.2">
      <c r="A236" s="18" t="s">
        <v>75</v>
      </c>
      <c r="B236" s="38" t="s">
        <v>94</v>
      </c>
      <c r="C236" s="38" t="s">
        <v>16</v>
      </c>
      <c r="D236" s="38" t="s">
        <v>202</v>
      </c>
      <c r="E236" s="38" t="s">
        <v>76</v>
      </c>
      <c r="F236" s="20">
        <v>17716</v>
      </c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</row>
    <row r="237" spans="1:253" x14ac:dyDescent="0.2">
      <c r="A237" s="85" t="s">
        <v>203</v>
      </c>
      <c r="B237" s="43" t="s">
        <v>94</v>
      </c>
      <c r="C237" s="43" t="s">
        <v>33</v>
      </c>
      <c r="D237" s="43"/>
      <c r="E237" s="43"/>
      <c r="F237" s="14">
        <f>SUM(F238)</f>
        <v>60829.390000000007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</row>
    <row r="238" spans="1:253" x14ac:dyDescent="0.2">
      <c r="A238" s="42" t="s">
        <v>65</v>
      </c>
      <c r="B238" s="43" t="s">
        <v>94</v>
      </c>
      <c r="C238" s="43" t="s">
        <v>33</v>
      </c>
      <c r="D238" s="43" t="s">
        <v>66</v>
      </c>
      <c r="E238" s="43"/>
      <c r="F238" s="14">
        <f>SUM(F239)</f>
        <v>60829.390000000007</v>
      </c>
    </row>
    <row r="239" spans="1:253" x14ac:dyDescent="0.2">
      <c r="A239" s="22" t="s">
        <v>204</v>
      </c>
      <c r="B239" s="34" t="s">
        <v>94</v>
      </c>
      <c r="C239" s="34" t="s">
        <v>33</v>
      </c>
      <c r="D239" s="34" t="s">
        <v>196</v>
      </c>
      <c r="E239" s="34"/>
      <c r="F239" s="24">
        <f>SUM(F240+F241+F245+F242+F243+F246+F244)</f>
        <v>60829.390000000007</v>
      </c>
    </row>
    <row r="240" spans="1:253" s="21" customFormat="1" x14ac:dyDescent="0.2">
      <c r="A240" s="18" t="s">
        <v>38</v>
      </c>
      <c r="B240" s="38" t="s">
        <v>94</v>
      </c>
      <c r="C240" s="38" t="s">
        <v>33</v>
      </c>
      <c r="D240" s="38" t="s">
        <v>196</v>
      </c>
      <c r="E240" s="38" t="s">
        <v>31</v>
      </c>
      <c r="F240" s="20">
        <v>1500</v>
      </c>
    </row>
    <row r="241" spans="1:6" s="21" customFormat="1" x14ac:dyDescent="0.2">
      <c r="A241" s="18" t="s">
        <v>38</v>
      </c>
      <c r="B241" s="38" t="s">
        <v>94</v>
      </c>
      <c r="C241" s="38" t="s">
        <v>33</v>
      </c>
      <c r="D241" s="38" t="s">
        <v>205</v>
      </c>
      <c r="E241" s="38" t="s">
        <v>31</v>
      </c>
      <c r="F241" s="20">
        <v>800</v>
      </c>
    </row>
    <row r="242" spans="1:6" s="21" customFormat="1" ht="38.25" x14ac:dyDescent="0.2">
      <c r="A242" s="18" t="s">
        <v>22</v>
      </c>
      <c r="B242" s="38" t="s">
        <v>94</v>
      </c>
      <c r="C242" s="38" t="s">
        <v>33</v>
      </c>
      <c r="D242" s="38" t="s">
        <v>206</v>
      </c>
      <c r="E242" s="38" t="s">
        <v>23</v>
      </c>
      <c r="F242" s="20">
        <v>800</v>
      </c>
    </row>
    <row r="243" spans="1:6" s="21" customFormat="1" x14ac:dyDescent="0.2">
      <c r="A243" s="18" t="s">
        <v>38</v>
      </c>
      <c r="B243" s="38" t="s">
        <v>94</v>
      </c>
      <c r="C243" s="38" t="s">
        <v>33</v>
      </c>
      <c r="D243" s="38" t="s">
        <v>206</v>
      </c>
      <c r="E243" s="38" t="s">
        <v>31</v>
      </c>
      <c r="F243" s="20">
        <v>7200</v>
      </c>
    </row>
    <row r="244" spans="1:6" s="21" customFormat="1" ht="39.75" customHeight="1" x14ac:dyDescent="0.2">
      <c r="A244" s="18" t="s">
        <v>22</v>
      </c>
      <c r="B244" s="38" t="s">
        <v>94</v>
      </c>
      <c r="C244" s="38" t="s">
        <v>33</v>
      </c>
      <c r="D244" s="38" t="s">
        <v>207</v>
      </c>
      <c r="E244" s="38" t="s">
        <v>23</v>
      </c>
      <c r="F244" s="20">
        <v>1692.6</v>
      </c>
    </row>
    <row r="245" spans="1:6" s="21" customFormat="1" x14ac:dyDescent="0.2">
      <c r="A245" s="18" t="s">
        <v>38</v>
      </c>
      <c r="B245" s="38" t="s">
        <v>94</v>
      </c>
      <c r="C245" s="38" t="s">
        <v>33</v>
      </c>
      <c r="D245" s="38" t="s">
        <v>207</v>
      </c>
      <c r="E245" s="38" t="s">
        <v>31</v>
      </c>
      <c r="F245" s="20">
        <v>954.63</v>
      </c>
    </row>
    <row r="246" spans="1:6" s="21" customFormat="1" x14ac:dyDescent="0.2">
      <c r="A246" s="18" t="s">
        <v>38</v>
      </c>
      <c r="B246" s="38" t="s">
        <v>94</v>
      </c>
      <c r="C246" s="38" t="s">
        <v>33</v>
      </c>
      <c r="D246" s="38" t="s">
        <v>208</v>
      </c>
      <c r="E246" s="38" t="s">
        <v>31</v>
      </c>
      <c r="F246" s="20">
        <v>47882.16</v>
      </c>
    </row>
    <row r="247" spans="1:6" ht="15.75" x14ac:dyDescent="0.25">
      <c r="A247" s="9" t="s">
        <v>209</v>
      </c>
      <c r="B247" s="44" t="s">
        <v>210</v>
      </c>
      <c r="C247" s="44"/>
      <c r="D247" s="44"/>
      <c r="E247" s="44"/>
      <c r="F247" s="45">
        <f>SUM(F248+F253+F257+F279+F290)</f>
        <v>42627.15</v>
      </c>
    </row>
    <row r="248" spans="1:6" ht="14.25" x14ac:dyDescent="0.2">
      <c r="A248" s="12" t="s">
        <v>211</v>
      </c>
      <c r="B248" s="10" t="s">
        <v>210</v>
      </c>
      <c r="C248" s="10" t="s">
        <v>16</v>
      </c>
      <c r="D248" s="13" t="s">
        <v>212</v>
      </c>
      <c r="E248" s="10"/>
      <c r="F248" s="11">
        <f>SUM(F249)</f>
        <v>2200</v>
      </c>
    </row>
    <row r="249" spans="1:6" x14ac:dyDescent="0.2">
      <c r="A249" s="42" t="s">
        <v>213</v>
      </c>
      <c r="B249" s="43" t="s">
        <v>210</v>
      </c>
      <c r="C249" s="43" t="s">
        <v>16</v>
      </c>
      <c r="D249" s="13" t="s">
        <v>212</v>
      </c>
      <c r="E249" s="43"/>
      <c r="F249" s="14">
        <f>SUM(F250)</f>
        <v>2200</v>
      </c>
    </row>
    <row r="250" spans="1:6" ht="25.5" x14ac:dyDescent="0.2">
      <c r="A250" s="86" t="s">
        <v>214</v>
      </c>
      <c r="B250" s="34" t="s">
        <v>210</v>
      </c>
      <c r="C250" s="34" t="s">
        <v>16</v>
      </c>
      <c r="D250" s="23" t="s">
        <v>212</v>
      </c>
      <c r="E250" s="34"/>
      <c r="F250" s="24">
        <f>SUM(F252+F251)</f>
        <v>2200</v>
      </c>
    </row>
    <row r="251" spans="1:6" s="21" customFormat="1" x14ac:dyDescent="0.2">
      <c r="A251" s="18" t="s">
        <v>38</v>
      </c>
      <c r="B251" s="38" t="s">
        <v>210</v>
      </c>
      <c r="C251" s="38" t="s">
        <v>16</v>
      </c>
      <c r="D251" s="19" t="s">
        <v>212</v>
      </c>
      <c r="E251" s="38" t="s">
        <v>31</v>
      </c>
      <c r="F251" s="20">
        <v>10</v>
      </c>
    </row>
    <row r="252" spans="1:6" s="21" customFormat="1" x14ac:dyDescent="0.2">
      <c r="A252" s="18" t="s">
        <v>182</v>
      </c>
      <c r="B252" s="19" t="s">
        <v>210</v>
      </c>
      <c r="C252" s="19" t="s">
        <v>16</v>
      </c>
      <c r="D252" s="19" t="s">
        <v>212</v>
      </c>
      <c r="E252" s="19" t="s">
        <v>183</v>
      </c>
      <c r="F252" s="20">
        <v>2190</v>
      </c>
    </row>
    <row r="253" spans="1:6" ht="14.25" x14ac:dyDescent="0.2">
      <c r="A253" s="12" t="s">
        <v>215</v>
      </c>
      <c r="B253" s="30" t="s">
        <v>210</v>
      </c>
      <c r="C253" s="30" t="s">
        <v>18</v>
      </c>
      <c r="D253" s="30"/>
      <c r="E253" s="30"/>
      <c r="F253" s="11">
        <f t="shared" ref="F253:F255" si="2">SUM(F254)</f>
        <v>9664.2999999999993</v>
      </c>
    </row>
    <row r="254" spans="1:6" ht="13.5" x14ac:dyDescent="0.25">
      <c r="A254" s="15" t="s">
        <v>216</v>
      </c>
      <c r="B254" s="16" t="s">
        <v>210</v>
      </c>
      <c r="C254" s="16" t="s">
        <v>18</v>
      </c>
      <c r="D254" s="13" t="s">
        <v>217</v>
      </c>
      <c r="E254" s="16"/>
      <c r="F254" s="17">
        <f t="shared" si="2"/>
        <v>9664.2999999999993</v>
      </c>
    </row>
    <row r="255" spans="1:6" x14ac:dyDescent="0.2">
      <c r="A255" s="22" t="s">
        <v>218</v>
      </c>
      <c r="B255" s="23" t="s">
        <v>210</v>
      </c>
      <c r="C255" s="23" t="s">
        <v>18</v>
      </c>
      <c r="D255" s="23" t="s">
        <v>217</v>
      </c>
      <c r="E255" s="23"/>
      <c r="F255" s="24">
        <f t="shared" si="2"/>
        <v>9664.2999999999993</v>
      </c>
    </row>
    <row r="256" spans="1:6" ht="25.5" x14ac:dyDescent="0.2">
      <c r="A256" s="18" t="s">
        <v>75</v>
      </c>
      <c r="B256" s="19" t="s">
        <v>210</v>
      </c>
      <c r="C256" s="19" t="s">
        <v>18</v>
      </c>
      <c r="D256" s="19" t="s">
        <v>217</v>
      </c>
      <c r="E256" s="19" t="s">
        <v>76</v>
      </c>
      <c r="F256" s="20">
        <v>9664.2999999999993</v>
      </c>
    </row>
    <row r="257" spans="1:6" ht="14.25" x14ac:dyDescent="0.2">
      <c r="A257" s="87" t="s">
        <v>219</v>
      </c>
      <c r="B257" s="30" t="s">
        <v>210</v>
      </c>
      <c r="C257" s="30" t="s">
        <v>25</v>
      </c>
      <c r="D257" s="30"/>
      <c r="E257" s="30"/>
      <c r="F257" s="31">
        <f>SUM(F258)</f>
        <v>1379.6</v>
      </c>
    </row>
    <row r="258" spans="1:6" x14ac:dyDescent="0.2">
      <c r="A258" s="85" t="s">
        <v>220</v>
      </c>
      <c r="B258" s="13" t="s">
        <v>210</v>
      </c>
      <c r="C258" s="13" t="s">
        <v>25</v>
      </c>
      <c r="D258" s="13"/>
      <c r="E258" s="13"/>
      <c r="F258" s="80">
        <f>SUM(F259+F276)</f>
        <v>1379.6</v>
      </c>
    </row>
    <row r="259" spans="1:6" x14ac:dyDescent="0.2">
      <c r="A259" s="42" t="s">
        <v>213</v>
      </c>
      <c r="B259" s="13" t="s">
        <v>210</v>
      </c>
      <c r="C259" s="13" t="s">
        <v>25</v>
      </c>
      <c r="D259" s="13" t="s">
        <v>221</v>
      </c>
      <c r="E259" s="13"/>
      <c r="F259" s="80">
        <f>SUM(F260)</f>
        <v>874.6</v>
      </c>
    </row>
    <row r="260" spans="1:6" x14ac:dyDescent="0.2">
      <c r="A260" s="22" t="s">
        <v>182</v>
      </c>
      <c r="B260" s="23" t="s">
        <v>210</v>
      </c>
      <c r="C260" s="23" t="s">
        <v>25</v>
      </c>
      <c r="D260" s="23" t="s">
        <v>221</v>
      </c>
      <c r="E260" s="23"/>
      <c r="F260" s="59">
        <f>SUM(F264+F267+F261+F270+F273)</f>
        <v>874.6</v>
      </c>
    </row>
    <row r="261" spans="1:6" ht="25.5" x14ac:dyDescent="0.2">
      <c r="A261" s="41" t="s">
        <v>222</v>
      </c>
      <c r="B261" s="23" t="s">
        <v>210</v>
      </c>
      <c r="C261" s="23" t="s">
        <v>25</v>
      </c>
      <c r="D261" s="23" t="s">
        <v>223</v>
      </c>
      <c r="E261" s="23"/>
      <c r="F261" s="59">
        <f>SUM(F263+F262)</f>
        <v>120</v>
      </c>
    </row>
    <row r="262" spans="1:6" s="21" customFormat="1" x14ac:dyDescent="0.2">
      <c r="A262" s="18" t="s">
        <v>38</v>
      </c>
      <c r="B262" s="19" t="s">
        <v>210</v>
      </c>
      <c r="C262" s="19" t="s">
        <v>25</v>
      </c>
      <c r="D262" s="19" t="s">
        <v>223</v>
      </c>
      <c r="E262" s="19" t="s">
        <v>31</v>
      </c>
      <c r="F262" s="49">
        <v>1</v>
      </c>
    </row>
    <row r="263" spans="1:6" s="21" customFormat="1" x14ac:dyDescent="0.2">
      <c r="A263" s="18" t="s">
        <v>182</v>
      </c>
      <c r="B263" s="19" t="s">
        <v>210</v>
      </c>
      <c r="C263" s="19" t="s">
        <v>25</v>
      </c>
      <c r="D263" s="19" t="s">
        <v>223</v>
      </c>
      <c r="E263" s="19" t="s">
        <v>183</v>
      </c>
      <c r="F263" s="49">
        <v>119</v>
      </c>
    </row>
    <row r="264" spans="1:6" ht="25.5" x14ac:dyDescent="0.2">
      <c r="A264" s="41" t="s">
        <v>224</v>
      </c>
      <c r="B264" s="23" t="s">
        <v>210</v>
      </c>
      <c r="C264" s="23" t="s">
        <v>25</v>
      </c>
      <c r="D264" s="23" t="s">
        <v>225</v>
      </c>
      <c r="E264" s="23"/>
      <c r="F264" s="59">
        <f>SUM(F266+F265)</f>
        <v>352</v>
      </c>
    </row>
    <row r="265" spans="1:6" s="21" customFormat="1" x14ac:dyDescent="0.2">
      <c r="A265" s="18" t="s">
        <v>38</v>
      </c>
      <c r="B265" s="19" t="s">
        <v>210</v>
      </c>
      <c r="C265" s="19" t="s">
        <v>25</v>
      </c>
      <c r="D265" s="19" t="s">
        <v>225</v>
      </c>
      <c r="E265" s="19" t="s">
        <v>31</v>
      </c>
      <c r="F265" s="49">
        <v>1</v>
      </c>
    </row>
    <row r="266" spans="1:6" s="21" customFormat="1" x14ac:dyDescent="0.2">
      <c r="A266" s="18" t="s">
        <v>182</v>
      </c>
      <c r="B266" s="19" t="s">
        <v>210</v>
      </c>
      <c r="C266" s="19" t="s">
        <v>25</v>
      </c>
      <c r="D266" s="19" t="s">
        <v>225</v>
      </c>
      <c r="E266" s="19" t="s">
        <v>183</v>
      </c>
      <c r="F266" s="49">
        <v>351</v>
      </c>
    </row>
    <row r="267" spans="1:6" ht="25.5" x14ac:dyDescent="0.2">
      <c r="A267" s="41" t="s">
        <v>226</v>
      </c>
      <c r="B267" s="23" t="s">
        <v>210</v>
      </c>
      <c r="C267" s="23" t="s">
        <v>25</v>
      </c>
      <c r="D267" s="23" t="s">
        <v>227</v>
      </c>
      <c r="E267" s="23"/>
      <c r="F267" s="59">
        <f>SUM(F269+F268)</f>
        <v>252.6</v>
      </c>
    </row>
    <row r="268" spans="1:6" s="21" customFormat="1" x14ac:dyDescent="0.2">
      <c r="A268" s="18" t="s">
        <v>38</v>
      </c>
      <c r="B268" s="19" t="s">
        <v>210</v>
      </c>
      <c r="C268" s="19" t="s">
        <v>25</v>
      </c>
      <c r="D268" s="19" t="s">
        <v>227</v>
      </c>
      <c r="E268" s="19" t="s">
        <v>31</v>
      </c>
      <c r="F268" s="49">
        <v>0.6</v>
      </c>
    </row>
    <row r="269" spans="1:6" s="21" customFormat="1" x14ac:dyDescent="0.2">
      <c r="A269" s="18" t="s">
        <v>182</v>
      </c>
      <c r="B269" s="19" t="s">
        <v>210</v>
      </c>
      <c r="C269" s="19" t="s">
        <v>25</v>
      </c>
      <c r="D269" s="19" t="s">
        <v>227</v>
      </c>
      <c r="E269" s="19" t="s">
        <v>183</v>
      </c>
      <c r="F269" s="49">
        <v>252</v>
      </c>
    </row>
    <row r="270" spans="1:6" ht="38.25" x14ac:dyDescent="0.2">
      <c r="A270" s="84" t="s">
        <v>228</v>
      </c>
      <c r="B270" s="19" t="s">
        <v>210</v>
      </c>
      <c r="C270" s="19" t="s">
        <v>25</v>
      </c>
      <c r="D270" s="19" t="s">
        <v>229</v>
      </c>
      <c r="E270" s="19"/>
      <c r="F270" s="59">
        <f>SUM(F271:F272)</f>
        <v>100</v>
      </c>
    </row>
    <row r="271" spans="1:6" x14ac:dyDescent="0.2">
      <c r="A271" s="22" t="s">
        <v>38</v>
      </c>
      <c r="B271" s="23" t="s">
        <v>210</v>
      </c>
      <c r="C271" s="23" t="s">
        <v>25</v>
      </c>
      <c r="D271" s="23" t="s">
        <v>229</v>
      </c>
      <c r="E271" s="23" t="s">
        <v>31</v>
      </c>
      <c r="F271" s="59">
        <v>1</v>
      </c>
    </row>
    <row r="272" spans="1:6" x14ac:dyDescent="0.2">
      <c r="A272" s="22" t="s">
        <v>182</v>
      </c>
      <c r="B272" s="23" t="s">
        <v>210</v>
      </c>
      <c r="C272" s="23" t="s">
        <v>25</v>
      </c>
      <c r="D272" s="23" t="s">
        <v>229</v>
      </c>
      <c r="E272" s="23" t="s">
        <v>183</v>
      </c>
      <c r="F272" s="59">
        <v>99</v>
      </c>
    </row>
    <row r="273" spans="1:253" ht="51" x14ac:dyDescent="0.2">
      <c r="A273" s="88" t="s">
        <v>230</v>
      </c>
      <c r="B273" s="19" t="s">
        <v>210</v>
      </c>
      <c r="C273" s="19" t="s">
        <v>25</v>
      </c>
      <c r="D273" s="19" t="s">
        <v>231</v>
      </c>
      <c r="E273" s="19"/>
      <c r="F273" s="49">
        <f>SUM(F274:F275)</f>
        <v>50</v>
      </c>
    </row>
    <row r="274" spans="1:253" x14ac:dyDescent="0.2">
      <c r="A274" s="22" t="s">
        <v>38</v>
      </c>
      <c r="B274" s="23" t="s">
        <v>210</v>
      </c>
      <c r="C274" s="23" t="s">
        <v>25</v>
      </c>
      <c r="D274" s="23" t="s">
        <v>231</v>
      </c>
      <c r="E274" s="23" t="s">
        <v>31</v>
      </c>
      <c r="F274" s="59">
        <v>1</v>
      </c>
    </row>
    <row r="275" spans="1:253" x14ac:dyDescent="0.2">
      <c r="A275" s="22" t="s">
        <v>182</v>
      </c>
      <c r="B275" s="23" t="s">
        <v>210</v>
      </c>
      <c r="C275" s="23" t="s">
        <v>25</v>
      </c>
      <c r="D275" s="23" t="s">
        <v>231</v>
      </c>
      <c r="E275" s="23" t="s">
        <v>183</v>
      </c>
      <c r="F275" s="59">
        <v>49</v>
      </c>
    </row>
    <row r="276" spans="1:253" ht="13.5" x14ac:dyDescent="0.25">
      <c r="A276" s="15" t="s">
        <v>65</v>
      </c>
      <c r="B276" s="16" t="s">
        <v>210</v>
      </c>
      <c r="C276" s="16" t="s">
        <v>25</v>
      </c>
      <c r="D276" s="16" t="s">
        <v>66</v>
      </c>
      <c r="E276" s="16"/>
      <c r="F276" s="53">
        <f>SUM(F277)</f>
        <v>505</v>
      </c>
    </row>
    <row r="277" spans="1:253" ht="51" x14ac:dyDescent="0.2">
      <c r="A277" s="89" t="s">
        <v>232</v>
      </c>
      <c r="B277" s="34" t="s">
        <v>210</v>
      </c>
      <c r="C277" s="34" t="s">
        <v>25</v>
      </c>
      <c r="D277" s="34" t="s">
        <v>233</v>
      </c>
      <c r="E277" s="34"/>
      <c r="F277" s="24">
        <f>SUM(F278)</f>
        <v>505</v>
      </c>
    </row>
    <row r="278" spans="1:253" x14ac:dyDescent="0.2">
      <c r="A278" s="18" t="s">
        <v>38</v>
      </c>
      <c r="B278" s="38" t="s">
        <v>210</v>
      </c>
      <c r="C278" s="38" t="s">
        <v>25</v>
      </c>
      <c r="D278" s="38" t="s">
        <v>233</v>
      </c>
      <c r="E278" s="38" t="s">
        <v>31</v>
      </c>
      <c r="F278" s="20">
        <v>505</v>
      </c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</row>
    <row r="279" spans="1:253" ht="14.25" x14ac:dyDescent="0.2">
      <c r="A279" s="87" t="s">
        <v>234</v>
      </c>
      <c r="B279" s="30" t="s">
        <v>210</v>
      </c>
      <c r="C279" s="30" t="s">
        <v>33</v>
      </c>
      <c r="D279" s="30"/>
      <c r="E279" s="30"/>
      <c r="F279" s="31">
        <f>SUM(F280)</f>
        <v>22044</v>
      </c>
    </row>
    <row r="280" spans="1:253" ht="14.25" x14ac:dyDescent="0.2">
      <c r="A280" s="87" t="s">
        <v>235</v>
      </c>
      <c r="B280" s="30" t="s">
        <v>210</v>
      </c>
      <c r="C280" s="30" t="s">
        <v>33</v>
      </c>
      <c r="D280" s="30"/>
      <c r="E280" s="30"/>
      <c r="F280" s="31">
        <f>SUM(F281+F288)</f>
        <v>22044</v>
      </c>
    </row>
    <row r="281" spans="1:253" ht="13.5" x14ac:dyDescent="0.25">
      <c r="A281" s="90" t="s">
        <v>236</v>
      </c>
      <c r="B281" s="16" t="s">
        <v>210</v>
      </c>
      <c r="C281" s="16" t="s">
        <v>33</v>
      </c>
      <c r="D281" s="16"/>
      <c r="E281" s="16"/>
      <c r="F281" s="53">
        <f>SUM(F282+F284+F286)</f>
        <v>19544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</row>
    <row r="282" spans="1:253" x14ac:dyDescent="0.2">
      <c r="A282" s="84" t="s">
        <v>237</v>
      </c>
      <c r="B282" s="19" t="s">
        <v>210</v>
      </c>
      <c r="C282" s="19" t="s">
        <v>33</v>
      </c>
      <c r="D282" s="19" t="s">
        <v>238</v>
      </c>
      <c r="E282" s="19"/>
      <c r="F282" s="49">
        <f>SUM(F283)</f>
        <v>5000</v>
      </c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</row>
    <row r="283" spans="1:253" x14ac:dyDescent="0.2">
      <c r="A283" s="22" t="s">
        <v>182</v>
      </c>
      <c r="B283" s="23" t="s">
        <v>210</v>
      </c>
      <c r="C283" s="23" t="s">
        <v>33</v>
      </c>
      <c r="D283" s="23" t="s">
        <v>238</v>
      </c>
      <c r="E283" s="23" t="s">
        <v>183</v>
      </c>
      <c r="F283" s="59">
        <v>5000</v>
      </c>
    </row>
    <row r="284" spans="1:253" x14ac:dyDescent="0.2">
      <c r="A284" s="84" t="s">
        <v>239</v>
      </c>
      <c r="B284" s="19" t="s">
        <v>210</v>
      </c>
      <c r="C284" s="19" t="s">
        <v>33</v>
      </c>
      <c r="D284" s="23" t="s">
        <v>240</v>
      </c>
      <c r="E284" s="19"/>
      <c r="F284" s="49">
        <f>SUM(F285)</f>
        <v>5750</v>
      </c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</row>
    <row r="285" spans="1:253" x14ac:dyDescent="0.2">
      <c r="A285" s="18" t="s">
        <v>182</v>
      </c>
      <c r="B285" s="19" t="s">
        <v>210</v>
      </c>
      <c r="C285" s="19" t="s">
        <v>33</v>
      </c>
      <c r="D285" s="19" t="s">
        <v>240</v>
      </c>
      <c r="E285" s="19" t="s">
        <v>183</v>
      </c>
      <c r="F285" s="49">
        <v>5750</v>
      </c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</row>
    <row r="286" spans="1:253" x14ac:dyDescent="0.2">
      <c r="A286" s="84" t="s">
        <v>237</v>
      </c>
      <c r="B286" s="19" t="s">
        <v>210</v>
      </c>
      <c r="C286" s="19" t="s">
        <v>33</v>
      </c>
      <c r="D286" s="23" t="s">
        <v>241</v>
      </c>
      <c r="E286" s="19"/>
      <c r="F286" s="49">
        <f>SUM(F287)</f>
        <v>8794</v>
      </c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</row>
    <row r="287" spans="1:253" x14ac:dyDescent="0.2">
      <c r="A287" s="18" t="s">
        <v>182</v>
      </c>
      <c r="B287" s="23" t="s">
        <v>210</v>
      </c>
      <c r="C287" s="23" t="s">
        <v>33</v>
      </c>
      <c r="D287" s="23" t="s">
        <v>241</v>
      </c>
      <c r="E287" s="23" t="s">
        <v>183</v>
      </c>
      <c r="F287" s="59">
        <v>8794</v>
      </c>
    </row>
    <row r="288" spans="1:253" ht="38.25" x14ac:dyDescent="0.2">
      <c r="A288" s="39" t="s">
        <v>242</v>
      </c>
      <c r="B288" s="23" t="s">
        <v>210</v>
      </c>
      <c r="C288" s="23" t="s">
        <v>33</v>
      </c>
      <c r="D288" s="23" t="s">
        <v>243</v>
      </c>
      <c r="E288" s="23"/>
      <c r="F288" s="59">
        <f>SUM(F289)</f>
        <v>2500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  <c r="GU288" s="54"/>
      <c r="GV288" s="54"/>
      <c r="GW288" s="54"/>
      <c r="GX288" s="54"/>
      <c r="GY288" s="54"/>
      <c r="GZ288" s="54"/>
      <c r="HA288" s="54"/>
      <c r="HB288" s="54"/>
      <c r="HC288" s="54"/>
      <c r="HD288" s="54"/>
      <c r="HE288" s="54"/>
      <c r="HF288" s="54"/>
      <c r="HG288" s="54"/>
      <c r="HH288" s="54"/>
      <c r="HI288" s="54"/>
      <c r="HJ288" s="54"/>
      <c r="HK288" s="54"/>
      <c r="HL288" s="54"/>
      <c r="HM288" s="54"/>
      <c r="HN288" s="54"/>
      <c r="HO288" s="54"/>
      <c r="HP288" s="54"/>
      <c r="HQ288" s="54"/>
      <c r="HR288" s="54"/>
      <c r="HS288" s="54"/>
      <c r="HT288" s="54"/>
      <c r="HU288" s="54"/>
      <c r="HV288" s="54"/>
      <c r="HW288" s="54"/>
      <c r="HX288" s="54"/>
      <c r="HY288" s="54"/>
      <c r="HZ288" s="54"/>
      <c r="IA288" s="54"/>
      <c r="IB288" s="54"/>
      <c r="IC288" s="54"/>
      <c r="ID288" s="54"/>
      <c r="IE288" s="54"/>
      <c r="IF288" s="54"/>
      <c r="IG288" s="54"/>
      <c r="IH288" s="54"/>
      <c r="II288" s="54"/>
      <c r="IJ288" s="54"/>
      <c r="IK288" s="54"/>
      <c r="IL288" s="54"/>
      <c r="IM288" s="54"/>
      <c r="IN288" s="54"/>
      <c r="IO288" s="54"/>
      <c r="IP288" s="54"/>
      <c r="IQ288" s="54"/>
      <c r="IR288" s="54"/>
      <c r="IS288" s="54"/>
    </row>
    <row r="289" spans="1:254" x14ac:dyDescent="0.2">
      <c r="A289" s="18" t="s">
        <v>182</v>
      </c>
      <c r="B289" s="19" t="s">
        <v>210</v>
      </c>
      <c r="C289" s="19" t="s">
        <v>33</v>
      </c>
      <c r="D289" s="19" t="s">
        <v>243</v>
      </c>
      <c r="E289" s="19" t="s">
        <v>183</v>
      </c>
      <c r="F289" s="49">
        <v>2500</v>
      </c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  <c r="HG289" s="55"/>
      <c r="HH289" s="55"/>
      <c r="HI289" s="55"/>
      <c r="HJ289" s="55"/>
      <c r="HK289" s="55"/>
      <c r="HL289" s="55"/>
      <c r="HM289" s="55"/>
      <c r="HN289" s="55"/>
      <c r="HO289" s="55"/>
      <c r="HP289" s="55"/>
      <c r="HQ289" s="55"/>
      <c r="HR289" s="55"/>
      <c r="HS289" s="55"/>
      <c r="HT289" s="55"/>
      <c r="HU289" s="55"/>
      <c r="HV289" s="55"/>
      <c r="HW289" s="55"/>
      <c r="HX289" s="55"/>
      <c r="HY289" s="55"/>
      <c r="HZ289" s="55"/>
      <c r="IA289" s="55"/>
      <c r="IB289" s="55"/>
      <c r="IC289" s="55"/>
      <c r="ID289" s="55"/>
      <c r="IE289" s="55"/>
      <c r="IF289" s="55"/>
      <c r="IG289" s="55"/>
      <c r="IH289" s="55"/>
      <c r="II289" s="55"/>
      <c r="IJ289" s="55"/>
      <c r="IK289" s="55"/>
      <c r="IL289" s="55"/>
      <c r="IM289" s="55"/>
      <c r="IN289" s="55"/>
      <c r="IO289" s="55"/>
      <c r="IP289" s="55"/>
      <c r="IQ289" s="55"/>
      <c r="IR289" s="55"/>
      <c r="IS289" s="55"/>
    </row>
    <row r="290" spans="1:254" ht="15" x14ac:dyDescent="0.25">
      <c r="A290" s="12" t="s">
        <v>244</v>
      </c>
      <c r="B290" s="10" t="s">
        <v>210</v>
      </c>
      <c r="C290" s="10" t="s">
        <v>151</v>
      </c>
      <c r="D290" s="10"/>
      <c r="E290" s="10"/>
      <c r="F290" s="11">
        <f>SUM(F291)</f>
        <v>7339.25</v>
      </c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91"/>
      <c r="CG290" s="91"/>
      <c r="CH290" s="91"/>
      <c r="CI290" s="91"/>
      <c r="CJ290" s="91"/>
      <c r="CK290" s="91"/>
      <c r="CL290" s="91"/>
      <c r="CM290" s="91"/>
      <c r="CN290" s="91"/>
      <c r="CO290" s="91"/>
      <c r="CP290" s="91"/>
      <c r="CQ290" s="91"/>
      <c r="CR290" s="91"/>
      <c r="CS290" s="91"/>
      <c r="CT290" s="91"/>
      <c r="CU290" s="91"/>
      <c r="CV290" s="91"/>
      <c r="CW290" s="91"/>
      <c r="CX290" s="91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1"/>
      <c r="HT290" s="91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  <c r="IT290" s="91"/>
    </row>
    <row r="291" spans="1:254" x14ac:dyDescent="0.2">
      <c r="A291" s="42" t="s">
        <v>55</v>
      </c>
      <c r="B291" s="43" t="s">
        <v>210</v>
      </c>
      <c r="C291" s="43" t="s">
        <v>151</v>
      </c>
      <c r="D291" s="43"/>
      <c r="E291" s="43"/>
      <c r="F291" s="14">
        <f>SUM(F292+F301+F295)</f>
        <v>7339.25</v>
      </c>
    </row>
    <row r="292" spans="1:254" x14ac:dyDescent="0.2">
      <c r="A292" s="22" t="s">
        <v>29</v>
      </c>
      <c r="B292" s="34" t="s">
        <v>210</v>
      </c>
      <c r="C292" s="34" t="s">
        <v>151</v>
      </c>
      <c r="D292" s="34"/>
      <c r="E292" s="34"/>
      <c r="F292" s="24">
        <f>SUM(F298+F293)</f>
        <v>2831.9100000000003</v>
      </c>
    </row>
    <row r="293" spans="1:254" ht="25.5" x14ac:dyDescent="0.2">
      <c r="A293" s="18" t="s">
        <v>245</v>
      </c>
      <c r="B293" s="38" t="s">
        <v>210</v>
      </c>
      <c r="C293" s="38" t="s">
        <v>151</v>
      </c>
      <c r="D293" s="38" t="s">
        <v>246</v>
      </c>
      <c r="E293" s="38"/>
      <c r="F293" s="20">
        <f>SUM(F294)</f>
        <v>250</v>
      </c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</row>
    <row r="294" spans="1:254" x14ac:dyDescent="0.2">
      <c r="A294" s="22" t="s">
        <v>38</v>
      </c>
      <c r="B294" s="34" t="s">
        <v>210</v>
      </c>
      <c r="C294" s="34" t="s">
        <v>151</v>
      </c>
      <c r="D294" s="34" t="s">
        <v>246</v>
      </c>
      <c r="E294" s="23" t="s">
        <v>31</v>
      </c>
      <c r="F294" s="24">
        <v>250</v>
      </c>
    </row>
    <row r="295" spans="1:254" ht="25.5" x14ac:dyDescent="0.2">
      <c r="A295" s="18" t="s">
        <v>247</v>
      </c>
      <c r="B295" s="34" t="s">
        <v>210</v>
      </c>
      <c r="C295" s="34" t="s">
        <v>151</v>
      </c>
      <c r="D295" s="38" t="s">
        <v>248</v>
      </c>
      <c r="E295" s="34"/>
      <c r="F295" s="24">
        <f>SUM(F296+F297)</f>
        <v>3148.7000000000003</v>
      </c>
    </row>
    <row r="296" spans="1:254" ht="38.25" x14ac:dyDescent="0.2">
      <c r="A296" s="22" t="s">
        <v>22</v>
      </c>
      <c r="B296" s="23" t="s">
        <v>210</v>
      </c>
      <c r="C296" s="23" t="s">
        <v>151</v>
      </c>
      <c r="D296" s="34" t="s">
        <v>248</v>
      </c>
      <c r="E296" s="23" t="s">
        <v>23</v>
      </c>
      <c r="F296" s="24">
        <v>2537.8000000000002</v>
      </c>
    </row>
    <row r="297" spans="1:254" x14ac:dyDescent="0.2">
      <c r="A297" s="22" t="s">
        <v>38</v>
      </c>
      <c r="B297" s="23" t="s">
        <v>210</v>
      </c>
      <c r="C297" s="23" t="s">
        <v>151</v>
      </c>
      <c r="D297" s="34" t="s">
        <v>248</v>
      </c>
      <c r="E297" s="23" t="s">
        <v>31</v>
      </c>
      <c r="F297" s="24">
        <v>610.9</v>
      </c>
    </row>
    <row r="298" spans="1:254" ht="25.5" x14ac:dyDescent="0.2">
      <c r="A298" s="18" t="s">
        <v>249</v>
      </c>
      <c r="B298" s="38" t="s">
        <v>210</v>
      </c>
      <c r="C298" s="38" t="s">
        <v>151</v>
      </c>
      <c r="D298" s="38" t="s">
        <v>250</v>
      </c>
      <c r="E298" s="38"/>
      <c r="F298" s="20">
        <f>SUM(F299+F300)</f>
        <v>2581.9100000000003</v>
      </c>
    </row>
    <row r="299" spans="1:254" ht="38.25" x14ac:dyDescent="0.2">
      <c r="A299" s="18" t="s">
        <v>22</v>
      </c>
      <c r="B299" s="38" t="s">
        <v>210</v>
      </c>
      <c r="C299" s="38" t="s">
        <v>151</v>
      </c>
      <c r="D299" s="38" t="s">
        <v>250</v>
      </c>
      <c r="E299" s="19" t="s">
        <v>23</v>
      </c>
      <c r="F299" s="24">
        <v>2573.34</v>
      </c>
    </row>
    <row r="300" spans="1:254" x14ac:dyDescent="0.2">
      <c r="A300" s="18" t="s">
        <v>38</v>
      </c>
      <c r="B300" s="38" t="s">
        <v>210</v>
      </c>
      <c r="C300" s="38" t="s">
        <v>151</v>
      </c>
      <c r="D300" s="38" t="s">
        <v>250</v>
      </c>
      <c r="E300" s="19" t="s">
        <v>31</v>
      </c>
      <c r="F300" s="20">
        <v>8.57</v>
      </c>
    </row>
    <row r="301" spans="1:254" ht="25.5" x14ac:dyDescent="0.2">
      <c r="A301" s="18" t="s">
        <v>251</v>
      </c>
      <c r="B301" s="38" t="s">
        <v>210</v>
      </c>
      <c r="C301" s="38" t="s">
        <v>151</v>
      </c>
      <c r="D301" s="38" t="s">
        <v>252</v>
      </c>
      <c r="E301" s="38"/>
      <c r="F301" s="20">
        <f>SUM(F302+F303)</f>
        <v>1358.64</v>
      </c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</row>
    <row r="302" spans="1:254" s="21" customFormat="1" ht="38.25" x14ac:dyDescent="0.2">
      <c r="A302" s="18" t="s">
        <v>22</v>
      </c>
      <c r="B302" s="38" t="s">
        <v>210</v>
      </c>
      <c r="C302" s="38" t="s">
        <v>151</v>
      </c>
      <c r="D302" s="38" t="s">
        <v>252</v>
      </c>
      <c r="E302" s="19" t="s">
        <v>23</v>
      </c>
      <c r="F302" s="20">
        <v>1129.96</v>
      </c>
    </row>
    <row r="303" spans="1:254" x14ac:dyDescent="0.2">
      <c r="A303" s="18" t="s">
        <v>38</v>
      </c>
      <c r="B303" s="38" t="s">
        <v>210</v>
      </c>
      <c r="C303" s="38" t="s">
        <v>151</v>
      </c>
      <c r="D303" s="38" t="s">
        <v>252</v>
      </c>
      <c r="E303" s="19" t="s">
        <v>31</v>
      </c>
      <c r="F303" s="20">
        <v>228.68</v>
      </c>
    </row>
    <row r="304" spans="1:254" ht="15.75" x14ac:dyDescent="0.25">
      <c r="A304" s="9" t="s">
        <v>253</v>
      </c>
      <c r="B304" s="44" t="s">
        <v>47</v>
      </c>
      <c r="C304" s="44"/>
      <c r="D304" s="44"/>
      <c r="E304" s="44"/>
      <c r="F304" s="45">
        <f>SUM(F305+F308)</f>
        <v>5350</v>
      </c>
    </row>
    <row r="305" spans="1:253" ht="15" x14ac:dyDescent="0.25">
      <c r="A305" s="50" t="s">
        <v>254</v>
      </c>
      <c r="B305" s="51" t="s">
        <v>47</v>
      </c>
      <c r="C305" s="51" t="s">
        <v>16</v>
      </c>
      <c r="D305" s="51"/>
      <c r="E305" s="51"/>
      <c r="F305" s="52">
        <f>SUM(F306)</f>
        <v>4350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</row>
    <row r="306" spans="1:253" ht="25.5" x14ac:dyDescent="0.2">
      <c r="A306" s="22" t="s">
        <v>255</v>
      </c>
      <c r="B306" s="34" t="s">
        <v>47</v>
      </c>
      <c r="C306" s="34" t="s">
        <v>16</v>
      </c>
      <c r="D306" s="34" t="s">
        <v>256</v>
      </c>
      <c r="E306" s="34"/>
      <c r="F306" s="24">
        <f>SUM(F307)</f>
        <v>4350</v>
      </c>
    </row>
    <row r="307" spans="1:253" ht="25.5" x14ac:dyDescent="0.2">
      <c r="A307" s="18" t="s">
        <v>75</v>
      </c>
      <c r="B307" s="38" t="s">
        <v>47</v>
      </c>
      <c r="C307" s="38" t="s">
        <v>16</v>
      </c>
      <c r="D307" s="38" t="s">
        <v>256</v>
      </c>
      <c r="E307" s="38" t="s">
        <v>76</v>
      </c>
      <c r="F307" s="20">
        <v>4350</v>
      </c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</row>
    <row r="308" spans="1:253" ht="15" x14ac:dyDescent="0.25">
      <c r="A308" s="50" t="s">
        <v>257</v>
      </c>
      <c r="B308" s="51" t="s">
        <v>47</v>
      </c>
      <c r="C308" s="51" t="s">
        <v>42</v>
      </c>
      <c r="D308" s="51"/>
      <c r="E308" s="51"/>
      <c r="F308" s="52">
        <f>SUM(F309)</f>
        <v>1000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</row>
    <row r="309" spans="1:253" ht="25.5" x14ac:dyDescent="0.2">
      <c r="A309" s="22" t="s">
        <v>258</v>
      </c>
      <c r="B309" s="34" t="s">
        <v>47</v>
      </c>
      <c r="C309" s="34" t="s">
        <v>42</v>
      </c>
      <c r="D309" s="34" t="s">
        <v>256</v>
      </c>
      <c r="E309" s="34"/>
      <c r="F309" s="24">
        <f>SUM(F310)</f>
        <v>1000</v>
      </c>
    </row>
    <row r="310" spans="1:253" ht="25.5" x14ac:dyDescent="0.2">
      <c r="A310" s="18" t="s">
        <v>75</v>
      </c>
      <c r="B310" s="38" t="s">
        <v>47</v>
      </c>
      <c r="C310" s="38" t="s">
        <v>42</v>
      </c>
      <c r="D310" s="38" t="s">
        <v>256</v>
      </c>
      <c r="E310" s="38" t="s">
        <v>76</v>
      </c>
      <c r="F310" s="20">
        <v>1000</v>
      </c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</row>
    <row r="311" spans="1:253" ht="15.75" x14ac:dyDescent="0.25">
      <c r="A311" s="9" t="s">
        <v>259</v>
      </c>
      <c r="B311" s="44" t="s">
        <v>106</v>
      </c>
      <c r="C311" s="44"/>
      <c r="D311" s="44"/>
      <c r="E311" s="44"/>
      <c r="F311" s="45">
        <f>SUM(F312)</f>
        <v>2572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  <c r="GG311" s="46"/>
      <c r="GH311" s="46"/>
      <c r="GI311" s="46"/>
      <c r="GJ311" s="46"/>
      <c r="GK311" s="46"/>
      <c r="GL311" s="46"/>
      <c r="GM311" s="46"/>
      <c r="GN311" s="46"/>
      <c r="GO311" s="46"/>
      <c r="GP311" s="46"/>
      <c r="GQ311" s="46"/>
      <c r="GR311" s="46"/>
      <c r="GS311" s="46"/>
      <c r="GT311" s="46"/>
      <c r="GU311" s="46"/>
      <c r="GV311" s="46"/>
      <c r="GW311" s="46"/>
      <c r="GX311" s="46"/>
      <c r="GY311" s="46"/>
      <c r="GZ311" s="46"/>
      <c r="HA311" s="46"/>
      <c r="HB311" s="46"/>
      <c r="HC311" s="46"/>
      <c r="HD311" s="46"/>
      <c r="HE311" s="46"/>
      <c r="HF311" s="46"/>
      <c r="HG311" s="46"/>
      <c r="HH311" s="46"/>
      <c r="HI311" s="46"/>
      <c r="HJ311" s="46"/>
      <c r="HK311" s="46"/>
      <c r="HL311" s="46"/>
      <c r="HM311" s="46"/>
      <c r="HN311" s="46"/>
      <c r="HO311" s="46"/>
      <c r="HP311" s="46"/>
      <c r="HQ311" s="46"/>
      <c r="HR311" s="46"/>
      <c r="HS311" s="46"/>
      <c r="HT311" s="46"/>
      <c r="HU311" s="46"/>
      <c r="HV311" s="46"/>
      <c r="HW311" s="46"/>
      <c r="HX311" s="46"/>
      <c r="HY311" s="46"/>
      <c r="HZ311" s="46"/>
      <c r="IA311" s="46"/>
      <c r="IB311" s="46"/>
      <c r="IC311" s="46"/>
      <c r="ID311" s="46"/>
      <c r="IE311" s="46"/>
      <c r="IF311" s="46"/>
      <c r="IG311" s="46"/>
      <c r="IH311" s="46"/>
      <c r="II311" s="46"/>
      <c r="IJ311" s="46"/>
      <c r="IK311" s="46"/>
      <c r="IL311" s="46"/>
      <c r="IM311" s="46"/>
      <c r="IN311" s="46"/>
      <c r="IO311" s="46"/>
      <c r="IP311" s="46"/>
      <c r="IQ311" s="46"/>
      <c r="IR311" s="46"/>
      <c r="IS311" s="46"/>
    </row>
    <row r="312" spans="1:253" ht="15" x14ac:dyDescent="0.25">
      <c r="A312" s="50" t="s">
        <v>260</v>
      </c>
      <c r="B312" s="51" t="s">
        <v>106</v>
      </c>
      <c r="C312" s="51" t="s">
        <v>18</v>
      </c>
      <c r="D312" s="51"/>
      <c r="E312" s="51"/>
      <c r="F312" s="52">
        <f>SUM(F313+F315)</f>
        <v>2572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x14ac:dyDescent="0.2">
      <c r="A313" s="22" t="s">
        <v>260</v>
      </c>
      <c r="B313" s="34" t="s">
        <v>106</v>
      </c>
      <c r="C313" s="34" t="s">
        <v>18</v>
      </c>
      <c r="D313" s="34" t="s">
        <v>261</v>
      </c>
      <c r="E313" s="34"/>
      <c r="F313" s="24">
        <f>SUM(F314)</f>
        <v>2000</v>
      </c>
    </row>
    <row r="314" spans="1:253" s="21" customFormat="1" ht="25.5" x14ac:dyDescent="0.2">
      <c r="A314" s="18" t="s">
        <v>75</v>
      </c>
      <c r="B314" s="38" t="s">
        <v>106</v>
      </c>
      <c r="C314" s="38" t="s">
        <v>18</v>
      </c>
      <c r="D314" s="38" t="s">
        <v>261</v>
      </c>
      <c r="E314" s="38" t="s">
        <v>76</v>
      </c>
      <c r="F314" s="20">
        <v>2000</v>
      </c>
    </row>
    <row r="315" spans="1:253" x14ac:dyDescent="0.2">
      <c r="A315" s="22" t="s">
        <v>262</v>
      </c>
      <c r="B315" s="34" t="s">
        <v>263</v>
      </c>
      <c r="C315" s="34" t="s">
        <v>18</v>
      </c>
      <c r="D315" s="34" t="s">
        <v>264</v>
      </c>
      <c r="E315" s="34"/>
      <c r="F315" s="24">
        <f>SUM(F316)</f>
        <v>572</v>
      </c>
    </row>
    <row r="316" spans="1:253" s="21" customFormat="1" ht="25.5" x14ac:dyDescent="0.2">
      <c r="A316" s="18" t="s">
        <v>75</v>
      </c>
      <c r="B316" s="38" t="s">
        <v>106</v>
      </c>
      <c r="C316" s="38" t="s">
        <v>18</v>
      </c>
      <c r="D316" s="38" t="s">
        <v>264</v>
      </c>
      <c r="E316" s="38" t="s">
        <v>76</v>
      </c>
      <c r="F316" s="20">
        <v>572</v>
      </c>
    </row>
    <row r="317" spans="1:253" ht="15.75" x14ac:dyDescent="0.25">
      <c r="A317" s="9" t="s">
        <v>265</v>
      </c>
      <c r="B317" s="44" t="s">
        <v>51</v>
      </c>
      <c r="C317" s="44"/>
      <c r="D317" s="44"/>
      <c r="E317" s="44"/>
      <c r="F317" s="45">
        <f>SUM(F318)</f>
        <v>200</v>
      </c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</row>
    <row r="318" spans="1:253" ht="15" x14ac:dyDescent="0.25">
      <c r="A318" s="12" t="s">
        <v>266</v>
      </c>
      <c r="B318" s="10" t="s">
        <v>51</v>
      </c>
      <c r="C318" s="10" t="s">
        <v>16</v>
      </c>
      <c r="D318" s="10"/>
      <c r="E318" s="10"/>
      <c r="F318" s="11">
        <f>SUM(F319)</f>
        <v>200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91"/>
      <c r="CG318" s="91"/>
      <c r="CH318" s="91"/>
      <c r="CI318" s="91"/>
      <c r="CJ318" s="91"/>
      <c r="CK318" s="91"/>
      <c r="CL318" s="91"/>
      <c r="CM318" s="91"/>
      <c r="CN318" s="91"/>
      <c r="CO318" s="91"/>
      <c r="CP318" s="91"/>
      <c r="CQ318" s="91"/>
      <c r="CR318" s="91"/>
      <c r="CS318" s="91"/>
      <c r="CT318" s="91"/>
      <c r="CU318" s="91"/>
      <c r="CV318" s="91"/>
      <c r="CW318" s="91"/>
      <c r="CX318" s="91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1"/>
      <c r="HT318" s="91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x14ac:dyDescent="0.2">
      <c r="A319" s="22" t="s">
        <v>267</v>
      </c>
      <c r="B319" s="34" t="s">
        <v>51</v>
      </c>
      <c r="C319" s="34" t="s">
        <v>16</v>
      </c>
      <c r="D319" s="34" t="s">
        <v>268</v>
      </c>
      <c r="E319" s="34"/>
      <c r="F319" s="24">
        <f>SUM(F320)</f>
        <v>200</v>
      </c>
    </row>
    <row r="320" spans="1:253" s="21" customFormat="1" x14ac:dyDescent="0.2">
      <c r="A320" s="18" t="s">
        <v>269</v>
      </c>
      <c r="B320" s="38" t="s">
        <v>51</v>
      </c>
      <c r="C320" s="38" t="s">
        <v>16</v>
      </c>
      <c r="D320" s="38" t="s">
        <v>268</v>
      </c>
      <c r="E320" s="38" t="s">
        <v>270</v>
      </c>
      <c r="F320" s="20">
        <v>200</v>
      </c>
    </row>
    <row r="321" spans="1:253" ht="14.25" x14ac:dyDescent="0.2">
      <c r="A321" s="12" t="s">
        <v>271</v>
      </c>
      <c r="B321" s="10"/>
      <c r="C321" s="10"/>
      <c r="D321" s="10"/>
      <c r="E321" s="10"/>
      <c r="F321" s="11">
        <f>SUM(F13+F79+F83+F92+F113+F169+F173+F224+F247+F304+F311+F317)</f>
        <v>1203007.02</v>
      </c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  <c r="DR321" s="93"/>
      <c r="DS321" s="93"/>
      <c r="DT321" s="93"/>
      <c r="DU321" s="93"/>
      <c r="DV321" s="93"/>
      <c r="DW321" s="93"/>
      <c r="DX321" s="93"/>
      <c r="DY321" s="93"/>
      <c r="DZ321" s="93"/>
      <c r="EA321" s="93"/>
      <c r="EB321" s="93"/>
      <c r="EC321" s="93"/>
      <c r="ED321" s="93"/>
      <c r="EE321" s="93"/>
      <c r="EF321" s="93"/>
      <c r="EG321" s="93"/>
      <c r="EH321" s="93"/>
      <c r="EI321" s="93"/>
      <c r="EJ321" s="93"/>
      <c r="EK321" s="93"/>
      <c r="EL321" s="93"/>
      <c r="EM321" s="93"/>
      <c r="EN321" s="93"/>
      <c r="EO321" s="93"/>
      <c r="EP321" s="93"/>
      <c r="EQ321" s="93"/>
      <c r="ER321" s="93"/>
      <c r="ES321" s="93"/>
      <c r="ET321" s="93"/>
      <c r="EU321" s="93"/>
      <c r="EV321" s="93"/>
      <c r="EW321" s="93"/>
      <c r="EX321" s="93"/>
      <c r="EY321" s="93"/>
      <c r="EZ321" s="93"/>
      <c r="FA321" s="93"/>
      <c r="FB321" s="93"/>
      <c r="FC321" s="93"/>
      <c r="FD321" s="93"/>
      <c r="FE321" s="93"/>
      <c r="FF321" s="93"/>
      <c r="FG321" s="93"/>
      <c r="FH321" s="93"/>
      <c r="FI321" s="93"/>
      <c r="FJ321" s="93"/>
      <c r="FK321" s="93"/>
      <c r="FL321" s="93"/>
      <c r="FM321" s="93"/>
      <c r="FN321" s="93"/>
      <c r="FO321" s="93"/>
      <c r="FP321" s="93"/>
      <c r="FQ321" s="93"/>
      <c r="FR321" s="93"/>
      <c r="FS321" s="93"/>
      <c r="FT321" s="93"/>
      <c r="FU321" s="93"/>
      <c r="FV321" s="93"/>
      <c r="FW321" s="93"/>
      <c r="FX321" s="93"/>
      <c r="FY321" s="93"/>
      <c r="FZ321" s="93"/>
      <c r="GA321" s="93"/>
      <c r="GB321" s="93"/>
      <c r="GC321" s="93"/>
      <c r="GD321" s="93"/>
      <c r="GE321" s="93"/>
      <c r="GF321" s="93"/>
      <c r="GG321" s="93"/>
      <c r="GH321" s="93"/>
      <c r="GI321" s="93"/>
      <c r="GJ321" s="93"/>
      <c r="GK321" s="93"/>
      <c r="GL321" s="93"/>
      <c r="GM321" s="93"/>
      <c r="GN321" s="93"/>
      <c r="GO321" s="93"/>
      <c r="GP321" s="93"/>
      <c r="GQ321" s="93"/>
      <c r="GR321" s="93"/>
      <c r="GS321" s="93"/>
      <c r="GT321" s="93"/>
      <c r="GU321" s="93"/>
      <c r="GV321" s="93"/>
      <c r="GW321" s="93"/>
      <c r="GX321" s="93"/>
      <c r="GY321" s="93"/>
      <c r="GZ321" s="93"/>
      <c r="HA321" s="93"/>
      <c r="HB321" s="93"/>
      <c r="HC321" s="93"/>
      <c r="HD321" s="93"/>
      <c r="HE321" s="93"/>
      <c r="HF321" s="93"/>
      <c r="HG321" s="93"/>
      <c r="HH321" s="93"/>
      <c r="HI321" s="93"/>
      <c r="HJ321" s="93"/>
      <c r="HK321" s="93"/>
      <c r="HL321" s="93"/>
      <c r="HM321" s="93"/>
      <c r="HN321" s="93"/>
      <c r="HO321" s="93"/>
      <c r="HP321" s="93"/>
      <c r="HQ321" s="93"/>
      <c r="HR321" s="93"/>
      <c r="HS321" s="93"/>
      <c r="HT321" s="93"/>
      <c r="HU321" s="93"/>
      <c r="HV321" s="93"/>
      <c r="HW321" s="93"/>
      <c r="HX321" s="93"/>
      <c r="HY321" s="93"/>
      <c r="HZ321" s="93"/>
      <c r="IA321" s="93"/>
      <c r="IB321" s="93"/>
      <c r="IC321" s="93"/>
      <c r="ID321" s="93"/>
      <c r="IE321" s="93"/>
      <c r="IF321" s="93"/>
      <c r="IG321" s="93"/>
      <c r="IH321" s="93"/>
      <c r="II321" s="93"/>
      <c r="IJ321" s="93"/>
      <c r="IK321" s="93"/>
      <c r="IL321" s="93"/>
      <c r="IM321" s="93"/>
      <c r="IN321" s="93"/>
      <c r="IO321" s="93"/>
      <c r="IP321" s="93"/>
      <c r="IQ321" s="93"/>
      <c r="IR321" s="93"/>
      <c r="IS321" s="93"/>
    </row>
    <row r="322" spans="1:253" x14ac:dyDescent="0.2">
      <c r="A322" s="93"/>
      <c r="F322" s="95" t="s">
        <v>342</v>
      </c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  <c r="DR322" s="93"/>
      <c r="DS322" s="93"/>
      <c r="DT322" s="93"/>
      <c r="DU322" s="93"/>
      <c r="DV322" s="93"/>
      <c r="DW322" s="93"/>
      <c r="DX322" s="93"/>
      <c r="DY322" s="93"/>
      <c r="DZ322" s="93"/>
      <c r="EA322" s="93"/>
      <c r="EB322" s="93"/>
      <c r="EC322" s="93"/>
      <c r="ED322" s="93"/>
      <c r="EE322" s="93"/>
      <c r="EF322" s="93"/>
      <c r="EG322" s="93"/>
      <c r="EH322" s="93"/>
      <c r="EI322" s="93"/>
      <c r="EJ322" s="93"/>
      <c r="EK322" s="93"/>
      <c r="EL322" s="93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  <c r="EX322" s="93"/>
      <c r="EY322" s="93"/>
      <c r="EZ322" s="93"/>
      <c r="FA322" s="93"/>
      <c r="FB322" s="93"/>
      <c r="FC322" s="93"/>
      <c r="FD322" s="93"/>
      <c r="FE322" s="93"/>
      <c r="FF322" s="93"/>
      <c r="FG322" s="93"/>
      <c r="FH322" s="93"/>
      <c r="FI322" s="93"/>
      <c r="FJ322" s="93"/>
      <c r="FK322" s="93"/>
      <c r="FL322" s="93"/>
      <c r="FM322" s="93"/>
      <c r="FN322" s="93"/>
      <c r="FO322" s="93"/>
      <c r="FP322" s="93"/>
      <c r="FQ322" s="93"/>
      <c r="FR322" s="93"/>
      <c r="FS322" s="93"/>
      <c r="FT322" s="93"/>
      <c r="FU322" s="93"/>
      <c r="FV322" s="93"/>
      <c r="FW322" s="93"/>
      <c r="FX322" s="93"/>
      <c r="FY322" s="93"/>
      <c r="FZ322" s="93"/>
      <c r="GA322" s="93"/>
      <c r="GB322" s="93"/>
      <c r="GC322" s="93"/>
      <c r="GD322" s="93"/>
      <c r="GE322" s="93"/>
      <c r="GF322" s="93"/>
      <c r="GG322" s="93"/>
      <c r="GH322" s="93"/>
      <c r="GI322" s="93"/>
      <c r="GJ322" s="93"/>
      <c r="GK322" s="93"/>
      <c r="GL322" s="93"/>
      <c r="GM322" s="93"/>
      <c r="GN322" s="93"/>
      <c r="GO322" s="93"/>
      <c r="GP322" s="93"/>
      <c r="GQ322" s="93"/>
      <c r="GR322" s="93"/>
      <c r="GS322" s="93"/>
      <c r="GT322" s="93"/>
      <c r="GU322" s="93"/>
      <c r="GV322" s="93"/>
      <c r="GW322" s="93"/>
      <c r="GX322" s="93"/>
      <c r="GY322" s="93"/>
      <c r="GZ322" s="93"/>
      <c r="HA322" s="93"/>
      <c r="HB322" s="93"/>
      <c r="HC322" s="93"/>
      <c r="HD322" s="93"/>
      <c r="HE322" s="93"/>
      <c r="HF322" s="93"/>
      <c r="HG322" s="93"/>
      <c r="HH322" s="93"/>
      <c r="HI322" s="93"/>
      <c r="HJ322" s="93"/>
      <c r="HK322" s="93"/>
      <c r="HL322" s="93"/>
      <c r="HM322" s="93"/>
      <c r="HN322" s="93"/>
      <c r="HO322" s="93"/>
      <c r="HP322" s="93"/>
      <c r="HQ322" s="93"/>
      <c r="HR322" s="93"/>
      <c r="HS322" s="93"/>
      <c r="HT322" s="93"/>
      <c r="HU322" s="93"/>
      <c r="HV322" s="93"/>
      <c r="HW322" s="93"/>
      <c r="HX322" s="93"/>
      <c r="HY322" s="93"/>
      <c r="HZ322" s="93"/>
      <c r="IA322" s="93"/>
      <c r="IB322" s="93"/>
      <c r="IC322" s="93"/>
      <c r="ID322" s="93"/>
      <c r="IE322" s="93"/>
      <c r="IF322" s="93"/>
      <c r="IG322" s="93"/>
      <c r="IH322" s="93"/>
      <c r="II322" s="93"/>
      <c r="IJ322" s="93"/>
      <c r="IK322" s="93"/>
      <c r="IL322" s="93"/>
      <c r="IM322" s="93"/>
      <c r="IN322" s="93"/>
      <c r="IO322" s="93"/>
      <c r="IP322" s="93"/>
      <c r="IQ322" s="93"/>
      <c r="IR322" s="93"/>
      <c r="IS322" s="93"/>
    </row>
    <row r="323" spans="1:253" x14ac:dyDescent="0.2">
      <c r="A323" s="93"/>
      <c r="F323" s="95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93"/>
      <c r="CQ323" s="93"/>
      <c r="CR323" s="93"/>
      <c r="CS323" s="93"/>
      <c r="CT323" s="93"/>
      <c r="CU323" s="93"/>
      <c r="CV323" s="93"/>
      <c r="CW323" s="93"/>
      <c r="CX323" s="93"/>
      <c r="CY323" s="93"/>
      <c r="CZ323" s="93"/>
      <c r="DA323" s="93"/>
      <c r="DB323" s="93"/>
      <c r="DC323" s="93"/>
      <c r="DD323" s="93"/>
      <c r="DE323" s="93"/>
      <c r="DF323" s="93"/>
      <c r="DG323" s="93"/>
      <c r="DH323" s="93"/>
      <c r="DI323" s="93"/>
      <c r="DJ323" s="93"/>
      <c r="DK323" s="93"/>
      <c r="DL323" s="93"/>
      <c r="DM323" s="93"/>
      <c r="DN323" s="93"/>
      <c r="DO323" s="93"/>
      <c r="DP323" s="93"/>
      <c r="DQ323" s="93"/>
      <c r="DR323" s="93"/>
      <c r="DS323" s="93"/>
      <c r="DT323" s="93"/>
      <c r="DU323" s="93"/>
      <c r="DV323" s="93"/>
      <c r="DW323" s="93"/>
      <c r="DX323" s="93"/>
      <c r="DY323" s="93"/>
      <c r="DZ323" s="93"/>
      <c r="EA323" s="93"/>
      <c r="EB323" s="93"/>
      <c r="EC323" s="93"/>
      <c r="ED323" s="93"/>
      <c r="EE323" s="93"/>
      <c r="EF323" s="93"/>
      <c r="EG323" s="93"/>
      <c r="EH323" s="93"/>
      <c r="EI323" s="93"/>
      <c r="EJ323" s="93"/>
      <c r="EK323" s="93"/>
      <c r="EL323" s="93"/>
      <c r="EM323" s="93"/>
      <c r="EN323" s="93"/>
      <c r="EO323" s="93"/>
      <c r="EP323" s="93"/>
      <c r="EQ323" s="93"/>
      <c r="ER323" s="93"/>
      <c r="ES323" s="93"/>
      <c r="ET323" s="93"/>
      <c r="EU323" s="93"/>
      <c r="EV323" s="93"/>
      <c r="EW323" s="93"/>
      <c r="EX323" s="93"/>
      <c r="EY323" s="93"/>
      <c r="EZ323" s="93"/>
      <c r="FA323" s="93"/>
      <c r="FB323" s="93"/>
      <c r="FC323" s="93"/>
      <c r="FD323" s="93"/>
      <c r="FE323" s="93"/>
      <c r="FF323" s="93"/>
      <c r="FG323" s="93"/>
      <c r="FH323" s="93"/>
      <c r="FI323" s="93"/>
      <c r="FJ323" s="93"/>
      <c r="FK323" s="93"/>
      <c r="FL323" s="93"/>
      <c r="FM323" s="93"/>
      <c r="FN323" s="93"/>
      <c r="FO323" s="93"/>
      <c r="FP323" s="93"/>
      <c r="FQ323" s="93"/>
      <c r="FR323" s="93"/>
      <c r="FS323" s="93"/>
      <c r="FT323" s="93"/>
      <c r="FU323" s="93"/>
      <c r="FV323" s="93"/>
      <c r="FW323" s="93"/>
      <c r="FX323" s="93"/>
      <c r="FY323" s="93"/>
      <c r="FZ323" s="93"/>
      <c r="GA323" s="93"/>
      <c r="GB323" s="93"/>
      <c r="GC323" s="93"/>
      <c r="GD323" s="93"/>
      <c r="GE323" s="93"/>
      <c r="GF323" s="93"/>
      <c r="GG323" s="93"/>
      <c r="GH323" s="93"/>
      <c r="GI323" s="93"/>
      <c r="GJ323" s="93"/>
      <c r="GK323" s="93"/>
      <c r="GL323" s="93"/>
      <c r="GM323" s="93"/>
      <c r="GN323" s="93"/>
      <c r="GO323" s="93"/>
      <c r="GP323" s="93"/>
      <c r="GQ323" s="93"/>
      <c r="GR323" s="93"/>
      <c r="GS323" s="93"/>
      <c r="GT323" s="93"/>
      <c r="GU323" s="93"/>
      <c r="GV323" s="93"/>
      <c r="GW323" s="93"/>
      <c r="GX323" s="93"/>
      <c r="GY323" s="93"/>
      <c r="GZ323" s="93"/>
      <c r="HA323" s="93"/>
      <c r="HB323" s="93"/>
      <c r="HC323" s="93"/>
      <c r="HD323" s="93"/>
      <c r="HE323" s="93"/>
      <c r="HF323" s="93"/>
      <c r="HG323" s="93"/>
      <c r="HH323" s="93"/>
      <c r="HI323" s="93"/>
      <c r="HJ323" s="93"/>
      <c r="HK323" s="93"/>
      <c r="HL323" s="93"/>
      <c r="HM323" s="93"/>
      <c r="HN323" s="93"/>
      <c r="HO323" s="93"/>
      <c r="HP323" s="93"/>
      <c r="HQ323" s="93"/>
      <c r="HR323" s="93"/>
      <c r="HS323" s="93"/>
      <c r="HT323" s="93"/>
      <c r="HU323" s="93"/>
      <c r="HV323" s="93"/>
      <c r="HW323" s="93"/>
      <c r="HX323" s="93"/>
      <c r="HY323" s="93"/>
      <c r="HZ323" s="93"/>
      <c r="IA323" s="93"/>
      <c r="IB323" s="93"/>
      <c r="IC323" s="93"/>
      <c r="ID323" s="93"/>
      <c r="IE323" s="93"/>
      <c r="IF323" s="93"/>
      <c r="IG323" s="93"/>
      <c r="IH323" s="93"/>
      <c r="II323" s="93"/>
      <c r="IJ323" s="93"/>
      <c r="IK323" s="93"/>
      <c r="IL323" s="93"/>
      <c r="IM323" s="93"/>
      <c r="IN323" s="93"/>
      <c r="IO323" s="93"/>
      <c r="IP323" s="93"/>
      <c r="IQ323" s="93"/>
      <c r="IR323" s="93"/>
      <c r="IS323" s="93"/>
    </row>
  </sheetData>
  <mergeCells count="13"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" right="0" top="0" bottom="0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0"/>
  <sheetViews>
    <sheetView workbookViewId="0">
      <selection activeCell="A4" sqref="A4:G4"/>
    </sheetView>
  </sheetViews>
  <sheetFormatPr defaultColWidth="5.42578125" defaultRowHeight="12.75" x14ac:dyDescent="0.2"/>
  <cols>
    <col min="1" max="1" width="86.42578125" style="1" customWidth="1"/>
    <col min="2" max="2" width="6.85546875" style="224" customWidth="1"/>
    <col min="3" max="3" width="8" style="94" customWidth="1"/>
    <col min="4" max="4" width="7.85546875" style="94" customWidth="1"/>
    <col min="5" max="5" width="13.7109375" style="94" customWidth="1"/>
    <col min="6" max="6" width="6" style="94" customWidth="1"/>
    <col min="7" max="7" width="13.5703125" style="226" customWidth="1"/>
    <col min="8" max="254" width="8.85546875" style="98" customWidth="1"/>
    <col min="255" max="255" width="47.7109375" style="98" customWidth="1"/>
    <col min="256" max="256" width="5.42578125" style="98"/>
    <col min="257" max="257" width="55.42578125" style="98" customWidth="1"/>
    <col min="258" max="258" width="5.42578125" style="98" customWidth="1"/>
    <col min="259" max="259" width="6.7109375" style="98" customWidth="1"/>
    <col min="260" max="260" width="6.42578125" style="98" customWidth="1"/>
    <col min="261" max="261" width="13.7109375" style="98" customWidth="1"/>
    <col min="262" max="262" width="6" style="98" customWidth="1"/>
    <col min="263" max="263" width="13.5703125" style="98" customWidth="1"/>
    <col min="264" max="510" width="8.85546875" style="98" customWidth="1"/>
    <col min="511" max="511" width="47.7109375" style="98" customWidth="1"/>
    <col min="512" max="512" width="5.42578125" style="98"/>
    <col min="513" max="513" width="55.42578125" style="98" customWidth="1"/>
    <col min="514" max="514" width="5.42578125" style="98" customWidth="1"/>
    <col min="515" max="515" width="6.7109375" style="98" customWidth="1"/>
    <col min="516" max="516" width="6.42578125" style="98" customWidth="1"/>
    <col min="517" max="517" width="13.7109375" style="98" customWidth="1"/>
    <col min="518" max="518" width="6" style="98" customWidth="1"/>
    <col min="519" max="519" width="13.5703125" style="98" customWidth="1"/>
    <col min="520" max="766" width="8.85546875" style="98" customWidth="1"/>
    <col min="767" max="767" width="47.7109375" style="98" customWidth="1"/>
    <col min="768" max="768" width="5.42578125" style="98"/>
    <col min="769" max="769" width="55.42578125" style="98" customWidth="1"/>
    <col min="770" max="770" width="5.42578125" style="98" customWidth="1"/>
    <col min="771" max="771" width="6.7109375" style="98" customWidth="1"/>
    <col min="772" max="772" width="6.42578125" style="98" customWidth="1"/>
    <col min="773" max="773" width="13.7109375" style="98" customWidth="1"/>
    <col min="774" max="774" width="6" style="98" customWidth="1"/>
    <col min="775" max="775" width="13.5703125" style="98" customWidth="1"/>
    <col min="776" max="1022" width="8.85546875" style="98" customWidth="1"/>
    <col min="1023" max="1023" width="47.7109375" style="98" customWidth="1"/>
    <col min="1024" max="1024" width="5.42578125" style="98"/>
    <col min="1025" max="1025" width="55.42578125" style="98" customWidth="1"/>
    <col min="1026" max="1026" width="5.42578125" style="98" customWidth="1"/>
    <col min="1027" max="1027" width="6.7109375" style="98" customWidth="1"/>
    <col min="1028" max="1028" width="6.42578125" style="98" customWidth="1"/>
    <col min="1029" max="1029" width="13.7109375" style="98" customWidth="1"/>
    <col min="1030" max="1030" width="6" style="98" customWidth="1"/>
    <col min="1031" max="1031" width="13.5703125" style="98" customWidth="1"/>
    <col min="1032" max="1278" width="8.85546875" style="98" customWidth="1"/>
    <col min="1279" max="1279" width="47.7109375" style="98" customWidth="1"/>
    <col min="1280" max="1280" width="5.42578125" style="98"/>
    <col min="1281" max="1281" width="55.42578125" style="98" customWidth="1"/>
    <col min="1282" max="1282" width="5.42578125" style="98" customWidth="1"/>
    <col min="1283" max="1283" width="6.7109375" style="98" customWidth="1"/>
    <col min="1284" max="1284" width="6.42578125" style="98" customWidth="1"/>
    <col min="1285" max="1285" width="13.7109375" style="98" customWidth="1"/>
    <col min="1286" max="1286" width="6" style="98" customWidth="1"/>
    <col min="1287" max="1287" width="13.5703125" style="98" customWidth="1"/>
    <col min="1288" max="1534" width="8.85546875" style="98" customWidth="1"/>
    <col min="1535" max="1535" width="47.7109375" style="98" customWidth="1"/>
    <col min="1536" max="1536" width="5.42578125" style="98"/>
    <col min="1537" max="1537" width="55.42578125" style="98" customWidth="1"/>
    <col min="1538" max="1538" width="5.42578125" style="98" customWidth="1"/>
    <col min="1539" max="1539" width="6.7109375" style="98" customWidth="1"/>
    <col min="1540" max="1540" width="6.42578125" style="98" customWidth="1"/>
    <col min="1541" max="1541" width="13.7109375" style="98" customWidth="1"/>
    <col min="1542" max="1542" width="6" style="98" customWidth="1"/>
    <col min="1543" max="1543" width="13.5703125" style="98" customWidth="1"/>
    <col min="1544" max="1790" width="8.85546875" style="98" customWidth="1"/>
    <col min="1791" max="1791" width="47.7109375" style="98" customWidth="1"/>
    <col min="1792" max="1792" width="5.42578125" style="98"/>
    <col min="1793" max="1793" width="55.42578125" style="98" customWidth="1"/>
    <col min="1794" max="1794" width="5.42578125" style="98" customWidth="1"/>
    <col min="1795" max="1795" width="6.7109375" style="98" customWidth="1"/>
    <col min="1796" max="1796" width="6.42578125" style="98" customWidth="1"/>
    <col min="1797" max="1797" width="13.7109375" style="98" customWidth="1"/>
    <col min="1798" max="1798" width="6" style="98" customWidth="1"/>
    <col min="1799" max="1799" width="13.5703125" style="98" customWidth="1"/>
    <col min="1800" max="2046" width="8.85546875" style="98" customWidth="1"/>
    <col min="2047" max="2047" width="47.7109375" style="98" customWidth="1"/>
    <col min="2048" max="2048" width="5.42578125" style="98"/>
    <col min="2049" max="2049" width="55.42578125" style="98" customWidth="1"/>
    <col min="2050" max="2050" width="5.42578125" style="98" customWidth="1"/>
    <col min="2051" max="2051" width="6.7109375" style="98" customWidth="1"/>
    <col min="2052" max="2052" width="6.42578125" style="98" customWidth="1"/>
    <col min="2053" max="2053" width="13.7109375" style="98" customWidth="1"/>
    <col min="2054" max="2054" width="6" style="98" customWidth="1"/>
    <col min="2055" max="2055" width="13.5703125" style="98" customWidth="1"/>
    <col min="2056" max="2302" width="8.85546875" style="98" customWidth="1"/>
    <col min="2303" max="2303" width="47.7109375" style="98" customWidth="1"/>
    <col min="2304" max="2304" width="5.42578125" style="98"/>
    <col min="2305" max="2305" width="55.42578125" style="98" customWidth="1"/>
    <col min="2306" max="2306" width="5.42578125" style="98" customWidth="1"/>
    <col min="2307" max="2307" width="6.7109375" style="98" customWidth="1"/>
    <col min="2308" max="2308" width="6.42578125" style="98" customWidth="1"/>
    <col min="2309" max="2309" width="13.7109375" style="98" customWidth="1"/>
    <col min="2310" max="2310" width="6" style="98" customWidth="1"/>
    <col min="2311" max="2311" width="13.5703125" style="98" customWidth="1"/>
    <col min="2312" max="2558" width="8.85546875" style="98" customWidth="1"/>
    <col min="2559" max="2559" width="47.7109375" style="98" customWidth="1"/>
    <col min="2560" max="2560" width="5.42578125" style="98"/>
    <col min="2561" max="2561" width="55.42578125" style="98" customWidth="1"/>
    <col min="2562" max="2562" width="5.42578125" style="98" customWidth="1"/>
    <col min="2563" max="2563" width="6.7109375" style="98" customWidth="1"/>
    <col min="2564" max="2564" width="6.42578125" style="98" customWidth="1"/>
    <col min="2565" max="2565" width="13.7109375" style="98" customWidth="1"/>
    <col min="2566" max="2566" width="6" style="98" customWidth="1"/>
    <col min="2567" max="2567" width="13.5703125" style="98" customWidth="1"/>
    <col min="2568" max="2814" width="8.85546875" style="98" customWidth="1"/>
    <col min="2815" max="2815" width="47.7109375" style="98" customWidth="1"/>
    <col min="2816" max="2816" width="5.42578125" style="98"/>
    <col min="2817" max="2817" width="55.42578125" style="98" customWidth="1"/>
    <col min="2818" max="2818" width="5.42578125" style="98" customWidth="1"/>
    <col min="2819" max="2819" width="6.7109375" style="98" customWidth="1"/>
    <col min="2820" max="2820" width="6.42578125" style="98" customWidth="1"/>
    <col min="2821" max="2821" width="13.7109375" style="98" customWidth="1"/>
    <col min="2822" max="2822" width="6" style="98" customWidth="1"/>
    <col min="2823" max="2823" width="13.5703125" style="98" customWidth="1"/>
    <col min="2824" max="3070" width="8.85546875" style="98" customWidth="1"/>
    <col min="3071" max="3071" width="47.7109375" style="98" customWidth="1"/>
    <col min="3072" max="3072" width="5.42578125" style="98"/>
    <col min="3073" max="3073" width="55.42578125" style="98" customWidth="1"/>
    <col min="3074" max="3074" width="5.42578125" style="98" customWidth="1"/>
    <col min="3075" max="3075" width="6.7109375" style="98" customWidth="1"/>
    <col min="3076" max="3076" width="6.42578125" style="98" customWidth="1"/>
    <col min="3077" max="3077" width="13.7109375" style="98" customWidth="1"/>
    <col min="3078" max="3078" width="6" style="98" customWidth="1"/>
    <col min="3079" max="3079" width="13.5703125" style="98" customWidth="1"/>
    <col min="3080" max="3326" width="8.85546875" style="98" customWidth="1"/>
    <col min="3327" max="3327" width="47.7109375" style="98" customWidth="1"/>
    <col min="3328" max="3328" width="5.42578125" style="98"/>
    <col min="3329" max="3329" width="55.42578125" style="98" customWidth="1"/>
    <col min="3330" max="3330" width="5.42578125" style="98" customWidth="1"/>
    <col min="3331" max="3331" width="6.7109375" style="98" customWidth="1"/>
    <col min="3332" max="3332" width="6.42578125" style="98" customWidth="1"/>
    <col min="3333" max="3333" width="13.7109375" style="98" customWidth="1"/>
    <col min="3334" max="3334" width="6" style="98" customWidth="1"/>
    <col min="3335" max="3335" width="13.5703125" style="98" customWidth="1"/>
    <col min="3336" max="3582" width="8.85546875" style="98" customWidth="1"/>
    <col min="3583" max="3583" width="47.7109375" style="98" customWidth="1"/>
    <col min="3584" max="3584" width="5.42578125" style="98"/>
    <col min="3585" max="3585" width="55.42578125" style="98" customWidth="1"/>
    <col min="3586" max="3586" width="5.42578125" style="98" customWidth="1"/>
    <col min="3587" max="3587" width="6.7109375" style="98" customWidth="1"/>
    <col min="3588" max="3588" width="6.42578125" style="98" customWidth="1"/>
    <col min="3589" max="3589" width="13.7109375" style="98" customWidth="1"/>
    <col min="3590" max="3590" width="6" style="98" customWidth="1"/>
    <col min="3591" max="3591" width="13.5703125" style="98" customWidth="1"/>
    <col min="3592" max="3838" width="8.85546875" style="98" customWidth="1"/>
    <col min="3839" max="3839" width="47.7109375" style="98" customWidth="1"/>
    <col min="3840" max="3840" width="5.42578125" style="98"/>
    <col min="3841" max="3841" width="55.42578125" style="98" customWidth="1"/>
    <col min="3842" max="3842" width="5.42578125" style="98" customWidth="1"/>
    <col min="3843" max="3843" width="6.7109375" style="98" customWidth="1"/>
    <col min="3844" max="3844" width="6.42578125" style="98" customWidth="1"/>
    <col min="3845" max="3845" width="13.7109375" style="98" customWidth="1"/>
    <col min="3846" max="3846" width="6" style="98" customWidth="1"/>
    <col min="3847" max="3847" width="13.5703125" style="98" customWidth="1"/>
    <col min="3848" max="4094" width="8.85546875" style="98" customWidth="1"/>
    <col min="4095" max="4095" width="47.7109375" style="98" customWidth="1"/>
    <col min="4096" max="4096" width="5.42578125" style="98"/>
    <col min="4097" max="4097" width="55.42578125" style="98" customWidth="1"/>
    <col min="4098" max="4098" width="5.42578125" style="98" customWidth="1"/>
    <col min="4099" max="4099" width="6.7109375" style="98" customWidth="1"/>
    <col min="4100" max="4100" width="6.42578125" style="98" customWidth="1"/>
    <col min="4101" max="4101" width="13.7109375" style="98" customWidth="1"/>
    <col min="4102" max="4102" width="6" style="98" customWidth="1"/>
    <col min="4103" max="4103" width="13.5703125" style="98" customWidth="1"/>
    <col min="4104" max="4350" width="8.85546875" style="98" customWidth="1"/>
    <col min="4351" max="4351" width="47.7109375" style="98" customWidth="1"/>
    <col min="4352" max="4352" width="5.42578125" style="98"/>
    <col min="4353" max="4353" width="55.42578125" style="98" customWidth="1"/>
    <col min="4354" max="4354" width="5.42578125" style="98" customWidth="1"/>
    <col min="4355" max="4355" width="6.7109375" style="98" customWidth="1"/>
    <col min="4356" max="4356" width="6.42578125" style="98" customWidth="1"/>
    <col min="4357" max="4357" width="13.7109375" style="98" customWidth="1"/>
    <col min="4358" max="4358" width="6" style="98" customWidth="1"/>
    <col min="4359" max="4359" width="13.5703125" style="98" customWidth="1"/>
    <col min="4360" max="4606" width="8.85546875" style="98" customWidth="1"/>
    <col min="4607" max="4607" width="47.7109375" style="98" customWidth="1"/>
    <col min="4608" max="4608" width="5.42578125" style="98"/>
    <col min="4609" max="4609" width="55.42578125" style="98" customWidth="1"/>
    <col min="4610" max="4610" width="5.42578125" style="98" customWidth="1"/>
    <col min="4611" max="4611" width="6.7109375" style="98" customWidth="1"/>
    <col min="4612" max="4612" width="6.42578125" style="98" customWidth="1"/>
    <col min="4613" max="4613" width="13.7109375" style="98" customWidth="1"/>
    <col min="4614" max="4614" width="6" style="98" customWidth="1"/>
    <col min="4615" max="4615" width="13.5703125" style="98" customWidth="1"/>
    <col min="4616" max="4862" width="8.85546875" style="98" customWidth="1"/>
    <col min="4863" max="4863" width="47.7109375" style="98" customWidth="1"/>
    <col min="4864" max="4864" width="5.42578125" style="98"/>
    <col min="4865" max="4865" width="55.42578125" style="98" customWidth="1"/>
    <col min="4866" max="4866" width="5.42578125" style="98" customWidth="1"/>
    <col min="4867" max="4867" width="6.7109375" style="98" customWidth="1"/>
    <col min="4868" max="4868" width="6.42578125" style="98" customWidth="1"/>
    <col min="4869" max="4869" width="13.7109375" style="98" customWidth="1"/>
    <col min="4870" max="4870" width="6" style="98" customWidth="1"/>
    <col min="4871" max="4871" width="13.5703125" style="98" customWidth="1"/>
    <col min="4872" max="5118" width="8.85546875" style="98" customWidth="1"/>
    <col min="5119" max="5119" width="47.7109375" style="98" customWidth="1"/>
    <col min="5120" max="5120" width="5.42578125" style="98"/>
    <col min="5121" max="5121" width="55.42578125" style="98" customWidth="1"/>
    <col min="5122" max="5122" width="5.42578125" style="98" customWidth="1"/>
    <col min="5123" max="5123" width="6.7109375" style="98" customWidth="1"/>
    <col min="5124" max="5124" width="6.42578125" style="98" customWidth="1"/>
    <col min="5125" max="5125" width="13.7109375" style="98" customWidth="1"/>
    <col min="5126" max="5126" width="6" style="98" customWidth="1"/>
    <col min="5127" max="5127" width="13.5703125" style="98" customWidth="1"/>
    <col min="5128" max="5374" width="8.85546875" style="98" customWidth="1"/>
    <col min="5375" max="5375" width="47.7109375" style="98" customWidth="1"/>
    <col min="5376" max="5376" width="5.42578125" style="98"/>
    <col min="5377" max="5377" width="55.42578125" style="98" customWidth="1"/>
    <col min="5378" max="5378" width="5.42578125" style="98" customWidth="1"/>
    <col min="5379" max="5379" width="6.7109375" style="98" customWidth="1"/>
    <col min="5380" max="5380" width="6.42578125" style="98" customWidth="1"/>
    <col min="5381" max="5381" width="13.7109375" style="98" customWidth="1"/>
    <col min="5382" max="5382" width="6" style="98" customWidth="1"/>
    <col min="5383" max="5383" width="13.5703125" style="98" customWidth="1"/>
    <col min="5384" max="5630" width="8.85546875" style="98" customWidth="1"/>
    <col min="5631" max="5631" width="47.7109375" style="98" customWidth="1"/>
    <col min="5632" max="5632" width="5.42578125" style="98"/>
    <col min="5633" max="5633" width="55.42578125" style="98" customWidth="1"/>
    <col min="5634" max="5634" width="5.42578125" style="98" customWidth="1"/>
    <col min="5635" max="5635" width="6.7109375" style="98" customWidth="1"/>
    <col min="5636" max="5636" width="6.42578125" style="98" customWidth="1"/>
    <col min="5637" max="5637" width="13.7109375" style="98" customWidth="1"/>
    <col min="5638" max="5638" width="6" style="98" customWidth="1"/>
    <col min="5639" max="5639" width="13.5703125" style="98" customWidth="1"/>
    <col min="5640" max="5886" width="8.85546875" style="98" customWidth="1"/>
    <col min="5887" max="5887" width="47.7109375" style="98" customWidth="1"/>
    <col min="5888" max="5888" width="5.42578125" style="98"/>
    <col min="5889" max="5889" width="55.42578125" style="98" customWidth="1"/>
    <col min="5890" max="5890" width="5.42578125" style="98" customWidth="1"/>
    <col min="5891" max="5891" width="6.7109375" style="98" customWidth="1"/>
    <col min="5892" max="5892" width="6.42578125" style="98" customWidth="1"/>
    <col min="5893" max="5893" width="13.7109375" style="98" customWidth="1"/>
    <col min="5894" max="5894" width="6" style="98" customWidth="1"/>
    <col min="5895" max="5895" width="13.5703125" style="98" customWidth="1"/>
    <col min="5896" max="6142" width="8.85546875" style="98" customWidth="1"/>
    <col min="6143" max="6143" width="47.7109375" style="98" customWidth="1"/>
    <col min="6144" max="6144" width="5.42578125" style="98"/>
    <col min="6145" max="6145" width="55.42578125" style="98" customWidth="1"/>
    <col min="6146" max="6146" width="5.42578125" style="98" customWidth="1"/>
    <col min="6147" max="6147" width="6.7109375" style="98" customWidth="1"/>
    <col min="6148" max="6148" width="6.42578125" style="98" customWidth="1"/>
    <col min="6149" max="6149" width="13.7109375" style="98" customWidth="1"/>
    <col min="6150" max="6150" width="6" style="98" customWidth="1"/>
    <col min="6151" max="6151" width="13.5703125" style="98" customWidth="1"/>
    <col min="6152" max="6398" width="8.85546875" style="98" customWidth="1"/>
    <col min="6399" max="6399" width="47.7109375" style="98" customWidth="1"/>
    <col min="6400" max="6400" width="5.42578125" style="98"/>
    <col min="6401" max="6401" width="55.42578125" style="98" customWidth="1"/>
    <col min="6402" max="6402" width="5.42578125" style="98" customWidth="1"/>
    <col min="6403" max="6403" width="6.7109375" style="98" customWidth="1"/>
    <col min="6404" max="6404" width="6.42578125" style="98" customWidth="1"/>
    <col min="6405" max="6405" width="13.7109375" style="98" customWidth="1"/>
    <col min="6406" max="6406" width="6" style="98" customWidth="1"/>
    <col min="6407" max="6407" width="13.5703125" style="98" customWidth="1"/>
    <col min="6408" max="6654" width="8.85546875" style="98" customWidth="1"/>
    <col min="6655" max="6655" width="47.7109375" style="98" customWidth="1"/>
    <col min="6656" max="6656" width="5.42578125" style="98"/>
    <col min="6657" max="6657" width="55.42578125" style="98" customWidth="1"/>
    <col min="6658" max="6658" width="5.42578125" style="98" customWidth="1"/>
    <col min="6659" max="6659" width="6.7109375" style="98" customWidth="1"/>
    <col min="6660" max="6660" width="6.42578125" style="98" customWidth="1"/>
    <col min="6661" max="6661" width="13.7109375" style="98" customWidth="1"/>
    <col min="6662" max="6662" width="6" style="98" customWidth="1"/>
    <col min="6663" max="6663" width="13.5703125" style="98" customWidth="1"/>
    <col min="6664" max="6910" width="8.85546875" style="98" customWidth="1"/>
    <col min="6911" max="6911" width="47.7109375" style="98" customWidth="1"/>
    <col min="6912" max="6912" width="5.42578125" style="98"/>
    <col min="6913" max="6913" width="55.42578125" style="98" customWidth="1"/>
    <col min="6914" max="6914" width="5.42578125" style="98" customWidth="1"/>
    <col min="6915" max="6915" width="6.7109375" style="98" customWidth="1"/>
    <col min="6916" max="6916" width="6.42578125" style="98" customWidth="1"/>
    <col min="6917" max="6917" width="13.7109375" style="98" customWidth="1"/>
    <col min="6918" max="6918" width="6" style="98" customWidth="1"/>
    <col min="6919" max="6919" width="13.5703125" style="98" customWidth="1"/>
    <col min="6920" max="7166" width="8.85546875" style="98" customWidth="1"/>
    <col min="7167" max="7167" width="47.7109375" style="98" customWidth="1"/>
    <col min="7168" max="7168" width="5.42578125" style="98"/>
    <col min="7169" max="7169" width="55.42578125" style="98" customWidth="1"/>
    <col min="7170" max="7170" width="5.42578125" style="98" customWidth="1"/>
    <col min="7171" max="7171" width="6.7109375" style="98" customWidth="1"/>
    <col min="7172" max="7172" width="6.42578125" style="98" customWidth="1"/>
    <col min="7173" max="7173" width="13.7109375" style="98" customWidth="1"/>
    <col min="7174" max="7174" width="6" style="98" customWidth="1"/>
    <col min="7175" max="7175" width="13.5703125" style="98" customWidth="1"/>
    <col min="7176" max="7422" width="8.85546875" style="98" customWidth="1"/>
    <col min="7423" max="7423" width="47.7109375" style="98" customWidth="1"/>
    <col min="7424" max="7424" width="5.42578125" style="98"/>
    <col min="7425" max="7425" width="55.42578125" style="98" customWidth="1"/>
    <col min="7426" max="7426" width="5.42578125" style="98" customWidth="1"/>
    <col min="7427" max="7427" width="6.7109375" style="98" customWidth="1"/>
    <col min="7428" max="7428" width="6.42578125" style="98" customWidth="1"/>
    <col min="7429" max="7429" width="13.7109375" style="98" customWidth="1"/>
    <col min="7430" max="7430" width="6" style="98" customWidth="1"/>
    <col min="7431" max="7431" width="13.5703125" style="98" customWidth="1"/>
    <col min="7432" max="7678" width="8.85546875" style="98" customWidth="1"/>
    <col min="7679" max="7679" width="47.7109375" style="98" customWidth="1"/>
    <col min="7680" max="7680" width="5.42578125" style="98"/>
    <col min="7681" max="7681" width="55.42578125" style="98" customWidth="1"/>
    <col min="7682" max="7682" width="5.42578125" style="98" customWidth="1"/>
    <col min="7683" max="7683" width="6.7109375" style="98" customWidth="1"/>
    <col min="7684" max="7684" width="6.42578125" style="98" customWidth="1"/>
    <col min="7685" max="7685" width="13.7109375" style="98" customWidth="1"/>
    <col min="7686" max="7686" width="6" style="98" customWidth="1"/>
    <col min="7687" max="7687" width="13.5703125" style="98" customWidth="1"/>
    <col min="7688" max="7934" width="8.85546875" style="98" customWidth="1"/>
    <col min="7935" max="7935" width="47.7109375" style="98" customWidth="1"/>
    <col min="7936" max="7936" width="5.42578125" style="98"/>
    <col min="7937" max="7937" width="55.42578125" style="98" customWidth="1"/>
    <col min="7938" max="7938" width="5.42578125" style="98" customWidth="1"/>
    <col min="7939" max="7939" width="6.7109375" style="98" customWidth="1"/>
    <col min="7940" max="7940" width="6.42578125" style="98" customWidth="1"/>
    <col min="7941" max="7941" width="13.7109375" style="98" customWidth="1"/>
    <col min="7942" max="7942" width="6" style="98" customWidth="1"/>
    <col min="7943" max="7943" width="13.5703125" style="98" customWidth="1"/>
    <col min="7944" max="8190" width="8.85546875" style="98" customWidth="1"/>
    <col min="8191" max="8191" width="47.7109375" style="98" customWidth="1"/>
    <col min="8192" max="8192" width="5.42578125" style="98"/>
    <col min="8193" max="8193" width="55.42578125" style="98" customWidth="1"/>
    <col min="8194" max="8194" width="5.42578125" style="98" customWidth="1"/>
    <col min="8195" max="8195" width="6.7109375" style="98" customWidth="1"/>
    <col min="8196" max="8196" width="6.42578125" style="98" customWidth="1"/>
    <col min="8197" max="8197" width="13.7109375" style="98" customWidth="1"/>
    <col min="8198" max="8198" width="6" style="98" customWidth="1"/>
    <col min="8199" max="8199" width="13.5703125" style="98" customWidth="1"/>
    <col min="8200" max="8446" width="8.85546875" style="98" customWidth="1"/>
    <col min="8447" max="8447" width="47.7109375" style="98" customWidth="1"/>
    <col min="8448" max="8448" width="5.42578125" style="98"/>
    <col min="8449" max="8449" width="55.42578125" style="98" customWidth="1"/>
    <col min="8450" max="8450" width="5.42578125" style="98" customWidth="1"/>
    <col min="8451" max="8451" width="6.7109375" style="98" customWidth="1"/>
    <col min="8452" max="8452" width="6.42578125" style="98" customWidth="1"/>
    <col min="8453" max="8453" width="13.7109375" style="98" customWidth="1"/>
    <col min="8454" max="8454" width="6" style="98" customWidth="1"/>
    <col min="8455" max="8455" width="13.5703125" style="98" customWidth="1"/>
    <col min="8456" max="8702" width="8.85546875" style="98" customWidth="1"/>
    <col min="8703" max="8703" width="47.7109375" style="98" customWidth="1"/>
    <col min="8704" max="8704" width="5.42578125" style="98"/>
    <col min="8705" max="8705" width="55.42578125" style="98" customWidth="1"/>
    <col min="8706" max="8706" width="5.42578125" style="98" customWidth="1"/>
    <col min="8707" max="8707" width="6.7109375" style="98" customWidth="1"/>
    <col min="8708" max="8708" width="6.42578125" style="98" customWidth="1"/>
    <col min="8709" max="8709" width="13.7109375" style="98" customWidth="1"/>
    <col min="8710" max="8710" width="6" style="98" customWidth="1"/>
    <col min="8711" max="8711" width="13.5703125" style="98" customWidth="1"/>
    <col min="8712" max="8958" width="8.85546875" style="98" customWidth="1"/>
    <col min="8959" max="8959" width="47.7109375" style="98" customWidth="1"/>
    <col min="8960" max="8960" width="5.42578125" style="98"/>
    <col min="8961" max="8961" width="55.42578125" style="98" customWidth="1"/>
    <col min="8962" max="8962" width="5.42578125" style="98" customWidth="1"/>
    <col min="8963" max="8963" width="6.7109375" style="98" customWidth="1"/>
    <col min="8964" max="8964" width="6.42578125" style="98" customWidth="1"/>
    <col min="8965" max="8965" width="13.7109375" style="98" customWidth="1"/>
    <col min="8966" max="8966" width="6" style="98" customWidth="1"/>
    <col min="8967" max="8967" width="13.5703125" style="98" customWidth="1"/>
    <col min="8968" max="9214" width="8.85546875" style="98" customWidth="1"/>
    <col min="9215" max="9215" width="47.7109375" style="98" customWidth="1"/>
    <col min="9216" max="9216" width="5.42578125" style="98"/>
    <col min="9217" max="9217" width="55.42578125" style="98" customWidth="1"/>
    <col min="9218" max="9218" width="5.42578125" style="98" customWidth="1"/>
    <col min="9219" max="9219" width="6.7109375" style="98" customWidth="1"/>
    <col min="9220" max="9220" width="6.42578125" style="98" customWidth="1"/>
    <col min="9221" max="9221" width="13.7109375" style="98" customWidth="1"/>
    <col min="9222" max="9222" width="6" style="98" customWidth="1"/>
    <col min="9223" max="9223" width="13.5703125" style="98" customWidth="1"/>
    <col min="9224" max="9470" width="8.85546875" style="98" customWidth="1"/>
    <col min="9471" max="9471" width="47.7109375" style="98" customWidth="1"/>
    <col min="9472" max="9472" width="5.42578125" style="98"/>
    <col min="9473" max="9473" width="55.42578125" style="98" customWidth="1"/>
    <col min="9474" max="9474" width="5.42578125" style="98" customWidth="1"/>
    <col min="9475" max="9475" width="6.7109375" style="98" customWidth="1"/>
    <col min="9476" max="9476" width="6.42578125" style="98" customWidth="1"/>
    <col min="9477" max="9477" width="13.7109375" style="98" customWidth="1"/>
    <col min="9478" max="9478" width="6" style="98" customWidth="1"/>
    <col min="9479" max="9479" width="13.5703125" style="98" customWidth="1"/>
    <col min="9480" max="9726" width="8.85546875" style="98" customWidth="1"/>
    <col min="9727" max="9727" width="47.7109375" style="98" customWidth="1"/>
    <col min="9728" max="9728" width="5.42578125" style="98"/>
    <col min="9729" max="9729" width="55.42578125" style="98" customWidth="1"/>
    <col min="9730" max="9730" width="5.42578125" style="98" customWidth="1"/>
    <col min="9731" max="9731" width="6.7109375" style="98" customWidth="1"/>
    <col min="9732" max="9732" width="6.42578125" style="98" customWidth="1"/>
    <col min="9733" max="9733" width="13.7109375" style="98" customWidth="1"/>
    <col min="9734" max="9734" width="6" style="98" customWidth="1"/>
    <col min="9735" max="9735" width="13.5703125" style="98" customWidth="1"/>
    <col min="9736" max="9982" width="8.85546875" style="98" customWidth="1"/>
    <col min="9983" max="9983" width="47.7109375" style="98" customWidth="1"/>
    <col min="9984" max="9984" width="5.42578125" style="98"/>
    <col min="9985" max="9985" width="55.42578125" style="98" customWidth="1"/>
    <col min="9986" max="9986" width="5.42578125" style="98" customWidth="1"/>
    <col min="9987" max="9987" width="6.7109375" style="98" customWidth="1"/>
    <col min="9988" max="9988" width="6.42578125" style="98" customWidth="1"/>
    <col min="9989" max="9989" width="13.7109375" style="98" customWidth="1"/>
    <col min="9990" max="9990" width="6" style="98" customWidth="1"/>
    <col min="9991" max="9991" width="13.5703125" style="98" customWidth="1"/>
    <col min="9992" max="10238" width="8.85546875" style="98" customWidth="1"/>
    <col min="10239" max="10239" width="47.7109375" style="98" customWidth="1"/>
    <col min="10240" max="10240" width="5.42578125" style="98"/>
    <col min="10241" max="10241" width="55.42578125" style="98" customWidth="1"/>
    <col min="10242" max="10242" width="5.42578125" style="98" customWidth="1"/>
    <col min="10243" max="10243" width="6.7109375" style="98" customWidth="1"/>
    <col min="10244" max="10244" width="6.42578125" style="98" customWidth="1"/>
    <col min="10245" max="10245" width="13.7109375" style="98" customWidth="1"/>
    <col min="10246" max="10246" width="6" style="98" customWidth="1"/>
    <col min="10247" max="10247" width="13.5703125" style="98" customWidth="1"/>
    <col min="10248" max="10494" width="8.85546875" style="98" customWidth="1"/>
    <col min="10495" max="10495" width="47.7109375" style="98" customWidth="1"/>
    <col min="10496" max="10496" width="5.42578125" style="98"/>
    <col min="10497" max="10497" width="55.42578125" style="98" customWidth="1"/>
    <col min="10498" max="10498" width="5.42578125" style="98" customWidth="1"/>
    <col min="10499" max="10499" width="6.7109375" style="98" customWidth="1"/>
    <col min="10500" max="10500" width="6.42578125" style="98" customWidth="1"/>
    <col min="10501" max="10501" width="13.7109375" style="98" customWidth="1"/>
    <col min="10502" max="10502" width="6" style="98" customWidth="1"/>
    <col min="10503" max="10503" width="13.5703125" style="98" customWidth="1"/>
    <col min="10504" max="10750" width="8.85546875" style="98" customWidth="1"/>
    <col min="10751" max="10751" width="47.7109375" style="98" customWidth="1"/>
    <col min="10752" max="10752" width="5.42578125" style="98"/>
    <col min="10753" max="10753" width="55.42578125" style="98" customWidth="1"/>
    <col min="10754" max="10754" width="5.42578125" style="98" customWidth="1"/>
    <col min="10755" max="10755" width="6.7109375" style="98" customWidth="1"/>
    <col min="10756" max="10756" width="6.42578125" style="98" customWidth="1"/>
    <col min="10757" max="10757" width="13.7109375" style="98" customWidth="1"/>
    <col min="10758" max="10758" width="6" style="98" customWidth="1"/>
    <col min="10759" max="10759" width="13.5703125" style="98" customWidth="1"/>
    <col min="10760" max="11006" width="8.85546875" style="98" customWidth="1"/>
    <col min="11007" max="11007" width="47.7109375" style="98" customWidth="1"/>
    <col min="11008" max="11008" width="5.42578125" style="98"/>
    <col min="11009" max="11009" width="55.42578125" style="98" customWidth="1"/>
    <col min="11010" max="11010" width="5.42578125" style="98" customWidth="1"/>
    <col min="11011" max="11011" width="6.7109375" style="98" customWidth="1"/>
    <col min="11012" max="11012" width="6.42578125" style="98" customWidth="1"/>
    <col min="11013" max="11013" width="13.7109375" style="98" customWidth="1"/>
    <col min="11014" max="11014" width="6" style="98" customWidth="1"/>
    <col min="11015" max="11015" width="13.5703125" style="98" customWidth="1"/>
    <col min="11016" max="11262" width="8.85546875" style="98" customWidth="1"/>
    <col min="11263" max="11263" width="47.7109375" style="98" customWidth="1"/>
    <col min="11264" max="11264" width="5.42578125" style="98"/>
    <col min="11265" max="11265" width="55.42578125" style="98" customWidth="1"/>
    <col min="11266" max="11266" width="5.42578125" style="98" customWidth="1"/>
    <col min="11267" max="11267" width="6.7109375" style="98" customWidth="1"/>
    <col min="11268" max="11268" width="6.42578125" style="98" customWidth="1"/>
    <col min="11269" max="11269" width="13.7109375" style="98" customWidth="1"/>
    <col min="11270" max="11270" width="6" style="98" customWidth="1"/>
    <col min="11271" max="11271" width="13.5703125" style="98" customWidth="1"/>
    <col min="11272" max="11518" width="8.85546875" style="98" customWidth="1"/>
    <col min="11519" max="11519" width="47.7109375" style="98" customWidth="1"/>
    <col min="11520" max="11520" width="5.42578125" style="98"/>
    <col min="11521" max="11521" width="55.42578125" style="98" customWidth="1"/>
    <col min="11522" max="11522" width="5.42578125" style="98" customWidth="1"/>
    <col min="11523" max="11523" width="6.7109375" style="98" customWidth="1"/>
    <col min="11524" max="11524" width="6.42578125" style="98" customWidth="1"/>
    <col min="11525" max="11525" width="13.7109375" style="98" customWidth="1"/>
    <col min="11526" max="11526" width="6" style="98" customWidth="1"/>
    <col min="11527" max="11527" width="13.5703125" style="98" customWidth="1"/>
    <col min="11528" max="11774" width="8.85546875" style="98" customWidth="1"/>
    <col min="11775" max="11775" width="47.7109375" style="98" customWidth="1"/>
    <col min="11776" max="11776" width="5.42578125" style="98"/>
    <col min="11777" max="11777" width="55.42578125" style="98" customWidth="1"/>
    <col min="11778" max="11778" width="5.42578125" style="98" customWidth="1"/>
    <col min="11779" max="11779" width="6.7109375" style="98" customWidth="1"/>
    <col min="11780" max="11780" width="6.42578125" style="98" customWidth="1"/>
    <col min="11781" max="11781" width="13.7109375" style="98" customWidth="1"/>
    <col min="11782" max="11782" width="6" style="98" customWidth="1"/>
    <col min="11783" max="11783" width="13.5703125" style="98" customWidth="1"/>
    <col min="11784" max="12030" width="8.85546875" style="98" customWidth="1"/>
    <col min="12031" max="12031" width="47.7109375" style="98" customWidth="1"/>
    <col min="12032" max="12032" width="5.42578125" style="98"/>
    <col min="12033" max="12033" width="55.42578125" style="98" customWidth="1"/>
    <col min="12034" max="12034" width="5.42578125" style="98" customWidth="1"/>
    <col min="12035" max="12035" width="6.7109375" style="98" customWidth="1"/>
    <col min="12036" max="12036" width="6.42578125" style="98" customWidth="1"/>
    <col min="12037" max="12037" width="13.7109375" style="98" customWidth="1"/>
    <col min="12038" max="12038" width="6" style="98" customWidth="1"/>
    <col min="12039" max="12039" width="13.5703125" style="98" customWidth="1"/>
    <col min="12040" max="12286" width="8.85546875" style="98" customWidth="1"/>
    <col min="12287" max="12287" width="47.7109375" style="98" customWidth="1"/>
    <col min="12288" max="12288" width="5.42578125" style="98"/>
    <col min="12289" max="12289" width="55.42578125" style="98" customWidth="1"/>
    <col min="12290" max="12290" width="5.42578125" style="98" customWidth="1"/>
    <col min="12291" max="12291" width="6.7109375" style="98" customWidth="1"/>
    <col min="12292" max="12292" width="6.42578125" style="98" customWidth="1"/>
    <col min="12293" max="12293" width="13.7109375" style="98" customWidth="1"/>
    <col min="12294" max="12294" width="6" style="98" customWidth="1"/>
    <col min="12295" max="12295" width="13.5703125" style="98" customWidth="1"/>
    <col min="12296" max="12542" width="8.85546875" style="98" customWidth="1"/>
    <col min="12543" max="12543" width="47.7109375" style="98" customWidth="1"/>
    <col min="12544" max="12544" width="5.42578125" style="98"/>
    <col min="12545" max="12545" width="55.42578125" style="98" customWidth="1"/>
    <col min="12546" max="12546" width="5.42578125" style="98" customWidth="1"/>
    <col min="12547" max="12547" width="6.7109375" style="98" customWidth="1"/>
    <col min="12548" max="12548" width="6.42578125" style="98" customWidth="1"/>
    <col min="12549" max="12549" width="13.7109375" style="98" customWidth="1"/>
    <col min="12550" max="12550" width="6" style="98" customWidth="1"/>
    <col min="12551" max="12551" width="13.5703125" style="98" customWidth="1"/>
    <col min="12552" max="12798" width="8.85546875" style="98" customWidth="1"/>
    <col min="12799" max="12799" width="47.7109375" style="98" customWidth="1"/>
    <col min="12800" max="12800" width="5.42578125" style="98"/>
    <col min="12801" max="12801" width="55.42578125" style="98" customWidth="1"/>
    <col min="12802" max="12802" width="5.42578125" style="98" customWidth="1"/>
    <col min="12803" max="12803" width="6.7109375" style="98" customWidth="1"/>
    <col min="12804" max="12804" width="6.42578125" style="98" customWidth="1"/>
    <col min="12805" max="12805" width="13.7109375" style="98" customWidth="1"/>
    <col min="12806" max="12806" width="6" style="98" customWidth="1"/>
    <col min="12807" max="12807" width="13.5703125" style="98" customWidth="1"/>
    <col min="12808" max="13054" width="8.85546875" style="98" customWidth="1"/>
    <col min="13055" max="13055" width="47.7109375" style="98" customWidth="1"/>
    <col min="13056" max="13056" width="5.42578125" style="98"/>
    <col min="13057" max="13057" width="55.42578125" style="98" customWidth="1"/>
    <col min="13058" max="13058" width="5.42578125" style="98" customWidth="1"/>
    <col min="13059" max="13059" width="6.7109375" style="98" customWidth="1"/>
    <col min="13060" max="13060" width="6.42578125" style="98" customWidth="1"/>
    <col min="13061" max="13061" width="13.7109375" style="98" customWidth="1"/>
    <col min="13062" max="13062" width="6" style="98" customWidth="1"/>
    <col min="13063" max="13063" width="13.5703125" style="98" customWidth="1"/>
    <col min="13064" max="13310" width="8.85546875" style="98" customWidth="1"/>
    <col min="13311" max="13311" width="47.7109375" style="98" customWidth="1"/>
    <col min="13312" max="13312" width="5.42578125" style="98"/>
    <col min="13313" max="13313" width="55.42578125" style="98" customWidth="1"/>
    <col min="13314" max="13314" width="5.42578125" style="98" customWidth="1"/>
    <col min="13315" max="13315" width="6.7109375" style="98" customWidth="1"/>
    <col min="13316" max="13316" width="6.42578125" style="98" customWidth="1"/>
    <col min="13317" max="13317" width="13.7109375" style="98" customWidth="1"/>
    <col min="13318" max="13318" width="6" style="98" customWidth="1"/>
    <col min="13319" max="13319" width="13.5703125" style="98" customWidth="1"/>
    <col min="13320" max="13566" width="8.85546875" style="98" customWidth="1"/>
    <col min="13567" max="13567" width="47.7109375" style="98" customWidth="1"/>
    <col min="13568" max="13568" width="5.42578125" style="98"/>
    <col min="13569" max="13569" width="55.42578125" style="98" customWidth="1"/>
    <col min="13570" max="13570" width="5.42578125" style="98" customWidth="1"/>
    <col min="13571" max="13571" width="6.7109375" style="98" customWidth="1"/>
    <col min="13572" max="13572" width="6.42578125" style="98" customWidth="1"/>
    <col min="13573" max="13573" width="13.7109375" style="98" customWidth="1"/>
    <col min="13574" max="13574" width="6" style="98" customWidth="1"/>
    <col min="13575" max="13575" width="13.5703125" style="98" customWidth="1"/>
    <col min="13576" max="13822" width="8.85546875" style="98" customWidth="1"/>
    <col min="13823" max="13823" width="47.7109375" style="98" customWidth="1"/>
    <col min="13824" max="13824" width="5.42578125" style="98"/>
    <col min="13825" max="13825" width="55.42578125" style="98" customWidth="1"/>
    <col min="13826" max="13826" width="5.42578125" style="98" customWidth="1"/>
    <col min="13827" max="13827" width="6.7109375" style="98" customWidth="1"/>
    <col min="13828" max="13828" width="6.42578125" style="98" customWidth="1"/>
    <col min="13829" max="13829" width="13.7109375" style="98" customWidth="1"/>
    <col min="13830" max="13830" width="6" style="98" customWidth="1"/>
    <col min="13831" max="13831" width="13.5703125" style="98" customWidth="1"/>
    <col min="13832" max="14078" width="8.85546875" style="98" customWidth="1"/>
    <col min="14079" max="14079" width="47.7109375" style="98" customWidth="1"/>
    <col min="14080" max="14080" width="5.42578125" style="98"/>
    <col min="14081" max="14081" width="55.42578125" style="98" customWidth="1"/>
    <col min="14082" max="14082" width="5.42578125" style="98" customWidth="1"/>
    <col min="14083" max="14083" width="6.7109375" style="98" customWidth="1"/>
    <col min="14084" max="14084" width="6.42578125" style="98" customWidth="1"/>
    <col min="14085" max="14085" width="13.7109375" style="98" customWidth="1"/>
    <col min="14086" max="14086" width="6" style="98" customWidth="1"/>
    <col min="14087" max="14087" width="13.5703125" style="98" customWidth="1"/>
    <col min="14088" max="14334" width="8.85546875" style="98" customWidth="1"/>
    <col min="14335" max="14335" width="47.7109375" style="98" customWidth="1"/>
    <col min="14336" max="14336" width="5.42578125" style="98"/>
    <col min="14337" max="14337" width="55.42578125" style="98" customWidth="1"/>
    <col min="14338" max="14338" width="5.42578125" style="98" customWidth="1"/>
    <col min="14339" max="14339" width="6.7109375" style="98" customWidth="1"/>
    <col min="14340" max="14340" width="6.42578125" style="98" customWidth="1"/>
    <col min="14341" max="14341" width="13.7109375" style="98" customWidth="1"/>
    <col min="14342" max="14342" width="6" style="98" customWidth="1"/>
    <col min="14343" max="14343" width="13.5703125" style="98" customWidth="1"/>
    <col min="14344" max="14590" width="8.85546875" style="98" customWidth="1"/>
    <col min="14591" max="14591" width="47.7109375" style="98" customWidth="1"/>
    <col min="14592" max="14592" width="5.42578125" style="98"/>
    <col min="14593" max="14593" width="55.42578125" style="98" customWidth="1"/>
    <col min="14594" max="14594" width="5.42578125" style="98" customWidth="1"/>
    <col min="14595" max="14595" width="6.7109375" style="98" customWidth="1"/>
    <col min="14596" max="14596" width="6.42578125" style="98" customWidth="1"/>
    <col min="14597" max="14597" width="13.7109375" style="98" customWidth="1"/>
    <col min="14598" max="14598" width="6" style="98" customWidth="1"/>
    <col min="14599" max="14599" width="13.5703125" style="98" customWidth="1"/>
    <col min="14600" max="14846" width="8.85546875" style="98" customWidth="1"/>
    <col min="14847" max="14847" width="47.7109375" style="98" customWidth="1"/>
    <col min="14848" max="14848" width="5.42578125" style="98"/>
    <col min="14849" max="14849" width="55.42578125" style="98" customWidth="1"/>
    <col min="14850" max="14850" width="5.42578125" style="98" customWidth="1"/>
    <col min="14851" max="14851" width="6.7109375" style="98" customWidth="1"/>
    <col min="14852" max="14852" width="6.42578125" style="98" customWidth="1"/>
    <col min="14853" max="14853" width="13.7109375" style="98" customWidth="1"/>
    <col min="14854" max="14854" width="6" style="98" customWidth="1"/>
    <col min="14855" max="14855" width="13.5703125" style="98" customWidth="1"/>
    <col min="14856" max="15102" width="8.85546875" style="98" customWidth="1"/>
    <col min="15103" max="15103" width="47.7109375" style="98" customWidth="1"/>
    <col min="15104" max="15104" width="5.42578125" style="98"/>
    <col min="15105" max="15105" width="55.42578125" style="98" customWidth="1"/>
    <col min="15106" max="15106" width="5.42578125" style="98" customWidth="1"/>
    <col min="15107" max="15107" width="6.7109375" style="98" customWidth="1"/>
    <col min="15108" max="15108" width="6.42578125" style="98" customWidth="1"/>
    <col min="15109" max="15109" width="13.7109375" style="98" customWidth="1"/>
    <col min="15110" max="15110" width="6" style="98" customWidth="1"/>
    <col min="15111" max="15111" width="13.5703125" style="98" customWidth="1"/>
    <col min="15112" max="15358" width="8.85546875" style="98" customWidth="1"/>
    <col min="15359" max="15359" width="47.7109375" style="98" customWidth="1"/>
    <col min="15360" max="15360" width="5.42578125" style="98"/>
    <col min="15361" max="15361" width="55.42578125" style="98" customWidth="1"/>
    <col min="15362" max="15362" width="5.42578125" style="98" customWidth="1"/>
    <col min="15363" max="15363" width="6.7109375" style="98" customWidth="1"/>
    <col min="15364" max="15364" width="6.42578125" style="98" customWidth="1"/>
    <col min="15365" max="15365" width="13.7109375" style="98" customWidth="1"/>
    <col min="15366" max="15366" width="6" style="98" customWidth="1"/>
    <col min="15367" max="15367" width="13.5703125" style="98" customWidth="1"/>
    <col min="15368" max="15614" width="8.85546875" style="98" customWidth="1"/>
    <col min="15615" max="15615" width="47.7109375" style="98" customWidth="1"/>
    <col min="15616" max="15616" width="5.42578125" style="98"/>
    <col min="15617" max="15617" width="55.42578125" style="98" customWidth="1"/>
    <col min="15618" max="15618" width="5.42578125" style="98" customWidth="1"/>
    <col min="15619" max="15619" width="6.7109375" style="98" customWidth="1"/>
    <col min="15620" max="15620" width="6.42578125" style="98" customWidth="1"/>
    <col min="15621" max="15621" width="13.7109375" style="98" customWidth="1"/>
    <col min="15622" max="15622" width="6" style="98" customWidth="1"/>
    <col min="15623" max="15623" width="13.5703125" style="98" customWidth="1"/>
    <col min="15624" max="15870" width="8.85546875" style="98" customWidth="1"/>
    <col min="15871" max="15871" width="47.7109375" style="98" customWidth="1"/>
    <col min="15872" max="15872" width="5.42578125" style="98"/>
    <col min="15873" max="15873" width="55.42578125" style="98" customWidth="1"/>
    <col min="15874" max="15874" width="5.42578125" style="98" customWidth="1"/>
    <col min="15875" max="15875" width="6.7109375" style="98" customWidth="1"/>
    <col min="15876" max="15876" width="6.42578125" style="98" customWidth="1"/>
    <col min="15877" max="15877" width="13.7109375" style="98" customWidth="1"/>
    <col min="15878" max="15878" width="6" style="98" customWidth="1"/>
    <col min="15879" max="15879" width="13.5703125" style="98" customWidth="1"/>
    <col min="15880" max="16126" width="8.85546875" style="98" customWidth="1"/>
    <col min="16127" max="16127" width="47.7109375" style="98" customWidth="1"/>
    <col min="16128" max="16128" width="5.42578125" style="98"/>
    <col min="16129" max="16129" width="55.42578125" style="98" customWidth="1"/>
    <col min="16130" max="16130" width="5.42578125" style="98" customWidth="1"/>
    <col min="16131" max="16131" width="6.7109375" style="98" customWidth="1"/>
    <col min="16132" max="16132" width="6.42578125" style="98" customWidth="1"/>
    <col min="16133" max="16133" width="13.7109375" style="98" customWidth="1"/>
    <col min="16134" max="16134" width="6" style="98" customWidth="1"/>
    <col min="16135" max="16135" width="13.5703125" style="98" customWidth="1"/>
    <col min="16136" max="16382" width="8.85546875" style="98" customWidth="1"/>
    <col min="16383" max="16383" width="47.7109375" style="98" customWidth="1"/>
    <col min="16384" max="16384" width="5.42578125" style="98"/>
  </cols>
  <sheetData>
    <row r="1" spans="1:254" ht="15" x14ac:dyDescent="0.25">
      <c r="A1" s="243" t="s">
        <v>344</v>
      </c>
      <c r="B1" s="243"/>
      <c r="C1" s="243"/>
      <c r="D1" s="243"/>
      <c r="E1" s="243"/>
      <c r="F1" s="243"/>
      <c r="G1" s="244"/>
      <c r="H1" s="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5" x14ac:dyDescent="0.25">
      <c r="A2" s="245" t="s">
        <v>4</v>
      </c>
      <c r="B2" s="245"/>
      <c r="C2" s="245"/>
      <c r="D2" s="245"/>
      <c r="E2" s="245"/>
      <c r="F2" s="245"/>
      <c r="G2" s="246"/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" x14ac:dyDescent="0.25">
      <c r="A3" s="245" t="s">
        <v>343</v>
      </c>
      <c r="B3" s="245"/>
      <c r="C3" s="245"/>
      <c r="D3" s="245"/>
      <c r="E3" s="245"/>
      <c r="F3" s="245"/>
      <c r="G3" s="246"/>
      <c r="H3" s="9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5" x14ac:dyDescent="0.25">
      <c r="A4" s="243" t="s">
        <v>345</v>
      </c>
      <c r="B4" s="243"/>
      <c r="C4" s="243"/>
      <c r="D4" s="243"/>
      <c r="E4" s="243"/>
      <c r="F4" s="243"/>
      <c r="G4" s="244"/>
      <c r="H4" s="9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" x14ac:dyDescent="0.25">
      <c r="A5" s="245" t="s">
        <v>4</v>
      </c>
      <c r="B5" s="245"/>
      <c r="C5" s="245"/>
      <c r="D5" s="245"/>
      <c r="E5" s="245"/>
      <c r="F5" s="245"/>
      <c r="G5" s="246"/>
      <c r="H5" s="9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" x14ac:dyDescent="0.25">
      <c r="A6" s="245" t="s">
        <v>0</v>
      </c>
      <c r="B6" s="245"/>
      <c r="C6" s="245"/>
      <c r="D6" s="245"/>
      <c r="E6" s="245"/>
      <c r="F6" s="245"/>
      <c r="G6" s="246"/>
      <c r="H6" s="9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3.45" customHeight="1" x14ac:dyDescent="0.25">
      <c r="A7" s="247" t="s">
        <v>272</v>
      </c>
      <c r="B7" s="247"/>
      <c r="C7" s="247"/>
      <c r="D7" s="247"/>
      <c r="E7" s="247"/>
      <c r="F7" s="247"/>
      <c r="G7" s="247"/>
      <c r="H7" s="99"/>
    </row>
    <row r="8" spans="1:254" x14ac:dyDescent="0.2">
      <c r="A8" s="248" t="s">
        <v>273</v>
      </c>
      <c r="B8" s="248"/>
      <c r="C8" s="248"/>
      <c r="D8" s="248"/>
      <c r="E8" s="248"/>
      <c r="F8" s="248"/>
      <c r="G8" s="248"/>
      <c r="H8" s="99"/>
    </row>
    <row r="9" spans="1:254" x14ac:dyDescent="0.2">
      <c r="A9" s="227"/>
      <c r="B9" s="227"/>
      <c r="C9" s="227"/>
      <c r="D9" s="227"/>
      <c r="E9" s="227"/>
      <c r="F9" s="227"/>
      <c r="G9" s="228" t="s">
        <v>1</v>
      </c>
      <c r="H9" s="99"/>
    </row>
    <row r="10" spans="1:254" x14ac:dyDescent="0.2">
      <c r="A10" s="249" t="s">
        <v>274</v>
      </c>
      <c r="B10" s="251" t="s">
        <v>275</v>
      </c>
      <c r="C10" s="252"/>
      <c r="D10" s="252"/>
      <c r="E10" s="252"/>
      <c r="F10" s="252"/>
      <c r="G10" s="253" t="s">
        <v>10</v>
      </c>
    </row>
    <row r="11" spans="1:254" x14ac:dyDescent="0.2">
      <c r="A11" s="250"/>
      <c r="B11" s="100" t="s">
        <v>276</v>
      </c>
      <c r="C11" s="101" t="s">
        <v>6</v>
      </c>
      <c r="D11" s="101" t="s">
        <v>277</v>
      </c>
      <c r="E11" s="102" t="s">
        <v>8</v>
      </c>
      <c r="F11" s="102" t="s">
        <v>9</v>
      </c>
      <c r="G11" s="254"/>
    </row>
    <row r="12" spans="1:254" x14ac:dyDescent="0.2">
      <c r="A12" s="100">
        <v>1</v>
      </c>
      <c r="B12" s="100">
        <v>2</v>
      </c>
      <c r="C12" s="101" t="s">
        <v>12</v>
      </c>
      <c r="D12" s="101" t="s">
        <v>13</v>
      </c>
      <c r="E12" s="102">
        <v>5</v>
      </c>
      <c r="F12" s="102">
        <v>6</v>
      </c>
      <c r="G12" s="103">
        <v>7</v>
      </c>
    </row>
    <row r="13" spans="1:254" ht="15" x14ac:dyDescent="0.25">
      <c r="A13" s="104" t="s">
        <v>278</v>
      </c>
      <c r="B13" s="105">
        <v>510</v>
      </c>
      <c r="C13" s="106"/>
      <c r="D13" s="106"/>
      <c r="E13" s="107"/>
      <c r="F13" s="107"/>
      <c r="G13" s="108">
        <f>SUM(G14)</f>
        <v>8979.2800000000007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pans="1:254" ht="15.75" x14ac:dyDescent="0.25">
      <c r="A14" s="110" t="s">
        <v>15</v>
      </c>
      <c r="B14" s="111">
        <v>510</v>
      </c>
      <c r="C14" s="112" t="s">
        <v>16</v>
      </c>
      <c r="D14" s="112"/>
      <c r="E14" s="112"/>
      <c r="F14" s="112"/>
      <c r="G14" s="113">
        <f>SUM(G15+G19)</f>
        <v>8979.2800000000007</v>
      </c>
    </row>
    <row r="15" spans="1:254" ht="15" x14ac:dyDescent="0.25">
      <c r="A15" s="114" t="s">
        <v>279</v>
      </c>
      <c r="B15" s="115" t="s">
        <v>280</v>
      </c>
      <c r="C15" s="116" t="s">
        <v>16</v>
      </c>
      <c r="D15" s="116" t="s">
        <v>18</v>
      </c>
      <c r="E15" s="116"/>
      <c r="F15" s="116"/>
      <c r="G15" s="117">
        <f>SUM(G18)</f>
        <v>1571.74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</row>
    <row r="16" spans="1:254" s="109" customFormat="1" ht="15" x14ac:dyDescent="0.25">
      <c r="A16" s="119" t="s">
        <v>19</v>
      </c>
      <c r="B16" s="120" t="s">
        <v>280</v>
      </c>
      <c r="C16" s="121" t="s">
        <v>16</v>
      </c>
      <c r="D16" s="121" t="s">
        <v>18</v>
      </c>
      <c r="E16" s="121" t="s">
        <v>20</v>
      </c>
      <c r="F16" s="121"/>
      <c r="G16" s="122">
        <f>SUM(G18)</f>
        <v>1571.74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</row>
    <row r="17" spans="1:254" ht="15" x14ac:dyDescent="0.25">
      <c r="A17" s="124" t="s">
        <v>21</v>
      </c>
      <c r="B17" s="125" t="s">
        <v>280</v>
      </c>
      <c r="C17" s="126" t="s">
        <v>16</v>
      </c>
      <c r="D17" s="126" t="s">
        <v>18</v>
      </c>
      <c r="E17" s="126" t="s">
        <v>20</v>
      </c>
      <c r="F17" s="126"/>
      <c r="G17" s="127">
        <f>SUM(G18)</f>
        <v>1571.74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</row>
    <row r="18" spans="1:254" s="118" customFormat="1" ht="39" x14ac:dyDescent="0.25">
      <c r="A18" s="129" t="s">
        <v>281</v>
      </c>
      <c r="B18" s="130" t="s">
        <v>280</v>
      </c>
      <c r="C18" s="131" t="s">
        <v>16</v>
      </c>
      <c r="D18" s="131" t="s">
        <v>18</v>
      </c>
      <c r="E18" s="131" t="s">
        <v>20</v>
      </c>
      <c r="F18" s="131" t="s">
        <v>23</v>
      </c>
      <c r="G18" s="132">
        <v>1571.74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</row>
    <row r="19" spans="1:254" s="123" customFormat="1" ht="15" x14ac:dyDescent="0.25">
      <c r="A19" s="133" t="s">
        <v>24</v>
      </c>
      <c r="B19" s="115" t="s">
        <v>280</v>
      </c>
      <c r="C19" s="116" t="s">
        <v>16</v>
      </c>
      <c r="D19" s="116" t="s">
        <v>25</v>
      </c>
      <c r="E19" s="116"/>
      <c r="F19" s="116"/>
      <c r="G19" s="117">
        <f>SUM(G22+G20)</f>
        <v>7407.54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</row>
    <row r="20" spans="1:254" s="123" customFormat="1" ht="15" x14ac:dyDescent="0.25">
      <c r="A20" s="114" t="s">
        <v>26</v>
      </c>
      <c r="B20" s="115" t="s">
        <v>280</v>
      </c>
      <c r="C20" s="116" t="s">
        <v>16</v>
      </c>
      <c r="D20" s="116" t="s">
        <v>25</v>
      </c>
      <c r="E20" s="116" t="s">
        <v>27</v>
      </c>
      <c r="F20" s="116"/>
      <c r="G20" s="117">
        <f>SUM(G21)</f>
        <v>1390.64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</row>
    <row r="21" spans="1:254" s="123" customFormat="1" ht="39" x14ac:dyDescent="0.25">
      <c r="A21" s="129" t="s">
        <v>281</v>
      </c>
      <c r="B21" s="134" t="s">
        <v>280</v>
      </c>
      <c r="C21" s="131" t="s">
        <v>16</v>
      </c>
      <c r="D21" s="131" t="s">
        <v>25</v>
      </c>
      <c r="E21" s="131" t="s">
        <v>27</v>
      </c>
      <c r="F21" s="131" t="s">
        <v>23</v>
      </c>
      <c r="G21" s="132">
        <v>1390.64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</row>
    <row r="22" spans="1:254" s="128" customFormat="1" ht="13.5" x14ac:dyDescent="0.25">
      <c r="A22" s="119" t="s">
        <v>19</v>
      </c>
      <c r="B22" s="135" t="s">
        <v>280</v>
      </c>
      <c r="C22" s="121" t="s">
        <v>16</v>
      </c>
      <c r="D22" s="121" t="s">
        <v>25</v>
      </c>
      <c r="E22" s="121" t="s">
        <v>28</v>
      </c>
      <c r="F22" s="121"/>
      <c r="G22" s="122">
        <f>SUM(G23)</f>
        <v>6016.9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</row>
    <row r="23" spans="1:254" x14ac:dyDescent="0.2">
      <c r="A23" s="129" t="s">
        <v>29</v>
      </c>
      <c r="B23" s="136" t="s">
        <v>280</v>
      </c>
      <c r="C23" s="131" t="s">
        <v>16</v>
      </c>
      <c r="D23" s="131" t="s">
        <v>25</v>
      </c>
      <c r="E23" s="131" t="s">
        <v>28</v>
      </c>
      <c r="F23" s="131"/>
      <c r="G23" s="132">
        <f>SUM(G24+G25)</f>
        <v>6016.9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</row>
    <row r="24" spans="1:254" s="128" customFormat="1" ht="38.25" x14ac:dyDescent="0.2">
      <c r="A24" s="124" t="s">
        <v>281</v>
      </c>
      <c r="B24" s="137" t="s">
        <v>280</v>
      </c>
      <c r="C24" s="126" t="s">
        <v>16</v>
      </c>
      <c r="D24" s="126" t="s">
        <v>25</v>
      </c>
      <c r="E24" s="126" t="s">
        <v>28</v>
      </c>
      <c r="F24" s="126" t="s">
        <v>23</v>
      </c>
      <c r="G24" s="127">
        <v>4587.8599999999997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</row>
    <row r="25" spans="1:254" ht="15" x14ac:dyDescent="0.25">
      <c r="A25" s="124" t="s">
        <v>282</v>
      </c>
      <c r="B25" s="137" t="s">
        <v>280</v>
      </c>
      <c r="C25" s="126" t="s">
        <v>16</v>
      </c>
      <c r="D25" s="126" t="s">
        <v>25</v>
      </c>
      <c r="E25" s="126" t="s">
        <v>28</v>
      </c>
      <c r="F25" s="126" t="s">
        <v>31</v>
      </c>
      <c r="G25" s="127">
        <v>1429.04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</row>
    <row r="26" spans="1:254" ht="14.25" x14ac:dyDescent="0.2">
      <c r="A26" s="139" t="s">
        <v>283</v>
      </c>
      <c r="B26" s="112" t="s">
        <v>280</v>
      </c>
      <c r="C26" s="131"/>
      <c r="D26" s="131"/>
      <c r="E26" s="131"/>
      <c r="F26" s="131"/>
      <c r="G26" s="113">
        <f>SUM(G27+G89+G110+G163+G168+G217++G240+G250+G257+G263+G81+G77)</f>
        <v>1144097.8</v>
      </c>
    </row>
    <row r="27" spans="1:254" s="138" customFormat="1" ht="15" x14ac:dyDescent="0.25">
      <c r="A27" s="140" t="s">
        <v>15</v>
      </c>
      <c r="B27" s="112" t="s">
        <v>280</v>
      </c>
      <c r="C27" s="141" t="s">
        <v>16</v>
      </c>
      <c r="D27" s="142"/>
      <c r="E27" s="142"/>
      <c r="F27" s="142"/>
      <c r="G27" s="113">
        <f>SUM(G28+G41+G45+G38)</f>
        <v>119082.81999999998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</row>
    <row r="28" spans="1:254" s="138" customFormat="1" ht="15" x14ac:dyDescent="0.25">
      <c r="A28" s="114" t="s">
        <v>284</v>
      </c>
      <c r="B28" s="115" t="s">
        <v>280</v>
      </c>
      <c r="C28" s="116" t="s">
        <v>16</v>
      </c>
      <c r="D28" s="116" t="s">
        <v>33</v>
      </c>
      <c r="E28" s="116"/>
      <c r="F28" s="116"/>
      <c r="G28" s="143">
        <f>SUM(G29)</f>
        <v>79974.719999999987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</row>
    <row r="29" spans="1:254" ht="15" x14ac:dyDescent="0.25">
      <c r="A29" s="119" t="s">
        <v>19</v>
      </c>
      <c r="B29" s="120" t="s">
        <v>280</v>
      </c>
      <c r="C29" s="121" t="s">
        <v>16</v>
      </c>
      <c r="D29" s="121" t="s">
        <v>33</v>
      </c>
      <c r="E29" s="121"/>
      <c r="F29" s="121"/>
      <c r="G29" s="122">
        <f>SUM(G30+G32+G36)</f>
        <v>79974.719999999987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</row>
    <row r="30" spans="1:254" s="109" customFormat="1" ht="15" x14ac:dyDescent="0.25">
      <c r="A30" s="124" t="s">
        <v>29</v>
      </c>
      <c r="B30" s="137" t="s">
        <v>280</v>
      </c>
      <c r="C30" s="126" t="s">
        <v>16</v>
      </c>
      <c r="D30" s="126" t="s">
        <v>33</v>
      </c>
      <c r="E30" s="126"/>
      <c r="F30" s="126"/>
      <c r="G30" s="127">
        <f>SUM(G31)</f>
        <v>6294.87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</row>
    <row r="31" spans="1:254" s="93" customFormat="1" ht="38.25" x14ac:dyDescent="0.2">
      <c r="A31" s="124" t="s">
        <v>281</v>
      </c>
      <c r="B31" s="130" t="s">
        <v>280</v>
      </c>
      <c r="C31" s="126" t="s">
        <v>16</v>
      </c>
      <c r="D31" s="126" t="s">
        <v>33</v>
      </c>
      <c r="E31" s="126" t="s">
        <v>285</v>
      </c>
      <c r="F31" s="126" t="s">
        <v>23</v>
      </c>
      <c r="G31" s="127">
        <v>6294.87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</row>
    <row r="32" spans="1:254" x14ac:dyDescent="0.2">
      <c r="A32" s="124" t="s">
        <v>29</v>
      </c>
      <c r="B32" s="137" t="s">
        <v>280</v>
      </c>
      <c r="C32" s="126" t="s">
        <v>16</v>
      </c>
      <c r="D32" s="126" t="s">
        <v>33</v>
      </c>
      <c r="E32" s="126"/>
      <c r="F32" s="126"/>
      <c r="G32" s="127">
        <f>SUM(G33+G34+G35)</f>
        <v>71232.09</v>
      </c>
    </row>
    <row r="33" spans="1:254" ht="38.25" x14ac:dyDescent="0.2">
      <c r="A33" s="124" t="s">
        <v>281</v>
      </c>
      <c r="B33" s="130" t="s">
        <v>280</v>
      </c>
      <c r="C33" s="126" t="s">
        <v>16</v>
      </c>
      <c r="D33" s="126" t="s">
        <v>33</v>
      </c>
      <c r="E33" s="126" t="s">
        <v>28</v>
      </c>
      <c r="F33" s="126" t="s">
        <v>23</v>
      </c>
      <c r="G33" s="127">
        <v>62260.02</v>
      </c>
    </row>
    <row r="34" spans="1:254" x14ac:dyDescent="0.2">
      <c r="A34" s="124" t="s">
        <v>282</v>
      </c>
      <c r="B34" s="137" t="s">
        <v>280</v>
      </c>
      <c r="C34" s="126" t="s">
        <v>16</v>
      </c>
      <c r="D34" s="126" t="s">
        <v>33</v>
      </c>
      <c r="E34" s="126" t="s">
        <v>28</v>
      </c>
      <c r="F34" s="126" t="s">
        <v>31</v>
      </c>
      <c r="G34" s="127">
        <v>8912.07</v>
      </c>
    </row>
    <row r="35" spans="1:254" ht="15" x14ac:dyDescent="0.25">
      <c r="A35" s="124" t="s">
        <v>39</v>
      </c>
      <c r="B35" s="137" t="s">
        <v>280</v>
      </c>
      <c r="C35" s="137" t="s">
        <v>16</v>
      </c>
      <c r="D35" s="137" t="s">
        <v>33</v>
      </c>
      <c r="E35" s="126" t="s">
        <v>28</v>
      </c>
      <c r="F35" s="137" t="s">
        <v>40</v>
      </c>
      <c r="G35" s="127">
        <v>60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  <c r="IT35" s="145"/>
    </row>
    <row r="36" spans="1:254" ht="27" x14ac:dyDescent="0.25">
      <c r="A36" s="119" t="s">
        <v>34</v>
      </c>
      <c r="B36" s="135" t="s">
        <v>280</v>
      </c>
      <c r="C36" s="135" t="s">
        <v>16</v>
      </c>
      <c r="D36" s="135" t="s">
        <v>33</v>
      </c>
      <c r="E36" s="135" t="s">
        <v>35</v>
      </c>
      <c r="F36" s="135"/>
      <c r="G36" s="122">
        <f>SUM(G37)</f>
        <v>2447.7600000000002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</row>
    <row r="37" spans="1:254" ht="38.25" x14ac:dyDescent="0.2">
      <c r="A37" s="124" t="s">
        <v>281</v>
      </c>
      <c r="B37" s="130" t="s">
        <v>280</v>
      </c>
      <c r="C37" s="131" t="s">
        <v>16</v>
      </c>
      <c r="D37" s="131" t="s">
        <v>33</v>
      </c>
      <c r="E37" s="134" t="s">
        <v>35</v>
      </c>
      <c r="F37" s="131" t="s">
        <v>23</v>
      </c>
      <c r="G37" s="127">
        <v>2447.7600000000002</v>
      </c>
    </row>
    <row r="38" spans="1:254" s="145" customFormat="1" ht="15" x14ac:dyDescent="0.25">
      <c r="A38" s="133" t="s">
        <v>41</v>
      </c>
      <c r="B38" s="112" t="s">
        <v>280</v>
      </c>
      <c r="C38" s="141" t="s">
        <v>16</v>
      </c>
      <c r="D38" s="141" t="s">
        <v>42</v>
      </c>
      <c r="E38" s="112"/>
      <c r="F38" s="141"/>
      <c r="G38" s="113">
        <f>SUM(G39)</f>
        <v>22.9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</row>
    <row r="39" spans="1:254" s="146" customFormat="1" ht="40.5" x14ac:dyDescent="0.25">
      <c r="A39" s="119" t="s">
        <v>43</v>
      </c>
      <c r="B39" s="135" t="s">
        <v>280</v>
      </c>
      <c r="C39" s="121" t="s">
        <v>16</v>
      </c>
      <c r="D39" s="121" t="s">
        <v>42</v>
      </c>
      <c r="E39" s="135" t="s">
        <v>44</v>
      </c>
      <c r="F39" s="121"/>
      <c r="G39" s="122">
        <f>SUM(G40)</f>
        <v>22.9</v>
      </c>
    </row>
    <row r="40" spans="1:254" x14ac:dyDescent="0.2">
      <c r="A40" s="124" t="s">
        <v>282</v>
      </c>
      <c r="B40" s="130" t="s">
        <v>280</v>
      </c>
      <c r="C40" s="131" t="s">
        <v>16</v>
      </c>
      <c r="D40" s="131" t="s">
        <v>42</v>
      </c>
      <c r="E40" s="134" t="s">
        <v>44</v>
      </c>
      <c r="F40" s="131" t="s">
        <v>31</v>
      </c>
      <c r="G40" s="127">
        <v>22.9</v>
      </c>
    </row>
    <row r="41" spans="1:254" s="147" customFormat="1" ht="15" x14ac:dyDescent="0.25">
      <c r="A41" s="140" t="s">
        <v>46</v>
      </c>
      <c r="B41" s="148" t="s">
        <v>280</v>
      </c>
      <c r="C41" s="112" t="s">
        <v>16</v>
      </c>
      <c r="D41" s="112" t="s">
        <v>47</v>
      </c>
      <c r="E41" s="112"/>
      <c r="F41" s="112"/>
      <c r="G41" s="113">
        <f>SUM(G42)</f>
        <v>2000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</row>
    <row r="42" spans="1:254" s="146" customFormat="1" ht="13.5" x14ac:dyDescent="0.25">
      <c r="A42" s="149" t="s">
        <v>46</v>
      </c>
      <c r="B42" s="116" t="s">
        <v>280</v>
      </c>
      <c r="C42" s="135" t="s">
        <v>16</v>
      </c>
      <c r="D42" s="135" t="s">
        <v>47</v>
      </c>
      <c r="E42" s="135" t="s">
        <v>286</v>
      </c>
      <c r="F42" s="135"/>
      <c r="G42" s="122">
        <f>SUM(G43)</f>
        <v>2000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</row>
    <row r="43" spans="1:254" x14ac:dyDescent="0.2">
      <c r="A43" s="124" t="s">
        <v>48</v>
      </c>
      <c r="B43" s="126" t="s">
        <v>280</v>
      </c>
      <c r="C43" s="137" t="s">
        <v>16</v>
      </c>
      <c r="D43" s="137" t="s">
        <v>47</v>
      </c>
      <c r="E43" s="137" t="s">
        <v>49</v>
      </c>
      <c r="F43" s="137"/>
      <c r="G43" s="127">
        <f>SUM(G44)</f>
        <v>2000</v>
      </c>
    </row>
    <row r="44" spans="1:254" x14ac:dyDescent="0.2">
      <c r="A44" s="129" t="s">
        <v>39</v>
      </c>
      <c r="B44" s="150" t="s">
        <v>280</v>
      </c>
      <c r="C44" s="134" t="s">
        <v>16</v>
      </c>
      <c r="D44" s="134" t="s">
        <v>47</v>
      </c>
      <c r="E44" s="134" t="s">
        <v>286</v>
      </c>
      <c r="F44" s="134" t="s">
        <v>40</v>
      </c>
      <c r="G44" s="132">
        <v>2000</v>
      </c>
    </row>
    <row r="45" spans="1:254" ht="14.25" x14ac:dyDescent="0.2">
      <c r="A45" s="140" t="s">
        <v>50</v>
      </c>
      <c r="B45" s="116" t="s">
        <v>280</v>
      </c>
      <c r="C45" s="112" t="s">
        <v>16</v>
      </c>
      <c r="D45" s="112" t="s">
        <v>51</v>
      </c>
      <c r="E45" s="112"/>
      <c r="F45" s="112"/>
      <c r="G45" s="113">
        <f>SUM(G46+G56+G61+G50+G54+G75)</f>
        <v>37085.199999999997</v>
      </c>
    </row>
    <row r="46" spans="1:254" ht="15" x14ac:dyDescent="0.25">
      <c r="A46" s="119" t="s">
        <v>19</v>
      </c>
      <c r="B46" s="120" t="s">
        <v>280</v>
      </c>
      <c r="C46" s="121" t="s">
        <v>16</v>
      </c>
      <c r="D46" s="121" t="s">
        <v>51</v>
      </c>
      <c r="E46" s="121" t="s">
        <v>52</v>
      </c>
      <c r="F46" s="121"/>
      <c r="G46" s="122">
        <f>SUM(G47)</f>
        <v>1647.6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</row>
    <row r="47" spans="1:254" x14ac:dyDescent="0.2">
      <c r="A47" s="129" t="s">
        <v>53</v>
      </c>
      <c r="B47" s="130" t="s">
        <v>280</v>
      </c>
      <c r="C47" s="131" t="s">
        <v>54</v>
      </c>
      <c r="D47" s="131" t="s">
        <v>51</v>
      </c>
      <c r="E47" s="131" t="s">
        <v>52</v>
      </c>
      <c r="F47" s="131"/>
      <c r="G47" s="132">
        <f>SUM(G48+G49)</f>
        <v>1647.6</v>
      </c>
    </row>
    <row r="48" spans="1:254" ht="38.25" x14ac:dyDescent="0.2">
      <c r="A48" s="124" t="s">
        <v>281</v>
      </c>
      <c r="B48" s="137" t="s">
        <v>280</v>
      </c>
      <c r="C48" s="126" t="s">
        <v>16</v>
      </c>
      <c r="D48" s="126" t="s">
        <v>51</v>
      </c>
      <c r="E48" s="126" t="s">
        <v>52</v>
      </c>
      <c r="F48" s="126" t="s">
        <v>23</v>
      </c>
      <c r="G48" s="127">
        <v>1188.31</v>
      </c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</row>
    <row r="49" spans="1:254" s="123" customFormat="1" ht="15" x14ac:dyDescent="0.25">
      <c r="A49" s="124" t="s">
        <v>282</v>
      </c>
      <c r="B49" s="137" t="s">
        <v>280</v>
      </c>
      <c r="C49" s="126" t="s">
        <v>16</v>
      </c>
      <c r="D49" s="126" t="s">
        <v>51</v>
      </c>
      <c r="E49" s="126" t="s">
        <v>52</v>
      </c>
      <c r="F49" s="126" t="s">
        <v>31</v>
      </c>
      <c r="G49" s="127">
        <v>459.29</v>
      </c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  <c r="IF49" s="128"/>
      <c r="IG49" s="128"/>
      <c r="IH49" s="128"/>
      <c r="II49" s="128"/>
      <c r="IJ49" s="128"/>
      <c r="IK49" s="128"/>
      <c r="IL49" s="128"/>
      <c r="IM49" s="128"/>
      <c r="IN49" s="128"/>
      <c r="IO49" s="128"/>
      <c r="IP49" s="128"/>
      <c r="IQ49" s="128"/>
      <c r="IR49" s="128"/>
      <c r="IS49" s="128"/>
      <c r="IT49" s="128"/>
    </row>
    <row r="50" spans="1:254" s="151" customFormat="1" ht="13.5" x14ac:dyDescent="0.25">
      <c r="A50" s="119" t="s">
        <v>55</v>
      </c>
      <c r="B50" s="135" t="s">
        <v>280</v>
      </c>
      <c r="C50" s="135" t="s">
        <v>16</v>
      </c>
      <c r="D50" s="135" t="s">
        <v>51</v>
      </c>
      <c r="E50" s="135" t="s">
        <v>56</v>
      </c>
      <c r="F50" s="135"/>
      <c r="G50" s="122">
        <f>SUM(G51)</f>
        <v>998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  <c r="IF50" s="128"/>
      <c r="IG50" s="128"/>
      <c r="IH50" s="128"/>
      <c r="II50" s="128"/>
      <c r="IJ50" s="128"/>
      <c r="IK50" s="128"/>
      <c r="IL50" s="128"/>
      <c r="IM50" s="128"/>
      <c r="IN50" s="128"/>
      <c r="IO50" s="128"/>
      <c r="IP50" s="128"/>
      <c r="IQ50" s="128"/>
      <c r="IR50" s="128"/>
      <c r="IS50" s="128"/>
      <c r="IT50" s="128"/>
    </row>
    <row r="51" spans="1:254" s="128" customFormat="1" ht="25.5" x14ac:dyDescent="0.2">
      <c r="A51" s="152" t="s">
        <v>57</v>
      </c>
      <c r="B51" s="130" t="s">
        <v>280</v>
      </c>
      <c r="C51" s="137" t="s">
        <v>16</v>
      </c>
      <c r="D51" s="137" t="s">
        <v>51</v>
      </c>
      <c r="E51" s="137" t="s">
        <v>56</v>
      </c>
      <c r="F51" s="137"/>
      <c r="G51" s="127">
        <f>SUM(G52+G53)</f>
        <v>998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</row>
    <row r="52" spans="1:254" s="128" customFormat="1" ht="38.25" x14ac:dyDescent="0.2">
      <c r="A52" s="129" t="s">
        <v>281</v>
      </c>
      <c r="B52" s="134" t="s">
        <v>280</v>
      </c>
      <c r="C52" s="131" t="s">
        <v>16</v>
      </c>
      <c r="D52" s="131" t="s">
        <v>51</v>
      </c>
      <c r="E52" s="134" t="s">
        <v>56</v>
      </c>
      <c r="F52" s="131" t="s">
        <v>23</v>
      </c>
      <c r="G52" s="132">
        <v>740.58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</row>
    <row r="53" spans="1:254" ht="14.25" x14ac:dyDescent="0.2">
      <c r="A53" s="129" t="s">
        <v>282</v>
      </c>
      <c r="B53" s="134" t="s">
        <v>280</v>
      </c>
      <c r="C53" s="131" t="s">
        <v>16</v>
      </c>
      <c r="D53" s="131" t="s">
        <v>51</v>
      </c>
      <c r="E53" s="134" t="s">
        <v>56</v>
      </c>
      <c r="F53" s="131" t="s">
        <v>31</v>
      </c>
      <c r="G53" s="132">
        <v>257.42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</row>
    <row r="54" spans="1:254" s="146" customFormat="1" ht="39" x14ac:dyDescent="0.25">
      <c r="A54" s="124" t="s">
        <v>58</v>
      </c>
      <c r="B54" s="137" t="s">
        <v>280</v>
      </c>
      <c r="C54" s="126" t="s">
        <v>16</v>
      </c>
      <c r="D54" s="126" t="s">
        <v>51</v>
      </c>
      <c r="E54" s="126" t="s">
        <v>59</v>
      </c>
      <c r="F54" s="126"/>
      <c r="G54" s="127">
        <f>SUM(G55)</f>
        <v>0.28000000000000003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</row>
    <row r="55" spans="1:254" s="93" customFormat="1" x14ac:dyDescent="0.2">
      <c r="A55" s="129" t="s">
        <v>282</v>
      </c>
      <c r="B55" s="134" t="s">
        <v>280</v>
      </c>
      <c r="C55" s="131" t="s">
        <v>16</v>
      </c>
      <c r="D55" s="131" t="s">
        <v>51</v>
      </c>
      <c r="E55" s="131" t="s">
        <v>59</v>
      </c>
      <c r="F55" s="131" t="s">
        <v>31</v>
      </c>
      <c r="G55" s="132">
        <v>0.28000000000000003</v>
      </c>
    </row>
    <row r="56" spans="1:254" s="147" customFormat="1" ht="15" x14ac:dyDescent="0.25">
      <c r="A56" s="119" t="s">
        <v>287</v>
      </c>
      <c r="B56" s="135" t="s">
        <v>280</v>
      </c>
      <c r="C56" s="121" t="s">
        <v>16</v>
      </c>
      <c r="D56" s="121" t="s">
        <v>51</v>
      </c>
      <c r="E56" s="121"/>
      <c r="F56" s="121"/>
      <c r="G56" s="122">
        <f>SUM(G57)</f>
        <v>6080.18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</row>
    <row r="57" spans="1:254" s="144" customFormat="1" ht="15" x14ac:dyDescent="0.25">
      <c r="A57" s="153" t="s">
        <v>62</v>
      </c>
      <c r="B57" s="130" t="s">
        <v>280</v>
      </c>
      <c r="C57" s="131" t="s">
        <v>16</v>
      </c>
      <c r="D57" s="131" t="s">
        <v>51</v>
      </c>
      <c r="E57" s="131" t="s">
        <v>61</v>
      </c>
      <c r="F57" s="131"/>
      <c r="G57" s="132">
        <f>SUM(G58+G60+G59)</f>
        <v>6080.18</v>
      </c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</row>
    <row r="58" spans="1:254" s="93" customFormat="1" ht="13.5" x14ac:dyDescent="0.25">
      <c r="A58" s="124" t="s">
        <v>282</v>
      </c>
      <c r="B58" s="137" t="s">
        <v>280</v>
      </c>
      <c r="C58" s="126" t="s">
        <v>16</v>
      </c>
      <c r="D58" s="126" t="s">
        <v>51</v>
      </c>
      <c r="E58" s="126" t="s">
        <v>63</v>
      </c>
      <c r="F58" s="126" t="s">
        <v>31</v>
      </c>
      <c r="G58" s="127">
        <v>2900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  <c r="HW58" s="154"/>
      <c r="HX58" s="154"/>
      <c r="HY58" s="154"/>
      <c r="HZ58" s="154"/>
      <c r="IA58" s="154"/>
      <c r="IB58" s="154"/>
      <c r="IC58" s="154"/>
      <c r="ID58" s="154"/>
      <c r="IE58" s="154"/>
      <c r="IF58" s="154"/>
      <c r="IG58" s="154"/>
      <c r="IH58" s="154"/>
      <c r="II58" s="154"/>
      <c r="IJ58" s="154"/>
      <c r="IK58" s="154"/>
      <c r="IL58" s="154"/>
      <c r="IM58" s="154"/>
      <c r="IN58" s="154"/>
      <c r="IO58" s="154"/>
      <c r="IP58" s="154"/>
      <c r="IQ58" s="154"/>
      <c r="IR58" s="154"/>
      <c r="IS58" s="154"/>
      <c r="IT58" s="154"/>
    </row>
    <row r="59" spans="1:254" ht="13.5" x14ac:dyDescent="0.25">
      <c r="A59" s="124" t="s">
        <v>39</v>
      </c>
      <c r="B59" s="137" t="s">
        <v>280</v>
      </c>
      <c r="C59" s="126" t="s">
        <v>16</v>
      </c>
      <c r="D59" s="126" t="s">
        <v>51</v>
      </c>
      <c r="E59" s="126" t="s">
        <v>63</v>
      </c>
      <c r="F59" s="126" t="s">
        <v>40</v>
      </c>
      <c r="G59" s="127">
        <v>200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  <c r="HW59" s="154"/>
      <c r="HX59" s="154"/>
      <c r="HY59" s="154"/>
      <c r="HZ59" s="154"/>
      <c r="IA59" s="154"/>
      <c r="IB59" s="154"/>
      <c r="IC59" s="154"/>
      <c r="ID59" s="154"/>
      <c r="IE59" s="154"/>
      <c r="IF59" s="154"/>
      <c r="IG59" s="154"/>
      <c r="IH59" s="154"/>
      <c r="II59" s="154"/>
      <c r="IJ59" s="154"/>
      <c r="IK59" s="154"/>
      <c r="IL59" s="154"/>
      <c r="IM59" s="154"/>
      <c r="IN59" s="154"/>
      <c r="IO59" s="154"/>
      <c r="IP59" s="154"/>
      <c r="IQ59" s="154"/>
      <c r="IR59" s="154"/>
      <c r="IS59" s="154"/>
      <c r="IT59" s="154"/>
    </row>
    <row r="60" spans="1:254" s="151" customFormat="1" ht="13.5" x14ac:dyDescent="0.25">
      <c r="A60" s="124" t="s">
        <v>39</v>
      </c>
      <c r="B60" s="137" t="s">
        <v>280</v>
      </c>
      <c r="C60" s="126" t="s">
        <v>16</v>
      </c>
      <c r="D60" s="126" t="s">
        <v>51</v>
      </c>
      <c r="E60" s="126" t="s">
        <v>64</v>
      </c>
      <c r="F60" s="126" t="s">
        <v>40</v>
      </c>
      <c r="G60" s="127">
        <v>2980.18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</row>
    <row r="61" spans="1:254" s="154" customFormat="1" ht="13.5" x14ac:dyDescent="0.25">
      <c r="A61" s="119" t="s">
        <v>65</v>
      </c>
      <c r="B61" s="135" t="s">
        <v>280</v>
      </c>
      <c r="C61" s="135" t="s">
        <v>16</v>
      </c>
      <c r="D61" s="135" t="s">
        <v>51</v>
      </c>
      <c r="E61" s="135" t="s">
        <v>66</v>
      </c>
      <c r="F61" s="121"/>
      <c r="G61" s="122">
        <f>SUM(G62+G64+G73+G72)</f>
        <v>27862.36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</row>
    <row r="62" spans="1:254" s="154" customFormat="1" ht="13.5" x14ac:dyDescent="0.25">
      <c r="A62" s="129" t="s">
        <v>288</v>
      </c>
      <c r="B62" s="130" t="s">
        <v>280</v>
      </c>
      <c r="C62" s="134" t="s">
        <v>16</v>
      </c>
      <c r="D62" s="134" t="s">
        <v>51</v>
      </c>
      <c r="E62" s="134" t="s">
        <v>289</v>
      </c>
      <c r="F62" s="134"/>
      <c r="G62" s="132">
        <f>SUM(G63)</f>
        <v>198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</row>
    <row r="63" spans="1:254" s="154" customFormat="1" ht="13.5" x14ac:dyDescent="0.25">
      <c r="A63" s="124" t="s">
        <v>282</v>
      </c>
      <c r="B63" s="130" t="s">
        <v>280</v>
      </c>
      <c r="C63" s="137" t="s">
        <v>16</v>
      </c>
      <c r="D63" s="137" t="s">
        <v>51</v>
      </c>
      <c r="E63" s="137" t="s">
        <v>289</v>
      </c>
      <c r="F63" s="137" t="s">
        <v>31</v>
      </c>
      <c r="G63" s="127">
        <v>198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</row>
    <row r="64" spans="1:254" ht="25.5" x14ac:dyDescent="0.2">
      <c r="A64" s="129" t="s">
        <v>70</v>
      </c>
      <c r="B64" s="134" t="s">
        <v>280</v>
      </c>
      <c r="C64" s="134" t="s">
        <v>16</v>
      </c>
      <c r="D64" s="134" t="s">
        <v>51</v>
      </c>
      <c r="E64" s="134" t="s">
        <v>72</v>
      </c>
      <c r="F64" s="134"/>
      <c r="G64" s="132">
        <f>SUM(G65:G71)</f>
        <v>13432.86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</row>
    <row r="65" spans="1:254" x14ac:dyDescent="0.2">
      <c r="A65" s="124" t="s">
        <v>282</v>
      </c>
      <c r="B65" s="130" t="s">
        <v>280</v>
      </c>
      <c r="C65" s="137" t="s">
        <v>16</v>
      </c>
      <c r="D65" s="137" t="s">
        <v>51</v>
      </c>
      <c r="E65" s="137" t="s">
        <v>72</v>
      </c>
      <c r="F65" s="137" t="s">
        <v>31</v>
      </c>
      <c r="G65" s="127">
        <v>3727.5</v>
      </c>
    </row>
    <row r="66" spans="1:254" x14ac:dyDescent="0.2">
      <c r="A66" s="124" t="s">
        <v>290</v>
      </c>
      <c r="B66" s="130" t="s">
        <v>280</v>
      </c>
      <c r="C66" s="137" t="s">
        <v>16</v>
      </c>
      <c r="D66" s="137" t="s">
        <v>51</v>
      </c>
      <c r="E66" s="137" t="s">
        <v>72</v>
      </c>
      <c r="F66" s="137" t="s">
        <v>74</v>
      </c>
      <c r="G66" s="127">
        <v>500</v>
      </c>
    </row>
    <row r="67" spans="1:254" ht="25.5" x14ac:dyDescent="0.2">
      <c r="A67" s="124" t="s">
        <v>75</v>
      </c>
      <c r="B67" s="130" t="s">
        <v>280</v>
      </c>
      <c r="C67" s="137" t="s">
        <v>16</v>
      </c>
      <c r="D67" s="137" t="s">
        <v>51</v>
      </c>
      <c r="E67" s="137" t="s">
        <v>72</v>
      </c>
      <c r="F67" s="137" t="s">
        <v>76</v>
      </c>
      <c r="G67" s="127">
        <v>15</v>
      </c>
    </row>
    <row r="68" spans="1:254" x14ac:dyDescent="0.2">
      <c r="A68" s="124" t="s">
        <v>39</v>
      </c>
      <c r="B68" s="130" t="s">
        <v>280</v>
      </c>
      <c r="C68" s="137" t="s">
        <v>16</v>
      </c>
      <c r="D68" s="137" t="s">
        <v>51</v>
      </c>
      <c r="E68" s="137" t="s">
        <v>72</v>
      </c>
      <c r="F68" s="137" t="s">
        <v>40</v>
      </c>
      <c r="G68" s="127">
        <v>0</v>
      </c>
    </row>
    <row r="69" spans="1:254" x14ac:dyDescent="0.2">
      <c r="A69" s="124" t="s">
        <v>282</v>
      </c>
      <c r="B69" s="130" t="s">
        <v>280</v>
      </c>
      <c r="C69" s="137" t="s">
        <v>16</v>
      </c>
      <c r="D69" s="137" t="s">
        <v>51</v>
      </c>
      <c r="E69" s="137" t="s">
        <v>291</v>
      </c>
      <c r="F69" s="137" t="s">
        <v>31</v>
      </c>
      <c r="G69" s="127">
        <v>835.49</v>
      </c>
    </row>
    <row r="70" spans="1:254" s="128" customFormat="1" ht="38.25" x14ac:dyDescent="0.2">
      <c r="A70" s="124" t="s">
        <v>281</v>
      </c>
      <c r="B70" s="137" t="s">
        <v>280</v>
      </c>
      <c r="C70" s="137" t="s">
        <v>16</v>
      </c>
      <c r="D70" s="137" t="s">
        <v>51</v>
      </c>
      <c r="E70" s="137" t="s">
        <v>292</v>
      </c>
      <c r="F70" s="137" t="s">
        <v>23</v>
      </c>
      <c r="G70" s="127">
        <v>1617.11</v>
      </c>
    </row>
    <row r="71" spans="1:254" x14ac:dyDescent="0.2">
      <c r="A71" s="124" t="s">
        <v>282</v>
      </c>
      <c r="B71" s="130" t="s">
        <v>280</v>
      </c>
      <c r="C71" s="137" t="s">
        <v>16</v>
      </c>
      <c r="D71" s="137" t="s">
        <v>51</v>
      </c>
      <c r="E71" s="137" t="s">
        <v>292</v>
      </c>
      <c r="F71" s="137" t="s">
        <v>31</v>
      </c>
      <c r="G71" s="127">
        <v>6737.76</v>
      </c>
    </row>
    <row r="72" spans="1:254" x14ac:dyDescent="0.2">
      <c r="A72" s="124" t="s">
        <v>290</v>
      </c>
      <c r="B72" s="130" t="s">
        <v>280</v>
      </c>
      <c r="C72" s="137" t="s">
        <v>16</v>
      </c>
      <c r="D72" s="137" t="s">
        <v>51</v>
      </c>
      <c r="E72" s="137" t="s">
        <v>80</v>
      </c>
      <c r="F72" s="137" t="s">
        <v>74</v>
      </c>
      <c r="G72" s="127">
        <v>14121.5</v>
      </c>
    </row>
    <row r="73" spans="1:254" s="93" customFormat="1" ht="25.5" x14ac:dyDescent="0.2">
      <c r="A73" s="129" t="s">
        <v>293</v>
      </c>
      <c r="B73" s="134" t="s">
        <v>280</v>
      </c>
      <c r="C73" s="134" t="s">
        <v>16</v>
      </c>
      <c r="D73" s="134" t="s">
        <v>51</v>
      </c>
      <c r="E73" s="134" t="s">
        <v>82</v>
      </c>
      <c r="F73" s="134"/>
      <c r="G73" s="132">
        <f>SUM(G74)</f>
        <v>110</v>
      </c>
    </row>
    <row r="74" spans="1:254" s="128" customFormat="1" x14ac:dyDescent="0.2">
      <c r="A74" s="124" t="s">
        <v>282</v>
      </c>
      <c r="B74" s="137" t="s">
        <v>280</v>
      </c>
      <c r="C74" s="137" t="s">
        <v>16</v>
      </c>
      <c r="D74" s="137" t="s">
        <v>51</v>
      </c>
      <c r="E74" s="137" t="s">
        <v>82</v>
      </c>
      <c r="F74" s="137" t="s">
        <v>31</v>
      </c>
      <c r="G74" s="127">
        <v>110</v>
      </c>
    </row>
    <row r="75" spans="1:254" s="146" customFormat="1" x14ac:dyDescent="0.2">
      <c r="A75" s="114" t="s">
        <v>83</v>
      </c>
      <c r="B75" s="115" t="s">
        <v>280</v>
      </c>
      <c r="C75" s="115" t="s">
        <v>16</v>
      </c>
      <c r="D75" s="115" t="s">
        <v>51</v>
      </c>
      <c r="E75" s="115" t="s">
        <v>84</v>
      </c>
      <c r="F75" s="115"/>
      <c r="G75" s="117">
        <f>SUM(G76)</f>
        <v>496.78</v>
      </c>
    </row>
    <row r="76" spans="1:254" s="128" customFormat="1" x14ac:dyDescent="0.2">
      <c r="A76" s="124" t="s">
        <v>282</v>
      </c>
      <c r="B76" s="137" t="s">
        <v>280</v>
      </c>
      <c r="C76" s="137" t="s">
        <v>16</v>
      </c>
      <c r="D76" s="137" t="s">
        <v>51</v>
      </c>
      <c r="E76" s="137" t="s">
        <v>84</v>
      </c>
      <c r="F76" s="137" t="s">
        <v>31</v>
      </c>
      <c r="G76" s="127">
        <v>496.78</v>
      </c>
    </row>
    <row r="77" spans="1:254" ht="15.75" x14ac:dyDescent="0.25">
      <c r="A77" s="155" t="s">
        <v>85</v>
      </c>
      <c r="B77" s="156" t="s">
        <v>280</v>
      </c>
      <c r="C77" s="156" t="s">
        <v>18</v>
      </c>
      <c r="D77" s="156"/>
      <c r="E77" s="156"/>
      <c r="F77" s="156"/>
      <c r="G77" s="157">
        <f>SUM(G78)</f>
        <v>41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</row>
    <row r="78" spans="1:254" s="93" customFormat="1" ht="13.5" x14ac:dyDescent="0.25">
      <c r="A78" s="159" t="s">
        <v>86</v>
      </c>
      <c r="B78" s="135" t="s">
        <v>280</v>
      </c>
      <c r="C78" s="135" t="s">
        <v>18</v>
      </c>
      <c r="D78" s="135" t="s">
        <v>33</v>
      </c>
      <c r="E78" s="135"/>
      <c r="F78" s="135"/>
      <c r="G78" s="122">
        <f>SUM(G79)</f>
        <v>41</v>
      </c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</row>
    <row r="79" spans="1:254" s="158" customFormat="1" ht="15.75" x14ac:dyDescent="0.25">
      <c r="A79" s="119" t="s">
        <v>288</v>
      </c>
      <c r="B79" s="135" t="s">
        <v>280</v>
      </c>
      <c r="C79" s="135" t="s">
        <v>18</v>
      </c>
      <c r="D79" s="135" t="s">
        <v>33</v>
      </c>
      <c r="E79" s="135" t="s">
        <v>68</v>
      </c>
      <c r="F79" s="135"/>
      <c r="G79" s="122">
        <f>SUM(G80)</f>
        <v>41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  <c r="FT79" s="146"/>
      <c r="FU79" s="146"/>
      <c r="FV79" s="146"/>
      <c r="FW79" s="146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6"/>
      <c r="GK79" s="146"/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6"/>
      <c r="HL79" s="146"/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6"/>
      <c r="IM79" s="146"/>
      <c r="IN79" s="146"/>
      <c r="IO79" s="146"/>
      <c r="IP79" s="146"/>
      <c r="IQ79" s="146"/>
      <c r="IR79" s="146"/>
      <c r="IS79" s="146"/>
      <c r="IT79" s="146"/>
    </row>
    <row r="80" spans="1:254" s="146" customFormat="1" x14ac:dyDescent="0.2">
      <c r="A80" s="124" t="s">
        <v>282</v>
      </c>
      <c r="B80" s="137" t="s">
        <v>280</v>
      </c>
      <c r="C80" s="137" t="s">
        <v>18</v>
      </c>
      <c r="D80" s="137" t="s">
        <v>33</v>
      </c>
      <c r="E80" s="137" t="s">
        <v>68</v>
      </c>
      <c r="F80" s="137" t="s">
        <v>31</v>
      </c>
      <c r="G80" s="127">
        <v>41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</row>
    <row r="81" spans="1:254" s="146" customFormat="1" ht="15.75" x14ac:dyDescent="0.25">
      <c r="A81" s="160" t="s">
        <v>87</v>
      </c>
      <c r="B81" s="112" t="s">
        <v>280</v>
      </c>
      <c r="C81" s="161" t="s">
        <v>25</v>
      </c>
      <c r="D81" s="161"/>
      <c r="E81" s="161"/>
      <c r="F81" s="161"/>
      <c r="G81" s="157">
        <f>SUM(G82)</f>
        <v>550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  <c r="IT81" s="98"/>
    </row>
    <row r="82" spans="1:254" ht="13.5" x14ac:dyDescent="0.25">
      <c r="A82" s="119" t="s">
        <v>88</v>
      </c>
      <c r="B82" s="135" t="s">
        <v>280</v>
      </c>
      <c r="C82" s="121" t="s">
        <v>25</v>
      </c>
      <c r="D82" s="121" t="s">
        <v>89</v>
      </c>
      <c r="E82" s="121"/>
      <c r="F82" s="121"/>
      <c r="G82" s="122">
        <f>SUM(G83)</f>
        <v>550</v>
      </c>
    </row>
    <row r="83" spans="1:254" ht="13.5" x14ac:dyDescent="0.25">
      <c r="A83" s="119" t="s">
        <v>294</v>
      </c>
      <c r="B83" s="135" t="s">
        <v>280</v>
      </c>
      <c r="C83" s="121" t="s">
        <v>25</v>
      </c>
      <c r="D83" s="121" t="s">
        <v>89</v>
      </c>
      <c r="E83" s="121" t="s">
        <v>66</v>
      </c>
      <c r="F83" s="121"/>
      <c r="G83" s="122">
        <f>SUM(G84)</f>
        <v>550</v>
      </c>
    </row>
    <row r="84" spans="1:254" ht="13.5" x14ac:dyDescent="0.25">
      <c r="A84" s="119" t="s">
        <v>288</v>
      </c>
      <c r="B84" s="115" t="s">
        <v>280</v>
      </c>
      <c r="C84" s="116" t="s">
        <v>25</v>
      </c>
      <c r="D84" s="116" t="s">
        <v>89</v>
      </c>
      <c r="E84" s="116" t="s">
        <v>68</v>
      </c>
      <c r="F84" s="116"/>
      <c r="G84" s="117">
        <f>SUM(G87+G85)</f>
        <v>550</v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  <c r="FK84" s="146"/>
      <c r="FL84" s="146"/>
      <c r="FM84" s="146"/>
      <c r="FN84" s="146"/>
      <c r="FO84" s="146"/>
      <c r="FP84" s="146"/>
      <c r="FQ84" s="146"/>
      <c r="FR84" s="146"/>
      <c r="FS84" s="146"/>
      <c r="FT84" s="146"/>
      <c r="FU84" s="146"/>
      <c r="FV84" s="146"/>
      <c r="FW84" s="146"/>
      <c r="FX84" s="146"/>
      <c r="FY84" s="146"/>
      <c r="FZ84" s="146"/>
      <c r="GA84" s="146"/>
      <c r="GB84" s="146"/>
      <c r="GC84" s="146"/>
      <c r="GD84" s="146"/>
      <c r="GE84" s="146"/>
      <c r="GF84" s="146"/>
      <c r="GG84" s="146"/>
      <c r="GH84" s="146"/>
      <c r="GI84" s="146"/>
      <c r="GJ84" s="146"/>
      <c r="GK84" s="146"/>
      <c r="GL84" s="146"/>
      <c r="GM84" s="146"/>
      <c r="GN84" s="146"/>
      <c r="GO84" s="146"/>
      <c r="GP84" s="146"/>
      <c r="GQ84" s="146"/>
      <c r="GR84" s="146"/>
      <c r="GS84" s="146"/>
      <c r="GT84" s="146"/>
      <c r="GU84" s="146"/>
      <c r="GV84" s="146"/>
      <c r="GW84" s="146"/>
      <c r="GX84" s="146"/>
      <c r="GY84" s="146"/>
      <c r="GZ84" s="146"/>
      <c r="HA84" s="146"/>
      <c r="HB84" s="146"/>
      <c r="HC84" s="146"/>
      <c r="HD84" s="146"/>
      <c r="HE84" s="146"/>
      <c r="HF84" s="146"/>
      <c r="HG84" s="146"/>
      <c r="HH84" s="146"/>
      <c r="HI84" s="146"/>
      <c r="HJ84" s="146"/>
      <c r="HK84" s="146"/>
      <c r="HL84" s="146"/>
      <c r="HM84" s="146"/>
      <c r="HN84" s="146"/>
      <c r="HO84" s="146"/>
      <c r="HP84" s="146"/>
      <c r="HQ84" s="146"/>
      <c r="HR84" s="146"/>
      <c r="HS84" s="146"/>
      <c r="HT84" s="146"/>
      <c r="HU84" s="146"/>
      <c r="HV84" s="146"/>
      <c r="HW84" s="146"/>
      <c r="HX84" s="146"/>
      <c r="HY84" s="146"/>
      <c r="HZ84" s="146"/>
      <c r="IA84" s="146"/>
      <c r="IB84" s="146"/>
      <c r="IC84" s="146"/>
      <c r="ID84" s="146"/>
      <c r="IE84" s="146"/>
      <c r="IF84" s="146"/>
      <c r="IG84" s="146"/>
      <c r="IH84" s="146"/>
      <c r="II84" s="146"/>
      <c r="IJ84" s="146"/>
      <c r="IK84" s="146"/>
      <c r="IL84" s="146"/>
      <c r="IM84" s="146"/>
      <c r="IN84" s="146"/>
      <c r="IO84" s="146"/>
      <c r="IP84" s="146"/>
      <c r="IQ84" s="146"/>
      <c r="IR84" s="146"/>
      <c r="IS84" s="146"/>
      <c r="IT84" s="146"/>
    </row>
    <row r="85" spans="1:254" x14ac:dyDescent="0.2">
      <c r="A85" s="129" t="s">
        <v>90</v>
      </c>
      <c r="B85" s="130" t="s">
        <v>280</v>
      </c>
      <c r="C85" s="131" t="s">
        <v>25</v>
      </c>
      <c r="D85" s="131" t="s">
        <v>89</v>
      </c>
      <c r="E85" s="131" t="s">
        <v>68</v>
      </c>
      <c r="F85" s="131"/>
      <c r="G85" s="132">
        <f>SUM(G86)</f>
        <v>350</v>
      </c>
    </row>
    <row r="86" spans="1:254" s="146" customFormat="1" ht="38.25" x14ac:dyDescent="0.2">
      <c r="A86" s="124" t="s">
        <v>281</v>
      </c>
      <c r="B86" s="137" t="s">
        <v>280</v>
      </c>
      <c r="C86" s="126" t="s">
        <v>25</v>
      </c>
      <c r="D86" s="126" t="s">
        <v>89</v>
      </c>
      <c r="E86" s="126" t="s">
        <v>68</v>
      </c>
      <c r="F86" s="126" t="s">
        <v>23</v>
      </c>
      <c r="G86" s="132">
        <v>350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X86" s="98"/>
      <c r="GY86" s="98"/>
      <c r="GZ86" s="98"/>
      <c r="HA86" s="98"/>
      <c r="HB86" s="98"/>
      <c r="HC86" s="98"/>
      <c r="HD86" s="98"/>
      <c r="HE86" s="98"/>
      <c r="HF86" s="98"/>
      <c r="HG86" s="98"/>
      <c r="HH86" s="98"/>
      <c r="HI86" s="98"/>
      <c r="HJ86" s="98"/>
      <c r="HK86" s="98"/>
      <c r="HL86" s="98"/>
      <c r="HM86" s="98"/>
      <c r="HN86" s="98"/>
      <c r="HO86" s="98"/>
      <c r="HP86" s="98"/>
      <c r="HQ86" s="98"/>
      <c r="HR86" s="98"/>
      <c r="HS86" s="98"/>
      <c r="HT86" s="98"/>
      <c r="HU86" s="98"/>
      <c r="HV86" s="98"/>
      <c r="HW86" s="98"/>
      <c r="HX86" s="98"/>
      <c r="HY86" s="98"/>
      <c r="HZ86" s="98"/>
      <c r="IA86" s="98"/>
      <c r="IB86" s="98"/>
      <c r="IC86" s="98"/>
      <c r="ID86" s="98"/>
      <c r="IE86" s="98"/>
      <c r="IF86" s="98"/>
      <c r="IG86" s="98"/>
      <c r="IH86" s="98"/>
      <c r="II86" s="98"/>
      <c r="IJ86" s="98"/>
      <c r="IK86" s="98"/>
      <c r="IL86" s="98"/>
      <c r="IM86" s="98"/>
      <c r="IN86" s="98"/>
      <c r="IO86" s="98"/>
      <c r="IP86" s="98"/>
      <c r="IQ86" s="98"/>
      <c r="IR86" s="98"/>
      <c r="IS86" s="98"/>
      <c r="IT86" s="98"/>
    </row>
    <row r="87" spans="1:254" ht="25.5" x14ac:dyDescent="0.2">
      <c r="A87" s="129" t="s">
        <v>91</v>
      </c>
      <c r="B87" s="130" t="s">
        <v>280</v>
      </c>
      <c r="C87" s="131" t="s">
        <v>25</v>
      </c>
      <c r="D87" s="131" t="s">
        <v>89</v>
      </c>
      <c r="E87" s="131" t="s">
        <v>68</v>
      </c>
      <c r="F87" s="131"/>
      <c r="G87" s="132">
        <f>SUM(G88)</f>
        <v>200</v>
      </c>
    </row>
    <row r="88" spans="1:254" ht="25.5" x14ac:dyDescent="0.2">
      <c r="A88" s="124" t="s">
        <v>75</v>
      </c>
      <c r="B88" s="137" t="s">
        <v>280</v>
      </c>
      <c r="C88" s="126" t="s">
        <v>25</v>
      </c>
      <c r="D88" s="126" t="s">
        <v>89</v>
      </c>
      <c r="E88" s="126" t="s">
        <v>68</v>
      </c>
      <c r="F88" s="126" t="s">
        <v>76</v>
      </c>
      <c r="G88" s="127">
        <v>200</v>
      </c>
    </row>
    <row r="89" spans="1:254" ht="15.75" x14ac:dyDescent="0.25">
      <c r="A89" s="110" t="s">
        <v>92</v>
      </c>
      <c r="B89" s="112" t="s">
        <v>280</v>
      </c>
      <c r="C89" s="156" t="s">
        <v>33</v>
      </c>
      <c r="D89" s="156"/>
      <c r="E89" s="156"/>
      <c r="F89" s="156"/>
      <c r="G89" s="157">
        <f>SUM(G104+G96+G90)</f>
        <v>71646.45</v>
      </c>
    </row>
    <row r="90" spans="1:254" s="123" customFormat="1" ht="15" x14ac:dyDescent="0.25">
      <c r="A90" s="114" t="s">
        <v>93</v>
      </c>
      <c r="B90" s="115" t="s">
        <v>280</v>
      </c>
      <c r="C90" s="115" t="s">
        <v>33</v>
      </c>
      <c r="D90" s="115" t="s">
        <v>94</v>
      </c>
      <c r="E90" s="115"/>
      <c r="F90" s="115"/>
      <c r="G90" s="117">
        <f>SUM(G94+G91)</f>
        <v>12111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6"/>
      <c r="EH90" s="146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46"/>
      <c r="FO90" s="146"/>
      <c r="FP90" s="146"/>
      <c r="FQ90" s="146"/>
      <c r="FR90" s="146"/>
      <c r="FS90" s="146"/>
      <c r="FT90" s="146"/>
      <c r="FU90" s="146"/>
      <c r="FV90" s="146"/>
      <c r="FW90" s="146"/>
      <c r="FX90" s="146"/>
      <c r="FY90" s="146"/>
      <c r="FZ90" s="146"/>
      <c r="GA90" s="146"/>
      <c r="GB90" s="146"/>
      <c r="GC90" s="146"/>
      <c r="GD90" s="146"/>
      <c r="GE90" s="146"/>
      <c r="GF90" s="146"/>
      <c r="GG90" s="146"/>
      <c r="GH90" s="146"/>
      <c r="GI90" s="146"/>
      <c r="GJ90" s="146"/>
      <c r="GK90" s="146"/>
      <c r="GL90" s="146"/>
      <c r="GM90" s="146"/>
      <c r="GN90" s="146"/>
      <c r="GO90" s="146"/>
      <c r="GP90" s="146"/>
      <c r="GQ90" s="146"/>
      <c r="GR90" s="146"/>
      <c r="GS90" s="146"/>
      <c r="GT90" s="146"/>
      <c r="GU90" s="146"/>
      <c r="GV90" s="146"/>
      <c r="GW90" s="146"/>
      <c r="GX90" s="146"/>
      <c r="GY90" s="146"/>
      <c r="GZ90" s="146"/>
      <c r="HA90" s="146"/>
      <c r="HB90" s="146"/>
      <c r="HC90" s="146"/>
      <c r="HD90" s="146"/>
      <c r="HE90" s="146"/>
      <c r="HF90" s="146"/>
      <c r="HG90" s="146"/>
      <c r="HH90" s="146"/>
      <c r="HI90" s="146"/>
      <c r="HJ90" s="146"/>
      <c r="HK90" s="146"/>
      <c r="HL90" s="146"/>
      <c r="HM90" s="146"/>
      <c r="HN90" s="146"/>
      <c r="HO90" s="146"/>
      <c r="HP90" s="146"/>
      <c r="HQ90" s="146"/>
      <c r="HR90" s="146"/>
      <c r="HS90" s="146"/>
      <c r="HT90" s="146"/>
      <c r="HU90" s="146"/>
      <c r="HV90" s="146"/>
      <c r="HW90" s="146"/>
      <c r="HX90" s="146"/>
      <c r="HY90" s="146"/>
      <c r="HZ90" s="146"/>
      <c r="IA90" s="146"/>
      <c r="IB90" s="146"/>
      <c r="IC90" s="146"/>
      <c r="ID90" s="146"/>
      <c r="IE90" s="146"/>
      <c r="IF90" s="146"/>
      <c r="IG90" s="146"/>
      <c r="IH90" s="146"/>
      <c r="II90" s="146"/>
      <c r="IJ90" s="146"/>
      <c r="IK90" s="146"/>
      <c r="IL90" s="146"/>
      <c r="IM90" s="146"/>
      <c r="IN90" s="146"/>
      <c r="IO90" s="146"/>
      <c r="IP90" s="146"/>
      <c r="IQ90" s="146"/>
      <c r="IR90" s="146"/>
      <c r="IS90" s="146"/>
      <c r="IT90" s="146"/>
    </row>
    <row r="91" spans="1:254" s="123" customFormat="1" ht="15" x14ac:dyDescent="0.25">
      <c r="A91" s="129" t="s">
        <v>95</v>
      </c>
      <c r="B91" s="134" t="s">
        <v>280</v>
      </c>
      <c r="C91" s="134" t="s">
        <v>33</v>
      </c>
      <c r="D91" s="134" t="s">
        <v>94</v>
      </c>
      <c r="E91" s="134" t="s">
        <v>63</v>
      </c>
      <c r="F91" s="134"/>
      <c r="G91" s="132">
        <f>SUM(G93+G92)</f>
        <v>12100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6"/>
      <c r="EA91" s="146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6"/>
      <c r="EP91" s="146"/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46"/>
      <c r="FO91" s="146"/>
      <c r="FP91" s="146"/>
      <c r="FQ91" s="146"/>
      <c r="FR91" s="146"/>
      <c r="FS91" s="146"/>
      <c r="FT91" s="146"/>
      <c r="FU91" s="146"/>
      <c r="FV91" s="146"/>
      <c r="FW91" s="146"/>
      <c r="FX91" s="146"/>
      <c r="FY91" s="146"/>
      <c r="FZ91" s="146"/>
      <c r="GA91" s="146"/>
      <c r="GB91" s="146"/>
      <c r="GC91" s="146"/>
      <c r="GD91" s="146"/>
      <c r="GE91" s="146"/>
      <c r="GF91" s="146"/>
      <c r="GG91" s="146"/>
      <c r="GH91" s="146"/>
      <c r="GI91" s="146"/>
      <c r="GJ91" s="146"/>
      <c r="GK91" s="146"/>
      <c r="GL91" s="146"/>
      <c r="GM91" s="146"/>
      <c r="GN91" s="146"/>
      <c r="GO91" s="146"/>
      <c r="GP91" s="146"/>
      <c r="GQ91" s="146"/>
      <c r="GR91" s="146"/>
      <c r="GS91" s="146"/>
      <c r="GT91" s="146"/>
      <c r="GU91" s="146"/>
      <c r="GV91" s="146"/>
      <c r="GW91" s="146"/>
      <c r="GX91" s="146"/>
      <c r="GY91" s="146"/>
      <c r="GZ91" s="146"/>
      <c r="HA91" s="146"/>
      <c r="HB91" s="146"/>
      <c r="HC91" s="146"/>
      <c r="HD91" s="146"/>
      <c r="HE91" s="146"/>
      <c r="HF91" s="146"/>
      <c r="HG91" s="146"/>
      <c r="HH91" s="146"/>
      <c r="HI91" s="146"/>
      <c r="HJ91" s="146"/>
      <c r="HK91" s="146"/>
      <c r="HL91" s="146"/>
      <c r="HM91" s="146"/>
      <c r="HN91" s="146"/>
      <c r="HO91" s="146"/>
      <c r="HP91" s="146"/>
      <c r="HQ91" s="146"/>
      <c r="HR91" s="146"/>
      <c r="HS91" s="146"/>
      <c r="HT91" s="146"/>
      <c r="HU91" s="146"/>
      <c r="HV91" s="146"/>
      <c r="HW91" s="146"/>
      <c r="HX91" s="146"/>
      <c r="HY91" s="146"/>
      <c r="HZ91" s="146"/>
      <c r="IA91" s="146"/>
      <c r="IB91" s="146"/>
      <c r="IC91" s="146"/>
      <c r="ID91" s="146"/>
      <c r="IE91" s="146"/>
      <c r="IF91" s="146"/>
      <c r="IG91" s="146"/>
      <c r="IH91" s="146"/>
      <c r="II91" s="146"/>
      <c r="IJ91" s="146"/>
      <c r="IK91" s="146"/>
      <c r="IL91" s="146"/>
      <c r="IM91" s="146"/>
      <c r="IN91" s="146"/>
      <c r="IO91" s="146"/>
      <c r="IP91" s="146"/>
      <c r="IQ91" s="146"/>
      <c r="IR91" s="146"/>
      <c r="IS91" s="146"/>
      <c r="IT91" s="146"/>
    </row>
    <row r="92" spans="1:254" s="123" customFormat="1" ht="15" x14ac:dyDescent="0.25">
      <c r="A92" s="124" t="s">
        <v>282</v>
      </c>
      <c r="B92" s="137" t="s">
        <v>280</v>
      </c>
      <c r="C92" s="137" t="s">
        <v>33</v>
      </c>
      <c r="D92" s="137" t="s">
        <v>94</v>
      </c>
      <c r="E92" s="137" t="s">
        <v>63</v>
      </c>
      <c r="F92" s="137" t="s">
        <v>31</v>
      </c>
      <c r="G92" s="132">
        <v>10189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6"/>
      <c r="EH92" s="146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6"/>
      <c r="EU92" s="146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6"/>
      <c r="FG92" s="146"/>
      <c r="FH92" s="146"/>
      <c r="FI92" s="146"/>
      <c r="FJ92" s="146"/>
      <c r="FK92" s="146"/>
      <c r="FL92" s="146"/>
      <c r="FM92" s="146"/>
      <c r="FN92" s="146"/>
      <c r="FO92" s="146"/>
      <c r="FP92" s="146"/>
      <c r="FQ92" s="146"/>
      <c r="FR92" s="146"/>
      <c r="FS92" s="146"/>
      <c r="FT92" s="146"/>
      <c r="FU92" s="146"/>
      <c r="FV92" s="146"/>
      <c r="FW92" s="146"/>
      <c r="FX92" s="146"/>
      <c r="FY92" s="146"/>
      <c r="FZ92" s="146"/>
      <c r="GA92" s="146"/>
      <c r="GB92" s="146"/>
      <c r="GC92" s="146"/>
      <c r="GD92" s="146"/>
      <c r="GE92" s="146"/>
      <c r="GF92" s="146"/>
      <c r="GG92" s="146"/>
      <c r="GH92" s="146"/>
      <c r="GI92" s="146"/>
      <c r="GJ92" s="146"/>
      <c r="GK92" s="146"/>
      <c r="GL92" s="146"/>
      <c r="GM92" s="146"/>
      <c r="GN92" s="146"/>
      <c r="GO92" s="146"/>
      <c r="GP92" s="146"/>
      <c r="GQ92" s="146"/>
      <c r="GR92" s="146"/>
      <c r="GS92" s="146"/>
      <c r="GT92" s="146"/>
      <c r="GU92" s="146"/>
      <c r="GV92" s="146"/>
      <c r="GW92" s="146"/>
      <c r="GX92" s="146"/>
      <c r="GY92" s="146"/>
      <c r="GZ92" s="146"/>
      <c r="HA92" s="146"/>
      <c r="HB92" s="146"/>
      <c r="HC92" s="146"/>
      <c r="HD92" s="146"/>
      <c r="HE92" s="146"/>
      <c r="HF92" s="146"/>
      <c r="HG92" s="146"/>
      <c r="HH92" s="146"/>
      <c r="HI92" s="146"/>
      <c r="HJ92" s="146"/>
      <c r="HK92" s="146"/>
      <c r="HL92" s="146"/>
      <c r="HM92" s="146"/>
      <c r="HN92" s="146"/>
      <c r="HO92" s="146"/>
      <c r="HP92" s="146"/>
      <c r="HQ92" s="146"/>
      <c r="HR92" s="146"/>
      <c r="HS92" s="146"/>
      <c r="HT92" s="146"/>
      <c r="HU92" s="146"/>
      <c r="HV92" s="146"/>
      <c r="HW92" s="146"/>
      <c r="HX92" s="146"/>
      <c r="HY92" s="146"/>
      <c r="HZ92" s="146"/>
      <c r="IA92" s="146"/>
      <c r="IB92" s="146"/>
      <c r="IC92" s="146"/>
      <c r="ID92" s="146"/>
      <c r="IE92" s="146"/>
      <c r="IF92" s="146"/>
      <c r="IG92" s="146"/>
      <c r="IH92" s="146"/>
      <c r="II92" s="146"/>
      <c r="IJ92" s="146"/>
      <c r="IK92" s="146"/>
      <c r="IL92" s="146"/>
      <c r="IM92" s="146"/>
      <c r="IN92" s="146"/>
      <c r="IO92" s="146"/>
      <c r="IP92" s="146"/>
      <c r="IQ92" s="146"/>
      <c r="IR92" s="146"/>
      <c r="IS92" s="146"/>
      <c r="IT92" s="146"/>
    </row>
    <row r="93" spans="1:254" s="123" customFormat="1" ht="15" x14ac:dyDescent="0.25">
      <c r="A93" s="124" t="s">
        <v>39</v>
      </c>
      <c r="B93" s="137" t="s">
        <v>280</v>
      </c>
      <c r="C93" s="137" t="s">
        <v>33</v>
      </c>
      <c r="D93" s="137" t="s">
        <v>94</v>
      </c>
      <c r="E93" s="137" t="s">
        <v>63</v>
      </c>
      <c r="F93" s="137" t="s">
        <v>40</v>
      </c>
      <c r="G93" s="127">
        <v>1911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146"/>
      <c r="GD93" s="146"/>
      <c r="GE93" s="146"/>
      <c r="GF93" s="146"/>
      <c r="GG93" s="146"/>
      <c r="GH93" s="146"/>
      <c r="GI93" s="146"/>
      <c r="GJ93" s="146"/>
      <c r="GK93" s="146"/>
      <c r="GL93" s="146"/>
      <c r="GM93" s="146"/>
      <c r="GN93" s="146"/>
      <c r="GO93" s="146"/>
      <c r="GP93" s="146"/>
      <c r="GQ93" s="146"/>
      <c r="GR93" s="146"/>
      <c r="GS93" s="146"/>
      <c r="GT93" s="146"/>
      <c r="GU93" s="146"/>
      <c r="GV93" s="146"/>
      <c r="GW93" s="146"/>
      <c r="GX93" s="146"/>
      <c r="GY93" s="146"/>
      <c r="GZ93" s="146"/>
      <c r="HA93" s="146"/>
      <c r="HB93" s="146"/>
      <c r="HC93" s="146"/>
      <c r="HD93" s="146"/>
      <c r="HE93" s="146"/>
      <c r="HF93" s="146"/>
      <c r="HG93" s="146"/>
      <c r="HH93" s="146"/>
      <c r="HI93" s="146"/>
      <c r="HJ93" s="146"/>
      <c r="HK93" s="146"/>
      <c r="HL93" s="146"/>
      <c r="HM93" s="146"/>
      <c r="HN93" s="146"/>
      <c r="HO93" s="146"/>
      <c r="HP93" s="146"/>
      <c r="HQ93" s="146"/>
      <c r="HR93" s="146"/>
      <c r="HS93" s="146"/>
      <c r="HT93" s="146"/>
      <c r="HU93" s="146"/>
      <c r="HV93" s="146"/>
      <c r="HW93" s="146"/>
      <c r="HX93" s="146"/>
      <c r="HY93" s="146"/>
      <c r="HZ93" s="146"/>
      <c r="IA93" s="146"/>
      <c r="IB93" s="146"/>
      <c r="IC93" s="146"/>
      <c r="ID93" s="146"/>
      <c r="IE93" s="146"/>
      <c r="IF93" s="146"/>
      <c r="IG93" s="146"/>
      <c r="IH93" s="146"/>
      <c r="II93" s="146"/>
      <c r="IJ93" s="146"/>
      <c r="IK93" s="146"/>
      <c r="IL93" s="146"/>
      <c r="IM93" s="146"/>
      <c r="IN93" s="146"/>
      <c r="IO93" s="146"/>
      <c r="IP93" s="146"/>
      <c r="IQ93" s="146"/>
      <c r="IR93" s="146"/>
      <c r="IS93" s="146"/>
      <c r="IT93" s="146"/>
    </row>
    <row r="94" spans="1:254" s="123" customFormat="1" ht="26.25" x14ac:dyDescent="0.25">
      <c r="A94" s="129" t="s">
        <v>295</v>
      </c>
      <c r="B94" s="134" t="s">
        <v>280</v>
      </c>
      <c r="C94" s="134" t="s">
        <v>33</v>
      </c>
      <c r="D94" s="134" t="s">
        <v>94</v>
      </c>
      <c r="E94" s="134" t="s">
        <v>97</v>
      </c>
      <c r="F94" s="134"/>
      <c r="G94" s="132">
        <f>SUM(G95)</f>
        <v>11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</row>
    <row r="95" spans="1:254" s="146" customFormat="1" ht="15" x14ac:dyDescent="0.25">
      <c r="A95" s="124" t="s">
        <v>282</v>
      </c>
      <c r="B95" s="137" t="s">
        <v>280</v>
      </c>
      <c r="C95" s="137" t="s">
        <v>33</v>
      </c>
      <c r="D95" s="137" t="s">
        <v>94</v>
      </c>
      <c r="E95" s="137" t="s">
        <v>97</v>
      </c>
      <c r="F95" s="137" t="s">
        <v>31</v>
      </c>
      <c r="G95" s="127">
        <v>11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23"/>
      <c r="IS95" s="123"/>
      <c r="IT95" s="123"/>
    </row>
    <row r="96" spans="1:254" s="147" customFormat="1" ht="14.25" x14ac:dyDescent="0.2">
      <c r="A96" s="114" t="s">
        <v>98</v>
      </c>
      <c r="B96" s="115" t="s">
        <v>280</v>
      </c>
      <c r="C96" s="116" t="s">
        <v>33</v>
      </c>
      <c r="D96" s="116" t="s">
        <v>99</v>
      </c>
      <c r="E96" s="116"/>
      <c r="F96" s="116"/>
      <c r="G96" s="117">
        <f>SUM(G99+G97)</f>
        <v>59277.95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  <c r="IS96" s="98"/>
      <c r="IT96" s="98"/>
    </row>
    <row r="97" spans="1:254" s="109" customFormat="1" ht="26.25" x14ac:dyDescent="0.25">
      <c r="A97" s="129" t="s">
        <v>296</v>
      </c>
      <c r="B97" s="134" t="s">
        <v>280</v>
      </c>
      <c r="C97" s="131" t="s">
        <v>33</v>
      </c>
      <c r="D97" s="131" t="s">
        <v>99</v>
      </c>
      <c r="E97" s="131" t="s">
        <v>101</v>
      </c>
      <c r="F97" s="131"/>
      <c r="G97" s="132">
        <f>SUM(G98)</f>
        <v>47980.35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</row>
    <row r="98" spans="1:254" s="147" customFormat="1" ht="14.25" x14ac:dyDescent="0.2">
      <c r="A98" s="129" t="s">
        <v>290</v>
      </c>
      <c r="B98" s="134" t="s">
        <v>280</v>
      </c>
      <c r="C98" s="131" t="s">
        <v>33</v>
      </c>
      <c r="D98" s="131" t="s">
        <v>99</v>
      </c>
      <c r="E98" s="131" t="s">
        <v>101</v>
      </c>
      <c r="F98" s="131" t="s">
        <v>74</v>
      </c>
      <c r="G98" s="132">
        <v>47980.35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98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  <c r="IS98" s="98"/>
      <c r="IT98" s="98"/>
    </row>
    <row r="99" spans="1:254" ht="13.5" x14ac:dyDescent="0.25">
      <c r="A99" s="149" t="s">
        <v>294</v>
      </c>
      <c r="B99" s="135" t="s">
        <v>280</v>
      </c>
      <c r="C99" s="135" t="s">
        <v>33</v>
      </c>
      <c r="D99" s="135" t="s">
        <v>99</v>
      </c>
      <c r="E99" s="135" t="s">
        <v>66</v>
      </c>
      <c r="F99" s="135"/>
      <c r="G99" s="122">
        <f>SUM(G100)</f>
        <v>11297.6</v>
      </c>
    </row>
    <row r="100" spans="1:254" ht="25.5" x14ac:dyDescent="0.2">
      <c r="A100" s="129" t="s">
        <v>297</v>
      </c>
      <c r="B100" s="134" t="s">
        <v>280</v>
      </c>
      <c r="C100" s="131" t="s">
        <v>33</v>
      </c>
      <c r="D100" s="131" t="s">
        <v>99</v>
      </c>
      <c r="E100" s="131" t="s">
        <v>102</v>
      </c>
      <c r="F100" s="131"/>
      <c r="G100" s="132">
        <f>SUM(G101:G103)</f>
        <v>11297.6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</row>
    <row r="101" spans="1:254" x14ac:dyDescent="0.2">
      <c r="A101" s="124" t="s">
        <v>282</v>
      </c>
      <c r="B101" s="137" t="s">
        <v>280</v>
      </c>
      <c r="C101" s="126" t="s">
        <v>33</v>
      </c>
      <c r="D101" s="126" t="s">
        <v>99</v>
      </c>
      <c r="E101" s="126" t="s">
        <v>102</v>
      </c>
      <c r="F101" s="126" t="s">
        <v>31</v>
      </c>
      <c r="G101" s="127">
        <v>6297.6</v>
      </c>
    </row>
    <row r="102" spans="1:254" x14ac:dyDescent="0.2">
      <c r="A102" s="124" t="s">
        <v>282</v>
      </c>
      <c r="B102" s="137" t="s">
        <v>280</v>
      </c>
      <c r="C102" s="126" t="s">
        <v>33</v>
      </c>
      <c r="D102" s="126" t="s">
        <v>99</v>
      </c>
      <c r="E102" s="126" t="s">
        <v>103</v>
      </c>
      <c r="F102" s="126" t="s">
        <v>31</v>
      </c>
      <c r="G102" s="127">
        <v>4000</v>
      </c>
    </row>
    <row r="103" spans="1:254" ht="25.5" x14ac:dyDescent="0.2">
      <c r="A103" s="124" t="s">
        <v>75</v>
      </c>
      <c r="B103" s="137" t="s">
        <v>280</v>
      </c>
      <c r="C103" s="126" t="s">
        <v>33</v>
      </c>
      <c r="D103" s="126" t="s">
        <v>99</v>
      </c>
      <c r="E103" s="126" t="s">
        <v>102</v>
      </c>
      <c r="F103" s="126" t="s">
        <v>76</v>
      </c>
      <c r="G103" s="127">
        <v>1000</v>
      </c>
    </row>
    <row r="104" spans="1:254" ht="13.5" x14ac:dyDescent="0.25">
      <c r="A104" s="114" t="s">
        <v>105</v>
      </c>
      <c r="B104" s="115" t="s">
        <v>280</v>
      </c>
      <c r="C104" s="115" t="s">
        <v>33</v>
      </c>
      <c r="D104" s="115" t="s">
        <v>106</v>
      </c>
      <c r="E104" s="115"/>
      <c r="F104" s="115"/>
      <c r="G104" s="117">
        <f>SUM(G105)</f>
        <v>257.5</v>
      </c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  <c r="FF104" s="162"/>
      <c r="FG104" s="162"/>
      <c r="FH104" s="162"/>
      <c r="FI104" s="162"/>
      <c r="FJ104" s="162"/>
      <c r="FK104" s="162"/>
      <c r="FL104" s="162"/>
      <c r="FM104" s="162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  <c r="GL104" s="162"/>
      <c r="GM104" s="162"/>
      <c r="GN104" s="162"/>
      <c r="GO104" s="162"/>
      <c r="GP104" s="162"/>
      <c r="GQ104" s="162"/>
      <c r="GR104" s="162"/>
      <c r="GS104" s="162"/>
      <c r="GT104" s="162"/>
      <c r="GU104" s="162"/>
      <c r="GV104" s="162"/>
      <c r="GW104" s="162"/>
      <c r="GX104" s="162"/>
      <c r="GY104" s="162"/>
      <c r="GZ104" s="162"/>
      <c r="HA104" s="162"/>
      <c r="HB104" s="162"/>
      <c r="HC104" s="162"/>
      <c r="HD104" s="162"/>
      <c r="HE104" s="162"/>
      <c r="HF104" s="162"/>
      <c r="HG104" s="162"/>
      <c r="HH104" s="162"/>
      <c r="HI104" s="162"/>
      <c r="HJ104" s="162"/>
      <c r="HK104" s="162"/>
      <c r="HL104" s="162"/>
      <c r="HM104" s="162"/>
      <c r="HN104" s="162"/>
      <c r="HO104" s="162"/>
      <c r="HP104" s="162"/>
      <c r="HQ104" s="162"/>
      <c r="HR104" s="162"/>
      <c r="HS104" s="162"/>
      <c r="HT104" s="162"/>
      <c r="HU104" s="162"/>
      <c r="HV104" s="162"/>
      <c r="HW104" s="162"/>
      <c r="HX104" s="162"/>
      <c r="HY104" s="162"/>
      <c r="HZ104" s="162"/>
      <c r="IA104" s="162"/>
      <c r="IB104" s="162"/>
      <c r="IC104" s="162"/>
      <c r="ID104" s="162"/>
      <c r="IE104" s="162"/>
      <c r="IF104" s="162"/>
      <c r="IG104" s="162"/>
      <c r="IH104" s="162"/>
      <c r="II104" s="162"/>
      <c r="IJ104" s="162"/>
      <c r="IK104" s="162"/>
      <c r="IL104" s="162"/>
      <c r="IM104" s="162"/>
      <c r="IN104" s="162"/>
      <c r="IO104" s="162"/>
      <c r="IP104" s="162"/>
      <c r="IQ104" s="162"/>
      <c r="IR104" s="162"/>
      <c r="IS104" s="162"/>
      <c r="IT104" s="162"/>
    </row>
    <row r="105" spans="1:254" ht="13.5" x14ac:dyDescent="0.25">
      <c r="A105" s="119" t="s">
        <v>65</v>
      </c>
      <c r="B105" s="126" t="s">
        <v>280</v>
      </c>
      <c r="C105" s="115" t="s">
        <v>33</v>
      </c>
      <c r="D105" s="115" t="s">
        <v>106</v>
      </c>
      <c r="E105" s="115" t="s">
        <v>298</v>
      </c>
      <c r="F105" s="115"/>
      <c r="G105" s="117">
        <f>SUM(G108+G106)</f>
        <v>257.5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GW105" s="128"/>
      <c r="GX105" s="128"/>
      <c r="GY105" s="128"/>
      <c r="GZ105" s="128"/>
      <c r="HA105" s="128"/>
      <c r="HB105" s="128"/>
      <c r="HC105" s="128"/>
      <c r="HD105" s="128"/>
      <c r="HE105" s="128"/>
      <c r="HF105" s="128"/>
      <c r="HG105" s="128"/>
      <c r="HH105" s="128"/>
      <c r="HI105" s="128"/>
      <c r="HJ105" s="128"/>
      <c r="HK105" s="128"/>
      <c r="HL105" s="128"/>
      <c r="HM105" s="128"/>
      <c r="HN105" s="128"/>
      <c r="HO105" s="128"/>
      <c r="HP105" s="128"/>
      <c r="HQ105" s="128"/>
      <c r="HR105" s="128"/>
      <c r="HS105" s="128"/>
      <c r="HT105" s="128"/>
      <c r="HU105" s="128"/>
      <c r="HV105" s="128"/>
      <c r="HW105" s="128"/>
      <c r="HX105" s="128"/>
      <c r="HY105" s="128"/>
      <c r="HZ105" s="128"/>
      <c r="IA105" s="128"/>
      <c r="IB105" s="128"/>
      <c r="IC105" s="128"/>
      <c r="ID105" s="128"/>
      <c r="IE105" s="128"/>
      <c r="IF105" s="128"/>
      <c r="IG105" s="128"/>
      <c r="IH105" s="128"/>
      <c r="II105" s="128"/>
      <c r="IJ105" s="128"/>
      <c r="IK105" s="128"/>
      <c r="IL105" s="128"/>
      <c r="IM105" s="128"/>
      <c r="IN105" s="128"/>
      <c r="IO105" s="128"/>
      <c r="IP105" s="128"/>
      <c r="IQ105" s="128"/>
      <c r="IR105" s="128"/>
      <c r="IS105" s="128"/>
      <c r="IT105" s="128"/>
    </row>
    <row r="106" spans="1:254" s="162" customFormat="1" ht="26.25" x14ac:dyDescent="0.25">
      <c r="A106" s="129" t="s">
        <v>299</v>
      </c>
      <c r="B106" s="163" t="s">
        <v>280</v>
      </c>
      <c r="C106" s="134" t="s">
        <v>33</v>
      </c>
      <c r="D106" s="134" t="s">
        <v>106</v>
      </c>
      <c r="E106" s="134" t="s">
        <v>72</v>
      </c>
      <c r="F106" s="134"/>
      <c r="G106" s="132">
        <f>SUM(G107)</f>
        <v>207.5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  <c r="GT106" s="98"/>
      <c r="GU106" s="98"/>
      <c r="GV106" s="98"/>
      <c r="GW106" s="98"/>
      <c r="GX106" s="98"/>
      <c r="GY106" s="98"/>
      <c r="GZ106" s="98"/>
      <c r="HA106" s="98"/>
      <c r="HB106" s="98"/>
      <c r="HC106" s="98"/>
      <c r="HD106" s="98"/>
      <c r="HE106" s="98"/>
      <c r="HF106" s="98"/>
      <c r="HG106" s="98"/>
      <c r="HH106" s="98"/>
      <c r="HI106" s="98"/>
      <c r="HJ106" s="98"/>
      <c r="HK106" s="98"/>
      <c r="HL106" s="98"/>
      <c r="HM106" s="98"/>
      <c r="HN106" s="98"/>
      <c r="HO106" s="98"/>
      <c r="HP106" s="98"/>
      <c r="HQ106" s="98"/>
      <c r="HR106" s="98"/>
      <c r="HS106" s="98"/>
      <c r="HT106" s="98"/>
      <c r="HU106" s="98"/>
      <c r="HV106" s="98"/>
      <c r="HW106" s="98"/>
      <c r="HX106" s="98"/>
      <c r="HY106" s="98"/>
      <c r="HZ106" s="98"/>
      <c r="IA106" s="98"/>
      <c r="IB106" s="98"/>
      <c r="IC106" s="98"/>
      <c r="ID106" s="98"/>
      <c r="IE106" s="98"/>
      <c r="IF106" s="98"/>
      <c r="IG106" s="98"/>
      <c r="IH106" s="98"/>
      <c r="II106" s="98"/>
      <c r="IJ106" s="98"/>
      <c r="IK106" s="98"/>
      <c r="IL106" s="98"/>
      <c r="IM106" s="98"/>
      <c r="IN106" s="98"/>
      <c r="IO106" s="98"/>
      <c r="IP106" s="98"/>
      <c r="IQ106" s="98"/>
      <c r="IR106" s="98"/>
      <c r="IS106" s="98"/>
      <c r="IT106" s="98"/>
    </row>
    <row r="107" spans="1:254" s="128" customFormat="1" x14ac:dyDescent="0.2">
      <c r="A107" s="124" t="s">
        <v>282</v>
      </c>
      <c r="B107" s="163" t="s">
        <v>280</v>
      </c>
      <c r="C107" s="126" t="s">
        <v>33</v>
      </c>
      <c r="D107" s="126" t="s">
        <v>106</v>
      </c>
      <c r="E107" s="126" t="s">
        <v>72</v>
      </c>
      <c r="F107" s="126" t="s">
        <v>31</v>
      </c>
      <c r="G107" s="164">
        <v>207.5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  <c r="ID107" s="98"/>
      <c r="IE107" s="98"/>
      <c r="IF107" s="98"/>
      <c r="IG107" s="98"/>
      <c r="IH107" s="98"/>
      <c r="II107" s="98"/>
      <c r="IJ107" s="98"/>
      <c r="IK107" s="98"/>
      <c r="IL107" s="98"/>
      <c r="IM107" s="98"/>
      <c r="IN107" s="98"/>
      <c r="IO107" s="98"/>
      <c r="IP107" s="98"/>
      <c r="IQ107" s="98"/>
      <c r="IR107" s="98"/>
      <c r="IS107" s="98"/>
      <c r="IT107" s="98"/>
    </row>
    <row r="108" spans="1:254" s="93" customFormat="1" ht="25.5" x14ac:dyDescent="0.2">
      <c r="A108" s="129" t="s">
        <v>300</v>
      </c>
      <c r="B108" s="134" t="s">
        <v>280</v>
      </c>
      <c r="C108" s="131" t="s">
        <v>33</v>
      </c>
      <c r="D108" s="131" t="s">
        <v>106</v>
      </c>
      <c r="E108" s="131" t="s">
        <v>109</v>
      </c>
      <c r="F108" s="131"/>
      <c r="G108" s="127">
        <f>SUM(G109)</f>
        <v>50</v>
      </c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65"/>
      <c r="HV108" s="165"/>
      <c r="HW108" s="165"/>
      <c r="HX108" s="165"/>
      <c r="HY108" s="165"/>
      <c r="HZ108" s="165"/>
      <c r="IA108" s="165"/>
      <c r="IB108" s="165"/>
      <c r="IC108" s="165"/>
      <c r="ID108" s="165"/>
      <c r="IE108" s="165"/>
      <c r="IF108" s="165"/>
      <c r="IG108" s="165"/>
      <c r="IH108" s="165"/>
      <c r="II108" s="165"/>
      <c r="IJ108" s="165"/>
      <c r="IK108" s="165"/>
      <c r="IL108" s="165"/>
      <c r="IM108" s="165"/>
      <c r="IN108" s="165"/>
      <c r="IO108" s="165"/>
      <c r="IP108" s="165"/>
      <c r="IQ108" s="165"/>
      <c r="IR108" s="165"/>
      <c r="IS108" s="165"/>
      <c r="IT108" s="165"/>
    </row>
    <row r="109" spans="1:254" s="93" customFormat="1" x14ac:dyDescent="0.2">
      <c r="A109" s="124" t="s">
        <v>39</v>
      </c>
      <c r="B109" s="137" t="s">
        <v>280</v>
      </c>
      <c r="C109" s="126" t="s">
        <v>33</v>
      </c>
      <c r="D109" s="126" t="s">
        <v>106</v>
      </c>
      <c r="E109" s="126" t="s">
        <v>109</v>
      </c>
      <c r="F109" s="126" t="s">
        <v>40</v>
      </c>
      <c r="G109" s="127">
        <v>50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</row>
    <row r="110" spans="1:254" s="165" customFormat="1" ht="15.75" x14ac:dyDescent="0.25">
      <c r="A110" s="110" t="s">
        <v>110</v>
      </c>
      <c r="B110" s="112" t="s">
        <v>280</v>
      </c>
      <c r="C110" s="112" t="s">
        <v>42</v>
      </c>
      <c r="D110" s="156"/>
      <c r="E110" s="156"/>
      <c r="F110" s="156"/>
      <c r="G110" s="157">
        <f>SUM(G111+G132+G154+G122)</f>
        <v>271762.09000000003</v>
      </c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  <c r="FF110" s="162"/>
      <c r="FG110" s="162"/>
      <c r="FH110" s="162"/>
      <c r="FI110" s="162"/>
      <c r="FJ110" s="162"/>
      <c r="FK110" s="162"/>
      <c r="FL110" s="162"/>
      <c r="FM110" s="162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  <c r="HJ110" s="162"/>
      <c r="HK110" s="162"/>
      <c r="HL110" s="162"/>
      <c r="HM110" s="162"/>
      <c r="HN110" s="162"/>
      <c r="HO110" s="162"/>
      <c r="HP110" s="162"/>
      <c r="HQ110" s="162"/>
      <c r="HR110" s="162"/>
      <c r="HS110" s="162"/>
      <c r="HT110" s="162"/>
      <c r="HU110" s="162"/>
      <c r="HV110" s="162"/>
      <c r="HW110" s="162"/>
      <c r="HX110" s="162"/>
      <c r="HY110" s="162"/>
      <c r="HZ110" s="162"/>
      <c r="IA110" s="162"/>
      <c r="IB110" s="162"/>
      <c r="IC110" s="162"/>
      <c r="ID110" s="162"/>
      <c r="IE110" s="162"/>
      <c r="IF110" s="162"/>
      <c r="IG110" s="162"/>
      <c r="IH110" s="162"/>
      <c r="II110" s="162"/>
      <c r="IJ110" s="162"/>
      <c r="IK110" s="162"/>
      <c r="IL110" s="162"/>
      <c r="IM110" s="162"/>
      <c r="IN110" s="162"/>
      <c r="IO110" s="162"/>
      <c r="IP110" s="162"/>
      <c r="IQ110" s="162"/>
      <c r="IR110" s="162"/>
      <c r="IS110" s="162"/>
      <c r="IT110" s="162"/>
    </row>
    <row r="111" spans="1:254" ht="15" x14ac:dyDescent="0.25">
      <c r="A111" s="166" t="s">
        <v>111</v>
      </c>
      <c r="B111" s="135" t="s">
        <v>280</v>
      </c>
      <c r="C111" s="167" t="s">
        <v>42</v>
      </c>
      <c r="D111" s="167" t="s">
        <v>16</v>
      </c>
      <c r="E111" s="167"/>
      <c r="F111" s="167"/>
      <c r="G111" s="168">
        <f>SUM(G112)</f>
        <v>25992.86</v>
      </c>
    </row>
    <row r="112" spans="1:254" s="93" customFormat="1" ht="13.5" x14ac:dyDescent="0.25">
      <c r="A112" s="119" t="s">
        <v>65</v>
      </c>
      <c r="B112" s="135" t="s">
        <v>280</v>
      </c>
      <c r="C112" s="121" t="s">
        <v>42</v>
      </c>
      <c r="D112" s="121" t="s">
        <v>16</v>
      </c>
      <c r="E112" s="121" t="s">
        <v>66</v>
      </c>
      <c r="F112" s="121"/>
      <c r="G112" s="169">
        <f>SUM(G113+G120+G116)</f>
        <v>25992.86</v>
      </c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</row>
    <row r="113" spans="1:256" s="128" customFormat="1" ht="25.5" x14ac:dyDescent="0.2">
      <c r="A113" s="124" t="s">
        <v>301</v>
      </c>
      <c r="B113" s="137" t="s">
        <v>280</v>
      </c>
      <c r="C113" s="137" t="s">
        <v>302</v>
      </c>
      <c r="D113" s="137" t="s">
        <v>16</v>
      </c>
      <c r="E113" s="137" t="s">
        <v>113</v>
      </c>
      <c r="F113" s="137"/>
      <c r="G113" s="127">
        <f>SUM(G115+G114)</f>
        <v>13500</v>
      </c>
    </row>
    <row r="114" spans="1:256" s="93" customFormat="1" ht="25.5" x14ac:dyDescent="0.2">
      <c r="A114" s="129" t="s">
        <v>75</v>
      </c>
      <c r="B114" s="134" t="s">
        <v>280</v>
      </c>
      <c r="C114" s="134" t="s">
        <v>42</v>
      </c>
      <c r="D114" s="134" t="s">
        <v>16</v>
      </c>
      <c r="E114" s="134" t="s">
        <v>113</v>
      </c>
      <c r="F114" s="134" t="s">
        <v>76</v>
      </c>
      <c r="G114" s="132">
        <v>9000</v>
      </c>
    </row>
    <row r="115" spans="1:256" s="93" customFormat="1" x14ac:dyDescent="0.2">
      <c r="A115" s="129" t="s">
        <v>282</v>
      </c>
      <c r="B115" s="134" t="s">
        <v>280</v>
      </c>
      <c r="C115" s="134" t="s">
        <v>42</v>
      </c>
      <c r="D115" s="134" t="s">
        <v>16</v>
      </c>
      <c r="E115" s="134" t="s">
        <v>114</v>
      </c>
      <c r="F115" s="134" t="s">
        <v>31</v>
      </c>
      <c r="G115" s="132">
        <v>4500</v>
      </c>
    </row>
    <row r="116" spans="1:256" s="128" customFormat="1" ht="25.5" x14ac:dyDescent="0.2">
      <c r="A116" s="124" t="s">
        <v>115</v>
      </c>
      <c r="B116" s="137" t="s">
        <v>280</v>
      </c>
      <c r="C116" s="137" t="s">
        <v>42</v>
      </c>
      <c r="D116" s="137" t="s">
        <v>16</v>
      </c>
      <c r="E116" s="137"/>
      <c r="F116" s="137"/>
      <c r="G116" s="127">
        <f>SUM(G117+G118+G119)</f>
        <v>12442.86</v>
      </c>
    </row>
    <row r="117" spans="1:256" s="93" customFormat="1" x14ac:dyDescent="0.2">
      <c r="A117" s="129" t="s">
        <v>290</v>
      </c>
      <c r="B117" s="134" t="s">
        <v>280</v>
      </c>
      <c r="C117" s="134" t="s">
        <v>42</v>
      </c>
      <c r="D117" s="134" t="s">
        <v>16</v>
      </c>
      <c r="E117" s="134" t="s">
        <v>116</v>
      </c>
      <c r="F117" s="134" t="s">
        <v>74</v>
      </c>
      <c r="G117" s="132">
        <v>9434.42</v>
      </c>
    </row>
    <row r="118" spans="1:256" s="93" customFormat="1" x14ac:dyDescent="0.2">
      <c r="A118" s="129" t="s">
        <v>290</v>
      </c>
      <c r="B118" s="134" t="s">
        <v>280</v>
      </c>
      <c r="C118" s="134" t="s">
        <v>42</v>
      </c>
      <c r="D118" s="134" t="s">
        <v>16</v>
      </c>
      <c r="E118" s="134" t="s">
        <v>117</v>
      </c>
      <c r="F118" s="134" t="s">
        <v>74</v>
      </c>
      <c r="G118" s="132">
        <v>1508.44</v>
      </c>
    </row>
    <row r="119" spans="1:256" s="93" customFormat="1" x14ac:dyDescent="0.2">
      <c r="A119" s="129" t="s">
        <v>290</v>
      </c>
      <c r="B119" s="134" t="s">
        <v>280</v>
      </c>
      <c r="C119" s="134" t="s">
        <v>42</v>
      </c>
      <c r="D119" s="134" t="s">
        <v>16</v>
      </c>
      <c r="E119" s="134" t="s">
        <v>118</v>
      </c>
      <c r="F119" s="134" t="s">
        <v>74</v>
      </c>
      <c r="G119" s="132">
        <v>1500</v>
      </c>
    </row>
    <row r="120" spans="1:256" s="128" customFormat="1" ht="25.5" x14ac:dyDescent="0.2">
      <c r="A120" s="129" t="s">
        <v>119</v>
      </c>
      <c r="B120" s="134" t="s">
        <v>280</v>
      </c>
      <c r="C120" s="134" t="s">
        <v>42</v>
      </c>
      <c r="D120" s="134" t="s">
        <v>16</v>
      </c>
      <c r="E120" s="134"/>
      <c r="F120" s="134"/>
      <c r="G120" s="132">
        <f>SUM(G121)</f>
        <v>50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</row>
    <row r="121" spans="1:256" s="128" customFormat="1" x14ac:dyDescent="0.2">
      <c r="A121" s="124" t="s">
        <v>282</v>
      </c>
      <c r="B121" s="137" t="s">
        <v>280</v>
      </c>
      <c r="C121" s="137" t="s">
        <v>42</v>
      </c>
      <c r="D121" s="137" t="s">
        <v>16</v>
      </c>
      <c r="E121" s="137" t="s">
        <v>120</v>
      </c>
      <c r="F121" s="137" t="s">
        <v>31</v>
      </c>
      <c r="G121" s="132">
        <v>50</v>
      </c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</row>
    <row r="122" spans="1:256" s="93" customFormat="1" ht="15" x14ac:dyDescent="0.25">
      <c r="A122" s="170" t="s">
        <v>121</v>
      </c>
      <c r="B122" s="167" t="s">
        <v>280</v>
      </c>
      <c r="C122" s="167" t="s">
        <v>42</v>
      </c>
      <c r="D122" s="167" t="s">
        <v>18</v>
      </c>
      <c r="E122" s="167"/>
      <c r="F122" s="167"/>
      <c r="G122" s="168">
        <f>SUM(G125+G127+G123)</f>
        <v>79479.58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8"/>
      <c r="DF122" s="138"/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  <c r="GO122" s="138"/>
      <c r="GP122" s="138"/>
      <c r="GQ122" s="138"/>
      <c r="GR122" s="138"/>
      <c r="GS122" s="138"/>
      <c r="GT122" s="138"/>
      <c r="GU122" s="138"/>
      <c r="GV122" s="138"/>
      <c r="GW122" s="138"/>
      <c r="GX122" s="138"/>
      <c r="GY122" s="138"/>
      <c r="GZ122" s="138"/>
      <c r="HA122" s="138"/>
      <c r="HB122" s="138"/>
      <c r="HC122" s="138"/>
      <c r="HD122" s="138"/>
      <c r="HE122" s="138"/>
      <c r="HF122" s="138"/>
      <c r="HG122" s="138"/>
      <c r="HH122" s="138"/>
      <c r="HI122" s="138"/>
      <c r="HJ122" s="138"/>
      <c r="HK122" s="138"/>
      <c r="HL122" s="138"/>
      <c r="HM122" s="138"/>
      <c r="HN122" s="138"/>
      <c r="HO122" s="138"/>
      <c r="HP122" s="138"/>
      <c r="HQ122" s="138"/>
      <c r="HR122" s="138"/>
      <c r="HS122" s="138"/>
      <c r="HT122" s="138"/>
      <c r="HU122" s="138"/>
      <c r="HV122" s="138"/>
      <c r="HW122" s="138"/>
      <c r="HX122" s="138"/>
      <c r="HY122" s="138"/>
      <c r="HZ122" s="138"/>
      <c r="IA122" s="138"/>
      <c r="IB122" s="138"/>
      <c r="IC122" s="138"/>
      <c r="ID122" s="138"/>
      <c r="IE122" s="138"/>
      <c r="IF122" s="138"/>
      <c r="IG122" s="138"/>
      <c r="IH122" s="138"/>
      <c r="II122" s="138"/>
      <c r="IJ122" s="138"/>
      <c r="IK122" s="138"/>
      <c r="IL122" s="138"/>
      <c r="IM122" s="138"/>
      <c r="IN122" s="138"/>
      <c r="IO122" s="138"/>
      <c r="IP122" s="138"/>
      <c r="IQ122" s="138"/>
      <c r="IR122" s="138"/>
      <c r="IS122" s="138"/>
      <c r="IT122" s="138"/>
    </row>
    <row r="123" spans="1:256" s="128" customFormat="1" x14ac:dyDescent="0.2">
      <c r="A123" s="129" t="s">
        <v>2</v>
      </c>
      <c r="B123" s="134" t="s">
        <v>280</v>
      </c>
      <c r="C123" s="134" t="s">
        <v>42</v>
      </c>
      <c r="D123" s="134" t="s">
        <v>18</v>
      </c>
      <c r="E123" s="134" t="s">
        <v>122</v>
      </c>
      <c r="F123" s="134"/>
      <c r="G123" s="132">
        <f>SUM(G124)</f>
        <v>39303.47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93" customFormat="1" ht="15" x14ac:dyDescent="0.25">
      <c r="A124" s="124" t="s">
        <v>39</v>
      </c>
      <c r="B124" s="137" t="s">
        <v>280</v>
      </c>
      <c r="C124" s="137" t="s">
        <v>42</v>
      </c>
      <c r="D124" s="137" t="s">
        <v>18</v>
      </c>
      <c r="E124" s="137" t="s">
        <v>122</v>
      </c>
      <c r="F124" s="137" t="s">
        <v>40</v>
      </c>
      <c r="G124" s="127">
        <v>39303.47</v>
      </c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</row>
    <row r="125" spans="1:256" s="93" customFormat="1" x14ac:dyDescent="0.2">
      <c r="A125" s="129" t="s">
        <v>62</v>
      </c>
      <c r="B125" s="134" t="s">
        <v>280</v>
      </c>
      <c r="C125" s="134" t="s">
        <v>42</v>
      </c>
      <c r="D125" s="134" t="s">
        <v>18</v>
      </c>
      <c r="E125" s="134" t="s">
        <v>63</v>
      </c>
      <c r="F125" s="134"/>
      <c r="G125" s="132">
        <f>SUM(G126)</f>
        <v>500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128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/>
      <c r="IP125" s="128"/>
      <c r="IQ125" s="128"/>
      <c r="IR125" s="128"/>
      <c r="IS125" s="128"/>
      <c r="IT125" s="128"/>
    </row>
    <row r="126" spans="1:256" s="128" customFormat="1" x14ac:dyDescent="0.2">
      <c r="A126" s="124" t="s">
        <v>39</v>
      </c>
      <c r="B126" s="134" t="s">
        <v>280</v>
      </c>
      <c r="C126" s="134" t="s">
        <v>42</v>
      </c>
      <c r="D126" s="134" t="s">
        <v>18</v>
      </c>
      <c r="E126" s="134" t="s">
        <v>63</v>
      </c>
      <c r="F126" s="134" t="s">
        <v>40</v>
      </c>
      <c r="G126" s="132">
        <v>500</v>
      </c>
    </row>
    <row r="127" spans="1:256" ht="15" x14ac:dyDescent="0.25">
      <c r="A127" s="119" t="s">
        <v>65</v>
      </c>
      <c r="B127" s="135" t="s">
        <v>280</v>
      </c>
      <c r="C127" s="115" t="s">
        <v>42</v>
      </c>
      <c r="D127" s="115" t="s">
        <v>18</v>
      </c>
      <c r="E127" s="135" t="s">
        <v>66</v>
      </c>
      <c r="F127" s="115"/>
      <c r="G127" s="117">
        <f>SUM(G128+G130+G131)</f>
        <v>39676.11</v>
      </c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  <c r="FS127" s="144"/>
      <c r="FT127" s="144"/>
      <c r="FU127" s="144"/>
      <c r="FV127" s="144"/>
      <c r="FW127" s="144"/>
      <c r="FX127" s="144"/>
      <c r="FY127" s="144"/>
      <c r="FZ127" s="144"/>
      <c r="GA127" s="144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  <c r="HD127" s="144"/>
      <c r="HE127" s="144"/>
      <c r="HF127" s="144"/>
      <c r="HG127" s="144"/>
      <c r="HH127" s="144"/>
      <c r="HI127" s="144"/>
      <c r="HJ127" s="144"/>
      <c r="HK127" s="144"/>
      <c r="HL127" s="144"/>
      <c r="HM127" s="144"/>
      <c r="HN127" s="144"/>
      <c r="HO127" s="144"/>
      <c r="HP127" s="144"/>
      <c r="HQ127" s="144"/>
      <c r="HR127" s="144"/>
      <c r="HS127" s="144"/>
      <c r="HT127" s="144"/>
      <c r="HU127" s="144"/>
      <c r="HV127" s="144"/>
      <c r="HW127" s="144"/>
      <c r="HX127" s="144"/>
      <c r="HY127" s="144"/>
      <c r="HZ127" s="144"/>
      <c r="IA127" s="144"/>
      <c r="IB127" s="144"/>
      <c r="IC127" s="144"/>
      <c r="ID127" s="144"/>
      <c r="IE127" s="144"/>
      <c r="IF127" s="144"/>
      <c r="IG127" s="144"/>
      <c r="IH127" s="144"/>
      <c r="II127" s="144"/>
      <c r="IJ127" s="144"/>
      <c r="IK127" s="144"/>
      <c r="IL127" s="144"/>
      <c r="IM127" s="144"/>
      <c r="IN127" s="144"/>
      <c r="IO127" s="144"/>
      <c r="IP127" s="144"/>
      <c r="IQ127" s="144"/>
      <c r="IR127" s="144"/>
      <c r="IS127" s="144"/>
      <c r="IT127" s="144"/>
    </row>
    <row r="128" spans="1:256" x14ac:dyDescent="0.2">
      <c r="A128" s="129" t="s">
        <v>303</v>
      </c>
      <c r="B128" s="130" t="s">
        <v>280</v>
      </c>
      <c r="C128" s="131" t="s">
        <v>42</v>
      </c>
      <c r="D128" s="131" t="s">
        <v>18</v>
      </c>
      <c r="E128" s="131" t="s">
        <v>124</v>
      </c>
      <c r="F128" s="131"/>
      <c r="G128" s="132">
        <f>SUM(G129)</f>
        <v>4000</v>
      </c>
    </row>
    <row r="129" spans="1:254" s="144" customFormat="1" ht="15" x14ac:dyDescent="0.25">
      <c r="A129" s="124" t="s">
        <v>282</v>
      </c>
      <c r="B129" s="130" t="s">
        <v>280</v>
      </c>
      <c r="C129" s="131" t="s">
        <v>42</v>
      </c>
      <c r="D129" s="131" t="s">
        <v>18</v>
      </c>
      <c r="E129" s="131" t="s">
        <v>124</v>
      </c>
      <c r="F129" s="126" t="s">
        <v>31</v>
      </c>
      <c r="G129" s="127">
        <v>4000</v>
      </c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X129" s="98"/>
      <c r="GY129" s="98"/>
      <c r="GZ129" s="98"/>
      <c r="HA129" s="98"/>
      <c r="HB129" s="98"/>
      <c r="HC129" s="98"/>
      <c r="HD129" s="98"/>
      <c r="HE129" s="98"/>
      <c r="HF129" s="98"/>
      <c r="HG129" s="98"/>
      <c r="HH129" s="98"/>
      <c r="HI129" s="98"/>
      <c r="HJ129" s="98"/>
      <c r="HK129" s="98"/>
      <c r="HL129" s="98"/>
      <c r="HM129" s="98"/>
      <c r="HN129" s="98"/>
      <c r="HO129" s="98"/>
      <c r="HP129" s="98"/>
      <c r="HQ129" s="98"/>
      <c r="HR129" s="98"/>
      <c r="HS129" s="98"/>
      <c r="HT129" s="98"/>
      <c r="HU129" s="98"/>
      <c r="HV129" s="98"/>
      <c r="HW129" s="98"/>
      <c r="HX129" s="98"/>
      <c r="HY129" s="98"/>
      <c r="HZ129" s="98"/>
      <c r="IA129" s="98"/>
      <c r="IB129" s="98"/>
      <c r="IC129" s="98"/>
      <c r="ID129" s="98"/>
      <c r="IE129" s="98"/>
      <c r="IF129" s="98"/>
      <c r="IG129" s="98"/>
      <c r="IH129" s="98"/>
      <c r="II129" s="98"/>
      <c r="IJ129" s="98"/>
      <c r="IK129" s="98"/>
      <c r="IL129" s="98"/>
      <c r="IM129" s="98"/>
      <c r="IN129" s="98"/>
      <c r="IO129" s="98"/>
      <c r="IP129" s="98"/>
      <c r="IQ129" s="98"/>
      <c r="IR129" s="98"/>
      <c r="IS129" s="98"/>
      <c r="IT129" s="98"/>
    </row>
    <row r="130" spans="1:254" s="109" customFormat="1" ht="26.25" x14ac:dyDescent="0.25">
      <c r="A130" s="129" t="s">
        <v>125</v>
      </c>
      <c r="B130" s="134" t="s">
        <v>280</v>
      </c>
      <c r="C130" s="131" t="s">
        <v>42</v>
      </c>
      <c r="D130" s="131" t="s">
        <v>18</v>
      </c>
      <c r="E130" s="131" t="s">
        <v>127</v>
      </c>
      <c r="F130" s="131" t="s">
        <v>74</v>
      </c>
      <c r="G130" s="132">
        <v>33892.300000000003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</row>
    <row r="131" spans="1:254" s="109" customFormat="1" ht="26.25" x14ac:dyDescent="0.25">
      <c r="A131" s="129" t="s">
        <v>125</v>
      </c>
      <c r="B131" s="134" t="s">
        <v>280</v>
      </c>
      <c r="C131" s="131" t="s">
        <v>42</v>
      </c>
      <c r="D131" s="131" t="s">
        <v>18</v>
      </c>
      <c r="E131" s="131" t="s">
        <v>126</v>
      </c>
      <c r="F131" s="131" t="s">
        <v>74</v>
      </c>
      <c r="G131" s="132">
        <v>1783.81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</row>
    <row r="132" spans="1:254" s="128" customFormat="1" ht="15" x14ac:dyDescent="0.25">
      <c r="A132" s="166" t="s">
        <v>128</v>
      </c>
      <c r="B132" s="167" t="s">
        <v>280</v>
      </c>
      <c r="C132" s="167" t="s">
        <v>42</v>
      </c>
      <c r="D132" s="167" t="s">
        <v>25</v>
      </c>
      <c r="E132" s="167"/>
      <c r="F132" s="167"/>
      <c r="G132" s="168">
        <f>SUM(G135+G133+G150)</f>
        <v>149889.65</v>
      </c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109"/>
      <c r="GS132" s="109"/>
      <c r="GT132" s="109"/>
      <c r="GU132" s="109"/>
      <c r="GV132" s="109"/>
      <c r="GW132" s="109"/>
      <c r="GX132" s="109"/>
      <c r="GY132" s="109"/>
      <c r="GZ132" s="109"/>
      <c r="HA132" s="109"/>
      <c r="HB132" s="109"/>
      <c r="HC132" s="109"/>
      <c r="HD132" s="109"/>
      <c r="HE132" s="109"/>
      <c r="HF132" s="109"/>
      <c r="HG132" s="109"/>
      <c r="HH132" s="109"/>
      <c r="HI132" s="109"/>
      <c r="HJ132" s="109"/>
      <c r="HK132" s="109"/>
      <c r="HL132" s="109"/>
      <c r="HM132" s="109"/>
      <c r="HN132" s="109"/>
      <c r="HO132" s="109"/>
      <c r="HP132" s="109"/>
      <c r="HQ132" s="109"/>
      <c r="HR132" s="109"/>
      <c r="HS132" s="109"/>
      <c r="HT132" s="109"/>
      <c r="HU132" s="109"/>
      <c r="HV132" s="109"/>
      <c r="HW132" s="109"/>
      <c r="HX132" s="109"/>
      <c r="HY132" s="109"/>
      <c r="HZ132" s="109"/>
      <c r="IA132" s="109"/>
      <c r="IB132" s="109"/>
      <c r="IC132" s="109"/>
      <c r="ID132" s="109"/>
      <c r="IE132" s="109"/>
      <c r="IF132" s="109"/>
      <c r="IG132" s="109"/>
      <c r="IH132" s="109"/>
      <c r="II132" s="109"/>
      <c r="IJ132" s="109"/>
      <c r="IK132" s="109"/>
      <c r="IL132" s="109"/>
      <c r="IM132" s="109"/>
      <c r="IN132" s="109"/>
      <c r="IO132" s="109"/>
      <c r="IP132" s="109"/>
      <c r="IQ132" s="109"/>
      <c r="IR132" s="109"/>
      <c r="IS132" s="109"/>
      <c r="IT132" s="109"/>
    </row>
    <row r="133" spans="1:254" s="145" customFormat="1" ht="26.25" x14ac:dyDescent="0.25">
      <c r="A133" s="129" t="s">
        <v>304</v>
      </c>
      <c r="B133" s="134" t="s">
        <v>280</v>
      </c>
      <c r="C133" s="134" t="s">
        <v>42</v>
      </c>
      <c r="D133" s="134" t="s">
        <v>25</v>
      </c>
      <c r="E133" s="137" t="s">
        <v>143</v>
      </c>
      <c r="F133" s="134"/>
      <c r="G133" s="171">
        <f>SUM(G134:G134)</f>
        <v>4700</v>
      </c>
    </row>
    <row r="134" spans="1:254" s="145" customFormat="1" ht="26.25" x14ac:dyDescent="0.25">
      <c r="A134" s="124" t="s">
        <v>75</v>
      </c>
      <c r="B134" s="137" t="s">
        <v>280</v>
      </c>
      <c r="C134" s="137" t="s">
        <v>42</v>
      </c>
      <c r="D134" s="137" t="s">
        <v>25</v>
      </c>
      <c r="E134" s="137" t="s">
        <v>143</v>
      </c>
      <c r="F134" s="137" t="s">
        <v>76</v>
      </c>
      <c r="G134" s="127">
        <v>4700</v>
      </c>
    </row>
    <row r="135" spans="1:254" s="128" customFormat="1" ht="25.5" x14ac:dyDescent="0.2">
      <c r="A135" s="129" t="s">
        <v>305</v>
      </c>
      <c r="B135" s="150" t="s">
        <v>280</v>
      </c>
      <c r="C135" s="131" t="s">
        <v>42</v>
      </c>
      <c r="D135" s="131" t="s">
        <v>25</v>
      </c>
      <c r="E135" s="131" t="s">
        <v>130</v>
      </c>
      <c r="F135" s="131"/>
      <c r="G135" s="172">
        <f>SUM(G136+G144+G145+G146+G148+G149+G147+G137)</f>
        <v>137558.53</v>
      </c>
    </row>
    <row r="136" spans="1:254" s="128" customFormat="1" ht="25.5" x14ac:dyDescent="0.2">
      <c r="A136" s="124" t="s">
        <v>75</v>
      </c>
      <c r="B136" s="126" t="s">
        <v>280</v>
      </c>
      <c r="C136" s="126" t="s">
        <v>42</v>
      </c>
      <c r="D136" s="126" t="s">
        <v>25</v>
      </c>
      <c r="E136" s="126" t="s">
        <v>130</v>
      </c>
      <c r="F136" s="126" t="s">
        <v>76</v>
      </c>
      <c r="G136" s="164">
        <v>500</v>
      </c>
    </row>
    <row r="137" spans="1:254" s="154" customFormat="1" ht="13.5" x14ac:dyDescent="0.25">
      <c r="A137" s="124" t="s">
        <v>128</v>
      </c>
      <c r="B137" s="137" t="s">
        <v>280</v>
      </c>
      <c r="C137" s="137" t="s">
        <v>42</v>
      </c>
      <c r="D137" s="137" t="s">
        <v>25</v>
      </c>
      <c r="E137" s="137" t="s">
        <v>130</v>
      </c>
      <c r="F137" s="137"/>
      <c r="G137" s="127">
        <f>SUM(G138+G142+G140)</f>
        <v>59000</v>
      </c>
    </row>
    <row r="138" spans="1:254" s="165" customFormat="1" x14ac:dyDescent="0.2">
      <c r="A138" s="173" t="s">
        <v>131</v>
      </c>
      <c r="B138" s="134" t="s">
        <v>280</v>
      </c>
      <c r="C138" s="134" t="s">
        <v>42</v>
      </c>
      <c r="D138" s="134" t="s">
        <v>25</v>
      </c>
      <c r="E138" s="134" t="s">
        <v>132</v>
      </c>
      <c r="F138" s="134"/>
      <c r="G138" s="132">
        <f>SUM(G139)</f>
        <v>8500</v>
      </c>
    </row>
    <row r="139" spans="1:254" ht="25.5" x14ac:dyDescent="0.2">
      <c r="A139" s="124" t="s">
        <v>75</v>
      </c>
      <c r="B139" s="126" t="s">
        <v>280</v>
      </c>
      <c r="C139" s="137" t="s">
        <v>42</v>
      </c>
      <c r="D139" s="137" t="s">
        <v>25</v>
      </c>
      <c r="E139" s="137" t="s">
        <v>132</v>
      </c>
      <c r="F139" s="137" t="s">
        <v>76</v>
      </c>
      <c r="G139" s="127">
        <v>8500</v>
      </c>
    </row>
    <row r="140" spans="1:254" s="93" customFormat="1" x14ac:dyDescent="0.2">
      <c r="A140" s="129" t="s">
        <v>306</v>
      </c>
      <c r="B140" s="131" t="s">
        <v>280</v>
      </c>
      <c r="C140" s="134" t="s">
        <v>42</v>
      </c>
      <c r="D140" s="134" t="s">
        <v>25</v>
      </c>
      <c r="E140" s="134" t="s">
        <v>134</v>
      </c>
      <c r="F140" s="134"/>
      <c r="G140" s="132">
        <f>SUM(G141)</f>
        <v>47000</v>
      </c>
    </row>
    <row r="141" spans="1:254" ht="25.5" x14ac:dyDescent="0.2">
      <c r="A141" s="124" t="s">
        <v>75</v>
      </c>
      <c r="B141" s="126" t="s">
        <v>280</v>
      </c>
      <c r="C141" s="137" t="s">
        <v>42</v>
      </c>
      <c r="D141" s="137" t="s">
        <v>25</v>
      </c>
      <c r="E141" s="137" t="s">
        <v>134</v>
      </c>
      <c r="F141" s="137" t="s">
        <v>76</v>
      </c>
      <c r="G141" s="127">
        <v>47000</v>
      </c>
    </row>
    <row r="142" spans="1:254" x14ac:dyDescent="0.2">
      <c r="A142" s="173" t="s">
        <v>135</v>
      </c>
      <c r="B142" s="150" t="s">
        <v>280</v>
      </c>
      <c r="C142" s="134" t="s">
        <v>42</v>
      </c>
      <c r="D142" s="134" t="s">
        <v>25</v>
      </c>
      <c r="E142" s="134" t="s">
        <v>136</v>
      </c>
      <c r="F142" s="134"/>
      <c r="G142" s="132">
        <f>SUM(G143)</f>
        <v>3500</v>
      </c>
    </row>
    <row r="143" spans="1:254" s="93" customFormat="1" ht="25.5" x14ac:dyDescent="0.2">
      <c r="A143" s="124" t="s">
        <v>75</v>
      </c>
      <c r="B143" s="134" t="s">
        <v>280</v>
      </c>
      <c r="C143" s="137" t="s">
        <v>42</v>
      </c>
      <c r="D143" s="137" t="s">
        <v>25</v>
      </c>
      <c r="E143" s="137" t="s">
        <v>136</v>
      </c>
      <c r="F143" s="137" t="s">
        <v>76</v>
      </c>
      <c r="G143" s="127">
        <v>3500</v>
      </c>
    </row>
    <row r="144" spans="1:254" s="93" customFormat="1" ht="38.25" x14ac:dyDescent="0.2">
      <c r="A144" s="124" t="s">
        <v>281</v>
      </c>
      <c r="B144" s="134" t="s">
        <v>280</v>
      </c>
      <c r="C144" s="137" t="s">
        <v>42</v>
      </c>
      <c r="D144" s="137" t="s">
        <v>25</v>
      </c>
      <c r="E144" s="137" t="s">
        <v>137</v>
      </c>
      <c r="F144" s="137" t="s">
        <v>23</v>
      </c>
      <c r="G144" s="127">
        <v>30</v>
      </c>
    </row>
    <row r="145" spans="1:256" s="93" customFormat="1" x14ac:dyDescent="0.2">
      <c r="A145" s="124" t="s">
        <v>282</v>
      </c>
      <c r="B145" s="134" t="s">
        <v>280</v>
      </c>
      <c r="C145" s="137" t="s">
        <v>42</v>
      </c>
      <c r="D145" s="137" t="s">
        <v>25</v>
      </c>
      <c r="E145" s="137" t="s">
        <v>137</v>
      </c>
      <c r="F145" s="137" t="s">
        <v>31</v>
      </c>
      <c r="G145" s="127">
        <v>1168.19</v>
      </c>
    </row>
    <row r="146" spans="1:256" s="93" customFormat="1" x14ac:dyDescent="0.2">
      <c r="A146" s="124" t="s">
        <v>290</v>
      </c>
      <c r="B146" s="134" t="s">
        <v>280</v>
      </c>
      <c r="C146" s="137" t="s">
        <v>42</v>
      </c>
      <c r="D146" s="137" t="s">
        <v>25</v>
      </c>
      <c r="E146" s="137" t="s">
        <v>137</v>
      </c>
      <c r="F146" s="137" t="s">
        <v>74</v>
      </c>
      <c r="G146" s="127">
        <v>3411</v>
      </c>
    </row>
    <row r="147" spans="1:256" s="93" customFormat="1" ht="38.25" x14ac:dyDescent="0.2">
      <c r="A147" s="124" t="s">
        <v>281</v>
      </c>
      <c r="B147" s="134" t="s">
        <v>280</v>
      </c>
      <c r="C147" s="137" t="s">
        <v>42</v>
      </c>
      <c r="D147" s="137" t="s">
        <v>25</v>
      </c>
      <c r="E147" s="137" t="s">
        <v>138</v>
      </c>
      <c r="F147" s="137" t="s">
        <v>23</v>
      </c>
      <c r="G147" s="127">
        <v>1017.81</v>
      </c>
    </row>
    <row r="148" spans="1:256" s="93" customFormat="1" x14ac:dyDescent="0.2">
      <c r="A148" s="124" t="s">
        <v>282</v>
      </c>
      <c r="B148" s="134" t="s">
        <v>280</v>
      </c>
      <c r="C148" s="137" t="s">
        <v>42</v>
      </c>
      <c r="D148" s="137" t="s">
        <v>25</v>
      </c>
      <c r="E148" s="137" t="s">
        <v>138</v>
      </c>
      <c r="F148" s="137" t="s">
        <v>31</v>
      </c>
      <c r="G148" s="127">
        <v>11586.98</v>
      </c>
    </row>
    <row r="149" spans="1:256" s="93" customFormat="1" x14ac:dyDescent="0.2">
      <c r="A149" s="124" t="s">
        <v>290</v>
      </c>
      <c r="B149" s="134" t="s">
        <v>280</v>
      </c>
      <c r="C149" s="137" t="s">
        <v>42</v>
      </c>
      <c r="D149" s="137" t="s">
        <v>25</v>
      </c>
      <c r="E149" s="137" t="s">
        <v>138</v>
      </c>
      <c r="F149" s="137" t="s">
        <v>74</v>
      </c>
      <c r="G149" s="127">
        <v>60844.55</v>
      </c>
    </row>
    <row r="150" spans="1:256" s="146" customFormat="1" ht="25.5" x14ac:dyDescent="0.2">
      <c r="A150" s="129" t="s">
        <v>304</v>
      </c>
      <c r="B150" s="134" t="s">
        <v>280</v>
      </c>
      <c r="C150" s="134" t="s">
        <v>42</v>
      </c>
      <c r="D150" s="134" t="s">
        <v>25</v>
      </c>
      <c r="E150" s="134" t="s">
        <v>140</v>
      </c>
      <c r="F150" s="134"/>
      <c r="G150" s="132">
        <f>SUM(G151+G152+G153)</f>
        <v>7631.12</v>
      </c>
    </row>
    <row r="151" spans="1:256" s="93" customFormat="1" x14ac:dyDescent="0.2">
      <c r="A151" s="124" t="s">
        <v>282</v>
      </c>
      <c r="B151" s="137" t="s">
        <v>280</v>
      </c>
      <c r="C151" s="137" t="s">
        <v>42</v>
      </c>
      <c r="D151" s="137" t="s">
        <v>25</v>
      </c>
      <c r="E151" s="137" t="s">
        <v>141</v>
      </c>
      <c r="F151" s="137" t="s">
        <v>31</v>
      </c>
      <c r="G151" s="127">
        <v>800</v>
      </c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  <c r="GT151" s="98"/>
      <c r="GU151" s="98"/>
      <c r="GV151" s="98"/>
      <c r="GW151" s="98"/>
      <c r="GX151" s="98"/>
      <c r="GY151" s="98"/>
      <c r="GZ151" s="98"/>
      <c r="HA151" s="98"/>
      <c r="HB151" s="98"/>
      <c r="HC151" s="98"/>
      <c r="HD151" s="98"/>
      <c r="HE151" s="98"/>
      <c r="HF151" s="98"/>
      <c r="HG151" s="98"/>
      <c r="HH151" s="98"/>
      <c r="HI151" s="98"/>
      <c r="HJ151" s="98"/>
      <c r="HK151" s="98"/>
      <c r="HL151" s="98"/>
      <c r="HM151" s="98"/>
      <c r="HN151" s="98"/>
      <c r="HO151" s="98"/>
      <c r="HP151" s="98"/>
      <c r="HQ151" s="98"/>
      <c r="HR151" s="98"/>
      <c r="HS151" s="98"/>
      <c r="HT151" s="98"/>
      <c r="HU151" s="98"/>
      <c r="HV151" s="98"/>
      <c r="HW151" s="98"/>
      <c r="HX151" s="98"/>
      <c r="HY151" s="98"/>
      <c r="HZ151" s="98"/>
      <c r="IA151" s="98"/>
      <c r="IB151" s="98"/>
      <c r="IC151" s="98"/>
      <c r="ID151" s="98"/>
      <c r="IE151" s="98"/>
      <c r="IF151" s="98"/>
      <c r="IG151" s="98"/>
      <c r="IH151" s="98"/>
      <c r="II151" s="98"/>
      <c r="IJ151" s="98"/>
      <c r="IK151" s="98"/>
      <c r="IL151" s="98"/>
      <c r="IM151" s="98"/>
      <c r="IN151" s="98"/>
      <c r="IO151" s="98"/>
      <c r="IP151" s="98"/>
      <c r="IQ151" s="98"/>
      <c r="IR151" s="98"/>
      <c r="IS151" s="98"/>
      <c r="IT151" s="98"/>
    </row>
    <row r="152" spans="1:256" s="93" customFormat="1" ht="38.25" x14ac:dyDescent="0.2">
      <c r="A152" s="124" t="s">
        <v>281</v>
      </c>
      <c r="B152" s="137" t="s">
        <v>280</v>
      </c>
      <c r="C152" s="137" t="s">
        <v>42</v>
      </c>
      <c r="D152" s="137" t="s">
        <v>25</v>
      </c>
      <c r="E152" s="137" t="s">
        <v>142</v>
      </c>
      <c r="F152" s="137" t="s">
        <v>23</v>
      </c>
      <c r="G152" s="127">
        <v>146.61000000000001</v>
      </c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98"/>
      <c r="GT152" s="98"/>
      <c r="GU152" s="98"/>
      <c r="GV152" s="98"/>
      <c r="GW152" s="98"/>
      <c r="GX152" s="98"/>
      <c r="GY152" s="98"/>
      <c r="GZ152" s="98"/>
      <c r="HA152" s="98"/>
      <c r="HB152" s="98"/>
      <c r="HC152" s="98"/>
      <c r="HD152" s="98"/>
      <c r="HE152" s="98"/>
      <c r="HF152" s="98"/>
      <c r="HG152" s="98"/>
      <c r="HH152" s="98"/>
      <c r="HI152" s="98"/>
      <c r="HJ152" s="98"/>
      <c r="HK152" s="98"/>
      <c r="HL152" s="98"/>
      <c r="HM152" s="98"/>
      <c r="HN152" s="98"/>
      <c r="HO152" s="98"/>
      <c r="HP152" s="98"/>
      <c r="HQ152" s="98"/>
      <c r="HR152" s="98"/>
      <c r="HS152" s="98"/>
      <c r="HT152" s="98"/>
      <c r="HU152" s="98"/>
      <c r="HV152" s="98"/>
      <c r="HW152" s="98"/>
      <c r="HX152" s="98"/>
      <c r="HY152" s="98"/>
      <c r="HZ152" s="98"/>
      <c r="IA152" s="98"/>
      <c r="IB152" s="98"/>
      <c r="IC152" s="98"/>
      <c r="ID152" s="98"/>
      <c r="IE152" s="98"/>
      <c r="IF152" s="98"/>
      <c r="IG152" s="98"/>
      <c r="IH152" s="98"/>
      <c r="II152" s="98"/>
      <c r="IJ152" s="98"/>
      <c r="IK152" s="98"/>
      <c r="IL152" s="98"/>
      <c r="IM152" s="98"/>
      <c r="IN152" s="98"/>
      <c r="IO152" s="98"/>
      <c r="IP152" s="98"/>
      <c r="IQ152" s="98"/>
      <c r="IR152" s="98"/>
      <c r="IS152" s="98"/>
      <c r="IT152" s="98"/>
    </row>
    <row r="153" spans="1:256" s="93" customFormat="1" x14ac:dyDescent="0.2">
      <c r="A153" s="124" t="s">
        <v>282</v>
      </c>
      <c r="B153" s="137" t="s">
        <v>280</v>
      </c>
      <c r="C153" s="137" t="s">
        <v>42</v>
      </c>
      <c r="D153" s="137" t="s">
        <v>25</v>
      </c>
      <c r="E153" s="137" t="s">
        <v>142</v>
      </c>
      <c r="F153" s="137" t="s">
        <v>31</v>
      </c>
      <c r="G153" s="127">
        <v>6684.51</v>
      </c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X153" s="98"/>
      <c r="GY153" s="98"/>
      <c r="GZ153" s="98"/>
      <c r="HA153" s="98"/>
      <c r="HB153" s="98"/>
      <c r="HC153" s="98"/>
      <c r="HD153" s="98"/>
      <c r="HE153" s="98"/>
      <c r="HF153" s="98"/>
      <c r="HG153" s="98"/>
      <c r="HH153" s="98"/>
      <c r="HI153" s="98"/>
      <c r="HJ153" s="98"/>
      <c r="HK153" s="98"/>
      <c r="HL153" s="98"/>
      <c r="HM153" s="98"/>
      <c r="HN153" s="98"/>
      <c r="HO153" s="98"/>
      <c r="HP153" s="98"/>
      <c r="HQ153" s="98"/>
      <c r="HR153" s="98"/>
      <c r="HS153" s="98"/>
      <c r="HT153" s="98"/>
      <c r="HU153" s="98"/>
      <c r="HV153" s="98"/>
      <c r="HW153" s="98"/>
      <c r="HX153" s="98"/>
      <c r="HY153" s="98"/>
      <c r="HZ153" s="98"/>
      <c r="IA153" s="98"/>
      <c r="IB153" s="98"/>
      <c r="IC153" s="98"/>
      <c r="ID153" s="98"/>
      <c r="IE153" s="98"/>
      <c r="IF153" s="98"/>
      <c r="IG153" s="98"/>
      <c r="IH153" s="98"/>
      <c r="II153" s="98"/>
      <c r="IJ153" s="98"/>
      <c r="IK153" s="98"/>
      <c r="IL153" s="98"/>
      <c r="IM153" s="98"/>
      <c r="IN153" s="98"/>
      <c r="IO153" s="98"/>
      <c r="IP153" s="98"/>
      <c r="IQ153" s="98"/>
      <c r="IR153" s="98"/>
      <c r="IS153" s="98"/>
      <c r="IT153" s="98"/>
    </row>
    <row r="154" spans="1:256" ht="15" x14ac:dyDescent="0.25">
      <c r="A154" s="170" t="s">
        <v>144</v>
      </c>
      <c r="B154" s="167" t="s">
        <v>280</v>
      </c>
      <c r="C154" s="174" t="s">
        <v>42</v>
      </c>
      <c r="D154" s="174" t="s">
        <v>42</v>
      </c>
      <c r="E154" s="167"/>
      <c r="F154" s="167"/>
      <c r="G154" s="168">
        <f>SUM(G155)</f>
        <v>16400</v>
      </c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GW154" s="128"/>
      <c r="GX154" s="128"/>
      <c r="GY154" s="128"/>
      <c r="GZ154" s="128"/>
      <c r="HA154" s="128"/>
      <c r="HB154" s="128"/>
      <c r="HC154" s="128"/>
      <c r="HD154" s="128"/>
      <c r="HE154" s="128"/>
      <c r="HF154" s="128"/>
      <c r="HG154" s="128"/>
      <c r="HH154" s="128"/>
      <c r="HI154" s="128"/>
      <c r="HJ154" s="128"/>
      <c r="HK154" s="128"/>
      <c r="HL154" s="128"/>
      <c r="HM154" s="128"/>
      <c r="HN154" s="128"/>
      <c r="HO154" s="128"/>
      <c r="HP154" s="128"/>
      <c r="HQ154" s="128"/>
      <c r="HR154" s="128"/>
      <c r="HS154" s="128"/>
      <c r="HT154" s="128"/>
      <c r="HU154" s="128"/>
      <c r="HV154" s="128"/>
      <c r="HW154" s="128"/>
      <c r="HX154" s="128"/>
      <c r="HY154" s="128"/>
      <c r="HZ154" s="128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</row>
    <row r="155" spans="1:256" s="93" customFormat="1" ht="13.5" x14ac:dyDescent="0.25">
      <c r="A155" s="119" t="s">
        <v>65</v>
      </c>
      <c r="B155" s="121" t="s">
        <v>280</v>
      </c>
      <c r="C155" s="121" t="s">
        <v>42</v>
      </c>
      <c r="D155" s="121" t="s">
        <v>42</v>
      </c>
      <c r="E155" s="135" t="s">
        <v>66</v>
      </c>
      <c r="F155" s="135"/>
      <c r="G155" s="122">
        <f>SUM(G156+G159+G161)</f>
        <v>16400</v>
      </c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  <c r="DW155" s="154"/>
      <c r="DX155" s="154"/>
      <c r="DY155" s="154"/>
      <c r="DZ155" s="154"/>
      <c r="EA155" s="154"/>
      <c r="EB155" s="154"/>
      <c r="EC155" s="154"/>
      <c r="ED155" s="154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54"/>
      <c r="EY155" s="154"/>
      <c r="EZ155" s="154"/>
      <c r="FA155" s="154"/>
      <c r="FB155" s="154"/>
      <c r="FC155" s="154"/>
      <c r="FD155" s="154"/>
      <c r="FE155" s="154"/>
      <c r="FF155" s="154"/>
      <c r="FG155" s="154"/>
      <c r="FH155" s="154"/>
      <c r="FI155" s="154"/>
      <c r="FJ155" s="154"/>
      <c r="FK155" s="154"/>
      <c r="FL155" s="154"/>
      <c r="FM155" s="154"/>
      <c r="FN155" s="154"/>
      <c r="FO155" s="154"/>
      <c r="FP155" s="154"/>
      <c r="FQ155" s="154"/>
      <c r="FR155" s="154"/>
      <c r="FS155" s="154"/>
      <c r="FT155" s="154"/>
      <c r="FU155" s="154"/>
      <c r="FV155" s="154"/>
      <c r="FW155" s="154"/>
      <c r="FX155" s="154"/>
      <c r="FY155" s="154"/>
      <c r="FZ155" s="154"/>
      <c r="GA155" s="154"/>
      <c r="GB155" s="154"/>
      <c r="GC155" s="154"/>
      <c r="GD155" s="154"/>
      <c r="GE155" s="154"/>
      <c r="GF155" s="154"/>
      <c r="GG155" s="154"/>
      <c r="GH155" s="154"/>
      <c r="GI155" s="154"/>
      <c r="GJ155" s="154"/>
      <c r="GK155" s="154"/>
      <c r="GL155" s="154"/>
      <c r="GM155" s="154"/>
      <c r="GN155" s="154"/>
      <c r="GO155" s="154"/>
      <c r="GP155" s="154"/>
      <c r="GQ155" s="154"/>
      <c r="GR155" s="154"/>
      <c r="GS155" s="154"/>
      <c r="GT155" s="154"/>
      <c r="GU155" s="154"/>
      <c r="GV155" s="154"/>
      <c r="GW155" s="154"/>
      <c r="GX155" s="154"/>
      <c r="GY155" s="154"/>
      <c r="GZ155" s="154"/>
      <c r="HA155" s="154"/>
      <c r="HB155" s="154"/>
      <c r="HC155" s="154"/>
      <c r="HD155" s="154"/>
      <c r="HE155" s="154"/>
      <c r="HF155" s="154"/>
      <c r="HG155" s="154"/>
      <c r="HH155" s="154"/>
      <c r="HI155" s="154"/>
      <c r="HJ155" s="154"/>
      <c r="HK155" s="154"/>
      <c r="HL155" s="154"/>
      <c r="HM155" s="154"/>
      <c r="HN155" s="154"/>
      <c r="HO155" s="154"/>
      <c r="HP155" s="154"/>
      <c r="HQ155" s="154"/>
      <c r="HR155" s="154"/>
      <c r="HS155" s="154"/>
      <c r="HT155" s="154"/>
      <c r="HU155" s="154"/>
      <c r="HV155" s="154"/>
      <c r="HW155" s="154"/>
      <c r="HX155" s="154"/>
      <c r="HY155" s="154"/>
      <c r="HZ155" s="154"/>
      <c r="IA155" s="154"/>
      <c r="IB155" s="154"/>
      <c r="IC155" s="154"/>
      <c r="ID155" s="154"/>
      <c r="IE155" s="154"/>
      <c r="IF155" s="154"/>
      <c r="IG155" s="154"/>
      <c r="IH155" s="154"/>
      <c r="II155" s="154"/>
      <c r="IJ155" s="154"/>
      <c r="IK155" s="154"/>
      <c r="IL155" s="154"/>
      <c r="IM155" s="154"/>
      <c r="IN155" s="154"/>
      <c r="IO155" s="154"/>
      <c r="IP155" s="154"/>
      <c r="IQ155" s="154"/>
      <c r="IR155" s="154"/>
      <c r="IS155" s="154"/>
      <c r="IT155" s="154"/>
    </row>
    <row r="156" spans="1:256" s="93" customFormat="1" ht="25.5" x14ac:dyDescent="0.2">
      <c r="A156" s="129" t="s">
        <v>307</v>
      </c>
      <c r="B156" s="130" t="s">
        <v>280</v>
      </c>
      <c r="C156" s="131" t="s">
        <v>42</v>
      </c>
      <c r="D156" s="131" t="s">
        <v>42</v>
      </c>
      <c r="E156" s="134" t="s">
        <v>146</v>
      </c>
      <c r="F156" s="134"/>
      <c r="G156" s="132">
        <f>SUM(G157+G158)</f>
        <v>500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  <c r="GR156" s="98"/>
      <c r="GS156" s="98"/>
      <c r="GT156" s="98"/>
      <c r="GU156" s="98"/>
      <c r="GV156" s="98"/>
      <c r="GW156" s="98"/>
      <c r="GX156" s="98"/>
      <c r="GY156" s="98"/>
      <c r="GZ156" s="98"/>
      <c r="HA156" s="98"/>
      <c r="HB156" s="98"/>
      <c r="HC156" s="98"/>
      <c r="HD156" s="98"/>
      <c r="HE156" s="98"/>
      <c r="HF156" s="98"/>
      <c r="HG156" s="98"/>
      <c r="HH156" s="98"/>
      <c r="HI156" s="98"/>
      <c r="HJ156" s="98"/>
      <c r="HK156" s="98"/>
      <c r="HL156" s="98"/>
      <c r="HM156" s="98"/>
      <c r="HN156" s="98"/>
      <c r="HO156" s="98"/>
      <c r="HP156" s="98"/>
      <c r="HQ156" s="98"/>
      <c r="HR156" s="98"/>
      <c r="HS156" s="98"/>
      <c r="HT156" s="98"/>
      <c r="HU156" s="98"/>
      <c r="HV156" s="98"/>
      <c r="HW156" s="98"/>
      <c r="HX156" s="98"/>
      <c r="HY156" s="98"/>
      <c r="HZ156" s="98"/>
      <c r="IA156" s="98"/>
      <c r="IB156" s="98"/>
      <c r="IC156" s="98"/>
      <c r="ID156" s="98"/>
      <c r="IE156" s="98"/>
      <c r="IF156" s="98"/>
      <c r="IG156" s="98"/>
      <c r="IH156" s="98"/>
      <c r="II156" s="98"/>
      <c r="IJ156" s="98"/>
      <c r="IK156" s="98"/>
      <c r="IL156" s="98"/>
      <c r="IM156" s="98"/>
      <c r="IN156" s="98"/>
      <c r="IO156" s="98"/>
      <c r="IP156" s="98"/>
      <c r="IQ156" s="98"/>
      <c r="IR156" s="98"/>
      <c r="IS156" s="98"/>
      <c r="IT156" s="98"/>
    </row>
    <row r="157" spans="1:256" x14ac:dyDescent="0.2">
      <c r="A157" s="124" t="s">
        <v>282</v>
      </c>
      <c r="B157" s="137" t="s">
        <v>280</v>
      </c>
      <c r="C157" s="126" t="s">
        <v>42</v>
      </c>
      <c r="D157" s="126" t="s">
        <v>42</v>
      </c>
      <c r="E157" s="137" t="s">
        <v>146</v>
      </c>
      <c r="F157" s="137" t="s">
        <v>31</v>
      </c>
      <c r="G157" s="127">
        <v>300</v>
      </c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GW157" s="128"/>
      <c r="GX157" s="128"/>
      <c r="GY157" s="128"/>
      <c r="GZ157" s="128"/>
      <c r="HA157" s="128"/>
      <c r="HB157" s="128"/>
      <c r="HC157" s="128"/>
      <c r="HD157" s="128"/>
      <c r="HE157" s="128"/>
      <c r="HF157" s="128"/>
      <c r="HG157" s="128"/>
      <c r="HH157" s="128"/>
      <c r="HI157" s="128"/>
      <c r="HJ157" s="128"/>
      <c r="HK157" s="128"/>
      <c r="HL157" s="128"/>
      <c r="HM157" s="128"/>
      <c r="HN157" s="128"/>
      <c r="HO157" s="128"/>
      <c r="HP157" s="128"/>
      <c r="HQ157" s="128"/>
      <c r="HR157" s="128"/>
      <c r="HS157" s="128"/>
      <c r="HT157" s="128"/>
      <c r="HU157" s="128"/>
      <c r="HV157" s="128"/>
      <c r="HW157" s="128"/>
      <c r="HX157" s="128"/>
      <c r="HY157" s="128"/>
      <c r="HZ157" s="128"/>
      <c r="IA157" s="128"/>
      <c r="IB157" s="128"/>
      <c r="IC157" s="128"/>
      <c r="ID157" s="128"/>
      <c r="IE157" s="128"/>
      <c r="IF157" s="128"/>
      <c r="IG157" s="128"/>
      <c r="IH157" s="128"/>
      <c r="II157" s="128"/>
      <c r="IJ157" s="128"/>
      <c r="IK157" s="128"/>
      <c r="IL157" s="128"/>
      <c r="IM157" s="128"/>
      <c r="IN157" s="128"/>
      <c r="IO157" s="128"/>
      <c r="IP157" s="128"/>
      <c r="IQ157" s="128"/>
      <c r="IR157" s="128"/>
      <c r="IS157" s="128"/>
      <c r="IT157" s="128"/>
    </row>
    <row r="158" spans="1:256" ht="25.5" x14ac:dyDescent="0.2">
      <c r="A158" s="124" t="s">
        <v>75</v>
      </c>
      <c r="B158" s="137" t="s">
        <v>280</v>
      </c>
      <c r="C158" s="126" t="s">
        <v>42</v>
      </c>
      <c r="D158" s="126" t="s">
        <v>42</v>
      </c>
      <c r="E158" s="137" t="s">
        <v>146</v>
      </c>
      <c r="F158" s="137" t="s">
        <v>76</v>
      </c>
      <c r="G158" s="127">
        <v>200</v>
      </c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GW158" s="128"/>
      <c r="GX158" s="128"/>
      <c r="GY158" s="128"/>
      <c r="GZ158" s="128"/>
      <c r="HA158" s="128"/>
      <c r="HB158" s="128"/>
      <c r="HC158" s="128"/>
      <c r="HD158" s="128"/>
      <c r="HE158" s="128"/>
      <c r="HF158" s="128"/>
      <c r="HG158" s="128"/>
      <c r="HH158" s="128"/>
      <c r="HI158" s="128"/>
      <c r="HJ158" s="128"/>
      <c r="HK158" s="128"/>
      <c r="HL158" s="128"/>
      <c r="HM158" s="128"/>
      <c r="HN158" s="128"/>
      <c r="HO158" s="128"/>
      <c r="HP158" s="128"/>
      <c r="HQ158" s="128"/>
      <c r="HR158" s="128"/>
      <c r="HS158" s="128"/>
      <c r="HT158" s="128"/>
      <c r="HU158" s="128"/>
      <c r="HV158" s="128"/>
      <c r="HW158" s="128"/>
      <c r="HX158" s="128"/>
      <c r="HY158" s="128"/>
      <c r="HZ158" s="128"/>
      <c r="IA158" s="128"/>
      <c r="IB158" s="128"/>
      <c r="IC158" s="128"/>
      <c r="ID158" s="128"/>
      <c r="IE158" s="128"/>
      <c r="IF158" s="128"/>
      <c r="IG158" s="128"/>
      <c r="IH158" s="128"/>
      <c r="II158" s="128"/>
      <c r="IJ158" s="128"/>
      <c r="IK158" s="128"/>
      <c r="IL158" s="128"/>
      <c r="IM158" s="128"/>
      <c r="IN158" s="128"/>
      <c r="IO158" s="128"/>
      <c r="IP158" s="128"/>
      <c r="IQ158" s="128"/>
      <c r="IR158" s="128"/>
      <c r="IS158" s="128"/>
      <c r="IT158" s="128"/>
    </row>
    <row r="159" spans="1:256" s="93" customFormat="1" x14ac:dyDescent="0.2">
      <c r="A159" s="173" t="s">
        <v>308</v>
      </c>
      <c r="B159" s="131" t="s">
        <v>280</v>
      </c>
      <c r="C159" s="134" t="s">
        <v>42</v>
      </c>
      <c r="D159" s="134" t="s">
        <v>42</v>
      </c>
      <c r="E159" s="134" t="s">
        <v>147</v>
      </c>
      <c r="F159" s="134"/>
      <c r="G159" s="132">
        <f>SUM(G160)</f>
        <v>12207.76</v>
      </c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X159" s="98"/>
      <c r="GY159" s="98"/>
      <c r="GZ159" s="98"/>
      <c r="HA159" s="98"/>
      <c r="HB159" s="98"/>
      <c r="HC159" s="98"/>
      <c r="HD159" s="98"/>
      <c r="HE159" s="98"/>
      <c r="HF159" s="98"/>
      <c r="HG159" s="98"/>
      <c r="HH159" s="98"/>
      <c r="HI159" s="98"/>
      <c r="HJ159" s="98"/>
      <c r="HK159" s="98"/>
      <c r="HL159" s="98"/>
      <c r="HM159" s="98"/>
      <c r="HN159" s="98"/>
      <c r="HO159" s="98"/>
      <c r="HP159" s="98"/>
      <c r="HQ159" s="98"/>
      <c r="HR159" s="98"/>
      <c r="HS159" s="98"/>
      <c r="HT159" s="98"/>
      <c r="HU159" s="98"/>
      <c r="HV159" s="98"/>
      <c r="HW159" s="98"/>
      <c r="HX159" s="98"/>
      <c r="HY159" s="98"/>
      <c r="HZ159" s="98"/>
      <c r="IA159" s="98"/>
      <c r="IB159" s="98"/>
      <c r="IC159" s="98"/>
      <c r="ID159" s="98"/>
      <c r="IE159" s="98"/>
      <c r="IF159" s="98"/>
      <c r="IG159" s="98"/>
      <c r="IH159" s="98"/>
      <c r="II159" s="98"/>
      <c r="IJ159" s="98"/>
      <c r="IK159" s="98"/>
      <c r="IL159" s="98"/>
      <c r="IM159" s="98"/>
      <c r="IN159" s="98"/>
      <c r="IO159" s="98"/>
      <c r="IP159" s="98"/>
      <c r="IQ159" s="98"/>
      <c r="IR159" s="98"/>
      <c r="IS159" s="98"/>
      <c r="IT159" s="98"/>
      <c r="IU159" s="128"/>
      <c r="IV159" s="128"/>
    </row>
    <row r="160" spans="1:256" s="146" customFormat="1" ht="13.5" x14ac:dyDescent="0.25">
      <c r="A160" s="124" t="s">
        <v>282</v>
      </c>
      <c r="B160" s="126" t="s">
        <v>280</v>
      </c>
      <c r="C160" s="137" t="s">
        <v>42</v>
      </c>
      <c r="D160" s="137" t="s">
        <v>42</v>
      </c>
      <c r="E160" s="137" t="s">
        <v>147</v>
      </c>
      <c r="F160" s="137" t="s">
        <v>31</v>
      </c>
      <c r="G160" s="127">
        <v>12207.76</v>
      </c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  <c r="HE160" s="98"/>
      <c r="HF160" s="98"/>
      <c r="HG160" s="98"/>
      <c r="HH160" s="98"/>
      <c r="HI160" s="98"/>
      <c r="HJ160" s="98"/>
      <c r="HK160" s="98"/>
      <c r="HL160" s="98"/>
      <c r="HM160" s="98"/>
      <c r="HN160" s="98"/>
      <c r="HO160" s="98"/>
      <c r="HP160" s="98"/>
      <c r="HQ160" s="98"/>
      <c r="HR160" s="98"/>
      <c r="HS160" s="98"/>
      <c r="HT160" s="98"/>
      <c r="HU160" s="98"/>
      <c r="HV160" s="98"/>
      <c r="HW160" s="98"/>
      <c r="HX160" s="98"/>
      <c r="HY160" s="98"/>
      <c r="HZ160" s="98"/>
      <c r="IA160" s="98"/>
      <c r="IB160" s="98"/>
      <c r="IC160" s="98"/>
      <c r="ID160" s="98"/>
      <c r="IE160" s="98"/>
      <c r="IF160" s="98"/>
      <c r="IG160" s="98"/>
      <c r="IH160" s="98"/>
      <c r="II160" s="98"/>
      <c r="IJ160" s="98"/>
      <c r="IK160" s="98"/>
      <c r="IL160" s="98"/>
      <c r="IM160" s="98"/>
      <c r="IN160" s="98"/>
      <c r="IO160" s="98"/>
      <c r="IP160" s="98"/>
      <c r="IQ160" s="98"/>
      <c r="IR160" s="98"/>
      <c r="IS160" s="98"/>
      <c r="IT160" s="98"/>
      <c r="IU160" s="154"/>
      <c r="IV160" s="154"/>
    </row>
    <row r="161" spans="1:256" s="154" customFormat="1" ht="26.25" x14ac:dyDescent="0.25">
      <c r="A161" s="129" t="s">
        <v>309</v>
      </c>
      <c r="B161" s="131" t="s">
        <v>280</v>
      </c>
      <c r="C161" s="131" t="s">
        <v>42</v>
      </c>
      <c r="D161" s="131" t="s">
        <v>42</v>
      </c>
      <c r="E161" s="134" t="s">
        <v>149</v>
      </c>
      <c r="F161" s="134"/>
      <c r="G161" s="132">
        <f>SUM(G162)</f>
        <v>3692.24</v>
      </c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8"/>
      <c r="IV161" s="98"/>
    </row>
    <row r="162" spans="1:256" s="128" customFormat="1" x14ac:dyDescent="0.2">
      <c r="A162" s="124" t="s">
        <v>282</v>
      </c>
      <c r="B162" s="126" t="s">
        <v>280</v>
      </c>
      <c r="C162" s="126" t="s">
        <v>42</v>
      </c>
      <c r="D162" s="126" t="s">
        <v>42</v>
      </c>
      <c r="E162" s="137" t="s">
        <v>149</v>
      </c>
      <c r="F162" s="137" t="s">
        <v>31</v>
      </c>
      <c r="G162" s="127">
        <v>3692.24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8"/>
      <c r="IV162" s="98"/>
    </row>
    <row r="163" spans="1:256" ht="14.25" x14ac:dyDescent="0.2">
      <c r="A163" s="140" t="s">
        <v>150</v>
      </c>
      <c r="B163" s="141" t="s">
        <v>280</v>
      </c>
      <c r="C163" s="112" t="s">
        <v>151</v>
      </c>
      <c r="D163" s="112"/>
      <c r="E163" s="112"/>
      <c r="F163" s="112"/>
      <c r="G163" s="113">
        <f>SUM(G164)</f>
        <v>500</v>
      </c>
    </row>
    <row r="164" spans="1:256" x14ac:dyDescent="0.2">
      <c r="A164" s="114" t="s">
        <v>152</v>
      </c>
      <c r="B164" s="175">
        <v>510</v>
      </c>
      <c r="C164" s="116" t="s">
        <v>151</v>
      </c>
      <c r="D164" s="116" t="s">
        <v>42</v>
      </c>
      <c r="E164" s="116"/>
      <c r="F164" s="116"/>
      <c r="G164" s="117">
        <f>SUM(G165)</f>
        <v>500</v>
      </c>
    </row>
    <row r="165" spans="1:256" ht="13.5" x14ac:dyDescent="0.25">
      <c r="A165" s="119" t="s">
        <v>65</v>
      </c>
      <c r="B165" s="176">
        <v>510</v>
      </c>
      <c r="C165" s="121" t="s">
        <v>151</v>
      </c>
      <c r="D165" s="121" t="s">
        <v>42</v>
      </c>
      <c r="E165" s="116"/>
      <c r="F165" s="116"/>
      <c r="G165" s="122">
        <f>SUM(G166)</f>
        <v>500</v>
      </c>
    </row>
    <row r="166" spans="1:256" ht="25.5" x14ac:dyDescent="0.2">
      <c r="A166" s="129" t="s">
        <v>153</v>
      </c>
      <c r="B166" s="130" t="s">
        <v>280</v>
      </c>
      <c r="C166" s="134" t="s">
        <v>151</v>
      </c>
      <c r="D166" s="134" t="s">
        <v>42</v>
      </c>
      <c r="E166" s="134" t="s">
        <v>154</v>
      </c>
      <c r="F166" s="134"/>
      <c r="G166" s="132">
        <f>SUM(G167)</f>
        <v>500</v>
      </c>
    </row>
    <row r="167" spans="1:256" x14ac:dyDescent="0.2">
      <c r="A167" s="124" t="s">
        <v>290</v>
      </c>
      <c r="B167" s="137" t="s">
        <v>280</v>
      </c>
      <c r="C167" s="137" t="s">
        <v>151</v>
      </c>
      <c r="D167" s="137" t="s">
        <v>42</v>
      </c>
      <c r="E167" s="137" t="s">
        <v>154</v>
      </c>
      <c r="F167" s="137" t="s">
        <v>74</v>
      </c>
      <c r="G167" s="127">
        <v>500</v>
      </c>
    </row>
    <row r="168" spans="1:256" ht="15.75" x14ac:dyDescent="0.25">
      <c r="A168" s="110" t="s">
        <v>155</v>
      </c>
      <c r="B168" s="177" t="s">
        <v>280</v>
      </c>
      <c r="C168" s="156" t="s">
        <v>156</v>
      </c>
      <c r="D168" s="156"/>
      <c r="E168" s="156"/>
      <c r="F168" s="156"/>
      <c r="G168" s="157">
        <f>SUM(G169+G178+G204+G212+G199)</f>
        <v>561662.30000000005</v>
      </c>
    </row>
    <row r="169" spans="1:256" x14ac:dyDescent="0.2">
      <c r="A169" s="178" t="s">
        <v>157</v>
      </c>
      <c r="B169" s="116" t="s">
        <v>280</v>
      </c>
      <c r="C169" s="115" t="s">
        <v>156</v>
      </c>
      <c r="D169" s="115" t="s">
        <v>16</v>
      </c>
      <c r="E169" s="115"/>
      <c r="F169" s="115"/>
      <c r="G169" s="117">
        <f>SUM(G170+G172+G174+G176)</f>
        <v>168977.47</v>
      </c>
    </row>
    <row r="170" spans="1:256" x14ac:dyDescent="0.2">
      <c r="A170" s="129" t="s">
        <v>172</v>
      </c>
      <c r="B170" s="150" t="s">
        <v>280</v>
      </c>
      <c r="C170" s="134" t="s">
        <v>156</v>
      </c>
      <c r="D170" s="134" t="s">
        <v>16</v>
      </c>
      <c r="E170" s="134" t="s">
        <v>159</v>
      </c>
      <c r="F170" s="134"/>
      <c r="G170" s="132">
        <f>SUM(G171)</f>
        <v>46852.75</v>
      </c>
    </row>
    <row r="171" spans="1:256" s="93" customFormat="1" ht="25.5" x14ac:dyDescent="0.2">
      <c r="A171" s="124" t="s">
        <v>75</v>
      </c>
      <c r="B171" s="137" t="s">
        <v>280</v>
      </c>
      <c r="C171" s="137" t="s">
        <v>156</v>
      </c>
      <c r="D171" s="137" t="s">
        <v>16</v>
      </c>
      <c r="E171" s="137" t="s">
        <v>159</v>
      </c>
      <c r="F171" s="137" t="s">
        <v>76</v>
      </c>
      <c r="G171" s="127">
        <v>46852.75</v>
      </c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R171" s="98"/>
      <c r="GS171" s="98"/>
      <c r="GT171" s="98"/>
      <c r="GU171" s="98"/>
      <c r="GV171" s="98"/>
      <c r="GW171" s="98"/>
      <c r="GX171" s="98"/>
      <c r="GY171" s="98"/>
      <c r="GZ171" s="98"/>
      <c r="HA171" s="98"/>
      <c r="HB171" s="98"/>
      <c r="HC171" s="98"/>
      <c r="HD171" s="98"/>
      <c r="HE171" s="98"/>
      <c r="HF171" s="98"/>
      <c r="HG171" s="98"/>
      <c r="HH171" s="98"/>
      <c r="HI171" s="98"/>
      <c r="HJ171" s="98"/>
      <c r="HK171" s="98"/>
      <c r="HL171" s="98"/>
      <c r="HM171" s="98"/>
      <c r="HN171" s="98"/>
      <c r="HO171" s="98"/>
      <c r="HP171" s="98"/>
      <c r="HQ171" s="98"/>
      <c r="HR171" s="98"/>
      <c r="HS171" s="98"/>
      <c r="HT171" s="98"/>
      <c r="HU171" s="98"/>
      <c r="HV171" s="98"/>
      <c r="HW171" s="98"/>
      <c r="HX171" s="98"/>
      <c r="HY171" s="98"/>
      <c r="HZ171" s="98"/>
      <c r="IA171" s="98"/>
      <c r="IB171" s="98"/>
      <c r="IC171" s="98"/>
      <c r="ID171" s="98"/>
      <c r="IE171" s="98"/>
      <c r="IF171" s="98"/>
      <c r="IG171" s="98"/>
      <c r="IH171" s="98"/>
      <c r="II171" s="98"/>
      <c r="IJ171" s="98"/>
      <c r="IK171" s="98"/>
      <c r="IL171" s="98"/>
      <c r="IM171" s="98"/>
      <c r="IN171" s="98"/>
      <c r="IO171" s="98"/>
      <c r="IP171" s="98"/>
      <c r="IQ171" s="98"/>
      <c r="IR171" s="98"/>
      <c r="IS171" s="98"/>
      <c r="IT171" s="98"/>
    </row>
    <row r="172" spans="1:256" s="128" customFormat="1" ht="63.75" x14ac:dyDescent="0.2">
      <c r="A172" s="173" t="s">
        <v>310</v>
      </c>
      <c r="B172" s="131" t="s">
        <v>280</v>
      </c>
      <c r="C172" s="134" t="s">
        <v>156</v>
      </c>
      <c r="D172" s="134" t="s">
        <v>16</v>
      </c>
      <c r="E172" s="134" t="s">
        <v>161</v>
      </c>
      <c r="F172" s="134"/>
      <c r="G172" s="132">
        <f>SUM(G173)</f>
        <v>119262.07</v>
      </c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  <c r="GT172" s="98"/>
      <c r="GU172" s="98"/>
      <c r="GV172" s="98"/>
      <c r="GW172" s="98"/>
      <c r="GX172" s="98"/>
      <c r="GY172" s="98"/>
      <c r="GZ172" s="98"/>
      <c r="HA172" s="98"/>
      <c r="HB172" s="98"/>
      <c r="HC172" s="98"/>
      <c r="HD172" s="98"/>
      <c r="HE172" s="98"/>
      <c r="HF172" s="98"/>
      <c r="HG172" s="98"/>
      <c r="HH172" s="98"/>
      <c r="HI172" s="98"/>
      <c r="HJ172" s="98"/>
      <c r="HK172" s="98"/>
      <c r="HL172" s="98"/>
      <c r="HM172" s="98"/>
      <c r="HN172" s="98"/>
      <c r="HO172" s="98"/>
      <c r="HP172" s="98"/>
      <c r="HQ172" s="98"/>
      <c r="HR172" s="98"/>
      <c r="HS172" s="98"/>
      <c r="HT172" s="98"/>
      <c r="HU172" s="98"/>
      <c r="HV172" s="98"/>
      <c r="HW172" s="98"/>
      <c r="HX172" s="98"/>
      <c r="HY172" s="98"/>
      <c r="HZ172" s="98"/>
      <c r="IA172" s="98"/>
      <c r="IB172" s="98"/>
      <c r="IC172" s="98"/>
      <c r="ID172" s="98"/>
      <c r="IE172" s="98"/>
      <c r="IF172" s="98"/>
      <c r="IG172" s="98"/>
      <c r="IH172" s="98"/>
      <c r="II172" s="98"/>
      <c r="IJ172" s="98"/>
      <c r="IK172" s="98"/>
      <c r="IL172" s="98"/>
      <c r="IM172" s="98"/>
      <c r="IN172" s="98"/>
      <c r="IO172" s="98"/>
      <c r="IP172" s="98"/>
      <c r="IQ172" s="98"/>
      <c r="IR172" s="98"/>
      <c r="IS172" s="98"/>
      <c r="IT172" s="98"/>
    </row>
    <row r="173" spans="1:256" s="128" customFormat="1" ht="25.5" x14ac:dyDescent="0.2">
      <c r="A173" s="124" t="s">
        <v>75</v>
      </c>
      <c r="B173" s="126" t="s">
        <v>280</v>
      </c>
      <c r="C173" s="137" t="s">
        <v>156</v>
      </c>
      <c r="D173" s="137" t="s">
        <v>16</v>
      </c>
      <c r="E173" s="137" t="s">
        <v>161</v>
      </c>
      <c r="F173" s="137" t="s">
        <v>76</v>
      </c>
      <c r="G173" s="127">
        <v>119262.07</v>
      </c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  <c r="GW173" s="98"/>
      <c r="GX173" s="98"/>
      <c r="GY173" s="98"/>
      <c r="GZ173" s="98"/>
      <c r="HA173" s="98"/>
      <c r="HB173" s="98"/>
      <c r="HC173" s="98"/>
      <c r="HD173" s="98"/>
      <c r="HE173" s="98"/>
      <c r="HF173" s="98"/>
      <c r="HG173" s="98"/>
      <c r="HH173" s="98"/>
      <c r="HI173" s="98"/>
      <c r="HJ173" s="98"/>
      <c r="HK173" s="98"/>
      <c r="HL173" s="98"/>
      <c r="HM173" s="98"/>
      <c r="HN173" s="98"/>
      <c r="HO173" s="98"/>
      <c r="HP173" s="98"/>
      <c r="HQ173" s="98"/>
      <c r="HR173" s="98"/>
      <c r="HS173" s="98"/>
      <c r="HT173" s="98"/>
      <c r="HU173" s="98"/>
      <c r="HV173" s="98"/>
      <c r="HW173" s="98"/>
      <c r="HX173" s="98"/>
      <c r="HY173" s="98"/>
      <c r="HZ173" s="98"/>
      <c r="IA173" s="98"/>
      <c r="IB173" s="98"/>
      <c r="IC173" s="98"/>
      <c r="ID173" s="98"/>
      <c r="IE173" s="98"/>
      <c r="IF173" s="98"/>
      <c r="IG173" s="98"/>
      <c r="IH173" s="98"/>
      <c r="II173" s="98"/>
      <c r="IJ173" s="98"/>
      <c r="IK173" s="98"/>
      <c r="IL173" s="98"/>
      <c r="IM173" s="98"/>
      <c r="IN173" s="98"/>
      <c r="IO173" s="98"/>
      <c r="IP173" s="98"/>
      <c r="IQ173" s="98"/>
      <c r="IR173" s="98"/>
      <c r="IS173" s="98"/>
      <c r="IT173" s="98"/>
    </row>
    <row r="174" spans="1:256" s="128" customFormat="1" x14ac:dyDescent="0.2">
      <c r="A174" s="129" t="s">
        <v>288</v>
      </c>
      <c r="B174" s="131" t="s">
        <v>280</v>
      </c>
      <c r="C174" s="134" t="s">
        <v>156</v>
      </c>
      <c r="D174" s="134" t="s">
        <v>16</v>
      </c>
      <c r="E174" s="134" t="s">
        <v>68</v>
      </c>
      <c r="F174" s="134"/>
      <c r="G174" s="132">
        <f>SUM(G175)</f>
        <v>473</v>
      </c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  <c r="FZ174" s="98"/>
      <c r="GA174" s="98"/>
      <c r="GB174" s="98"/>
      <c r="GC174" s="98"/>
      <c r="GD174" s="98"/>
      <c r="GE174" s="98"/>
      <c r="GF174" s="98"/>
      <c r="GG174" s="98"/>
      <c r="GH174" s="98"/>
      <c r="GI174" s="98"/>
      <c r="GJ174" s="98"/>
      <c r="GK174" s="98"/>
      <c r="GL174" s="98"/>
      <c r="GM174" s="98"/>
      <c r="GN174" s="98"/>
      <c r="GO174" s="98"/>
      <c r="GP174" s="98"/>
      <c r="GQ174" s="98"/>
      <c r="GR174" s="98"/>
      <c r="GS174" s="98"/>
      <c r="GT174" s="98"/>
      <c r="GU174" s="98"/>
      <c r="GV174" s="98"/>
      <c r="GW174" s="98"/>
      <c r="GX174" s="98"/>
      <c r="GY174" s="98"/>
      <c r="GZ174" s="98"/>
      <c r="HA174" s="98"/>
      <c r="HB174" s="98"/>
      <c r="HC174" s="98"/>
      <c r="HD174" s="98"/>
      <c r="HE174" s="98"/>
      <c r="HF174" s="98"/>
      <c r="HG174" s="98"/>
      <c r="HH174" s="98"/>
      <c r="HI174" s="98"/>
      <c r="HJ174" s="98"/>
      <c r="HK174" s="98"/>
      <c r="HL174" s="98"/>
      <c r="HM174" s="98"/>
      <c r="HN174" s="98"/>
      <c r="HO174" s="98"/>
      <c r="HP174" s="98"/>
      <c r="HQ174" s="98"/>
      <c r="HR174" s="98"/>
      <c r="HS174" s="98"/>
      <c r="HT174" s="98"/>
      <c r="HU174" s="98"/>
      <c r="HV174" s="98"/>
      <c r="HW174" s="98"/>
      <c r="HX174" s="98"/>
      <c r="HY174" s="98"/>
      <c r="HZ174" s="98"/>
      <c r="IA174" s="98"/>
      <c r="IB174" s="98"/>
      <c r="IC174" s="98"/>
      <c r="ID174" s="98"/>
      <c r="IE174" s="98"/>
      <c r="IF174" s="98"/>
      <c r="IG174" s="98"/>
      <c r="IH174" s="98"/>
      <c r="II174" s="98"/>
      <c r="IJ174" s="98"/>
      <c r="IK174" s="98"/>
      <c r="IL174" s="98"/>
      <c r="IM174" s="98"/>
      <c r="IN174" s="98"/>
      <c r="IO174" s="98"/>
      <c r="IP174" s="98"/>
      <c r="IQ174" s="98"/>
      <c r="IR174" s="98"/>
      <c r="IS174" s="98"/>
      <c r="IT174" s="98"/>
    </row>
    <row r="175" spans="1:256" ht="25.5" x14ac:dyDescent="0.2">
      <c r="A175" s="124" t="s">
        <v>75</v>
      </c>
      <c r="B175" s="126" t="s">
        <v>280</v>
      </c>
      <c r="C175" s="137" t="s">
        <v>156</v>
      </c>
      <c r="D175" s="137" t="s">
        <v>16</v>
      </c>
      <c r="E175" s="137" t="s">
        <v>68</v>
      </c>
      <c r="F175" s="137" t="s">
        <v>76</v>
      </c>
      <c r="G175" s="127">
        <v>473</v>
      </c>
    </row>
    <row r="176" spans="1:256" ht="25.5" x14ac:dyDescent="0.2">
      <c r="A176" s="152" t="s">
        <v>162</v>
      </c>
      <c r="B176" s="126" t="s">
        <v>280</v>
      </c>
      <c r="C176" s="137" t="s">
        <v>156</v>
      </c>
      <c r="D176" s="137" t="s">
        <v>16</v>
      </c>
      <c r="E176" s="137" t="s">
        <v>165</v>
      </c>
      <c r="F176" s="137"/>
      <c r="G176" s="127">
        <f>SUM(G177)</f>
        <v>2389.65</v>
      </c>
    </row>
    <row r="177" spans="1:254" s="93" customFormat="1" ht="25.5" x14ac:dyDescent="0.2">
      <c r="A177" s="129" t="s">
        <v>75</v>
      </c>
      <c r="B177" s="126" t="s">
        <v>280</v>
      </c>
      <c r="C177" s="137" t="s">
        <v>156</v>
      </c>
      <c r="D177" s="137" t="s">
        <v>16</v>
      </c>
      <c r="E177" s="137" t="s">
        <v>165</v>
      </c>
      <c r="F177" s="137" t="s">
        <v>76</v>
      </c>
      <c r="G177" s="127">
        <v>2389.65</v>
      </c>
    </row>
    <row r="178" spans="1:254" s="128" customFormat="1" x14ac:dyDescent="0.2">
      <c r="A178" s="178" t="s">
        <v>164</v>
      </c>
      <c r="B178" s="116" t="s">
        <v>280</v>
      </c>
      <c r="C178" s="115" t="s">
        <v>156</v>
      </c>
      <c r="D178" s="115" t="s">
        <v>18</v>
      </c>
      <c r="E178" s="115"/>
      <c r="F178" s="115"/>
      <c r="G178" s="117">
        <f>SUM(G187+G189+G193+G195+G197+G191+G179+G181+G185+G183)</f>
        <v>338927.89</v>
      </c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  <c r="GM178" s="98"/>
      <c r="GN178" s="98"/>
      <c r="GO178" s="98"/>
      <c r="GP178" s="98"/>
      <c r="GQ178" s="98"/>
      <c r="GR178" s="98"/>
      <c r="GS178" s="98"/>
      <c r="GT178" s="98"/>
      <c r="GU178" s="98"/>
      <c r="GV178" s="98"/>
      <c r="GW178" s="98"/>
      <c r="GX178" s="98"/>
      <c r="GY178" s="98"/>
      <c r="GZ178" s="98"/>
      <c r="HA178" s="98"/>
      <c r="HB178" s="98"/>
      <c r="HC178" s="98"/>
      <c r="HD178" s="98"/>
      <c r="HE178" s="98"/>
      <c r="HF178" s="98"/>
      <c r="HG178" s="98"/>
      <c r="HH178" s="98"/>
      <c r="HI178" s="98"/>
      <c r="HJ178" s="98"/>
      <c r="HK178" s="98"/>
      <c r="HL178" s="98"/>
      <c r="HM178" s="98"/>
      <c r="HN178" s="98"/>
      <c r="HO178" s="98"/>
      <c r="HP178" s="98"/>
      <c r="HQ178" s="98"/>
      <c r="HR178" s="98"/>
      <c r="HS178" s="98"/>
      <c r="HT178" s="98"/>
      <c r="HU178" s="98"/>
      <c r="HV178" s="98"/>
      <c r="HW178" s="98"/>
      <c r="HX178" s="98"/>
      <c r="HY178" s="98"/>
      <c r="HZ178" s="98"/>
      <c r="IA178" s="98"/>
      <c r="IB178" s="98"/>
      <c r="IC178" s="98"/>
      <c r="ID178" s="98"/>
      <c r="IE178" s="98"/>
      <c r="IF178" s="98"/>
      <c r="IG178" s="98"/>
      <c r="IH178" s="98"/>
      <c r="II178" s="98"/>
      <c r="IJ178" s="98"/>
      <c r="IK178" s="98"/>
      <c r="IL178" s="98"/>
      <c r="IM178" s="98"/>
      <c r="IN178" s="98"/>
      <c r="IO178" s="98"/>
      <c r="IP178" s="98"/>
      <c r="IQ178" s="98"/>
      <c r="IR178" s="98"/>
      <c r="IS178" s="98"/>
      <c r="IT178" s="98"/>
    </row>
    <row r="179" spans="1:254" s="128" customFormat="1" ht="25.5" x14ac:dyDescent="0.2">
      <c r="A179" s="152" t="s">
        <v>162</v>
      </c>
      <c r="B179" s="126" t="s">
        <v>280</v>
      </c>
      <c r="C179" s="137" t="s">
        <v>156</v>
      </c>
      <c r="D179" s="137" t="s">
        <v>18</v>
      </c>
      <c r="E179" s="137" t="s">
        <v>165</v>
      </c>
      <c r="F179" s="137"/>
      <c r="G179" s="127">
        <f>SUM(G180)</f>
        <v>2409.71</v>
      </c>
    </row>
    <row r="180" spans="1:254" s="128" customFormat="1" ht="25.5" x14ac:dyDescent="0.2">
      <c r="A180" s="129" t="s">
        <v>75</v>
      </c>
      <c r="B180" s="131" t="s">
        <v>280</v>
      </c>
      <c r="C180" s="134" t="s">
        <v>156</v>
      </c>
      <c r="D180" s="134" t="s">
        <v>18</v>
      </c>
      <c r="E180" s="134" t="s">
        <v>165</v>
      </c>
      <c r="F180" s="134" t="s">
        <v>76</v>
      </c>
      <c r="G180" s="132">
        <v>2409.71</v>
      </c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  <c r="FZ180" s="98"/>
      <c r="GA180" s="98"/>
      <c r="GB180" s="98"/>
      <c r="GC180" s="98"/>
      <c r="GD180" s="98"/>
      <c r="GE180" s="98"/>
      <c r="GF180" s="98"/>
      <c r="GG180" s="98"/>
      <c r="GH180" s="98"/>
      <c r="GI180" s="98"/>
      <c r="GJ180" s="98"/>
      <c r="GK180" s="98"/>
      <c r="GL180" s="98"/>
      <c r="GM180" s="98"/>
      <c r="GN180" s="98"/>
      <c r="GO180" s="98"/>
      <c r="GP180" s="98"/>
      <c r="GQ180" s="98"/>
      <c r="GR180" s="98"/>
      <c r="GS180" s="98"/>
      <c r="GT180" s="98"/>
      <c r="GU180" s="98"/>
      <c r="GV180" s="98"/>
      <c r="GW180" s="98"/>
      <c r="GX180" s="98"/>
      <c r="GY180" s="98"/>
      <c r="GZ180" s="98"/>
      <c r="HA180" s="98"/>
      <c r="HB180" s="98"/>
      <c r="HC180" s="98"/>
      <c r="HD180" s="98"/>
      <c r="HE180" s="98"/>
      <c r="HF180" s="98"/>
      <c r="HG180" s="98"/>
      <c r="HH180" s="98"/>
      <c r="HI180" s="98"/>
      <c r="HJ180" s="98"/>
      <c r="HK180" s="98"/>
      <c r="HL180" s="98"/>
      <c r="HM180" s="98"/>
      <c r="HN180" s="98"/>
      <c r="HO180" s="98"/>
      <c r="HP180" s="98"/>
      <c r="HQ180" s="98"/>
      <c r="HR180" s="98"/>
      <c r="HS180" s="98"/>
      <c r="HT180" s="98"/>
      <c r="HU180" s="98"/>
      <c r="HV180" s="98"/>
      <c r="HW180" s="98"/>
      <c r="HX180" s="98"/>
      <c r="HY180" s="98"/>
      <c r="HZ180" s="98"/>
      <c r="IA180" s="98"/>
      <c r="IB180" s="98"/>
      <c r="IC180" s="98"/>
      <c r="ID180" s="98"/>
      <c r="IE180" s="98"/>
      <c r="IF180" s="98"/>
      <c r="IG180" s="98"/>
      <c r="IH180" s="98"/>
      <c r="II180" s="98"/>
      <c r="IJ180" s="98"/>
      <c r="IK180" s="98"/>
      <c r="IL180" s="98"/>
      <c r="IM180" s="98"/>
      <c r="IN180" s="98"/>
      <c r="IO180" s="98"/>
      <c r="IP180" s="98"/>
      <c r="IQ180" s="98"/>
      <c r="IR180" s="98"/>
      <c r="IS180" s="98"/>
      <c r="IT180" s="98"/>
    </row>
    <row r="181" spans="1:254" s="128" customFormat="1" ht="25.5" x14ac:dyDescent="0.2">
      <c r="A181" s="179" t="s">
        <v>166</v>
      </c>
      <c r="B181" s="131" t="s">
        <v>280</v>
      </c>
      <c r="C181" s="134" t="s">
        <v>156</v>
      </c>
      <c r="D181" s="134" t="s">
        <v>18</v>
      </c>
      <c r="E181" s="134" t="s">
        <v>311</v>
      </c>
      <c r="F181" s="134"/>
      <c r="G181" s="132">
        <f>SUM(G182)</f>
        <v>16359.46</v>
      </c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  <c r="FZ181" s="98"/>
      <c r="GA181" s="98"/>
      <c r="GB181" s="98"/>
      <c r="GC181" s="98"/>
      <c r="GD181" s="98"/>
      <c r="GE181" s="98"/>
      <c r="GF181" s="98"/>
      <c r="GG181" s="98"/>
      <c r="GH181" s="98"/>
      <c r="GI181" s="98"/>
      <c r="GJ181" s="98"/>
      <c r="GK181" s="98"/>
      <c r="GL181" s="98"/>
      <c r="GM181" s="98"/>
      <c r="GN181" s="98"/>
      <c r="GO181" s="98"/>
      <c r="GP181" s="98"/>
      <c r="GQ181" s="98"/>
      <c r="GR181" s="98"/>
      <c r="GS181" s="98"/>
      <c r="GT181" s="98"/>
      <c r="GU181" s="98"/>
      <c r="GV181" s="98"/>
      <c r="GW181" s="98"/>
      <c r="GX181" s="98"/>
      <c r="GY181" s="98"/>
      <c r="GZ181" s="98"/>
      <c r="HA181" s="98"/>
      <c r="HB181" s="98"/>
      <c r="HC181" s="98"/>
      <c r="HD181" s="98"/>
      <c r="HE181" s="98"/>
      <c r="HF181" s="98"/>
      <c r="HG181" s="98"/>
      <c r="HH181" s="98"/>
      <c r="HI181" s="98"/>
      <c r="HJ181" s="98"/>
      <c r="HK181" s="98"/>
      <c r="HL181" s="98"/>
      <c r="HM181" s="98"/>
      <c r="HN181" s="98"/>
      <c r="HO181" s="98"/>
      <c r="HP181" s="98"/>
      <c r="HQ181" s="98"/>
      <c r="HR181" s="98"/>
      <c r="HS181" s="98"/>
      <c r="HT181" s="98"/>
      <c r="HU181" s="98"/>
      <c r="HV181" s="98"/>
      <c r="HW181" s="98"/>
      <c r="HX181" s="98"/>
      <c r="HY181" s="98"/>
      <c r="HZ181" s="98"/>
      <c r="IA181" s="98"/>
      <c r="IB181" s="98"/>
      <c r="IC181" s="98"/>
      <c r="ID181" s="98"/>
      <c r="IE181" s="98"/>
      <c r="IF181" s="98"/>
      <c r="IG181" s="98"/>
      <c r="IH181" s="98"/>
      <c r="II181" s="98"/>
      <c r="IJ181" s="98"/>
      <c r="IK181" s="98"/>
      <c r="IL181" s="98"/>
      <c r="IM181" s="98"/>
      <c r="IN181" s="98"/>
      <c r="IO181" s="98"/>
      <c r="IP181" s="98"/>
      <c r="IQ181" s="98"/>
      <c r="IR181" s="98"/>
      <c r="IS181" s="98"/>
      <c r="IT181" s="98"/>
    </row>
    <row r="182" spans="1:254" s="128" customFormat="1" ht="25.5" x14ac:dyDescent="0.2">
      <c r="A182" s="129" t="s">
        <v>75</v>
      </c>
      <c r="B182" s="131" t="s">
        <v>280</v>
      </c>
      <c r="C182" s="134" t="s">
        <v>156</v>
      </c>
      <c r="D182" s="134" t="s">
        <v>18</v>
      </c>
      <c r="E182" s="134" t="s">
        <v>311</v>
      </c>
      <c r="F182" s="134" t="s">
        <v>76</v>
      </c>
      <c r="G182" s="132">
        <v>16359.46</v>
      </c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  <c r="GM182" s="98"/>
      <c r="GN182" s="98"/>
      <c r="GO182" s="98"/>
      <c r="GP182" s="98"/>
      <c r="GQ182" s="98"/>
      <c r="GR182" s="98"/>
      <c r="GS182" s="98"/>
      <c r="GT182" s="98"/>
      <c r="GU182" s="98"/>
      <c r="GV182" s="98"/>
      <c r="GW182" s="98"/>
      <c r="GX182" s="98"/>
      <c r="GY182" s="98"/>
      <c r="GZ182" s="98"/>
      <c r="HA182" s="98"/>
      <c r="HB182" s="98"/>
      <c r="HC182" s="98"/>
      <c r="HD182" s="98"/>
      <c r="HE182" s="98"/>
      <c r="HF182" s="98"/>
      <c r="HG182" s="98"/>
      <c r="HH182" s="98"/>
      <c r="HI182" s="98"/>
      <c r="HJ182" s="98"/>
      <c r="HK182" s="98"/>
      <c r="HL182" s="98"/>
      <c r="HM182" s="98"/>
      <c r="HN182" s="98"/>
      <c r="HO182" s="98"/>
      <c r="HP182" s="98"/>
      <c r="HQ182" s="98"/>
      <c r="HR182" s="98"/>
      <c r="HS182" s="98"/>
      <c r="HT182" s="98"/>
      <c r="HU182" s="98"/>
      <c r="HV182" s="98"/>
      <c r="HW182" s="98"/>
      <c r="HX182" s="98"/>
      <c r="HY182" s="98"/>
      <c r="HZ182" s="98"/>
      <c r="IA182" s="98"/>
      <c r="IB182" s="98"/>
      <c r="IC182" s="98"/>
      <c r="ID182" s="98"/>
      <c r="IE182" s="98"/>
      <c r="IF182" s="98"/>
      <c r="IG182" s="98"/>
      <c r="IH182" s="98"/>
      <c r="II182" s="98"/>
      <c r="IJ182" s="98"/>
      <c r="IK182" s="98"/>
      <c r="IL182" s="98"/>
      <c r="IM182" s="98"/>
      <c r="IN182" s="98"/>
      <c r="IO182" s="98"/>
      <c r="IP182" s="98"/>
      <c r="IQ182" s="98"/>
      <c r="IR182" s="98"/>
      <c r="IS182" s="98"/>
      <c r="IT182" s="98"/>
    </row>
    <row r="183" spans="1:254" s="93" customFormat="1" ht="25.5" x14ac:dyDescent="0.2">
      <c r="A183" s="129" t="s">
        <v>336</v>
      </c>
      <c r="B183" s="131" t="s">
        <v>280</v>
      </c>
      <c r="C183" s="134" t="s">
        <v>156</v>
      </c>
      <c r="D183" s="134" t="s">
        <v>18</v>
      </c>
      <c r="E183" s="134" t="s">
        <v>337</v>
      </c>
      <c r="F183" s="134"/>
      <c r="G183" s="132">
        <f>SUM(G184)</f>
        <v>12733.56</v>
      </c>
    </row>
    <row r="184" spans="1:254" s="128" customFormat="1" ht="25.5" x14ac:dyDescent="0.2">
      <c r="A184" s="124" t="s">
        <v>75</v>
      </c>
      <c r="B184" s="126" t="s">
        <v>280</v>
      </c>
      <c r="C184" s="137" t="s">
        <v>156</v>
      </c>
      <c r="D184" s="137" t="s">
        <v>18</v>
      </c>
      <c r="E184" s="137" t="s">
        <v>337</v>
      </c>
      <c r="F184" s="137" t="s">
        <v>76</v>
      </c>
      <c r="G184" s="127">
        <v>12733.56</v>
      </c>
    </row>
    <row r="185" spans="1:254" s="128" customFormat="1" ht="25.5" x14ac:dyDescent="0.2">
      <c r="A185" s="179" t="s">
        <v>166</v>
      </c>
      <c r="B185" s="131" t="s">
        <v>280</v>
      </c>
      <c r="C185" s="134" t="s">
        <v>156</v>
      </c>
      <c r="D185" s="134" t="s">
        <v>18</v>
      </c>
      <c r="E185" s="134" t="s">
        <v>335</v>
      </c>
      <c r="F185" s="134"/>
      <c r="G185" s="132">
        <f>SUM(G186)</f>
        <v>14597.73</v>
      </c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  <c r="ET185" s="98"/>
      <c r="EU185" s="98"/>
      <c r="EV185" s="98"/>
      <c r="EW185" s="98"/>
      <c r="EX185" s="98"/>
      <c r="EY185" s="98"/>
      <c r="EZ185" s="98"/>
      <c r="FA185" s="98"/>
      <c r="FB185" s="98"/>
      <c r="FC185" s="98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98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98"/>
      <c r="GD185" s="98"/>
      <c r="GE185" s="98"/>
      <c r="GF185" s="98"/>
      <c r="GG185" s="98"/>
      <c r="GH185" s="98"/>
      <c r="GI185" s="98"/>
      <c r="GJ185" s="98"/>
      <c r="GK185" s="98"/>
      <c r="GL185" s="98"/>
      <c r="GM185" s="98"/>
      <c r="GN185" s="98"/>
      <c r="GO185" s="98"/>
      <c r="GP185" s="98"/>
      <c r="GQ185" s="98"/>
      <c r="GR185" s="98"/>
      <c r="GS185" s="98"/>
      <c r="GT185" s="98"/>
      <c r="GU185" s="98"/>
      <c r="GV185" s="98"/>
      <c r="GW185" s="98"/>
      <c r="GX185" s="98"/>
      <c r="GY185" s="98"/>
      <c r="GZ185" s="98"/>
      <c r="HA185" s="98"/>
      <c r="HB185" s="98"/>
      <c r="HC185" s="98"/>
      <c r="HD185" s="98"/>
      <c r="HE185" s="98"/>
      <c r="HF185" s="98"/>
      <c r="HG185" s="98"/>
      <c r="HH185" s="98"/>
      <c r="HI185" s="98"/>
      <c r="HJ185" s="98"/>
      <c r="HK185" s="98"/>
      <c r="HL185" s="98"/>
      <c r="HM185" s="98"/>
      <c r="HN185" s="98"/>
      <c r="HO185" s="98"/>
      <c r="HP185" s="98"/>
      <c r="HQ185" s="98"/>
      <c r="HR185" s="98"/>
      <c r="HS185" s="98"/>
      <c r="HT185" s="98"/>
      <c r="HU185" s="98"/>
      <c r="HV185" s="98"/>
      <c r="HW185" s="98"/>
      <c r="HX185" s="98"/>
      <c r="HY185" s="98"/>
      <c r="HZ185" s="98"/>
      <c r="IA185" s="98"/>
      <c r="IB185" s="98"/>
      <c r="IC185" s="98"/>
      <c r="ID185" s="98"/>
      <c r="IE185" s="98"/>
      <c r="IF185" s="98"/>
      <c r="IG185" s="98"/>
      <c r="IH185" s="98"/>
      <c r="II185" s="98"/>
      <c r="IJ185" s="98"/>
      <c r="IK185" s="98"/>
      <c r="IL185" s="98"/>
      <c r="IM185" s="98"/>
      <c r="IN185" s="98"/>
      <c r="IO185" s="98"/>
      <c r="IP185" s="98"/>
      <c r="IQ185" s="98"/>
      <c r="IR185" s="98"/>
      <c r="IS185" s="98"/>
      <c r="IT185" s="98"/>
    </row>
    <row r="186" spans="1:254" s="128" customFormat="1" ht="25.5" x14ac:dyDescent="0.2">
      <c r="A186" s="129" t="s">
        <v>75</v>
      </c>
      <c r="B186" s="131" t="s">
        <v>280</v>
      </c>
      <c r="C186" s="134" t="s">
        <v>156</v>
      </c>
      <c r="D186" s="134" t="s">
        <v>18</v>
      </c>
      <c r="E186" s="134" t="s">
        <v>335</v>
      </c>
      <c r="F186" s="134" t="s">
        <v>76</v>
      </c>
      <c r="G186" s="132">
        <v>14597.73</v>
      </c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8"/>
      <c r="FU186" s="98"/>
      <c r="FV186" s="98"/>
      <c r="FW186" s="98"/>
      <c r="FX186" s="98"/>
      <c r="FY186" s="98"/>
      <c r="FZ186" s="98"/>
      <c r="GA186" s="98"/>
      <c r="GB186" s="98"/>
      <c r="GC186" s="98"/>
      <c r="GD186" s="98"/>
      <c r="GE186" s="98"/>
      <c r="GF186" s="98"/>
      <c r="GG186" s="98"/>
      <c r="GH186" s="98"/>
      <c r="GI186" s="98"/>
      <c r="GJ186" s="98"/>
      <c r="GK186" s="98"/>
      <c r="GL186" s="98"/>
      <c r="GM186" s="98"/>
      <c r="GN186" s="98"/>
      <c r="GO186" s="98"/>
      <c r="GP186" s="98"/>
      <c r="GQ186" s="98"/>
      <c r="GR186" s="98"/>
      <c r="GS186" s="98"/>
      <c r="GT186" s="98"/>
      <c r="GU186" s="98"/>
      <c r="GV186" s="98"/>
      <c r="GW186" s="98"/>
      <c r="GX186" s="98"/>
      <c r="GY186" s="98"/>
      <c r="GZ186" s="98"/>
      <c r="HA186" s="98"/>
      <c r="HB186" s="98"/>
      <c r="HC186" s="98"/>
      <c r="HD186" s="98"/>
      <c r="HE186" s="98"/>
      <c r="HF186" s="98"/>
      <c r="HG186" s="98"/>
      <c r="HH186" s="98"/>
      <c r="HI186" s="98"/>
      <c r="HJ186" s="98"/>
      <c r="HK186" s="98"/>
      <c r="HL186" s="98"/>
      <c r="HM186" s="98"/>
      <c r="HN186" s="98"/>
      <c r="HO186" s="98"/>
      <c r="HP186" s="98"/>
      <c r="HQ186" s="98"/>
      <c r="HR186" s="98"/>
      <c r="HS186" s="98"/>
      <c r="HT186" s="98"/>
      <c r="HU186" s="98"/>
      <c r="HV186" s="98"/>
      <c r="HW186" s="98"/>
      <c r="HX186" s="98"/>
      <c r="HY186" s="98"/>
      <c r="HZ186" s="98"/>
      <c r="IA186" s="98"/>
      <c r="IB186" s="98"/>
      <c r="IC186" s="98"/>
      <c r="ID186" s="98"/>
      <c r="IE186" s="98"/>
      <c r="IF186" s="98"/>
      <c r="IG186" s="98"/>
      <c r="IH186" s="98"/>
      <c r="II186" s="98"/>
      <c r="IJ186" s="98"/>
      <c r="IK186" s="98"/>
      <c r="IL186" s="98"/>
      <c r="IM186" s="98"/>
      <c r="IN186" s="98"/>
      <c r="IO186" s="98"/>
      <c r="IP186" s="98"/>
      <c r="IQ186" s="98"/>
      <c r="IR186" s="98"/>
      <c r="IS186" s="98"/>
      <c r="IT186" s="98"/>
    </row>
    <row r="187" spans="1:254" s="93" customFormat="1" x14ac:dyDescent="0.2">
      <c r="A187" s="124" t="s">
        <v>312</v>
      </c>
      <c r="B187" s="126" t="s">
        <v>280</v>
      </c>
      <c r="C187" s="126" t="s">
        <v>156</v>
      </c>
      <c r="D187" s="126" t="s">
        <v>18</v>
      </c>
      <c r="E187" s="126" t="s">
        <v>68</v>
      </c>
      <c r="F187" s="126"/>
      <c r="G187" s="164">
        <f>SUM(G188)</f>
        <v>948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GW187" s="128"/>
      <c r="GX187" s="128"/>
      <c r="GY187" s="128"/>
      <c r="GZ187" s="128"/>
      <c r="HA187" s="128"/>
      <c r="HB187" s="128"/>
      <c r="HC187" s="128"/>
      <c r="HD187" s="128"/>
      <c r="HE187" s="128"/>
      <c r="HF187" s="128"/>
      <c r="HG187" s="128"/>
      <c r="HH187" s="128"/>
      <c r="HI187" s="128"/>
      <c r="HJ187" s="128"/>
      <c r="HK187" s="128"/>
      <c r="HL187" s="128"/>
      <c r="HM187" s="128"/>
      <c r="HN187" s="128"/>
      <c r="HO187" s="128"/>
      <c r="HP187" s="128"/>
      <c r="HQ187" s="128"/>
      <c r="HR187" s="128"/>
      <c r="HS187" s="128"/>
      <c r="HT187" s="128"/>
      <c r="HU187" s="128"/>
      <c r="HV187" s="128"/>
      <c r="HW187" s="128"/>
      <c r="HX187" s="128"/>
      <c r="HY187" s="128"/>
      <c r="HZ187" s="128"/>
      <c r="IA187" s="128"/>
      <c r="IB187" s="128"/>
      <c r="IC187" s="128"/>
      <c r="ID187" s="128"/>
      <c r="IE187" s="128"/>
      <c r="IF187" s="128"/>
      <c r="IG187" s="128"/>
      <c r="IH187" s="128"/>
      <c r="II187" s="128"/>
      <c r="IJ187" s="128"/>
      <c r="IK187" s="128"/>
      <c r="IL187" s="128"/>
      <c r="IM187" s="128"/>
      <c r="IN187" s="128"/>
      <c r="IO187" s="128"/>
      <c r="IP187" s="128"/>
      <c r="IQ187" s="128"/>
      <c r="IR187" s="128"/>
      <c r="IS187" s="128"/>
      <c r="IT187" s="128"/>
    </row>
    <row r="188" spans="1:254" ht="25.5" x14ac:dyDescent="0.2">
      <c r="A188" s="129" t="s">
        <v>75</v>
      </c>
      <c r="B188" s="131" t="s">
        <v>280</v>
      </c>
      <c r="C188" s="131" t="s">
        <v>156</v>
      </c>
      <c r="D188" s="131" t="s">
        <v>18</v>
      </c>
      <c r="E188" s="131" t="s">
        <v>68</v>
      </c>
      <c r="F188" s="131" t="s">
        <v>76</v>
      </c>
      <c r="G188" s="172">
        <v>948</v>
      </c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  <c r="EI188" s="93"/>
      <c r="EJ188" s="93"/>
      <c r="EK188" s="93"/>
      <c r="EL188" s="93"/>
      <c r="EM188" s="93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  <c r="EX188" s="93"/>
      <c r="EY188" s="93"/>
      <c r="EZ188" s="93"/>
      <c r="FA188" s="93"/>
      <c r="FB188" s="93"/>
      <c r="FC188" s="93"/>
      <c r="FD188" s="93"/>
      <c r="FE188" s="93"/>
      <c r="FF188" s="93"/>
      <c r="FG188" s="93"/>
      <c r="FH188" s="93"/>
      <c r="FI188" s="93"/>
      <c r="FJ188" s="93"/>
      <c r="FK188" s="93"/>
      <c r="FL188" s="93"/>
      <c r="FM188" s="93"/>
      <c r="FN188" s="93"/>
      <c r="FO188" s="93"/>
      <c r="FP188" s="93"/>
      <c r="FQ188" s="93"/>
      <c r="FR188" s="93"/>
      <c r="FS188" s="93"/>
      <c r="FT188" s="93"/>
      <c r="FU188" s="93"/>
      <c r="FV188" s="93"/>
      <c r="FW188" s="93"/>
      <c r="FX188" s="93"/>
      <c r="FY188" s="93"/>
      <c r="FZ188" s="93"/>
      <c r="GA188" s="93"/>
      <c r="GB188" s="93"/>
      <c r="GC188" s="93"/>
      <c r="GD188" s="93"/>
      <c r="GE188" s="93"/>
      <c r="GF188" s="93"/>
      <c r="GG188" s="93"/>
      <c r="GH188" s="93"/>
      <c r="GI188" s="93"/>
      <c r="GJ188" s="93"/>
      <c r="GK188" s="93"/>
      <c r="GL188" s="93"/>
      <c r="GM188" s="93"/>
      <c r="GN188" s="93"/>
      <c r="GO188" s="93"/>
      <c r="GP188" s="93"/>
      <c r="GQ188" s="93"/>
      <c r="GR188" s="93"/>
      <c r="GS188" s="93"/>
      <c r="GT188" s="93"/>
      <c r="GU188" s="93"/>
      <c r="GV188" s="93"/>
      <c r="GW188" s="93"/>
      <c r="GX188" s="93"/>
      <c r="GY188" s="93"/>
      <c r="GZ188" s="93"/>
      <c r="HA188" s="93"/>
      <c r="HB188" s="93"/>
      <c r="HC188" s="93"/>
      <c r="HD188" s="93"/>
      <c r="HE188" s="93"/>
      <c r="HF188" s="93"/>
      <c r="HG188" s="93"/>
      <c r="HH188" s="93"/>
      <c r="HI188" s="93"/>
      <c r="HJ188" s="93"/>
      <c r="HK188" s="93"/>
      <c r="HL188" s="93"/>
      <c r="HM188" s="93"/>
      <c r="HN188" s="93"/>
      <c r="HO188" s="93"/>
      <c r="HP188" s="93"/>
      <c r="HQ188" s="93"/>
      <c r="HR188" s="93"/>
      <c r="HS188" s="93"/>
      <c r="HT188" s="93"/>
      <c r="HU188" s="93"/>
      <c r="HV188" s="93"/>
      <c r="HW188" s="93"/>
      <c r="HX188" s="93"/>
      <c r="HY188" s="93"/>
      <c r="HZ188" s="93"/>
      <c r="IA188" s="93"/>
      <c r="IB188" s="93"/>
      <c r="IC188" s="93"/>
      <c r="ID188" s="93"/>
      <c r="IE188" s="93"/>
      <c r="IF188" s="93"/>
      <c r="IG188" s="93"/>
      <c r="IH188" s="93"/>
      <c r="II188" s="93"/>
      <c r="IJ188" s="93"/>
      <c r="IK188" s="93"/>
      <c r="IL188" s="93"/>
      <c r="IM188" s="93"/>
      <c r="IN188" s="93"/>
      <c r="IO188" s="93"/>
      <c r="IP188" s="93"/>
      <c r="IQ188" s="93"/>
      <c r="IR188" s="93"/>
      <c r="IS188" s="93"/>
      <c r="IT188" s="93"/>
    </row>
    <row r="189" spans="1:254" x14ac:dyDescent="0.2">
      <c r="A189" s="180" t="s">
        <v>158</v>
      </c>
      <c r="B189" s="126" t="s">
        <v>280</v>
      </c>
      <c r="C189" s="137" t="s">
        <v>156</v>
      </c>
      <c r="D189" s="137" t="s">
        <v>18</v>
      </c>
      <c r="E189" s="137" t="s">
        <v>168</v>
      </c>
      <c r="F189" s="137"/>
      <c r="G189" s="127">
        <f>SUM(G190)</f>
        <v>59874.37</v>
      </c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GW189" s="128"/>
      <c r="GX189" s="128"/>
      <c r="GY189" s="128"/>
      <c r="GZ189" s="128"/>
      <c r="HA189" s="128"/>
      <c r="HB189" s="128"/>
      <c r="HC189" s="128"/>
      <c r="HD189" s="128"/>
      <c r="HE189" s="128"/>
      <c r="HF189" s="128"/>
      <c r="HG189" s="128"/>
      <c r="HH189" s="128"/>
      <c r="HI189" s="128"/>
      <c r="HJ189" s="128"/>
      <c r="HK189" s="128"/>
      <c r="HL189" s="128"/>
      <c r="HM189" s="128"/>
      <c r="HN189" s="128"/>
      <c r="HO189" s="128"/>
      <c r="HP189" s="128"/>
      <c r="HQ189" s="128"/>
      <c r="HR189" s="128"/>
      <c r="HS189" s="128"/>
      <c r="HT189" s="128"/>
      <c r="HU189" s="128"/>
      <c r="HV189" s="128"/>
      <c r="HW189" s="128"/>
      <c r="HX189" s="128"/>
      <c r="HY189" s="128"/>
      <c r="HZ189" s="128"/>
      <c r="IA189" s="128"/>
      <c r="IB189" s="128"/>
      <c r="IC189" s="128"/>
      <c r="ID189" s="128"/>
      <c r="IE189" s="128"/>
      <c r="IF189" s="128"/>
      <c r="IG189" s="128"/>
      <c r="IH189" s="128"/>
      <c r="II189" s="128"/>
      <c r="IJ189" s="128"/>
      <c r="IK189" s="128"/>
      <c r="IL189" s="128"/>
      <c r="IM189" s="128"/>
      <c r="IN189" s="128"/>
      <c r="IO189" s="128"/>
      <c r="IP189" s="128"/>
      <c r="IQ189" s="128"/>
      <c r="IR189" s="128"/>
      <c r="IS189" s="128"/>
      <c r="IT189" s="128"/>
    </row>
    <row r="190" spans="1:254" ht="25.5" x14ac:dyDescent="0.2">
      <c r="A190" s="129" t="s">
        <v>75</v>
      </c>
      <c r="B190" s="134" t="s">
        <v>280</v>
      </c>
      <c r="C190" s="134" t="s">
        <v>156</v>
      </c>
      <c r="D190" s="134" t="s">
        <v>18</v>
      </c>
      <c r="E190" s="134" t="s">
        <v>168</v>
      </c>
      <c r="F190" s="134" t="s">
        <v>76</v>
      </c>
      <c r="G190" s="132">
        <v>59874.37</v>
      </c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  <c r="EI190" s="93"/>
      <c r="EJ190" s="93"/>
      <c r="EK190" s="93"/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3"/>
      <c r="FK190" s="93"/>
      <c r="FL190" s="93"/>
      <c r="FM190" s="93"/>
      <c r="FN190" s="93"/>
      <c r="FO190" s="93"/>
      <c r="FP190" s="93"/>
      <c r="FQ190" s="93"/>
      <c r="FR190" s="93"/>
      <c r="FS190" s="93"/>
      <c r="FT190" s="93"/>
      <c r="FU190" s="93"/>
      <c r="FV190" s="93"/>
      <c r="FW190" s="93"/>
      <c r="FX190" s="93"/>
      <c r="FY190" s="93"/>
      <c r="FZ190" s="93"/>
      <c r="GA190" s="93"/>
      <c r="GB190" s="93"/>
      <c r="GC190" s="93"/>
      <c r="GD190" s="93"/>
      <c r="GE190" s="93"/>
      <c r="GF190" s="93"/>
      <c r="GG190" s="93"/>
      <c r="GH190" s="93"/>
      <c r="GI190" s="93"/>
      <c r="GJ190" s="93"/>
      <c r="GK190" s="93"/>
      <c r="GL190" s="93"/>
      <c r="GM190" s="93"/>
      <c r="GN190" s="93"/>
      <c r="GO190" s="93"/>
      <c r="GP190" s="93"/>
      <c r="GQ190" s="93"/>
      <c r="GR190" s="93"/>
      <c r="GS190" s="93"/>
      <c r="GT190" s="93"/>
      <c r="GU190" s="93"/>
      <c r="GV190" s="93"/>
      <c r="GW190" s="93"/>
      <c r="GX190" s="93"/>
      <c r="GY190" s="93"/>
      <c r="GZ190" s="93"/>
      <c r="HA190" s="93"/>
      <c r="HB190" s="93"/>
      <c r="HC190" s="93"/>
      <c r="HD190" s="93"/>
      <c r="HE190" s="93"/>
      <c r="HF190" s="93"/>
      <c r="HG190" s="93"/>
      <c r="HH190" s="93"/>
      <c r="HI190" s="93"/>
      <c r="HJ190" s="93"/>
      <c r="HK190" s="93"/>
      <c r="HL190" s="93"/>
      <c r="HM190" s="93"/>
      <c r="HN190" s="93"/>
      <c r="HO190" s="93"/>
      <c r="HP190" s="93"/>
      <c r="HQ190" s="93"/>
      <c r="HR190" s="93"/>
      <c r="HS190" s="93"/>
      <c r="HT190" s="93"/>
      <c r="HU190" s="93"/>
      <c r="HV190" s="93"/>
      <c r="HW190" s="93"/>
      <c r="HX190" s="93"/>
      <c r="HY190" s="93"/>
      <c r="HZ190" s="93"/>
      <c r="IA190" s="93"/>
      <c r="IB190" s="93"/>
      <c r="IC190" s="93"/>
      <c r="ID190" s="93"/>
      <c r="IE190" s="93"/>
      <c r="IF190" s="93"/>
      <c r="IG190" s="93"/>
      <c r="IH190" s="93"/>
      <c r="II190" s="93"/>
      <c r="IJ190" s="93"/>
      <c r="IK190" s="93"/>
      <c r="IL190" s="93"/>
      <c r="IM190" s="93"/>
      <c r="IN190" s="93"/>
      <c r="IO190" s="93"/>
      <c r="IP190" s="93"/>
      <c r="IQ190" s="93"/>
      <c r="IR190" s="93"/>
      <c r="IS190" s="93"/>
      <c r="IT190" s="93"/>
    </row>
    <row r="191" spans="1:254" ht="25.5" x14ac:dyDescent="0.2">
      <c r="A191" s="124" t="s">
        <v>169</v>
      </c>
      <c r="B191" s="137" t="s">
        <v>280</v>
      </c>
      <c r="C191" s="137" t="s">
        <v>156</v>
      </c>
      <c r="D191" s="137" t="s">
        <v>18</v>
      </c>
      <c r="E191" s="137" t="s">
        <v>170</v>
      </c>
      <c r="F191" s="137"/>
      <c r="G191" s="127">
        <f>SUM(G192)</f>
        <v>12220.27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GW191" s="128"/>
      <c r="GX191" s="128"/>
      <c r="GY191" s="128"/>
      <c r="GZ191" s="128"/>
      <c r="HA191" s="128"/>
      <c r="HB191" s="128"/>
      <c r="HC191" s="128"/>
      <c r="HD191" s="128"/>
      <c r="HE191" s="128"/>
      <c r="HF191" s="128"/>
      <c r="HG191" s="128"/>
      <c r="HH191" s="128"/>
      <c r="HI191" s="128"/>
      <c r="HJ191" s="128"/>
      <c r="HK191" s="128"/>
      <c r="HL191" s="128"/>
      <c r="HM191" s="128"/>
      <c r="HN191" s="128"/>
      <c r="HO191" s="128"/>
      <c r="HP191" s="128"/>
      <c r="HQ191" s="128"/>
      <c r="HR191" s="128"/>
      <c r="HS191" s="128"/>
      <c r="HT191" s="128"/>
      <c r="HU191" s="128"/>
      <c r="HV191" s="128"/>
      <c r="HW191" s="128"/>
      <c r="HX191" s="128"/>
      <c r="HY191" s="128"/>
      <c r="HZ191" s="128"/>
      <c r="IA191" s="128"/>
      <c r="IB191" s="128"/>
      <c r="IC191" s="128"/>
      <c r="ID191" s="128"/>
      <c r="IE191" s="128"/>
      <c r="IF191" s="128"/>
      <c r="IG191" s="128"/>
      <c r="IH191" s="128"/>
      <c r="II191" s="128"/>
      <c r="IJ191" s="128"/>
      <c r="IK191" s="128"/>
      <c r="IL191" s="128"/>
      <c r="IM191" s="128"/>
      <c r="IN191" s="128"/>
      <c r="IO191" s="128"/>
      <c r="IP191" s="128"/>
      <c r="IQ191" s="128"/>
      <c r="IR191" s="128"/>
      <c r="IS191" s="128"/>
      <c r="IT191" s="128"/>
    </row>
    <row r="192" spans="1:254" s="146" customFormat="1" ht="25.5" x14ac:dyDescent="0.2">
      <c r="A192" s="129" t="s">
        <v>75</v>
      </c>
      <c r="B192" s="134" t="s">
        <v>280</v>
      </c>
      <c r="C192" s="134" t="s">
        <v>156</v>
      </c>
      <c r="D192" s="134" t="s">
        <v>18</v>
      </c>
      <c r="E192" s="134" t="s">
        <v>170</v>
      </c>
      <c r="F192" s="134" t="s">
        <v>76</v>
      </c>
      <c r="G192" s="132">
        <v>12220.27</v>
      </c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3"/>
      <c r="EI192" s="93"/>
      <c r="EJ192" s="93"/>
      <c r="EK192" s="93"/>
      <c r="EL192" s="93"/>
      <c r="EM192" s="93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  <c r="EX192" s="93"/>
      <c r="EY192" s="93"/>
      <c r="EZ192" s="93"/>
      <c r="FA192" s="93"/>
      <c r="FB192" s="93"/>
      <c r="FC192" s="93"/>
      <c r="FD192" s="93"/>
      <c r="FE192" s="93"/>
      <c r="FF192" s="93"/>
      <c r="FG192" s="93"/>
      <c r="FH192" s="93"/>
      <c r="FI192" s="93"/>
      <c r="FJ192" s="93"/>
      <c r="FK192" s="93"/>
      <c r="FL192" s="93"/>
      <c r="FM192" s="93"/>
      <c r="FN192" s="93"/>
      <c r="FO192" s="93"/>
      <c r="FP192" s="93"/>
      <c r="FQ192" s="93"/>
      <c r="FR192" s="93"/>
      <c r="FS192" s="93"/>
      <c r="FT192" s="93"/>
      <c r="FU192" s="93"/>
      <c r="FV192" s="93"/>
      <c r="FW192" s="93"/>
      <c r="FX192" s="93"/>
      <c r="FY192" s="93"/>
      <c r="FZ192" s="93"/>
      <c r="GA192" s="93"/>
      <c r="GB192" s="93"/>
      <c r="GC192" s="93"/>
      <c r="GD192" s="93"/>
      <c r="GE192" s="93"/>
      <c r="GF192" s="93"/>
      <c r="GG192" s="93"/>
      <c r="GH192" s="93"/>
      <c r="GI192" s="93"/>
      <c r="GJ192" s="93"/>
      <c r="GK192" s="93"/>
      <c r="GL192" s="93"/>
      <c r="GM192" s="93"/>
      <c r="GN192" s="93"/>
      <c r="GO192" s="93"/>
      <c r="GP192" s="93"/>
      <c r="GQ192" s="93"/>
      <c r="GR192" s="93"/>
      <c r="GS192" s="93"/>
      <c r="GT192" s="93"/>
      <c r="GU192" s="93"/>
      <c r="GV192" s="93"/>
      <c r="GW192" s="93"/>
      <c r="GX192" s="93"/>
      <c r="GY192" s="93"/>
      <c r="GZ192" s="93"/>
      <c r="HA192" s="93"/>
      <c r="HB192" s="93"/>
      <c r="HC192" s="93"/>
      <c r="HD192" s="93"/>
      <c r="HE192" s="93"/>
      <c r="HF192" s="93"/>
      <c r="HG192" s="93"/>
      <c r="HH192" s="93"/>
      <c r="HI192" s="93"/>
      <c r="HJ192" s="93"/>
      <c r="HK192" s="93"/>
      <c r="HL192" s="93"/>
      <c r="HM192" s="93"/>
      <c r="HN192" s="93"/>
      <c r="HO192" s="93"/>
      <c r="HP192" s="93"/>
      <c r="HQ192" s="93"/>
      <c r="HR192" s="93"/>
      <c r="HS192" s="93"/>
      <c r="HT192" s="93"/>
      <c r="HU192" s="93"/>
      <c r="HV192" s="93"/>
      <c r="HW192" s="93"/>
      <c r="HX192" s="93"/>
      <c r="HY192" s="93"/>
      <c r="HZ192" s="93"/>
      <c r="IA192" s="93"/>
      <c r="IB192" s="93"/>
      <c r="IC192" s="93"/>
      <c r="ID192" s="93"/>
      <c r="IE192" s="93"/>
      <c r="IF192" s="93"/>
      <c r="IG192" s="93"/>
      <c r="IH192" s="93"/>
      <c r="II192" s="93"/>
      <c r="IJ192" s="93"/>
      <c r="IK192" s="93"/>
      <c r="IL192" s="93"/>
      <c r="IM192" s="93"/>
      <c r="IN192" s="93"/>
      <c r="IO192" s="93"/>
      <c r="IP192" s="93"/>
      <c r="IQ192" s="93"/>
      <c r="IR192" s="93"/>
      <c r="IS192" s="93"/>
      <c r="IT192" s="93"/>
    </row>
    <row r="193" spans="1:254" s="146" customFormat="1" ht="63.75" x14ac:dyDescent="0.2">
      <c r="A193" s="181" t="s">
        <v>310</v>
      </c>
      <c r="B193" s="126" t="s">
        <v>280</v>
      </c>
      <c r="C193" s="137" t="s">
        <v>156</v>
      </c>
      <c r="D193" s="137" t="s">
        <v>18</v>
      </c>
      <c r="E193" s="137" t="s">
        <v>171</v>
      </c>
      <c r="F193" s="137"/>
      <c r="G193" s="127">
        <f>SUM(G194)</f>
        <v>119168.78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GW193" s="128"/>
      <c r="GX193" s="128"/>
      <c r="GY193" s="128"/>
      <c r="GZ193" s="128"/>
      <c r="HA193" s="128"/>
      <c r="HB193" s="128"/>
      <c r="HC193" s="128"/>
      <c r="HD193" s="128"/>
      <c r="HE193" s="128"/>
      <c r="HF193" s="128"/>
      <c r="HG193" s="128"/>
      <c r="HH193" s="128"/>
      <c r="HI193" s="128"/>
      <c r="HJ193" s="128"/>
      <c r="HK193" s="128"/>
      <c r="HL193" s="128"/>
      <c r="HM193" s="128"/>
      <c r="HN193" s="128"/>
      <c r="HO193" s="128"/>
      <c r="HP193" s="128"/>
      <c r="HQ193" s="128"/>
      <c r="HR193" s="128"/>
      <c r="HS193" s="128"/>
      <c r="HT193" s="128"/>
      <c r="HU193" s="128"/>
      <c r="HV193" s="128"/>
      <c r="HW193" s="128"/>
      <c r="HX193" s="128"/>
      <c r="HY193" s="128"/>
      <c r="HZ193" s="128"/>
      <c r="IA193" s="128"/>
      <c r="IB193" s="128"/>
      <c r="IC193" s="128"/>
      <c r="ID193" s="128"/>
      <c r="IE193" s="128"/>
      <c r="IF193" s="128"/>
      <c r="IG193" s="128"/>
      <c r="IH193" s="128"/>
      <c r="II193" s="128"/>
      <c r="IJ193" s="128"/>
      <c r="IK193" s="128"/>
      <c r="IL193" s="128"/>
      <c r="IM193" s="128"/>
      <c r="IN193" s="128"/>
      <c r="IO193" s="128"/>
      <c r="IP193" s="128"/>
      <c r="IQ193" s="128"/>
      <c r="IR193" s="128"/>
      <c r="IS193" s="128"/>
      <c r="IT193" s="128"/>
    </row>
    <row r="194" spans="1:254" s="146" customFormat="1" ht="25.5" x14ac:dyDescent="0.2">
      <c r="A194" s="129" t="s">
        <v>75</v>
      </c>
      <c r="B194" s="131" t="s">
        <v>280</v>
      </c>
      <c r="C194" s="134" t="s">
        <v>156</v>
      </c>
      <c r="D194" s="134" t="s">
        <v>18</v>
      </c>
      <c r="E194" s="134" t="s">
        <v>171</v>
      </c>
      <c r="F194" s="134" t="s">
        <v>76</v>
      </c>
      <c r="G194" s="132">
        <v>119168.78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3"/>
      <c r="EI194" s="93"/>
      <c r="EJ194" s="93"/>
      <c r="EK194" s="93"/>
      <c r="EL194" s="93"/>
      <c r="EM194" s="93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  <c r="EX194" s="93"/>
      <c r="EY194" s="93"/>
      <c r="EZ194" s="93"/>
      <c r="FA194" s="93"/>
      <c r="FB194" s="93"/>
      <c r="FC194" s="93"/>
      <c r="FD194" s="93"/>
      <c r="FE194" s="93"/>
      <c r="FF194" s="93"/>
      <c r="FG194" s="93"/>
      <c r="FH194" s="93"/>
      <c r="FI194" s="93"/>
      <c r="FJ194" s="93"/>
      <c r="FK194" s="93"/>
      <c r="FL194" s="93"/>
      <c r="FM194" s="93"/>
      <c r="FN194" s="93"/>
      <c r="FO194" s="93"/>
      <c r="FP194" s="93"/>
      <c r="FQ194" s="93"/>
      <c r="FR194" s="93"/>
      <c r="FS194" s="93"/>
      <c r="FT194" s="93"/>
      <c r="FU194" s="93"/>
      <c r="FV194" s="93"/>
      <c r="FW194" s="93"/>
      <c r="FX194" s="93"/>
      <c r="FY194" s="93"/>
      <c r="FZ194" s="93"/>
      <c r="GA194" s="93"/>
      <c r="GB194" s="93"/>
      <c r="GC194" s="93"/>
      <c r="GD194" s="93"/>
      <c r="GE194" s="93"/>
      <c r="GF194" s="93"/>
      <c r="GG194" s="93"/>
      <c r="GH194" s="93"/>
      <c r="GI194" s="93"/>
      <c r="GJ194" s="93"/>
      <c r="GK194" s="93"/>
      <c r="GL194" s="93"/>
      <c r="GM194" s="93"/>
      <c r="GN194" s="93"/>
      <c r="GO194" s="93"/>
      <c r="GP194" s="93"/>
      <c r="GQ194" s="93"/>
      <c r="GR194" s="93"/>
      <c r="GS194" s="93"/>
      <c r="GT194" s="93"/>
      <c r="GU194" s="93"/>
      <c r="GV194" s="93"/>
      <c r="GW194" s="93"/>
      <c r="GX194" s="93"/>
      <c r="GY194" s="93"/>
      <c r="GZ194" s="93"/>
      <c r="HA194" s="93"/>
      <c r="HB194" s="93"/>
      <c r="HC194" s="93"/>
      <c r="HD194" s="93"/>
      <c r="HE194" s="93"/>
      <c r="HF194" s="93"/>
      <c r="HG194" s="93"/>
      <c r="HH194" s="93"/>
      <c r="HI194" s="93"/>
      <c r="HJ194" s="93"/>
      <c r="HK194" s="93"/>
      <c r="HL194" s="93"/>
      <c r="HM194" s="93"/>
      <c r="HN194" s="93"/>
      <c r="HO194" s="93"/>
      <c r="HP194" s="93"/>
      <c r="HQ194" s="93"/>
      <c r="HR194" s="93"/>
      <c r="HS194" s="93"/>
      <c r="HT194" s="93"/>
      <c r="HU194" s="93"/>
      <c r="HV194" s="93"/>
      <c r="HW194" s="93"/>
      <c r="HX194" s="93"/>
      <c r="HY194" s="93"/>
      <c r="HZ194" s="93"/>
      <c r="IA194" s="93"/>
      <c r="IB194" s="93"/>
      <c r="IC194" s="93"/>
      <c r="ID194" s="93"/>
      <c r="IE194" s="93"/>
      <c r="IF194" s="93"/>
      <c r="IG194" s="93"/>
      <c r="IH194" s="93"/>
      <c r="II194" s="93"/>
      <c r="IJ194" s="93"/>
      <c r="IK194" s="93"/>
      <c r="IL194" s="93"/>
      <c r="IM194" s="93"/>
      <c r="IN194" s="93"/>
      <c r="IO194" s="93"/>
      <c r="IP194" s="93"/>
      <c r="IQ194" s="93"/>
      <c r="IR194" s="93"/>
      <c r="IS194" s="93"/>
      <c r="IT194" s="93"/>
    </row>
    <row r="195" spans="1:254" s="146" customFormat="1" x14ac:dyDescent="0.2">
      <c r="A195" s="180" t="s">
        <v>172</v>
      </c>
      <c r="B195" s="126" t="s">
        <v>280</v>
      </c>
      <c r="C195" s="137" t="s">
        <v>156</v>
      </c>
      <c r="D195" s="137" t="s">
        <v>173</v>
      </c>
      <c r="E195" s="137" t="s">
        <v>174</v>
      </c>
      <c r="F195" s="137"/>
      <c r="G195" s="127">
        <f>SUM(G196)</f>
        <v>38949.96</v>
      </c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98"/>
      <c r="DU195" s="98"/>
      <c r="DV195" s="98"/>
      <c r="DW195" s="98"/>
      <c r="DX195" s="98"/>
      <c r="DY195" s="98"/>
      <c r="DZ195" s="98"/>
      <c r="EA195" s="98"/>
      <c r="EB195" s="98"/>
      <c r="EC195" s="98"/>
      <c r="ED195" s="98"/>
      <c r="EE195" s="98"/>
      <c r="EF195" s="98"/>
      <c r="EG195" s="98"/>
      <c r="EH195" s="98"/>
      <c r="EI195" s="98"/>
      <c r="EJ195" s="98"/>
      <c r="EK195" s="98"/>
      <c r="EL195" s="98"/>
      <c r="EM195" s="98"/>
      <c r="EN195" s="98"/>
      <c r="EO195" s="98"/>
      <c r="EP195" s="98"/>
      <c r="EQ195" s="98"/>
      <c r="ER195" s="98"/>
      <c r="ES195" s="98"/>
      <c r="ET195" s="98"/>
      <c r="EU195" s="98"/>
      <c r="EV195" s="98"/>
      <c r="EW195" s="98"/>
      <c r="EX195" s="98"/>
      <c r="EY195" s="98"/>
      <c r="EZ195" s="98"/>
      <c r="FA195" s="98"/>
      <c r="FB195" s="98"/>
      <c r="FC195" s="98"/>
      <c r="FD195" s="98"/>
      <c r="FE195" s="98"/>
      <c r="FF195" s="98"/>
      <c r="FG195" s="98"/>
      <c r="FH195" s="98"/>
      <c r="FI195" s="98"/>
      <c r="FJ195" s="98"/>
      <c r="FK195" s="98"/>
      <c r="FL195" s="98"/>
      <c r="FM195" s="98"/>
      <c r="FN195" s="98"/>
      <c r="FO195" s="98"/>
      <c r="FP195" s="98"/>
      <c r="FQ195" s="98"/>
      <c r="FR195" s="98"/>
      <c r="FS195" s="98"/>
      <c r="FT195" s="98"/>
      <c r="FU195" s="98"/>
      <c r="FV195" s="98"/>
      <c r="FW195" s="98"/>
      <c r="FX195" s="98"/>
      <c r="FY195" s="98"/>
      <c r="FZ195" s="98"/>
      <c r="GA195" s="98"/>
      <c r="GB195" s="98"/>
      <c r="GC195" s="98"/>
      <c r="GD195" s="98"/>
      <c r="GE195" s="98"/>
      <c r="GF195" s="98"/>
      <c r="GG195" s="98"/>
      <c r="GH195" s="98"/>
      <c r="GI195" s="98"/>
      <c r="GJ195" s="98"/>
      <c r="GK195" s="98"/>
      <c r="GL195" s="98"/>
      <c r="GM195" s="98"/>
      <c r="GN195" s="98"/>
      <c r="GO195" s="98"/>
      <c r="GP195" s="98"/>
      <c r="GQ195" s="98"/>
      <c r="GR195" s="98"/>
      <c r="GS195" s="98"/>
      <c r="GT195" s="98"/>
      <c r="GU195" s="98"/>
      <c r="GV195" s="98"/>
      <c r="GW195" s="98"/>
      <c r="GX195" s="98"/>
      <c r="GY195" s="98"/>
      <c r="GZ195" s="98"/>
      <c r="HA195" s="98"/>
      <c r="HB195" s="98"/>
      <c r="HC195" s="98"/>
      <c r="HD195" s="98"/>
      <c r="HE195" s="98"/>
      <c r="HF195" s="98"/>
      <c r="HG195" s="98"/>
      <c r="HH195" s="98"/>
      <c r="HI195" s="98"/>
      <c r="HJ195" s="98"/>
      <c r="HK195" s="98"/>
      <c r="HL195" s="98"/>
      <c r="HM195" s="98"/>
      <c r="HN195" s="98"/>
      <c r="HO195" s="98"/>
      <c r="HP195" s="98"/>
      <c r="HQ195" s="98"/>
      <c r="HR195" s="98"/>
      <c r="HS195" s="98"/>
      <c r="HT195" s="98"/>
      <c r="HU195" s="98"/>
      <c r="HV195" s="98"/>
      <c r="HW195" s="98"/>
      <c r="HX195" s="98"/>
      <c r="HY195" s="98"/>
      <c r="HZ195" s="98"/>
      <c r="IA195" s="98"/>
      <c r="IB195" s="98"/>
      <c r="IC195" s="98"/>
      <c r="ID195" s="98"/>
      <c r="IE195" s="98"/>
      <c r="IF195" s="98"/>
      <c r="IG195" s="98"/>
      <c r="IH195" s="98"/>
      <c r="II195" s="98"/>
      <c r="IJ195" s="98"/>
      <c r="IK195" s="98"/>
      <c r="IL195" s="98"/>
      <c r="IM195" s="98"/>
      <c r="IN195" s="98"/>
      <c r="IO195" s="98"/>
      <c r="IP195" s="98"/>
      <c r="IQ195" s="98"/>
      <c r="IR195" s="98"/>
      <c r="IS195" s="98"/>
      <c r="IT195" s="98"/>
    </row>
    <row r="196" spans="1:254" ht="25.5" x14ac:dyDescent="0.2">
      <c r="A196" s="129" t="s">
        <v>75</v>
      </c>
      <c r="B196" s="131" t="s">
        <v>280</v>
      </c>
      <c r="C196" s="131" t="s">
        <v>156</v>
      </c>
      <c r="D196" s="131" t="s">
        <v>18</v>
      </c>
      <c r="E196" s="131" t="s">
        <v>174</v>
      </c>
      <c r="F196" s="131" t="s">
        <v>76</v>
      </c>
      <c r="G196" s="132">
        <v>38949.96</v>
      </c>
    </row>
    <row r="197" spans="1:254" ht="63.75" x14ac:dyDescent="0.2">
      <c r="A197" s="181" t="s">
        <v>310</v>
      </c>
      <c r="B197" s="130" t="s">
        <v>280</v>
      </c>
      <c r="C197" s="131" t="s">
        <v>156</v>
      </c>
      <c r="D197" s="131" t="s">
        <v>18</v>
      </c>
      <c r="E197" s="131" t="s">
        <v>175</v>
      </c>
      <c r="F197" s="131"/>
      <c r="G197" s="172">
        <f>SUM(G198)</f>
        <v>61666.05</v>
      </c>
    </row>
    <row r="198" spans="1:254" ht="25.5" x14ac:dyDescent="0.2">
      <c r="A198" s="129" t="s">
        <v>75</v>
      </c>
      <c r="B198" s="137" t="s">
        <v>280</v>
      </c>
      <c r="C198" s="126" t="s">
        <v>156</v>
      </c>
      <c r="D198" s="126" t="s">
        <v>18</v>
      </c>
      <c r="E198" s="126" t="s">
        <v>175</v>
      </c>
      <c r="F198" s="126" t="s">
        <v>76</v>
      </c>
      <c r="G198" s="164">
        <v>61666.05</v>
      </c>
    </row>
    <row r="199" spans="1:254" s="154" customFormat="1" ht="13.5" x14ac:dyDescent="0.25">
      <c r="A199" s="114" t="s">
        <v>176</v>
      </c>
      <c r="B199" s="116" t="s">
        <v>280</v>
      </c>
      <c r="C199" s="116" t="s">
        <v>156</v>
      </c>
      <c r="D199" s="116" t="s">
        <v>25</v>
      </c>
      <c r="E199" s="115"/>
      <c r="F199" s="115"/>
      <c r="G199" s="117">
        <f>SUM(G200+G202)</f>
        <v>48414.85</v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  <c r="DE199" s="146"/>
      <c r="DF199" s="146"/>
      <c r="DG199" s="146"/>
      <c r="DH199" s="146"/>
      <c r="DI199" s="146"/>
      <c r="DJ199" s="146"/>
      <c r="DK199" s="146"/>
      <c r="DL199" s="146"/>
      <c r="DM199" s="146"/>
      <c r="DN199" s="146"/>
      <c r="DO199" s="146"/>
      <c r="DP199" s="146"/>
      <c r="DQ199" s="146"/>
      <c r="DR199" s="146"/>
      <c r="DS199" s="146"/>
      <c r="DT199" s="146"/>
      <c r="DU199" s="146"/>
      <c r="DV199" s="146"/>
      <c r="DW199" s="146"/>
      <c r="DX199" s="146"/>
      <c r="DY199" s="146"/>
      <c r="DZ199" s="146"/>
      <c r="EA199" s="146"/>
      <c r="EB199" s="146"/>
      <c r="EC199" s="146"/>
      <c r="ED199" s="146"/>
      <c r="EE199" s="146"/>
      <c r="EF199" s="146"/>
      <c r="EG199" s="146"/>
      <c r="EH199" s="146"/>
      <c r="EI199" s="146"/>
      <c r="EJ199" s="146"/>
      <c r="EK199" s="146"/>
      <c r="EL199" s="146"/>
      <c r="EM199" s="146"/>
      <c r="EN199" s="146"/>
      <c r="EO199" s="146"/>
      <c r="EP199" s="146"/>
      <c r="EQ199" s="146"/>
      <c r="ER199" s="146"/>
      <c r="ES199" s="146"/>
      <c r="ET199" s="146"/>
      <c r="EU199" s="146"/>
      <c r="EV199" s="146"/>
      <c r="EW199" s="146"/>
      <c r="EX199" s="146"/>
      <c r="EY199" s="146"/>
      <c r="EZ199" s="146"/>
      <c r="FA199" s="146"/>
      <c r="FB199" s="146"/>
      <c r="FC199" s="146"/>
      <c r="FD199" s="146"/>
      <c r="FE199" s="146"/>
      <c r="FF199" s="146"/>
      <c r="FG199" s="146"/>
      <c r="FH199" s="146"/>
      <c r="FI199" s="146"/>
      <c r="FJ199" s="146"/>
      <c r="FK199" s="146"/>
      <c r="FL199" s="146"/>
      <c r="FM199" s="146"/>
      <c r="FN199" s="146"/>
      <c r="FO199" s="146"/>
      <c r="FP199" s="146"/>
      <c r="FQ199" s="146"/>
      <c r="FR199" s="146"/>
      <c r="FS199" s="146"/>
      <c r="FT199" s="146"/>
      <c r="FU199" s="146"/>
      <c r="FV199" s="146"/>
      <c r="FW199" s="146"/>
      <c r="FX199" s="146"/>
      <c r="FY199" s="146"/>
      <c r="FZ199" s="146"/>
      <c r="GA199" s="146"/>
      <c r="GB199" s="146"/>
      <c r="GC199" s="146"/>
      <c r="GD199" s="146"/>
      <c r="GE199" s="146"/>
      <c r="GF199" s="146"/>
      <c r="GG199" s="146"/>
      <c r="GH199" s="146"/>
      <c r="GI199" s="146"/>
      <c r="GJ199" s="146"/>
      <c r="GK199" s="146"/>
      <c r="GL199" s="146"/>
      <c r="GM199" s="146"/>
      <c r="GN199" s="146"/>
      <c r="GO199" s="146"/>
      <c r="GP199" s="146"/>
      <c r="GQ199" s="146"/>
      <c r="GR199" s="146"/>
      <c r="GS199" s="146"/>
      <c r="GT199" s="146"/>
      <c r="GU199" s="146"/>
      <c r="GV199" s="146"/>
      <c r="GW199" s="146"/>
      <c r="GX199" s="146"/>
      <c r="GY199" s="146"/>
      <c r="GZ199" s="146"/>
      <c r="HA199" s="146"/>
      <c r="HB199" s="146"/>
      <c r="HC199" s="146"/>
      <c r="HD199" s="146"/>
      <c r="HE199" s="146"/>
      <c r="HF199" s="146"/>
      <c r="HG199" s="146"/>
      <c r="HH199" s="146"/>
      <c r="HI199" s="146"/>
      <c r="HJ199" s="146"/>
      <c r="HK199" s="146"/>
      <c r="HL199" s="146"/>
      <c r="HM199" s="146"/>
      <c r="HN199" s="146"/>
      <c r="HO199" s="146"/>
      <c r="HP199" s="146"/>
      <c r="HQ199" s="146"/>
      <c r="HR199" s="146"/>
      <c r="HS199" s="146"/>
      <c r="HT199" s="146"/>
      <c r="HU199" s="146"/>
      <c r="HV199" s="146"/>
      <c r="HW199" s="146"/>
      <c r="HX199" s="146"/>
      <c r="HY199" s="146"/>
      <c r="HZ199" s="146"/>
      <c r="IA199" s="146"/>
      <c r="IB199" s="146"/>
      <c r="IC199" s="146"/>
      <c r="ID199" s="146"/>
      <c r="IE199" s="146"/>
      <c r="IF199" s="146"/>
      <c r="IG199" s="146"/>
      <c r="IH199" s="146"/>
      <c r="II199" s="146"/>
      <c r="IJ199" s="146"/>
      <c r="IK199" s="146"/>
      <c r="IL199" s="146"/>
      <c r="IM199" s="146"/>
      <c r="IN199" s="146"/>
      <c r="IO199" s="146"/>
      <c r="IP199" s="146"/>
      <c r="IQ199" s="146"/>
      <c r="IR199" s="146"/>
      <c r="IS199" s="146"/>
      <c r="IT199" s="146"/>
    </row>
    <row r="200" spans="1:254" x14ac:dyDescent="0.2">
      <c r="A200" s="180" t="s">
        <v>172</v>
      </c>
      <c r="B200" s="182">
        <v>510</v>
      </c>
      <c r="C200" s="126" t="s">
        <v>156</v>
      </c>
      <c r="D200" s="126" t="s">
        <v>25</v>
      </c>
      <c r="E200" s="137" t="s">
        <v>177</v>
      </c>
      <c r="F200" s="137"/>
      <c r="G200" s="127">
        <f>SUM(G201)</f>
        <v>48239.85</v>
      </c>
    </row>
    <row r="201" spans="1:254" ht="25.5" x14ac:dyDescent="0.2">
      <c r="A201" s="129" t="s">
        <v>75</v>
      </c>
      <c r="B201" s="183">
        <v>510</v>
      </c>
      <c r="C201" s="131" t="s">
        <v>156</v>
      </c>
      <c r="D201" s="131" t="s">
        <v>25</v>
      </c>
      <c r="E201" s="131" t="s">
        <v>177</v>
      </c>
      <c r="F201" s="131" t="s">
        <v>76</v>
      </c>
      <c r="G201" s="132">
        <v>48239.85</v>
      </c>
    </row>
    <row r="202" spans="1:254" s="128" customFormat="1" x14ac:dyDescent="0.2">
      <c r="A202" s="124" t="s">
        <v>288</v>
      </c>
      <c r="B202" s="150" t="s">
        <v>280</v>
      </c>
      <c r="C202" s="184" t="s">
        <v>156</v>
      </c>
      <c r="D202" s="184" t="s">
        <v>25</v>
      </c>
      <c r="E202" s="184" t="s">
        <v>68</v>
      </c>
      <c r="F202" s="184"/>
      <c r="G202" s="185">
        <f>SUM(G203)</f>
        <v>175</v>
      </c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L202" s="98"/>
      <c r="HM202" s="98"/>
      <c r="HN202" s="98"/>
      <c r="HO202" s="98"/>
      <c r="HP202" s="98"/>
      <c r="HQ202" s="98"/>
      <c r="HR202" s="98"/>
      <c r="HS202" s="98"/>
      <c r="HT202" s="98"/>
      <c r="HU202" s="98"/>
      <c r="HV202" s="98"/>
      <c r="HW202" s="98"/>
      <c r="HX202" s="98"/>
      <c r="HY202" s="98"/>
      <c r="HZ202" s="98"/>
      <c r="IA202" s="98"/>
      <c r="IB202" s="98"/>
      <c r="IC202" s="98"/>
      <c r="ID202" s="98"/>
      <c r="IE202" s="98"/>
      <c r="IF202" s="98"/>
      <c r="IG202" s="98"/>
      <c r="IH202" s="98"/>
      <c r="II202" s="98"/>
      <c r="IJ202" s="98"/>
      <c r="IK202" s="98"/>
      <c r="IL202" s="98"/>
      <c r="IM202" s="98"/>
      <c r="IN202" s="98"/>
      <c r="IO202" s="98"/>
      <c r="IP202" s="98"/>
      <c r="IQ202" s="98"/>
      <c r="IR202" s="98"/>
      <c r="IS202" s="98"/>
      <c r="IT202" s="98"/>
    </row>
    <row r="203" spans="1:254" ht="25.5" x14ac:dyDescent="0.2">
      <c r="A203" s="129" t="s">
        <v>75</v>
      </c>
      <c r="B203" s="150" t="s">
        <v>280</v>
      </c>
      <c r="C203" s="186" t="s">
        <v>156</v>
      </c>
      <c r="D203" s="186" t="s">
        <v>25</v>
      </c>
      <c r="E203" s="186" t="s">
        <v>68</v>
      </c>
      <c r="F203" s="186" t="s">
        <v>76</v>
      </c>
      <c r="G203" s="187">
        <v>175</v>
      </c>
    </row>
    <row r="204" spans="1:254" x14ac:dyDescent="0.2">
      <c r="A204" s="178" t="s">
        <v>313</v>
      </c>
      <c r="B204" s="116" t="s">
        <v>280</v>
      </c>
      <c r="C204" s="115" t="s">
        <v>156</v>
      </c>
      <c r="D204" s="115" t="s">
        <v>156</v>
      </c>
      <c r="E204" s="115"/>
      <c r="F204" s="115"/>
      <c r="G204" s="117">
        <f>SUM(G207+G205)</f>
        <v>4892.09</v>
      </c>
    </row>
    <row r="205" spans="1:254" s="93" customFormat="1" ht="13.5" x14ac:dyDescent="0.25">
      <c r="A205" s="159" t="s">
        <v>314</v>
      </c>
      <c r="B205" s="135" t="s">
        <v>280</v>
      </c>
      <c r="C205" s="135" t="s">
        <v>156</v>
      </c>
      <c r="D205" s="135" t="s">
        <v>156</v>
      </c>
      <c r="E205" s="135" t="s">
        <v>185</v>
      </c>
      <c r="F205" s="135"/>
      <c r="G205" s="122">
        <f>SUM(G206)</f>
        <v>3592.09</v>
      </c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  <c r="FV205" s="98"/>
      <c r="FW205" s="98"/>
      <c r="FX205" s="98"/>
      <c r="FY205" s="98"/>
      <c r="FZ205" s="98"/>
      <c r="GA205" s="98"/>
      <c r="GB205" s="98"/>
      <c r="GC205" s="98"/>
      <c r="GD205" s="98"/>
      <c r="GE205" s="98"/>
      <c r="GF205" s="98"/>
      <c r="GG205" s="98"/>
      <c r="GH205" s="98"/>
      <c r="GI205" s="98"/>
      <c r="GJ205" s="98"/>
      <c r="GK205" s="98"/>
      <c r="GL205" s="98"/>
      <c r="GM205" s="98"/>
      <c r="GN205" s="98"/>
      <c r="GO205" s="98"/>
      <c r="GP205" s="98"/>
      <c r="GQ205" s="98"/>
      <c r="GR205" s="98"/>
      <c r="GS205" s="98"/>
      <c r="GT205" s="98"/>
      <c r="GU205" s="98"/>
      <c r="GV205" s="98"/>
      <c r="GW205" s="98"/>
      <c r="GX205" s="98"/>
      <c r="GY205" s="98"/>
      <c r="GZ205" s="98"/>
      <c r="HA205" s="98"/>
      <c r="HB205" s="98"/>
      <c r="HC205" s="98"/>
      <c r="HD205" s="98"/>
      <c r="HE205" s="98"/>
      <c r="HF205" s="98"/>
      <c r="HG205" s="98"/>
      <c r="HH205" s="98"/>
      <c r="HI205" s="98"/>
      <c r="HJ205" s="98"/>
      <c r="HK205" s="98"/>
      <c r="HL205" s="98"/>
      <c r="HM205" s="98"/>
      <c r="HN205" s="98"/>
      <c r="HO205" s="98"/>
      <c r="HP205" s="98"/>
      <c r="HQ205" s="98"/>
      <c r="HR205" s="98"/>
      <c r="HS205" s="98"/>
      <c r="HT205" s="98"/>
      <c r="HU205" s="98"/>
      <c r="HV205" s="98"/>
      <c r="HW205" s="98"/>
      <c r="HX205" s="98"/>
      <c r="HY205" s="98"/>
      <c r="HZ205" s="98"/>
      <c r="IA205" s="98"/>
      <c r="IB205" s="98"/>
      <c r="IC205" s="98"/>
      <c r="ID205" s="98"/>
      <c r="IE205" s="98"/>
      <c r="IF205" s="98"/>
      <c r="IG205" s="98"/>
      <c r="IH205" s="98"/>
      <c r="II205" s="98"/>
      <c r="IJ205" s="98"/>
      <c r="IK205" s="98"/>
      <c r="IL205" s="98"/>
      <c r="IM205" s="98"/>
      <c r="IN205" s="98"/>
      <c r="IO205" s="98"/>
      <c r="IP205" s="98"/>
      <c r="IQ205" s="98"/>
      <c r="IR205" s="98"/>
      <c r="IS205" s="98"/>
      <c r="IT205" s="98"/>
    </row>
    <row r="206" spans="1:254" s="128" customFormat="1" ht="25.5" x14ac:dyDescent="0.2">
      <c r="A206" s="124" t="s">
        <v>75</v>
      </c>
      <c r="B206" s="137" t="s">
        <v>280</v>
      </c>
      <c r="C206" s="137" t="s">
        <v>156</v>
      </c>
      <c r="D206" s="137" t="s">
        <v>156</v>
      </c>
      <c r="E206" s="137" t="s">
        <v>185</v>
      </c>
      <c r="F206" s="137" t="s">
        <v>76</v>
      </c>
      <c r="G206" s="127">
        <v>3592.09</v>
      </c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8"/>
      <c r="FU206" s="98"/>
      <c r="FV206" s="98"/>
      <c r="FW206" s="98"/>
      <c r="FX206" s="98"/>
      <c r="FY206" s="98"/>
      <c r="FZ206" s="98"/>
      <c r="GA206" s="98"/>
      <c r="GB206" s="98"/>
      <c r="GC206" s="98"/>
      <c r="GD206" s="98"/>
      <c r="GE206" s="98"/>
      <c r="GF206" s="98"/>
      <c r="GG206" s="98"/>
      <c r="GH206" s="98"/>
      <c r="GI206" s="98"/>
      <c r="GJ206" s="98"/>
      <c r="GK206" s="98"/>
      <c r="GL206" s="98"/>
      <c r="GM206" s="98"/>
      <c r="GN206" s="98"/>
      <c r="GO206" s="98"/>
      <c r="GP206" s="98"/>
      <c r="GQ206" s="98"/>
      <c r="GR206" s="98"/>
      <c r="GS206" s="98"/>
      <c r="GT206" s="98"/>
      <c r="GU206" s="98"/>
      <c r="GV206" s="98"/>
      <c r="GW206" s="98"/>
      <c r="GX206" s="98"/>
      <c r="GY206" s="98"/>
      <c r="GZ206" s="98"/>
      <c r="HA206" s="98"/>
      <c r="HB206" s="98"/>
      <c r="HC206" s="98"/>
      <c r="HD206" s="98"/>
      <c r="HE206" s="98"/>
      <c r="HF206" s="98"/>
      <c r="HG206" s="98"/>
      <c r="HH206" s="98"/>
      <c r="HI206" s="98"/>
      <c r="HJ206" s="98"/>
      <c r="HK206" s="98"/>
      <c r="HL206" s="98"/>
      <c r="HM206" s="98"/>
      <c r="HN206" s="98"/>
      <c r="HO206" s="98"/>
      <c r="HP206" s="98"/>
      <c r="HQ206" s="98"/>
      <c r="HR206" s="98"/>
      <c r="HS206" s="98"/>
      <c r="HT206" s="98"/>
      <c r="HU206" s="98"/>
      <c r="HV206" s="98"/>
      <c r="HW206" s="98"/>
      <c r="HX206" s="98"/>
      <c r="HY206" s="98"/>
      <c r="HZ206" s="98"/>
      <c r="IA206" s="98"/>
      <c r="IB206" s="98"/>
      <c r="IC206" s="98"/>
      <c r="ID206" s="98"/>
      <c r="IE206" s="98"/>
      <c r="IF206" s="98"/>
      <c r="IG206" s="98"/>
      <c r="IH206" s="98"/>
      <c r="II206" s="98"/>
      <c r="IJ206" s="98"/>
      <c r="IK206" s="98"/>
      <c r="IL206" s="98"/>
      <c r="IM206" s="98"/>
      <c r="IN206" s="98"/>
      <c r="IO206" s="98"/>
      <c r="IP206" s="98"/>
      <c r="IQ206" s="98"/>
      <c r="IR206" s="98"/>
      <c r="IS206" s="98"/>
      <c r="IT206" s="98"/>
    </row>
    <row r="207" spans="1:254" s="128" customFormat="1" ht="13.5" x14ac:dyDescent="0.25">
      <c r="A207" s="119" t="s">
        <v>65</v>
      </c>
      <c r="B207" s="121" t="s">
        <v>280</v>
      </c>
      <c r="C207" s="135" t="s">
        <v>156</v>
      </c>
      <c r="D207" s="135" t="s">
        <v>156</v>
      </c>
      <c r="E207" s="135" t="s">
        <v>66</v>
      </c>
      <c r="F207" s="135"/>
      <c r="G207" s="122">
        <f>SUM(G210+G208)</f>
        <v>1300</v>
      </c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/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98"/>
      <c r="FI207" s="98"/>
      <c r="FJ207" s="98"/>
      <c r="FK207" s="98"/>
      <c r="FL207" s="98"/>
      <c r="FM207" s="98"/>
      <c r="FN207" s="98"/>
      <c r="FO207" s="98"/>
      <c r="FP207" s="98"/>
      <c r="FQ207" s="98"/>
      <c r="FR207" s="98"/>
      <c r="FS207" s="98"/>
      <c r="FT207" s="98"/>
      <c r="FU207" s="98"/>
      <c r="FV207" s="98"/>
      <c r="FW207" s="98"/>
      <c r="FX207" s="98"/>
      <c r="FY207" s="98"/>
      <c r="FZ207" s="98"/>
      <c r="GA207" s="98"/>
      <c r="GB207" s="98"/>
      <c r="GC207" s="98"/>
      <c r="GD207" s="98"/>
      <c r="GE207" s="98"/>
      <c r="GF207" s="98"/>
      <c r="GG207" s="98"/>
      <c r="GH207" s="98"/>
      <c r="GI207" s="98"/>
      <c r="GJ207" s="98"/>
      <c r="GK207" s="98"/>
      <c r="GL207" s="98"/>
      <c r="GM207" s="98"/>
      <c r="GN207" s="98"/>
      <c r="GO207" s="98"/>
      <c r="GP207" s="98"/>
      <c r="GQ207" s="98"/>
      <c r="GR207" s="98"/>
      <c r="GS207" s="98"/>
      <c r="GT207" s="98"/>
      <c r="GU207" s="98"/>
      <c r="GV207" s="98"/>
      <c r="GW207" s="98"/>
      <c r="GX207" s="98"/>
      <c r="GY207" s="98"/>
      <c r="GZ207" s="98"/>
      <c r="HA207" s="98"/>
      <c r="HB207" s="98"/>
      <c r="HC207" s="98"/>
      <c r="HD207" s="98"/>
      <c r="HE207" s="98"/>
      <c r="HF207" s="98"/>
      <c r="HG207" s="98"/>
      <c r="HH207" s="98"/>
      <c r="HI207" s="98"/>
      <c r="HJ207" s="98"/>
      <c r="HK207" s="98"/>
      <c r="HL207" s="98"/>
      <c r="HM207" s="98"/>
      <c r="HN207" s="98"/>
      <c r="HO207" s="98"/>
      <c r="HP207" s="98"/>
      <c r="HQ207" s="98"/>
      <c r="HR207" s="98"/>
      <c r="HS207" s="98"/>
      <c r="HT207" s="98"/>
      <c r="HU207" s="98"/>
      <c r="HV207" s="98"/>
      <c r="HW207" s="98"/>
      <c r="HX207" s="98"/>
      <c r="HY207" s="98"/>
      <c r="HZ207" s="98"/>
      <c r="IA207" s="98"/>
      <c r="IB207" s="98"/>
      <c r="IC207" s="98"/>
      <c r="ID207" s="98"/>
      <c r="IE207" s="98"/>
      <c r="IF207" s="98"/>
      <c r="IG207" s="98"/>
      <c r="IH207" s="98"/>
      <c r="II207" s="98"/>
      <c r="IJ207" s="98"/>
      <c r="IK207" s="98"/>
      <c r="IL207" s="98"/>
      <c r="IM207" s="98"/>
      <c r="IN207" s="98"/>
      <c r="IO207" s="98"/>
      <c r="IP207" s="98"/>
      <c r="IQ207" s="98"/>
      <c r="IR207" s="98"/>
      <c r="IS207" s="98"/>
      <c r="IT207" s="98"/>
    </row>
    <row r="208" spans="1:254" x14ac:dyDescent="0.2">
      <c r="A208" s="173" t="s">
        <v>158</v>
      </c>
      <c r="B208" s="150" t="s">
        <v>280</v>
      </c>
      <c r="C208" s="134" t="s">
        <v>156</v>
      </c>
      <c r="D208" s="134" t="s">
        <v>156</v>
      </c>
      <c r="E208" s="134" t="s">
        <v>186</v>
      </c>
      <c r="F208" s="134"/>
      <c r="G208" s="132">
        <f>SUM(G209)</f>
        <v>1000</v>
      </c>
    </row>
    <row r="209" spans="1:254" ht="25.5" x14ac:dyDescent="0.2">
      <c r="A209" s="124" t="s">
        <v>75</v>
      </c>
      <c r="B209" s="126" t="s">
        <v>280</v>
      </c>
      <c r="C209" s="137" t="s">
        <v>156</v>
      </c>
      <c r="D209" s="137" t="s">
        <v>156</v>
      </c>
      <c r="E209" s="137" t="s">
        <v>186</v>
      </c>
      <c r="F209" s="137" t="s">
        <v>76</v>
      </c>
      <c r="G209" s="127">
        <v>1000</v>
      </c>
    </row>
    <row r="210" spans="1:254" s="128" customFormat="1" x14ac:dyDescent="0.2">
      <c r="A210" s="173" t="s">
        <v>315</v>
      </c>
      <c r="B210" s="131" t="s">
        <v>280</v>
      </c>
      <c r="C210" s="134" t="s">
        <v>156</v>
      </c>
      <c r="D210" s="134" t="s">
        <v>156</v>
      </c>
      <c r="E210" s="131" t="s">
        <v>188</v>
      </c>
      <c r="F210" s="131"/>
      <c r="G210" s="172">
        <f>SUM(G211)</f>
        <v>300</v>
      </c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93"/>
      <c r="EY210" s="93"/>
      <c r="EZ210" s="93"/>
      <c r="FA210" s="93"/>
      <c r="FB210" s="93"/>
      <c r="FC210" s="93"/>
      <c r="FD210" s="93"/>
      <c r="FE210" s="93"/>
      <c r="FF210" s="93"/>
      <c r="FG210" s="93"/>
      <c r="FH210" s="93"/>
      <c r="FI210" s="93"/>
      <c r="FJ210" s="93"/>
      <c r="FK210" s="93"/>
      <c r="FL210" s="93"/>
      <c r="FM210" s="93"/>
      <c r="FN210" s="93"/>
      <c r="FO210" s="93"/>
      <c r="FP210" s="93"/>
      <c r="FQ210" s="93"/>
      <c r="FR210" s="93"/>
      <c r="FS210" s="93"/>
      <c r="FT210" s="93"/>
      <c r="FU210" s="93"/>
      <c r="FV210" s="93"/>
      <c r="FW210" s="93"/>
      <c r="FX210" s="93"/>
      <c r="FY210" s="93"/>
      <c r="FZ210" s="93"/>
      <c r="GA210" s="93"/>
      <c r="GB210" s="93"/>
      <c r="GC210" s="93"/>
      <c r="GD210" s="93"/>
      <c r="GE210" s="93"/>
      <c r="GF210" s="93"/>
      <c r="GG210" s="93"/>
      <c r="GH210" s="93"/>
      <c r="GI210" s="93"/>
      <c r="GJ210" s="93"/>
      <c r="GK210" s="93"/>
      <c r="GL210" s="93"/>
      <c r="GM210" s="93"/>
      <c r="GN210" s="93"/>
      <c r="GO210" s="93"/>
      <c r="GP210" s="93"/>
      <c r="GQ210" s="93"/>
      <c r="GR210" s="93"/>
      <c r="GS210" s="93"/>
      <c r="GT210" s="93"/>
      <c r="GU210" s="93"/>
      <c r="GV210" s="93"/>
      <c r="GW210" s="93"/>
      <c r="GX210" s="93"/>
      <c r="GY210" s="93"/>
      <c r="GZ210" s="93"/>
      <c r="HA210" s="93"/>
      <c r="HB210" s="93"/>
      <c r="HC210" s="93"/>
      <c r="HD210" s="93"/>
      <c r="HE210" s="93"/>
      <c r="HF210" s="93"/>
      <c r="HG210" s="93"/>
      <c r="HH210" s="93"/>
      <c r="HI210" s="93"/>
      <c r="HJ210" s="93"/>
      <c r="HK210" s="93"/>
      <c r="HL210" s="93"/>
      <c r="HM210" s="93"/>
      <c r="HN210" s="93"/>
      <c r="HO210" s="93"/>
      <c r="HP210" s="93"/>
      <c r="HQ210" s="93"/>
      <c r="HR210" s="93"/>
      <c r="HS210" s="93"/>
      <c r="HT210" s="93"/>
      <c r="HU210" s="93"/>
      <c r="HV210" s="93"/>
      <c r="HW210" s="93"/>
      <c r="HX210" s="93"/>
      <c r="HY210" s="93"/>
      <c r="HZ210" s="93"/>
      <c r="IA210" s="93"/>
      <c r="IB210" s="93"/>
      <c r="IC210" s="93"/>
      <c r="ID210" s="93"/>
      <c r="IE210" s="93"/>
      <c r="IF210" s="93"/>
      <c r="IG210" s="93"/>
      <c r="IH210" s="93"/>
      <c r="II210" s="93"/>
      <c r="IJ210" s="93"/>
      <c r="IK210" s="93"/>
      <c r="IL210" s="93"/>
      <c r="IM210" s="93"/>
      <c r="IN210" s="93"/>
      <c r="IO210" s="93"/>
      <c r="IP210" s="93"/>
      <c r="IQ210" s="93"/>
      <c r="IR210" s="93"/>
      <c r="IS210" s="93"/>
      <c r="IT210" s="93"/>
    </row>
    <row r="211" spans="1:254" x14ac:dyDescent="0.2">
      <c r="A211" s="124" t="s">
        <v>282</v>
      </c>
      <c r="B211" s="126" t="s">
        <v>280</v>
      </c>
      <c r="C211" s="137" t="s">
        <v>156</v>
      </c>
      <c r="D211" s="137" t="s">
        <v>156</v>
      </c>
      <c r="E211" s="137" t="s">
        <v>188</v>
      </c>
      <c r="F211" s="126" t="s">
        <v>31</v>
      </c>
      <c r="G211" s="164">
        <v>300</v>
      </c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GW211" s="128"/>
      <c r="GX211" s="128"/>
      <c r="GY211" s="128"/>
      <c r="GZ211" s="128"/>
      <c r="HA211" s="128"/>
      <c r="HB211" s="128"/>
      <c r="HC211" s="128"/>
      <c r="HD211" s="128"/>
      <c r="HE211" s="128"/>
      <c r="HF211" s="128"/>
      <c r="HG211" s="128"/>
      <c r="HH211" s="128"/>
      <c r="HI211" s="128"/>
      <c r="HJ211" s="128"/>
      <c r="HK211" s="128"/>
      <c r="HL211" s="128"/>
      <c r="HM211" s="128"/>
      <c r="HN211" s="128"/>
      <c r="HO211" s="128"/>
      <c r="HP211" s="128"/>
      <c r="HQ211" s="128"/>
      <c r="HR211" s="128"/>
      <c r="HS211" s="128"/>
      <c r="HT211" s="128"/>
      <c r="HU211" s="128"/>
      <c r="HV211" s="128"/>
      <c r="HW211" s="128"/>
      <c r="HX211" s="128"/>
      <c r="HY211" s="128"/>
      <c r="HZ211" s="128"/>
      <c r="IA211" s="128"/>
      <c r="IB211" s="128"/>
      <c r="IC211" s="128"/>
      <c r="ID211" s="128"/>
      <c r="IE211" s="128"/>
      <c r="IF211" s="128"/>
      <c r="IG211" s="128"/>
      <c r="IH211" s="128"/>
      <c r="II211" s="128"/>
      <c r="IJ211" s="128"/>
      <c r="IK211" s="128"/>
      <c r="IL211" s="128"/>
      <c r="IM211" s="128"/>
      <c r="IN211" s="128"/>
      <c r="IO211" s="128"/>
      <c r="IP211" s="128"/>
      <c r="IQ211" s="128"/>
      <c r="IR211" s="128"/>
      <c r="IS211" s="128"/>
      <c r="IT211" s="128"/>
    </row>
    <row r="212" spans="1:254" x14ac:dyDescent="0.2">
      <c r="A212" s="178" t="s">
        <v>189</v>
      </c>
      <c r="B212" s="116" t="s">
        <v>280</v>
      </c>
      <c r="C212" s="115" t="s">
        <v>156</v>
      </c>
      <c r="D212" s="115" t="s">
        <v>99</v>
      </c>
      <c r="E212" s="115"/>
      <c r="F212" s="115"/>
      <c r="G212" s="117">
        <f>SUM(G213)</f>
        <v>450</v>
      </c>
    </row>
    <row r="213" spans="1:254" ht="13.5" x14ac:dyDescent="0.25">
      <c r="A213" s="119" t="s">
        <v>65</v>
      </c>
      <c r="B213" s="176">
        <v>510</v>
      </c>
      <c r="C213" s="135" t="s">
        <v>156</v>
      </c>
      <c r="D213" s="135" t="s">
        <v>99</v>
      </c>
      <c r="E213" s="121" t="s">
        <v>66</v>
      </c>
      <c r="F213" s="121"/>
      <c r="G213" s="122">
        <f>SUM(G214)</f>
        <v>450</v>
      </c>
    </row>
    <row r="214" spans="1:254" x14ac:dyDescent="0.2">
      <c r="A214" s="173" t="s">
        <v>158</v>
      </c>
      <c r="B214" s="134" t="s">
        <v>280</v>
      </c>
      <c r="C214" s="134" t="s">
        <v>156</v>
      </c>
      <c r="D214" s="134" t="s">
        <v>99</v>
      </c>
      <c r="E214" s="134" t="s">
        <v>186</v>
      </c>
      <c r="F214" s="134"/>
      <c r="G214" s="132">
        <f>SUM(G215+G216)</f>
        <v>450</v>
      </c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3"/>
      <c r="EI214" s="93"/>
      <c r="EJ214" s="93"/>
      <c r="EK214" s="93"/>
      <c r="EL214" s="93"/>
      <c r="EM214" s="93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  <c r="EX214" s="93"/>
      <c r="EY214" s="93"/>
      <c r="EZ214" s="93"/>
      <c r="FA214" s="93"/>
      <c r="FB214" s="93"/>
      <c r="FC214" s="93"/>
      <c r="FD214" s="93"/>
      <c r="FE214" s="93"/>
      <c r="FF214" s="93"/>
      <c r="FG214" s="93"/>
      <c r="FH214" s="93"/>
      <c r="FI214" s="93"/>
      <c r="FJ214" s="93"/>
      <c r="FK214" s="93"/>
      <c r="FL214" s="93"/>
      <c r="FM214" s="93"/>
      <c r="FN214" s="93"/>
      <c r="FO214" s="93"/>
      <c r="FP214" s="93"/>
      <c r="FQ214" s="93"/>
      <c r="FR214" s="93"/>
      <c r="FS214" s="93"/>
      <c r="FT214" s="93"/>
      <c r="FU214" s="93"/>
      <c r="FV214" s="93"/>
      <c r="FW214" s="93"/>
      <c r="FX214" s="93"/>
      <c r="FY214" s="93"/>
      <c r="FZ214" s="93"/>
      <c r="GA214" s="93"/>
      <c r="GB214" s="93"/>
      <c r="GC214" s="93"/>
      <c r="GD214" s="93"/>
      <c r="GE214" s="93"/>
      <c r="GF214" s="93"/>
      <c r="GG214" s="93"/>
      <c r="GH214" s="93"/>
      <c r="GI214" s="93"/>
      <c r="GJ214" s="93"/>
      <c r="GK214" s="93"/>
      <c r="GL214" s="93"/>
      <c r="GM214" s="93"/>
      <c r="GN214" s="93"/>
      <c r="GO214" s="93"/>
      <c r="GP214" s="93"/>
      <c r="GQ214" s="93"/>
      <c r="GR214" s="93"/>
      <c r="GS214" s="93"/>
      <c r="GT214" s="93"/>
      <c r="GU214" s="93"/>
      <c r="GV214" s="93"/>
      <c r="GW214" s="93"/>
      <c r="GX214" s="93"/>
      <c r="GY214" s="93"/>
      <c r="GZ214" s="93"/>
      <c r="HA214" s="93"/>
      <c r="HB214" s="93"/>
      <c r="HC214" s="93"/>
      <c r="HD214" s="93"/>
      <c r="HE214" s="93"/>
      <c r="HF214" s="93"/>
      <c r="HG214" s="93"/>
      <c r="HH214" s="93"/>
      <c r="HI214" s="93"/>
      <c r="HJ214" s="93"/>
      <c r="HK214" s="93"/>
      <c r="HL214" s="93"/>
      <c r="HM214" s="93"/>
      <c r="HN214" s="93"/>
      <c r="HO214" s="93"/>
      <c r="HP214" s="93"/>
      <c r="HQ214" s="93"/>
      <c r="HR214" s="93"/>
      <c r="HS214" s="93"/>
      <c r="HT214" s="93"/>
      <c r="HU214" s="93"/>
      <c r="HV214" s="93"/>
      <c r="HW214" s="93"/>
      <c r="HX214" s="93"/>
      <c r="HY214" s="93"/>
      <c r="HZ214" s="93"/>
      <c r="IA214" s="93"/>
      <c r="IB214" s="93"/>
      <c r="IC214" s="93"/>
      <c r="ID214" s="93"/>
      <c r="IE214" s="93"/>
      <c r="IF214" s="93"/>
      <c r="IG214" s="93"/>
      <c r="IH214" s="93"/>
      <c r="II214" s="93"/>
      <c r="IJ214" s="93"/>
      <c r="IK214" s="93"/>
      <c r="IL214" s="93"/>
      <c r="IM214" s="93"/>
      <c r="IN214" s="93"/>
      <c r="IO214" s="93"/>
      <c r="IP214" s="93"/>
      <c r="IQ214" s="93"/>
      <c r="IR214" s="93"/>
      <c r="IS214" s="93"/>
      <c r="IT214" s="93"/>
    </row>
    <row r="215" spans="1:254" x14ac:dyDescent="0.2">
      <c r="A215" s="124" t="s">
        <v>282</v>
      </c>
      <c r="B215" s="137" t="s">
        <v>280</v>
      </c>
      <c r="C215" s="137" t="s">
        <v>156</v>
      </c>
      <c r="D215" s="137" t="s">
        <v>99</v>
      </c>
      <c r="E215" s="137" t="s">
        <v>186</v>
      </c>
      <c r="F215" s="137" t="s">
        <v>31</v>
      </c>
      <c r="G215" s="127">
        <v>0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GW215" s="128"/>
      <c r="GX215" s="128"/>
      <c r="GY215" s="128"/>
      <c r="GZ215" s="128"/>
      <c r="HA215" s="128"/>
      <c r="HB215" s="128"/>
      <c r="HC215" s="128"/>
      <c r="HD215" s="128"/>
      <c r="HE215" s="128"/>
      <c r="HF215" s="128"/>
      <c r="HG215" s="128"/>
      <c r="HH215" s="128"/>
      <c r="HI215" s="128"/>
      <c r="HJ215" s="128"/>
      <c r="HK215" s="128"/>
      <c r="HL215" s="128"/>
      <c r="HM215" s="128"/>
      <c r="HN215" s="128"/>
      <c r="HO215" s="128"/>
      <c r="HP215" s="128"/>
      <c r="HQ215" s="128"/>
      <c r="HR215" s="128"/>
      <c r="HS215" s="128"/>
      <c r="HT215" s="128"/>
      <c r="HU215" s="128"/>
      <c r="HV215" s="128"/>
      <c r="HW215" s="128"/>
      <c r="HX215" s="128"/>
      <c r="HY215" s="128"/>
      <c r="HZ215" s="128"/>
      <c r="IA215" s="128"/>
      <c r="IB215" s="128"/>
      <c r="IC215" s="128"/>
      <c r="ID215" s="128"/>
      <c r="IE215" s="128"/>
      <c r="IF215" s="128"/>
      <c r="IG215" s="128"/>
      <c r="IH215" s="128"/>
      <c r="II215" s="128"/>
      <c r="IJ215" s="128"/>
      <c r="IK215" s="128"/>
      <c r="IL215" s="128"/>
      <c r="IM215" s="128"/>
      <c r="IN215" s="128"/>
      <c r="IO215" s="128"/>
      <c r="IP215" s="128"/>
      <c r="IQ215" s="128"/>
      <c r="IR215" s="128"/>
      <c r="IS215" s="128"/>
      <c r="IT215" s="128"/>
    </row>
    <row r="216" spans="1:254" ht="25.5" x14ac:dyDescent="0.2">
      <c r="A216" s="124" t="s">
        <v>75</v>
      </c>
      <c r="B216" s="137" t="s">
        <v>280</v>
      </c>
      <c r="C216" s="137" t="s">
        <v>156</v>
      </c>
      <c r="D216" s="137" t="s">
        <v>99</v>
      </c>
      <c r="E216" s="137" t="s">
        <v>186</v>
      </c>
      <c r="F216" s="137" t="s">
        <v>76</v>
      </c>
      <c r="G216" s="127">
        <v>450</v>
      </c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GW216" s="128"/>
      <c r="GX216" s="128"/>
      <c r="GY216" s="128"/>
      <c r="GZ216" s="128"/>
      <c r="HA216" s="128"/>
      <c r="HB216" s="128"/>
      <c r="HC216" s="128"/>
      <c r="HD216" s="128"/>
      <c r="HE216" s="128"/>
      <c r="HF216" s="128"/>
      <c r="HG216" s="128"/>
      <c r="HH216" s="128"/>
      <c r="HI216" s="128"/>
      <c r="HJ216" s="128"/>
      <c r="HK216" s="128"/>
      <c r="HL216" s="128"/>
      <c r="HM216" s="128"/>
      <c r="HN216" s="128"/>
      <c r="HO216" s="128"/>
      <c r="HP216" s="128"/>
      <c r="HQ216" s="128"/>
      <c r="HR216" s="128"/>
      <c r="HS216" s="128"/>
      <c r="HT216" s="128"/>
      <c r="HU216" s="128"/>
      <c r="HV216" s="128"/>
      <c r="HW216" s="128"/>
      <c r="HX216" s="128"/>
      <c r="HY216" s="128"/>
      <c r="HZ216" s="128"/>
      <c r="IA216" s="128"/>
      <c r="IB216" s="128"/>
      <c r="IC216" s="128"/>
      <c r="ID216" s="128"/>
      <c r="IE216" s="128"/>
      <c r="IF216" s="128"/>
      <c r="IG216" s="128"/>
      <c r="IH216" s="128"/>
      <c r="II216" s="128"/>
      <c r="IJ216" s="128"/>
      <c r="IK216" s="128"/>
      <c r="IL216" s="128"/>
      <c r="IM216" s="128"/>
      <c r="IN216" s="128"/>
      <c r="IO216" s="128"/>
      <c r="IP216" s="128"/>
      <c r="IQ216" s="128"/>
      <c r="IR216" s="128"/>
      <c r="IS216" s="128"/>
      <c r="IT216" s="128"/>
    </row>
    <row r="217" spans="1:254" ht="15.75" x14ac:dyDescent="0.25">
      <c r="A217" s="160" t="s">
        <v>190</v>
      </c>
      <c r="B217" s="141" t="s">
        <v>280</v>
      </c>
      <c r="C217" s="156" t="s">
        <v>94</v>
      </c>
      <c r="D217" s="156"/>
      <c r="E217" s="156"/>
      <c r="F217" s="156"/>
      <c r="G217" s="157">
        <f>SUM(G218+G230)</f>
        <v>98866.84</v>
      </c>
    </row>
    <row r="218" spans="1:254" s="128" customFormat="1" ht="14.25" x14ac:dyDescent="0.2">
      <c r="A218" s="133" t="s">
        <v>191</v>
      </c>
      <c r="B218" s="116" t="s">
        <v>280</v>
      </c>
      <c r="C218" s="112" t="s">
        <v>94</v>
      </c>
      <c r="D218" s="112" t="s">
        <v>16</v>
      </c>
      <c r="E218" s="112"/>
      <c r="F218" s="112"/>
      <c r="G218" s="113">
        <f>SUM(G223+G219+G221)</f>
        <v>38037.449999999997</v>
      </c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  <c r="DQ218" s="98"/>
      <c r="DR218" s="98"/>
      <c r="DS218" s="98"/>
      <c r="DT218" s="98"/>
      <c r="DU218" s="98"/>
      <c r="DV218" s="98"/>
      <c r="DW218" s="98"/>
      <c r="DX218" s="98"/>
      <c r="DY218" s="98"/>
      <c r="DZ218" s="98"/>
      <c r="EA218" s="98"/>
      <c r="EB218" s="98"/>
      <c r="EC218" s="98"/>
      <c r="ED218" s="98"/>
      <c r="EE218" s="98"/>
      <c r="EF218" s="98"/>
      <c r="EG218" s="98"/>
      <c r="EH218" s="98"/>
      <c r="EI218" s="98"/>
      <c r="EJ218" s="98"/>
      <c r="EK218" s="98"/>
      <c r="EL218" s="98"/>
      <c r="EM218" s="98"/>
      <c r="EN218" s="98"/>
      <c r="EO218" s="98"/>
      <c r="EP218" s="98"/>
      <c r="EQ218" s="98"/>
      <c r="ER218" s="98"/>
      <c r="ES218" s="98"/>
      <c r="ET218" s="98"/>
      <c r="EU218" s="98"/>
      <c r="EV218" s="98"/>
      <c r="EW218" s="98"/>
      <c r="EX218" s="98"/>
      <c r="EY218" s="98"/>
      <c r="EZ218" s="98"/>
      <c r="FA218" s="98"/>
      <c r="FB218" s="98"/>
      <c r="FC218" s="98"/>
      <c r="FD218" s="98"/>
      <c r="FE218" s="98"/>
      <c r="FF218" s="98"/>
      <c r="FG218" s="98"/>
      <c r="FH218" s="98"/>
      <c r="FI218" s="98"/>
      <c r="FJ218" s="98"/>
      <c r="FK218" s="98"/>
      <c r="FL218" s="98"/>
      <c r="FM218" s="98"/>
      <c r="FN218" s="98"/>
      <c r="FO218" s="98"/>
      <c r="FP218" s="98"/>
      <c r="FQ218" s="98"/>
      <c r="FR218" s="98"/>
      <c r="FS218" s="98"/>
      <c r="FT218" s="98"/>
      <c r="FU218" s="98"/>
      <c r="FV218" s="98"/>
      <c r="FW218" s="98"/>
      <c r="FX218" s="98"/>
      <c r="FY218" s="98"/>
      <c r="FZ218" s="98"/>
      <c r="GA218" s="98"/>
      <c r="GB218" s="98"/>
      <c r="GC218" s="98"/>
      <c r="GD218" s="98"/>
      <c r="GE218" s="98"/>
      <c r="GF218" s="98"/>
      <c r="GG218" s="98"/>
      <c r="GH218" s="98"/>
      <c r="GI218" s="98"/>
      <c r="GJ218" s="98"/>
      <c r="GK218" s="98"/>
      <c r="GL218" s="98"/>
      <c r="GM218" s="98"/>
      <c r="GN218" s="98"/>
      <c r="GO218" s="98"/>
      <c r="GP218" s="98"/>
      <c r="GQ218" s="98"/>
      <c r="GR218" s="98"/>
      <c r="GS218" s="98"/>
      <c r="GT218" s="98"/>
      <c r="GU218" s="98"/>
      <c r="GV218" s="98"/>
      <c r="GW218" s="98"/>
      <c r="GX218" s="98"/>
      <c r="GY218" s="98"/>
      <c r="GZ218" s="98"/>
      <c r="HA218" s="98"/>
      <c r="HB218" s="98"/>
      <c r="HC218" s="98"/>
      <c r="HD218" s="98"/>
      <c r="HE218" s="98"/>
      <c r="HF218" s="98"/>
      <c r="HG218" s="98"/>
      <c r="HH218" s="98"/>
      <c r="HI218" s="98"/>
      <c r="HJ218" s="98"/>
      <c r="HK218" s="98"/>
      <c r="HL218" s="98"/>
      <c r="HM218" s="98"/>
      <c r="HN218" s="98"/>
      <c r="HO218" s="98"/>
      <c r="HP218" s="98"/>
      <c r="HQ218" s="98"/>
      <c r="HR218" s="98"/>
      <c r="HS218" s="98"/>
      <c r="HT218" s="98"/>
      <c r="HU218" s="98"/>
      <c r="HV218" s="98"/>
      <c r="HW218" s="98"/>
      <c r="HX218" s="98"/>
      <c r="HY218" s="98"/>
      <c r="HZ218" s="98"/>
      <c r="IA218" s="98"/>
      <c r="IB218" s="98"/>
      <c r="IC218" s="98"/>
      <c r="ID218" s="98"/>
      <c r="IE218" s="98"/>
      <c r="IF218" s="98"/>
      <c r="IG218" s="98"/>
      <c r="IH218" s="98"/>
      <c r="II218" s="98"/>
      <c r="IJ218" s="98"/>
      <c r="IK218" s="98"/>
      <c r="IL218" s="98"/>
      <c r="IM218" s="98"/>
      <c r="IN218" s="98"/>
      <c r="IO218" s="98"/>
      <c r="IP218" s="98"/>
      <c r="IQ218" s="98"/>
      <c r="IR218" s="98"/>
      <c r="IS218" s="98"/>
      <c r="IT218" s="98"/>
    </row>
    <row r="219" spans="1:254" s="93" customFormat="1" ht="13.5" x14ac:dyDescent="0.25">
      <c r="A219" s="119" t="s">
        <v>192</v>
      </c>
      <c r="B219" s="121" t="s">
        <v>280</v>
      </c>
      <c r="C219" s="135" t="s">
        <v>94</v>
      </c>
      <c r="D219" s="135" t="s">
        <v>16</v>
      </c>
      <c r="E219" s="135"/>
      <c r="F219" s="135"/>
      <c r="G219" s="122">
        <f>SUM(G220)</f>
        <v>115.45</v>
      </c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28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  <c r="EC219" s="128"/>
      <c r="ED219" s="128"/>
      <c r="EE219" s="128"/>
      <c r="EF219" s="128"/>
      <c r="EG219" s="128"/>
      <c r="EH219" s="128"/>
      <c r="EI219" s="128"/>
      <c r="EJ219" s="128"/>
      <c r="EK219" s="128"/>
      <c r="EL219" s="128"/>
      <c r="EM219" s="128"/>
      <c r="EN219" s="128"/>
      <c r="EO219" s="128"/>
      <c r="EP219" s="128"/>
      <c r="EQ219" s="128"/>
      <c r="ER219" s="128"/>
      <c r="ES219" s="128"/>
      <c r="ET219" s="128"/>
      <c r="EU219" s="128"/>
      <c r="EV219" s="128"/>
      <c r="EW219" s="128"/>
      <c r="EX219" s="128"/>
      <c r="EY219" s="128"/>
      <c r="EZ219" s="128"/>
      <c r="FA219" s="128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GW219" s="128"/>
      <c r="GX219" s="128"/>
      <c r="GY219" s="128"/>
      <c r="GZ219" s="128"/>
      <c r="HA219" s="128"/>
      <c r="HB219" s="128"/>
      <c r="HC219" s="128"/>
      <c r="HD219" s="128"/>
      <c r="HE219" s="128"/>
      <c r="HF219" s="128"/>
      <c r="HG219" s="128"/>
      <c r="HH219" s="128"/>
      <c r="HI219" s="128"/>
      <c r="HJ219" s="128"/>
      <c r="HK219" s="128"/>
      <c r="HL219" s="128"/>
      <c r="HM219" s="128"/>
      <c r="HN219" s="128"/>
      <c r="HO219" s="128"/>
      <c r="HP219" s="128"/>
      <c r="HQ219" s="128"/>
      <c r="HR219" s="128"/>
      <c r="HS219" s="128"/>
      <c r="HT219" s="128"/>
      <c r="HU219" s="128"/>
      <c r="HV219" s="128"/>
      <c r="HW219" s="128"/>
      <c r="HX219" s="128"/>
      <c r="HY219" s="128"/>
      <c r="HZ219" s="128"/>
      <c r="IA219" s="128"/>
      <c r="IB219" s="128"/>
      <c r="IC219" s="128"/>
      <c r="ID219" s="128"/>
      <c r="IE219" s="128"/>
      <c r="IF219" s="128"/>
      <c r="IG219" s="128"/>
      <c r="IH219" s="128"/>
      <c r="II219" s="128"/>
      <c r="IJ219" s="128"/>
      <c r="IK219" s="128"/>
      <c r="IL219" s="128"/>
      <c r="IM219" s="128"/>
      <c r="IN219" s="128"/>
      <c r="IO219" s="128"/>
      <c r="IP219" s="128"/>
      <c r="IQ219" s="128"/>
      <c r="IR219" s="128"/>
      <c r="IS219" s="128"/>
      <c r="IT219" s="128"/>
    </row>
    <row r="220" spans="1:254" s="93" customFormat="1" ht="25.5" x14ac:dyDescent="0.2">
      <c r="A220" s="124" t="s">
        <v>75</v>
      </c>
      <c r="B220" s="126" t="s">
        <v>280</v>
      </c>
      <c r="C220" s="137" t="s">
        <v>94</v>
      </c>
      <c r="D220" s="137" t="s">
        <v>16</v>
      </c>
      <c r="E220" s="137" t="s">
        <v>193</v>
      </c>
      <c r="F220" s="137" t="s">
        <v>76</v>
      </c>
      <c r="G220" s="127">
        <v>115.45</v>
      </c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  <c r="DT220" s="98"/>
      <c r="DU220" s="98"/>
      <c r="DV220" s="98"/>
      <c r="DW220" s="98"/>
      <c r="DX220" s="98"/>
      <c r="DY220" s="98"/>
      <c r="DZ220" s="98"/>
      <c r="EA220" s="98"/>
      <c r="EB220" s="98"/>
      <c r="EC220" s="98"/>
      <c r="ED220" s="98"/>
      <c r="EE220" s="98"/>
      <c r="EF220" s="98"/>
      <c r="EG220" s="98"/>
      <c r="EH220" s="98"/>
      <c r="EI220" s="98"/>
      <c r="EJ220" s="98"/>
      <c r="EK220" s="98"/>
      <c r="EL220" s="98"/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98"/>
      <c r="EZ220" s="98"/>
      <c r="FA220" s="98"/>
      <c r="FB220" s="98"/>
      <c r="FC220" s="98"/>
      <c r="FD220" s="98"/>
      <c r="FE220" s="98"/>
      <c r="FF220" s="98"/>
      <c r="FG220" s="98"/>
      <c r="FH220" s="98"/>
      <c r="FI220" s="98"/>
      <c r="FJ220" s="98"/>
      <c r="FK220" s="98"/>
      <c r="FL220" s="98"/>
      <c r="FM220" s="98"/>
      <c r="FN220" s="98"/>
      <c r="FO220" s="98"/>
      <c r="FP220" s="98"/>
      <c r="FQ220" s="98"/>
      <c r="FR220" s="98"/>
      <c r="FS220" s="98"/>
      <c r="FT220" s="98"/>
      <c r="FU220" s="98"/>
      <c r="FV220" s="98"/>
      <c r="FW220" s="98"/>
      <c r="FX220" s="98"/>
      <c r="FY220" s="98"/>
      <c r="FZ220" s="98"/>
      <c r="GA220" s="98"/>
      <c r="GB220" s="98"/>
      <c r="GC220" s="98"/>
      <c r="GD220" s="98"/>
      <c r="GE220" s="98"/>
      <c r="GF220" s="98"/>
      <c r="GG220" s="98"/>
      <c r="GH220" s="98"/>
      <c r="GI220" s="98"/>
      <c r="GJ220" s="98"/>
      <c r="GK220" s="98"/>
      <c r="GL220" s="98"/>
      <c r="GM220" s="98"/>
      <c r="GN220" s="98"/>
      <c r="GO220" s="98"/>
      <c r="GP220" s="98"/>
      <c r="GQ220" s="98"/>
      <c r="GR220" s="98"/>
      <c r="GS220" s="98"/>
      <c r="GT220" s="98"/>
      <c r="GU220" s="98"/>
      <c r="GV220" s="98"/>
      <c r="GW220" s="98"/>
      <c r="GX220" s="98"/>
      <c r="GY220" s="98"/>
      <c r="GZ220" s="98"/>
      <c r="HA220" s="98"/>
      <c r="HB220" s="98"/>
      <c r="HC220" s="98"/>
      <c r="HD220" s="98"/>
      <c r="HE220" s="98"/>
      <c r="HF220" s="98"/>
      <c r="HG220" s="98"/>
      <c r="HH220" s="98"/>
      <c r="HI220" s="98"/>
      <c r="HJ220" s="98"/>
      <c r="HK220" s="98"/>
      <c r="HL220" s="98"/>
      <c r="HM220" s="98"/>
      <c r="HN220" s="98"/>
      <c r="HO220" s="98"/>
      <c r="HP220" s="98"/>
      <c r="HQ220" s="98"/>
      <c r="HR220" s="98"/>
      <c r="HS220" s="98"/>
      <c r="HT220" s="98"/>
      <c r="HU220" s="98"/>
      <c r="HV220" s="98"/>
      <c r="HW220" s="98"/>
      <c r="HX220" s="98"/>
      <c r="HY220" s="98"/>
      <c r="HZ220" s="98"/>
      <c r="IA220" s="98"/>
      <c r="IB220" s="98"/>
      <c r="IC220" s="98"/>
      <c r="ID220" s="98"/>
      <c r="IE220" s="98"/>
      <c r="IF220" s="98"/>
      <c r="IG220" s="98"/>
      <c r="IH220" s="98"/>
      <c r="II220" s="98"/>
      <c r="IJ220" s="98"/>
      <c r="IK220" s="98"/>
      <c r="IL220" s="98"/>
      <c r="IM220" s="98"/>
      <c r="IN220" s="98"/>
      <c r="IO220" s="98"/>
      <c r="IP220" s="98"/>
      <c r="IQ220" s="98"/>
      <c r="IR220" s="98"/>
      <c r="IS220" s="98"/>
      <c r="IT220" s="98"/>
    </row>
    <row r="221" spans="1:254" s="93" customFormat="1" ht="13.5" x14ac:dyDescent="0.25">
      <c r="A221" s="119" t="s">
        <v>288</v>
      </c>
      <c r="B221" s="121" t="s">
        <v>280</v>
      </c>
      <c r="C221" s="135" t="s">
        <v>94</v>
      </c>
      <c r="D221" s="135" t="s">
        <v>16</v>
      </c>
      <c r="E221" s="135" t="s">
        <v>68</v>
      </c>
      <c r="F221" s="135"/>
      <c r="G221" s="122">
        <f>SUM(G222)</f>
        <v>206</v>
      </c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  <c r="DT221" s="98"/>
      <c r="DU221" s="98"/>
      <c r="DV221" s="98"/>
      <c r="DW221" s="98"/>
      <c r="DX221" s="98"/>
      <c r="DY221" s="98"/>
      <c r="DZ221" s="98"/>
      <c r="EA221" s="98"/>
      <c r="EB221" s="98"/>
      <c r="EC221" s="98"/>
      <c r="ED221" s="98"/>
      <c r="EE221" s="98"/>
      <c r="EF221" s="98"/>
      <c r="EG221" s="98"/>
      <c r="EH221" s="98"/>
      <c r="EI221" s="98"/>
      <c r="EJ221" s="98"/>
      <c r="EK221" s="98"/>
      <c r="EL221" s="98"/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98"/>
      <c r="EZ221" s="98"/>
      <c r="FA221" s="98"/>
      <c r="FB221" s="98"/>
      <c r="FC221" s="98"/>
      <c r="FD221" s="98"/>
      <c r="FE221" s="98"/>
      <c r="FF221" s="98"/>
      <c r="FG221" s="98"/>
      <c r="FH221" s="98"/>
      <c r="FI221" s="98"/>
      <c r="FJ221" s="98"/>
      <c r="FK221" s="98"/>
      <c r="FL221" s="98"/>
      <c r="FM221" s="98"/>
      <c r="FN221" s="98"/>
      <c r="FO221" s="98"/>
      <c r="FP221" s="98"/>
      <c r="FQ221" s="98"/>
      <c r="FR221" s="98"/>
      <c r="FS221" s="98"/>
      <c r="FT221" s="98"/>
      <c r="FU221" s="98"/>
      <c r="FV221" s="98"/>
      <c r="FW221" s="98"/>
      <c r="FX221" s="98"/>
      <c r="FY221" s="98"/>
      <c r="FZ221" s="98"/>
      <c r="GA221" s="98"/>
      <c r="GB221" s="98"/>
      <c r="GC221" s="98"/>
      <c r="GD221" s="98"/>
      <c r="GE221" s="98"/>
      <c r="GF221" s="98"/>
      <c r="GG221" s="98"/>
      <c r="GH221" s="98"/>
      <c r="GI221" s="98"/>
      <c r="GJ221" s="98"/>
      <c r="GK221" s="98"/>
      <c r="GL221" s="98"/>
      <c r="GM221" s="98"/>
      <c r="GN221" s="98"/>
      <c r="GO221" s="98"/>
      <c r="GP221" s="98"/>
      <c r="GQ221" s="98"/>
      <c r="GR221" s="98"/>
      <c r="GS221" s="98"/>
      <c r="GT221" s="98"/>
      <c r="GU221" s="98"/>
      <c r="GV221" s="98"/>
      <c r="GW221" s="98"/>
      <c r="GX221" s="98"/>
      <c r="GY221" s="98"/>
      <c r="GZ221" s="98"/>
      <c r="HA221" s="98"/>
      <c r="HB221" s="98"/>
      <c r="HC221" s="98"/>
      <c r="HD221" s="98"/>
      <c r="HE221" s="98"/>
      <c r="HF221" s="98"/>
      <c r="HG221" s="98"/>
      <c r="HH221" s="98"/>
      <c r="HI221" s="98"/>
      <c r="HJ221" s="98"/>
      <c r="HK221" s="98"/>
      <c r="HL221" s="98"/>
      <c r="HM221" s="98"/>
      <c r="HN221" s="98"/>
      <c r="HO221" s="98"/>
      <c r="HP221" s="98"/>
      <c r="HQ221" s="98"/>
      <c r="HR221" s="98"/>
      <c r="HS221" s="98"/>
      <c r="HT221" s="98"/>
      <c r="HU221" s="98"/>
      <c r="HV221" s="98"/>
      <c r="HW221" s="98"/>
      <c r="HX221" s="98"/>
      <c r="HY221" s="98"/>
      <c r="HZ221" s="98"/>
      <c r="IA221" s="98"/>
      <c r="IB221" s="98"/>
      <c r="IC221" s="98"/>
      <c r="ID221" s="98"/>
      <c r="IE221" s="98"/>
      <c r="IF221" s="98"/>
      <c r="IG221" s="98"/>
      <c r="IH221" s="98"/>
      <c r="II221" s="98"/>
      <c r="IJ221" s="98"/>
      <c r="IK221" s="98"/>
      <c r="IL221" s="98"/>
      <c r="IM221" s="98"/>
      <c r="IN221" s="98"/>
      <c r="IO221" s="98"/>
      <c r="IP221" s="98"/>
      <c r="IQ221" s="98"/>
      <c r="IR221" s="98"/>
      <c r="IS221" s="98"/>
      <c r="IT221" s="98"/>
    </row>
    <row r="222" spans="1:254" s="93" customFormat="1" ht="25.5" x14ac:dyDescent="0.2">
      <c r="A222" s="124" t="s">
        <v>75</v>
      </c>
      <c r="B222" s="126" t="s">
        <v>280</v>
      </c>
      <c r="C222" s="137" t="s">
        <v>94</v>
      </c>
      <c r="D222" s="137" t="s">
        <v>16</v>
      </c>
      <c r="E222" s="137" t="s">
        <v>68</v>
      </c>
      <c r="F222" s="137" t="s">
        <v>76</v>
      </c>
      <c r="G222" s="127">
        <v>206</v>
      </c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  <c r="FZ222" s="98"/>
      <c r="GA222" s="98"/>
      <c r="GB222" s="98"/>
      <c r="GC222" s="98"/>
      <c r="GD222" s="98"/>
      <c r="GE222" s="98"/>
      <c r="GF222" s="98"/>
      <c r="GG222" s="98"/>
      <c r="GH222" s="98"/>
      <c r="GI222" s="98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  <c r="GT222" s="98"/>
      <c r="GU222" s="98"/>
      <c r="GV222" s="98"/>
      <c r="GW222" s="98"/>
      <c r="GX222" s="98"/>
      <c r="GY222" s="98"/>
      <c r="GZ222" s="98"/>
      <c r="HA222" s="98"/>
      <c r="HB222" s="98"/>
      <c r="HC222" s="98"/>
      <c r="HD222" s="98"/>
      <c r="HE222" s="98"/>
      <c r="HF222" s="98"/>
      <c r="HG222" s="98"/>
      <c r="HH222" s="98"/>
      <c r="HI222" s="98"/>
      <c r="HJ222" s="98"/>
      <c r="HK222" s="98"/>
      <c r="HL222" s="98"/>
      <c r="HM222" s="98"/>
      <c r="HN222" s="98"/>
      <c r="HO222" s="98"/>
      <c r="HP222" s="98"/>
      <c r="HQ222" s="98"/>
      <c r="HR222" s="98"/>
      <c r="HS222" s="98"/>
      <c r="HT222" s="98"/>
      <c r="HU222" s="98"/>
      <c r="HV222" s="98"/>
      <c r="HW222" s="98"/>
      <c r="HX222" s="98"/>
      <c r="HY222" s="98"/>
      <c r="HZ222" s="98"/>
      <c r="IA222" s="98"/>
      <c r="IB222" s="98"/>
      <c r="IC222" s="98"/>
      <c r="ID222" s="98"/>
      <c r="IE222" s="98"/>
      <c r="IF222" s="98"/>
      <c r="IG222" s="98"/>
      <c r="IH222" s="98"/>
      <c r="II222" s="98"/>
      <c r="IJ222" s="98"/>
      <c r="IK222" s="98"/>
      <c r="IL222" s="98"/>
      <c r="IM222" s="98"/>
      <c r="IN222" s="98"/>
      <c r="IO222" s="98"/>
      <c r="IP222" s="98"/>
      <c r="IQ222" s="98"/>
      <c r="IR222" s="98"/>
      <c r="IS222" s="98"/>
      <c r="IT222" s="98"/>
    </row>
    <row r="223" spans="1:254" ht="13.5" x14ac:dyDescent="0.25">
      <c r="A223" s="159" t="s">
        <v>204</v>
      </c>
      <c r="B223" s="121" t="s">
        <v>280</v>
      </c>
      <c r="C223" s="135" t="s">
        <v>94</v>
      </c>
      <c r="D223" s="135" t="s">
        <v>16</v>
      </c>
      <c r="E223" s="135" t="s">
        <v>196</v>
      </c>
      <c r="F223" s="135"/>
      <c r="G223" s="122">
        <f>SUM(G224+G226+G228)</f>
        <v>37716</v>
      </c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  <c r="DI223" s="154"/>
      <c r="DJ223" s="154"/>
      <c r="DK223" s="154"/>
      <c r="DL223" s="154"/>
      <c r="DM223" s="154"/>
      <c r="DN223" s="154"/>
      <c r="DO223" s="154"/>
      <c r="DP223" s="154"/>
      <c r="DQ223" s="154"/>
      <c r="DR223" s="154"/>
      <c r="DS223" s="154"/>
      <c r="DT223" s="154"/>
      <c r="DU223" s="154"/>
      <c r="DV223" s="154"/>
      <c r="DW223" s="154"/>
      <c r="DX223" s="154"/>
      <c r="DY223" s="154"/>
      <c r="DZ223" s="154"/>
      <c r="EA223" s="154"/>
      <c r="EB223" s="154"/>
      <c r="EC223" s="154"/>
      <c r="ED223" s="154"/>
      <c r="EE223" s="154"/>
      <c r="EF223" s="154"/>
      <c r="EG223" s="154"/>
      <c r="EH223" s="154"/>
      <c r="EI223" s="154"/>
      <c r="EJ223" s="154"/>
      <c r="EK223" s="154"/>
      <c r="EL223" s="154"/>
      <c r="EM223" s="154"/>
      <c r="EN223" s="154"/>
      <c r="EO223" s="154"/>
      <c r="EP223" s="154"/>
      <c r="EQ223" s="154"/>
      <c r="ER223" s="154"/>
      <c r="ES223" s="154"/>
      <c r="ET223" s="154"/>
      <c r="EU223" s="154"/>
      <c r="EV223" s="154"/>
      <c r="EW223" s="154"/>
      <c r="EX223" s="154"/>
      <c r="EY223" s="154"/>
      <c r="EZ223" s="154"/>
      <c r="FA223" s="154"/>
      <c r="FB223" s="154"/>
      <c r="FC223" s="154"/>
      <c r="FD223" s="154"/>
      <c r="FE223" s="154"/>
      <c r="FF223" s="154"/>
      <c r="FG223" s="154"/>
      <c r="FH223" s="154"/>
      <c r="FI223" s="154"/>
      <c r="FJ223" s="154"/>
      <c r="FK223" s="154"/>
      <c r="FL223" s="154"/>
      <c r="FM223" s="154"/>
      <c r="FN223" s="154"/>
      <c r="FO223" s="154"/>
      <c r="FP223" s="154"/>
      <c r="FQ223" s="154"/>
      <c r="FR223" s="154"/>
      <c r="FS223" s="154"/>
      <c r="FT223" s="154"/>
      <c r="FU223" s="154"/>
      <c r="FV223" s="154"/>
      <c r="FW223" s="154"/>
      <c r="FX223" s="154"/>
      <c r="FY223" s="154"/>
      <c r="FZ223" s="154"/>
      <c r="GA223" s="154"/>
      <c r="GB223" s="154"/>
      <c r="GC223" s="154"/>
      <c r="GD223" s="154"/>
      <c r="GE223" s="154"/>
      <c r="GF223" s="154"/>
      <c r="GG223" s="154"/>
      <c r="GH223" s="154"/>
      <c r="GI223" s="154"/>
      <c r="GJ223" s="154"/>
      <c r="GK223" s="154"/>
      <c r="GL223" s="154"/>
      <c r="GM223" s="154"/>
      <c r="GN223" s="154"/>
      <c r="GO223" s="154"/>
      <c r="GP223" s="154"/>
      <c r="GQ223" s="154"/>
      <c r="GR223" s="154"/>
      <c r="GS223" s="154"/>
      <c r="GT223" s="154"/>
      <c r="GU223" s="154"/>
      <c r="GV223" s="154"/>
      <c r="GW223" s="154"/>
      <c r="GX223" s="154"/>
      <c r="GY223" s="154"/>
      <c r="GZ223" s="154"/>
      <c r="HA223" s="154"/>
      <c r="HB223" s="154"/>
      <c r="HC223" s="154"/>
      <c r="HD223" s="154"/>
      <c r="HE223" s="154"/>
      <c r="HF223" s="154"/>
      <c r="HG223" s="154"/>
      <c r="HH223" s="154"/>
      <c r="HI223" s="154"/>
      <c r="HJ223" s="154"/>
      <c r="HK223" s="154"/>
      <c r="HL223" s="154"/>
      <c r="HM223" s="154"/>
      <c r="HN223" s="154"/>
      <c r="HO223" s="154"/>
      <c r="HP223" s="154"/>
      <c r="HQ223" s="154"/>
      <c r="HR223" s="154"/>
      <c r="HS223" s="154"/>
      <c r="HT223" s="154"/>
      <c r="HU223" s="154"/>
      <c r="HV223" s="154"/>
      <c r="HW223" s="154"/>
      <c r="HX223" s="154"/>
      <c r="HY223" s="154"/>
      <c r="HZ223" s="154"/>
      <c r="IA223" s="154"/>
      <c r="IB223" s="154"/>
      <c r="IC223" s="154"/>
      <c r="ID223" s="154"/>
      <c r="IE223" s="154"/>
      <c r="IF223" s="154"/>
      <c r="IG223" s="154"/>
      <c r="IH223" s="154"/>
      <c r="II223" s="154"/>
      <c r="IJ223" s="154"/>
      <c r="IK223" s="154"/>
      <c r="IL223" s="154"/>
      <c r="IM223" s="154"/>
      <c r="IN223" s="154"/>
      <c r="IO223" s="154"/>
      <c r="IP223" s="154"/>
      <c r="IQ223" s="154"/>
      <c r="IR223" s="154"/>
      <c r="IS223" s="154"/>
      <c r="IT223" s="154"/>
    </row>
    <row r="224" spans="1:254" ht="13.5" x14ac:dyDescent="0.25">
      <c r="A224" s="119" t="s">
        <v>197</v>
      </c>
      <c r="B224" s="121" t="s">
        <v>280</v>
      </c>
      <c r="C224" s="135" t="s">
        <v>94</v>
      </c>
      <c r="D224" s="135" t="s">
        <v>16</v>
      </c>
      <c r="E224" s="135" t="s">
        <v>198</v>
      </c>
      <c r="F224" s="135"/>
      <c r="G224" s="122">
        <f>SUM(G225)</f>
        <v>16900</v>
      </c>
    </row>
    <row r="225" spans="1:254" s="151" customFormat="1" ht="25.5" x14ac:dyDescent="0.2">
      <c r="A225" s="124" t="s">
        <v>75</v>
      </c>
      <c r="B225" s="137" t="s">
        <v>280</v>
      </c>
      <c r="C225" s="137" t="s">
        <v>94</v>
      </c>
      <c r="D225" s="137" t="s">
        <v>16</v>
      </c>
      <c r="E225" s="137" t="s">
        <v>198</v>
      </c>
      <c r="F225" s="137" t="s">
        <v>76</v>
      </c>
      <c r="G225" s="127">
        <v>16900</v>
      </c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  <c r="FH225" s="98"/>
      <c r="FI225" s="98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  <c r="FV225" s="98"/>
      <c r="FW225" s="98"/>
      <c r="FX225" s="98"/>
      <c r="FY225" s="98"/>
      <c r="FZ225" s="98"/>
      <c r="GA225" s="98"/>
      <c r="GB225" s="98"/>
      <c r="GC225" s="98"/>
      <c r="GD225" s="98"/>
      <c r="GE225" s="98"/>
      <c r="GF225" s="98"/>
      <c r="GG225" s="98"/>
      <c r="GH225" s="98"/>
      <c r="GI225" s="98"/>
      <c r="GJ225" s="98"/>
      <c r="GK225" s="98"/>
      <c r="GL225" s="98"/>
      <c r="GM225" s="98"/>
      <c r="GN225" s="98"/>
      <c r="GO225" s="98"/>
      <c r="GP225" s="98"/>
      <c r="GQ225" s="98"/>
      <c r="GR225" s="98"/>
      <c r="GS225" s="98"/>
      <c r="GT225" s="98"/>
      <c r="GU225" s="98"/>
      <c r="GV225" s="98"/>
      <c r="GW225" s="98"/>
      <c r="GX225" s="98"/>
      <c r="GY225" s="98"/>
      <c r="GZ225" s="98"/>
      <c r="HA225" s="98"/>
      <c r="HB225" s="98"/>
      <c r="HC225" s="98"/>
      <c r="HD225" s="98"/>
      <c r="HE225" s="98"/>
      <c r="HF225" s="98"/>
      <c r="HG225" s="98"/>
      <c r="HH225" s="98"/>
      <c r="HI225" s="98"/>
      <c r="HJ225" s="98"/>
      <c r="HK225" s="98"/>
      <c r="HL225" s="98"/>
      <c r="HM225" s="98"/>
      <c r="HN225" s="98"/>
      <c r="HO225" s="98"/>
      <c r="HP225" s="98"/>
      <c r="HQ225" s="98"/>
      <c r="HR225" s="98"/>
      <c r="HS225" s="98"/>
      <c r="HT225" s="98"/>
      <c r="HU225" s="98"/>
      <c r="HV225" s="98"/>
      <c r="HW225" s="98"/>
      <c r="HX225" s="98"/>
      <c r="HY225" s="98"/>
      <c r="HZ225" s="98"/>
      <c r="IA225" s="98"/>
      <c r="IB225" s="98"/>
      <c r="IC225" s="98"/>
      <c r="ID225" s="98"/>
      <c r="IE225" s="98"/>
      <c r="IF225" s="98"/>
      <c r="IG225" s="98"/>
      <c r="IH225" s="98"/>
      <c r="II225" s="98"/>
      <c r="IJ225" s="98"/>
      <c r="IK225" s="98"/>
      <c r="IL225" s="98"/>
      <c r="IM225" s="98"/>
      <c r="IN225" s="98"/>
      <c r="IO225" s="98"/>
      <c r="IP225" s="98"/>
      <c r="IQ225" s="98"/>
      <c r="IR225" s="98"/>
      <c r="IS225" s="98"/>
      <c r="IT225" s="98"/>
    </row>
    <row r="226" spans="1:254" ht="13.5" x14ac:dyDescent="0.25">
      <c r="A226" s="119" t="s">
        <v>199</v>
      </c>
      <c r="B226" s="176">
        <v>510</v>
      </c>
      <c r="C226" s="135" t="s">
        <v>94</v>
      </c>
      <c r="D226" s="135" t="s">
        <v>16</v>
      </c>
      <c r="E226" s="135" t="s">
        <v>200</v>
      </c>
      <c r="F226" s="135"/>
      <c r="G226" s="122">
        <f>SUM(G227)</f>
        <v>3100</v>
      </c>
    </row>
    <row r="227" spans="1:254" ht="25.5" x14ac:dyDescent="0.2">
      <c r="A227" s="124" t="s">
        <v>75</v>
      </c>
      <c r="B227" s="126" t="s">
        <v>280</v>
      </c>
      <c r="C227" s="137" t="s">
        <v>94</v>
      </c>
      <c r="D227" s="137" t="s">
        <v>16</v>
      </c>
      <c r="E227" s="137" t="s">
        <v>200</v>
      </c>
      <c r="F227" s="137" t="s">
        <v>76</v>
      </c>
      <c r="G227" s="127">
        <v>3100</v>
      </c>
    </row>
    <row r="228" spans="1:254" ht="13.5" x14ac:dyDescent="0.25">
      <c r="A228" s="119" t="s">
        <v>201</v>
      </c>
      <c r="B228" s="135" t="s">
        <v>280</v>
      </c>
      <c r="C228" s="135" t="s">
        <v>94</v>
      </c>
      <c r="D228" s="135" t="s">
        <v>16</v>
      </c>
      <c r="E228" s="135" t="s">
        <v>202</v>
      </c>
      <c r="F228" s="135"/>
      <c r="G228" s="122">
        <f>SUM(G229)</f>
        <v>17716</v>
      </c>
    </row>
    <row r="229" spans="1:254" ht="25.5" x14ac:dyDescent="0.2">
      <c r="A229" s="124" t="s">
        <v>75</v>
      </c>
      <c r="B229" s="182">
        <v>510</v>
      </c>
      <c r="C229" s="137" t="s">
        <v>94</v>
      </c>
      <c r="D229" s="137" t="s">
        <v>16</v>
      </c>
      <c r="E229" s="137" t="s">
        <v>202</v>
      </c>
      <c r="F229" s="137" t="s">
        <v>76</v>
      </c>
      <c r="G229" s="127">
        <v>17716</v>
      </c>
    </row>
    <row r="230" spans="1:254" x14ac:dyDescent="0.2">
      <c r="A230" s="188" t="s">
        <v>316</v>
      </c>
      <c r="B230" s="116" t="s">
        <v>280</v>
      </c>
      <c r="C230" s="115" t="s">
        <v>94</v>
      </c>
      <c r="D230" s="115" t="s">
        <v>33</v>
      </c>
      <c r="E230" s="115"/>
      <c r="F230" s="115"/>
      <c r="G230" s="117">
        <f>SUM(G231)</f>
        <v>60829.39</v>
      </c>
    </row>
    <row r="231" spans="1:254" ht="13.5" x14ac:dyDescent="0.25">
      <c r="A231" s="119" t="s">
        <v>65</v>
      </c>
      <c r="B231" s="135" t="s">
        <v>280</v>
      </c>
      <c r="C231" s="135" t="s">
        <v>94</v>
      </c>
      <c r="D231" s="135" t="s">
        <v>33</v>
      </c>
      <c r="E231" s="135" t="s">
        <v>66</v>
      </c>
      <c r="F231" s="135"/>
      <c r="G231" s="122">
        <f>SUM(G232)</f>
        <v>60829.39</v>
      </c>
    </row>
    <row r="232" spans="1:254" s="93" customFormat="1" x14ac:dyDescent="0.2">
      <c r="A232" s="129" t="s">
        <v>204</v>
      </c>
      <c r="B232" s="131" t="s">
        <v>280</v>
      </c>
      <c r="C232" s="134" t="s">
        <v>94</v>
      </c>
      <c r="D232" s="134" t="s">
        <v>33</v>
      </c>
      <c r="E232" s="134" t="s">
        <v>196</v>
      </c>
      <c r="F232" s="134"/>
      <c r="G232" s="132">
        <f>SUM(G233:G239)</f>
        <v>60829.39</v>
      </c>
    </row>
    <row r="233" spans="1:254" s="128" customFormat="1" x14ac:dyDescent="0.2">
      <c r="A233" s="124" t="s">
        <v>282</v>
      </c>
      <c r="B233" s="183">
        <v>510</v>
      </c>
      <c r="C233" s="134" t="s">
        <v>94</v>
      </c>
      <c r="D233" s="134" t="s">
        <v>33</v>
      </c>
      <c r="E233" s="134" t="s">
        <v>205</v>
      </c>
      <c r="F233" s="134" t="s">
        <v>31</v>
      </c>
      <c r="G233" s="127">
        <v>800</v>
      </c>
    </row>
    <row r="234" spans="1:254" s="128" customFormat="1" ht="38.25" x14ac:dyDescent="0.2">
      <c r="A234" s="124" t="s">
        <v>281</v>
      </c>
      <c r="B234" s="183">
        <v>510</v>
      </c>
      <c r="C234" s="134" t="s">
        <v>94</v>
      </c>
      <c r="D234" s="134" t="s">
        <v>33</v>
      </c>
      <c r="E234" s="134" t="s">
        <v>206</v>
      </c>
      <c r="F234" s="134" t="s">
        <v>23</v>
      </c>
      <c r="G234" s="127">
        <v>800</v>
      </c>
    </row>
    <row r="235" spans="1:254" s="128" customFormat="1" x14ac:dyDescent="0.2">
      <c r="A235" s="124" t="s">
        <v>282</v>
      </c>
      <c r="B235" s="183">
        <v>510</v>
      </c>
      <c r="C235" s="134" t="s">
        <v>94</v>
      </c>
      <c r="D235" s="134" t="s">
        <v>33</v>
      </c>
      <c r="E235" s="134" t="s">
        <v>206</v>
      </c>
      <c r="F235" s="134" t="s">
        <v>31</v>
      </c>
      <c r="G235" s="127">
        <v>7200</v>
      </c>
    </row>
    <row r="236" spans="1:254" s="165" customFormat="1" x14ac:dyDescent="0.2">
      <c r="A236" s="124" t="s">
        <v>282</v>
      </c>
      <c r="B236" s="183">
        <v>510</v>
      </c>
      <c r="C236" s="134" t="s">
        <v>94</v>
      </c>
      <c r="D236" s="134" t="s">
        <v>33</v>
      </c>
      <c r="E236" s="134" t="s">
        <v>196</v>
      </c>
      <c r="F236" s="134" t="s">
        <v>31</v>
      </c>
      <c r="G236" s="132">
        <v>1500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  <c r="EI236" s="93"/>
      <c r="EJ236" s="93"/>
      <c r="EK236" s="93"/>
      <c r="EL236" s="93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  <c r="EX236" s="93"/>
      <c r="EY236" s="93"/>
      <c r="EZ236" s="93"/>
      <c r="FA236" s="93"/>
      <c r="FB236" s="93"/>
      <c r="FC236" s="93"/>
      <c r="FD236" s="93"/>
      <c r="FE236" s="93"/>
      <c r="FF236" s="93"/>
      <c r="FG236" s="93"/>
      <c r="FH236" s="93"/>
      <c r="FI236" s="93"/>
      <c r="FJ236" s="93"/>
      <c r="FK236" s="93"/>
      <c r="FL236" s="93"/>
      <c r="FM236" s="93"/>
      <c r="FN236" s="93"/>
      <c r="FO236" s="93"/>
      <c r="FP236" s="93"/>
      <c r="FQ236" s="93"/>
      <c r="FR236" s="93"/>
      <c r="FS236" s="93"/>
      <c r="FT236" s="93"/>
      <c r="FU236" s="93"/>
      <c r="FV236" s="93"/>
      <c r="FW236" s="93"/>
      <c r="FX236" s="93"/>
      <c r="FY236" s="93"/>
      <c r="FZ236" s="93"/>
      <c r="GA236" s="93"/>
      <c r="GB236" s="93"/>
      <c r="GC236" s="93"/>
      <c r="GD236" s="93"/>
      <c r="GE236" s="93"/>
      <c r="GF236" s="93"/>
      <c r="GG236" s="93"/>
      <c r="GH236" s="93"/>
      <c r="GI236" s="93"/>
      <c r="GJ236" s="93"/>
      <c r="GK236" s="93"/>
      <c r="GL236" s="93"/>
      <c r="GM236" s="93"/>
      <c r="GN236" s="93"/>
      <c r="GO236" s="93"/>
      <c r="GP236" s="93"/>
      <c r="GQ236" s="93"/>
      <c r="GR236" s="93"/>
      <c r="GS236" s="93"/>
      <c r="GT236" s="93"/>
      <c r="GU236" s="93"/>
      <c r="GV236" s="93"/>
      <c r="GW236" s="93"/>
      <c r="GX236" s="93"/>
      <c r="GY236" s="93"/>
      <c r="GZ236" s="93"/>
      <c r="HA236" s="93"/>
      <c r="HB236" s="93"/>
      <c r="HC236" s="93"/>
      <c r="HD236" s="93"/>
      <c r="HE236" s="93"/>
      <c r="HF236" s="93"/>
      <c r="HG236" s="93"/>
      <c r="HH236" s="93"/>
      <c r="HI236" s="93"/>
      <c r="HJ236" s="93"/>
      <c r="HK236" s="93"/>
      <c r="HL236" s="93"/>
      <c r="HM236" s="93"/>
      <c r="HN236" s="93"/>
      <c r="HO236" s="93"/>
      <c r="HP236" s="93"/>
      <c r="HQ236" s="93"/>
      <c r="HR236" s="93"/>
      <c r="HS236" s="93"/>
      <c r="HT236" s="93"/>
      <c r="HU236" s="93"/>
      <c r="HV236" s="93"/>
      <c r="HW236" s="93"/>
      <c r="HX236" s="93"/>
      <c r="HY236" s="93"/>
      <c r="HZ236" s="93"/>
      <c r="IA236" s="93"/>
      <c r="IB236" s="93"/>
      <c r="IC236" s="93"/>
      <c r="ID236" s="93"/>
      <c r="IE236" s="93"/>
      <c r="IF236" s="93"/>
      <c r="IG236" s="93"/>
      <c r="IH236" s="93"/>
      <c r="II236" s="93"/>
      <c r="IJ236" s="93"/>
      <c r="IK236" s="93"/>
      <c r="IL236" s="93"/>
      <c r="IM236" s="93"/>
      <c r="IN236" s="93"/>
      <c r="IO236" s="93"/>
      <c r="IP236" s="93"/>
      <c r="IQ236" s="93"/>
      <c r="IR236" s="93"/>
      <c r="IS236" s="93"/>
      <c r="IT236" s="93"/>
    </row>
    <row r="237" spans="1:254" s="165" customFormat="1" ht="38.25" x14ac:dyDescent="0.2">
      <c r="A237" s="124" t="s">
        <v>281</v>
      </c>
      <c r="B237" s="183">
        <v>510</v>
      </c>
      <c r="C237" s="134" t="s">
        <v>94</v>
      </c>
      <c r="D237" s="134" t="s">
        <v>33</v>
      </c>
      <c r="E237" s="134" t="s">
        <v>207</v>
      </c>
      <c r="F237" s="134" t="s">
        <v>23</v>
      </c>
      <c r="G237" s="132">
        <v>1692.6</v>
      </c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  <c r="EI237" s="93"/>
      <c r="EJ237" s="93"/>
      <c r="EK237" s="93"/>
      <c r="EL237" s="93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  <c r="EX237" s="93"/>
      <c r="EY237" s="93"/>
      <c r="EZ237" s="93"/>
      <c r="FA237" s="93"/>
      <c r="FB237" s="93"/>
      <c r="FC237" s="93"/>
      <c r="FD237" s="93"/>
      <c r="FE237" s="93"/>
      <c r="FF237" s="93"/>
      <c r="FG237" s="93"/>
      <c r="FH237" s="93"/>
      <c r="FI237" s="93"/>
      <c r="FJ237" s="93"/>
      <c r="FK237" s="93"/>
      <c r="FL237" s="93"/>
      <c r="FM237" s="93"/>
      <c r="FN237" s="93"/>
      <c r="FO237" s="93"/>
      <c r="FP237" s="93"/>
      <c r="FQ237" s="93"/>
      <c r="FR237" s="93"/>
      <c r="FS237" s="93"/>
      <c r="FT237" s="93"/>
      <c r="FU237" s="93"/>
      <c r="FV237" s="93"/>
      <c r="FW237" s="93"/>
      <c r="FX237" s="93"/>
      <c r="FY237" s="93"/>
      <c r="FZ237" s="93"/>
      <c r="GA237" s="93"/>
      <c r="GB237" s="93"/>
      <c r="GC237" s="93"/>
      <c r="GD237" s="93"/>
      <c r="GE237" s="93"/>
      <c r="GF237" s="93"/>
      <c r="GG237" s="93"/>
      <c r="GH237" s="93"/>
      <c r="GI237" s="93"/>
      <c r="GJ237" s="93"/>
      <c r="GK237" s="93"/>
      <c r="GL237" s="93"/>
      <c r="GM237" s="93"/>
      <c r="GN237" s="93"/>
      <c r="GO237" s="93"/>
      <c r="GP237" s="93"/>
      <c r="GQ237" s="93"/>
      <c r="GR237" s="93"/>
      <c r="GS237" s="93"/>
      <c r="GT237" s="93"/>
      <c r="GU237" s="93"/>
      <c r="GV237" s="93"/>
      <c r="GW237" s="93"/>
      <c r="GX237" s="93"/>
      <c r="GY237" s="93"/>
      <c r="GZ237" s="93"/>
      <c r="HA237" s="93"/>
      <c r="HB237" s="93"/>
      <c r="HC237" s="93"/>
      <c r="HD237" s="93"/>
      <c r="HE237" s="93"/>
      <c r="HF237" s="93"/>
      <c r="HG237" s="93"/>
      <c r="HH237" s="93"/>
      <c r="HI237" s="93"/>
      <c r="HJ237" s="93"/>
      <c r="HK237" s="93"/>
      <c r="HL237" s="93"/>
      <c r="HM237" s="93"/>
      <c r="HN237" s="93"/>
      <c r="HO237" s="93"/>
      <c r="HP237" s="93"/>
      <c r="HQ237" s="93"/>
      <c r="HR237" s="93"/>
      <c r="HS237" s="93"/>
      <c r="HT237" s="93"/>
      <c r="HU237" s="93"/>
      <c r="HV237" s="93"/>
      <c r="HW237" s="93"/>
      <c r="HX237" s="93"/>
      <c r="HY237" s="93"/>
      <c r="HZ237" s="93"/>
      <c r="IA237" s="93"/>
      <c r="IB237" s="93"/>
      <c r="IC237" s="93"/>
      <c r="ID237" s="93"/>
      <c r="IE237" s="93"/>
      <c r="IF237" s="93"/>
      <c r="IG237" s="93"/>
      <c r="IH237" s="93"/>
      <c r="II237" s="93"/>
      <c r="IJ237" s="93"/>
      <c r="IK237" s="93"/>
      <c r="IL237" s="93"/>
      <c r="IM237" s="93"/>
      <c r="IN237" s="93"/>
      <c r="IO237" s="93"/>
      <c r="IP237" s="93"/>
      <c r="IQ237" s="93"/>
      <c r="IR237" s="93"/>
      <c r="IS237" s="93"/>
      <c r="IT237" s="93"/>
    </row>
    <row r="238" spans="1:254" x14ac:dyDescent="0.2">
      <c r="A238" s="124" t="s">
        <v>282</v>
      </c>
      <c r="B238" s="183">
        <v>510</v>
      </c>
      <c r="C238" s="134" t="s">
        <v>94</v>
      </c>
      <c r="D238" s="134" t="s">
        <v>33</v>
      </c>
      <c r="E238" s="134" t="s">
        <v>207</v>
      </c>
      <c r="F238" s="134" t="s">
        <v>31</v>
      </c>
      <c r="G238" s="132">
        <v>954.63</v>
      </c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3"/>
      <c r="EI238" s="93"/>
      <c r="EJ238" s="93"/>
      <c r="EK238" s="93"/>
      <c r="EL238" s="93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  <c r="EX238" s="93"/>
      <c r="EY238" s="93"/>
      <c r="EZ238" s="93"/>
      <c r="FA238" s="93"/>
      <c r="FB238" s="93"/>
      <c r="FC238" s="93"/>
      <c r="FD238" s="93"/>
      <c r="FE238" s="93"/>
      <c r="FF238" s="93"/>
      <c r="FG238" s="93"/>
      <c r="FH238" s="93"/>
      <c r="FI238" s="93"/>
      <c r="FJ238" s="93"/>
      <c r="FK238" s="93"/>
      <c r="FL238" s="93"/>
      <c r="FM238" s="93"/>
      <c r="FN238" s="93"/>
      <c r="FO238" s="93"/>
      <c r="FP238" s="93"/>
      <c r="FQ238" s="93"/>
      <c r="FR238" s="93"/>
      <c r="FS238" s="93"/>
      <c r="FT238" s="93"/>
      <c r="FU238" s="93"/>
      <c r="FV238" s="93"/>
      <c r="FW238" s="93"/>
      <c r="FX238" s="93"/>
      <c r="FY238" s="93"/>
      <c r="FZ238" s="93"/>
      <c r="GA238" s="93"/>
      <c r="GB238" s="93"/>
      <c r="GC238" s="93"/>
      <c r="GD238" s="93"/>
      <c r="GE238" s="93"/>
      <c r="GF238" s="93"/>
      <c r="GG238" s="93"/>
      <c r="GH238" s="93"/>
      <c r="GI238" s="93"/>
      <c r="GJ238" s="93"/>
      <c r="GK238" s="93"/>
      <c r="GL238" s="93"/>
      <c r="GM238" s="93"/>
      <c r="GN238" s="93"/>
      <c r="GO238" s="93"/>
      <c r="GP238" s="93"/>
      <c r="GQ238" s="93"/>
      <c r="GR238" s="93"/>
      <c r="GS238" s="93"/>
      <c r="GT238" s="93"/>
      <c r="GU238" s="93"/>
      <c r="GV238" s="93"/>
      <c r="GW238" s="93"/>
      <c r="GX238" s="93"/>
      <c r="GY238" s="93"/>
      <c r="GZ238" s="93"/>
      <c r="HA238" s="93"/>
      <c r="HB238" s="93"/>
      <c r="HC238" s="93"/>
      <c r="HD238" s="93"/>
      <c r="HE238" s="93"/>
      <c r="HF238" s="93"/>
      <c r="HG238" s="93"/>
      <c r="HH238" s="93"/>
      <c r="HI238" s="93"/>
      <c r="HJ238" s="93"/>
      <c r="HK238" s="93"/>
      <c r="HL238" s="93"/>
      <c r="HM238" s="93"/>
      <c r="HN238" s="93"/>
      <c r="HO238" s="93"/>
      <c r="HP238" s="93"/>
      <c r="HQ238" s="93"/>
      <c r="HR238" s="93"/>
      <c r="HS238" s="93"/>
      <c r="HT238" s="93"/>
      <c r="HU238" s="93"/>
      <c r="HV238" s="93"/>
      <c r="HW238" s="93"/>
      <c r="HX238" s="93"/>
      <c r="HY238" s="93"/>
      <c r="HZ238" s="93"/>
      <c r="IA238" s="93"/>
      <c r="IB238" s="93"/>
      <c r="IC238" s="93"/>
      <c r="ID238" s="93"/>
      <c r="IE238" s="93"/>
      <c r="IF238" s="93"/>
      <c r="IG238" s="93"/>
      <c r="IH238" s="93"/>
      <c r="II238" s="93"/>
      <c r="IJ238" s="93"/>
      <c r="IK238" s="93"/>
      <c r="IL238" s="93"/>
      <c r="IM238" s="93"/>
      <c r="IN238" s="93"/>
      <c r="IO238" s="93"/>
      <c r="IP238" s="93"/>
      <c r="IQ238" s="93"/>
      <c r="IR238" s="93"/>
      <c r="IS238" s="93"/>
      <c r="IT238" s="93"/>
    </row>
    <row r="239" spans="1:254" x14ac:dyDescent="0.2">
      <c r="A239" s="124" t="s">
        <v>282</v>
      </c>
      <c r="B239" s="183">
        <v>510</v>
      </c>
      <c r="C239" s="134" t="s">
        <v>94</v>
      </c>
      <c r="D239" s="134" t="s">
        <v>33</v>
      </c>
      <c r="E239" s="134" t="s">
        <v>208</v>
      </c>
      <c r="F239" s="134" t="s">
        <v>31</v>
      </c>
      <c r="G239" s="132">
        <v>47882.16</v>
      </c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3"/>
      <c r="FK239" s="93"/>
      <c r="FL239" s="93"/>
      <c r="FM239" s="93"/>
      <c r="FN239" s="93"/>
      <c r="FO239" s="93"/>
      <c r="FP239" s="93"/>
      <c r="FQ239" s="93"/>
      <c r="FR239" s="93"/>
      <c r="FS239" s="93"/>
      <c r="FT239" s="93"/>
      <c r="FU239" s="93"/>
      <c r="FV239" s="93"/>
      <c r="FW239" s="93"/>
      <c r="FX239" s="93"/>
      <c r="FY239" s="93"/>
      <c r="FZ239" s="93"/>
      <c r="GA239" s="93"/>
      <c r="GB239" s="93"/>
      <c r="GC239" s="93"/>
      <c r="GD239" s="93"/>
      <c r="GE239" s="93"/>
      <c r="GF239" s="93"/>
      <c r="GG239" s="93"/>
      <c r="GH239" s="93"/>
      <c r="GI239" s="93"/>
      <c r="GJ239" s="93"/>
      <c r="GK239" s="93"/>
      <c r="GL239" s="93"/>
      <c r="GM239" s="93"/>
      <c r="GN239" s="93"/>
      <c r="GO239" s="93"/>
      <c r="GP239" s="93"/>
      <c r="GQ239" s="93"/>
      <c r="GR239" s="93"/>
      <c r="GS239" s="93"/>
      <c r="GT239" s="93"/>
      <c r="GU239" s="93"/>
      <c r="GV239" s="93"/>
      <c r="GW239" s="93"/>
      <c r="GX239" s="93"/>
      <c r="GY239" s="93"/>
      <c r="GZ239" s="93"/>
      <c r="HA239" s="93"/>
      <c r="HB239" s="93"/>
      <c r="HC239" s="93"/>
      <c r="HD239" s="93"/>
      <c r="HE239" s="93"/>
      <c r="HF239" s="93"/>
      <c r="HG239" s="93"/>
      <c r="HH239" s="93"/>
      <c r="HI239" s="93"/>
      <c r="HJ239" s="93"/>
      <c r="HK239" s="93"/>
      <c r="HL239" s="93"/>
      <c r="HM239" s="93"/>
      <c r="HN239" s="93"/>
      <c r="HO239" s="93"/>
      <c r="HP239" s="93"/>
      <c r="HQ239" s="93"/>
      <c r="HR239" s="93"/>
      <c r="HS239" s="93"/>
      <c r="HT239" s="93"/>
      <c r="HU239" s="93"/>
      <c r="HV239" s="93"/>
      <c r="HW239" s="93"/>
      <c r="HX239" s="93"/>
      <c r="HY239" s="93"/>
      <c r="HZ239" s="93"/>
      <c r="IA239" s="93"/>
      <c r="IB239" s="93"/>
      <c r="IC239" s="93"/>
      <c r="ID239" s="93"/>
      <c r="IE239" s="93"/>
      <c r="IF239" s="93"/>
      <c r="IG239" s="93"/>
      <c r="IH239" s="93"/>
      <c r="II239" s="93"/>
      <c r="IJ239" s="93"/>
      <c r="IK239" s="93"/>
      <c r="IL239" s="93"/>
      <c r="IM239" s="93"/>
      <c r="IN239" s="93"/>
      <c r="IO239" s="93"/>
      <c r="IP239" s="93"/>
      <c r="IQ239" s="93"/>
      <c r="IR239" s="93"/>
      <c r="IS239" s="93"/>
      <c r="IT239" s="93"/>
    </row>
    <row r="240" spans="1:254" s="128" customFormat="1" ht="15.75" x14ac:dyDescent="0.25">
      <c r="A240" s="110" t="s">
        <v>209</v>
      </c>
      <c r="B240" s="112" t="s">
        <v>280</v>
      </c>
      <c r="C240" s="156" t="s">
        <v>210</v>
      </c>
      <c r="D240" s="156"/>
      <c r="E240" s="156"/>
      <c r="F240" s="156"/>
      <c r="G240" s="157">
        <f>SUM(G241+G246)</f>
        <v>11864.3</v>
      </c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8"/>
      <c r="FK240" s="98"/>
      <c r="FL240" s="98"/>
      <c r="FM240" s="98"/>
      <c r="FN240" s="98"/>
      <c r="FO240" s="98"/>
      <c r="FP240" s="98"/>
      <c r="FQ240" s="98"/>
      <c r="FR240" s="98"/>
      <c r="FS240" s="98"/>
      <c r="FT240" s="98"/>
      <c r="FU240" s="98"/>
      <c r="FV240" s="98"/>
      <c r="FW240" s="98"/>
      <c r="FX240" s="98"/>
      <c r="FY240" s="98"/>
      <c r="FZ240" s="98"/>
      <c r="GA240" s="98"/>
      <c r="GB240" s="98"/>
      <c r="GC240" s="98"/>
      <c r="GD240" s="98"/>
      <c r="GE240" s="98"/>
      <c r="GF240" s="98"/>
      <c r="GG240" s="98"/>
      <c r="GH240" s="98"/>
      <c r="GI240" s="98"/>
      <c r="GJ240" s="98"/>
      <c r="GK240" s="98"/>
      <c r="GL240" s="98"/>
      <c r="GM240" s="98"/>
      <c r="GN240" s="98"/>
      <c r="GO240" s="98"/>
      <c r="GP240" s="98"/>
      <c r="GQ240" s="98"/>
      <c r="GR240" s="98"/>
      <c r="GS240" s="98"/>
      <c r="GT240" s="98"/>
      <c r="GU240" s="98"/>
      <c r="GV240" s="98"/>
      <c r="GW240" s="98"/>
      <c r="GX240" s="98"/>
      <c r="GY240" s="98"/>
      <c r="GZ240" s="98"/>
      <c r="HA240" s="98"/>
      <c r="HB240" s="98"/>
      <c r="HC240" s="98"/>
      <c r="HD240" s="98"/>
      <c r="HE240" s="98"/>
      <c r="HF240" s="98"/>
      <c r="HG240" s="98"/>
      <c r="HH240" s="98"/>
      <c r="HI240" s="98"/>
      <c r="HJ240" s="98"/>
      <c r="HK240" s="98"/>
      <c r="HL240" s="98"/>
      <c r="HM240" s="98"/>
      <c r="HN240" s="98"/>
      <c r="HO240" s="98"/>
      <c r="HP240" s="98"/>
      <c r="HQ240" s="98"/>
      <c r="HR240" s="98"/>
      <c r="HS240" s="98"/>
      <c r="HT240" s="98"/>
      <c r="HU240" s="98"/>
      <c r="HV240" s="98"/>
      <c r="HW240" s="98"/>
      <c r="HX240" s="98"/>
      <c r="HY240" s="98"/>
      <c r="HZ240" s="98"/>
      <c r="IA240" s="98"/>
      <c r="IB240" s="98"/>
      <c r="IC240" s="98"/>
      <c r="ID240" s="98"/>
      <c r="IE240" s="98"/>
      <c r="IF240" s="98"/>
      <c r="IG240" s="98"/>
      <c r="IH240" s="98"/>
      <c r="II240" s="98"/>
      <c r="IJ240" s="98"/>
      <c r="IK240" s="98"/>
      <c r="IL240" s="98"/>
      <c r="IM240" s="98"/>
      <c r="IN240" s="98"/>
      <c r="IO240" s="98"/>
      <c r="IP240" s="98"/>
      <c r="IQ240" s="98"/>
      <c r="IR240" s="98"/>
      <c r="IS240" s="98"/>
      <c r="IT240" s="98"/>
    </row>
    <row r="241" spans="1:254" ht="14.25" x14ac:dyDescent="0.2">
      <c r="A241" s="140" t="s">
        <v>211</v>
      </c>
      <c r="B241" s="112" t="s">
        <v>280</v>
      </c>
      <c r="C241" s="112" t="s">
        <v>210</v>
      </c>
      <c r="D241" s="112" t="s">
        <v>16</v>
      </c>
      <c r="E241" s="115" t="s">
        <v>212</v>
      </c>
      <c r="F241" s="112"/>
      <c r="G241" s="113">
        <f>SUM(G242)</f>
        <v>2200</v>
      </c>
    </row>
    <row r="242" spans="1:254" ht="13.5" x14ac:dyDescent="0.25">
      <c r="A242" s="119" t="s">
        <v>213</v>
      </c>
      <c r="B242" s="135" t="s">
        <v>280</v>
      </c>
      <c r="C242" s="135" t="s">
        <v>210</v>
      </c>
      <c r="D242" s="135" t="s">
        <v>16</v>
      </c>
      <c r="E242" s="135" t="s">
        <v>212</v>
      </c>
      <c r="F242" s="135"/>
      <c r="G242" s="122">
        <f>SUM(G243)</f>
        <v>2200</v>
      </c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  <c r="BM242" s="151"/>
      <c r="BN242" s="151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  <c r="BZ242" s="151"/>
      <c r="CA242" s="151"/>
      <c r="CB242" s="151"/>
      <c r="CC242" s="151"/>
      <c r="CD242" s="151"/>
      <c r="CE242" s="151"/>
      <c r="CF242" s="151"/>
      <c r="CG242" s="151"/>
      <c r="CH242" s="151"/>
      <c r="CI242" s="151"/>
      <c r="CJ242" s="151"/>
      <c r="CK242" s="151"/>
      <c r="CL242" s="151"/>
      <c r="CM242" s="151"/>
      <c r="CN242" s="151"/>
      <c r="CO242" s="151"/>
      <c r="CP242" s="151"/>
      <c r="CQ242" s="151"/>
      <c r="CR242" s="151"/>
      <c r="CS242" s="151"/>
      <c r="CT242" s="151"/>
      <c r="CU242" s="151"/>
      <c r="CV242" s="151"/>
      <c r="CW242" s="151"/>
      <c r="CX242" s="151"/>
      <c r="CY242" s="151"/>
      <c r="CZ242" s="151"/>
      <c r="DA242" s="151"/>
      <c r="DB242" s="151"/>
      <c r="DC242" s="151"/>
      <c r="DD242" s="151"/>
      <c r="DE242" s="151"/>
      <c r="DF242" s="151"/>
      <c r="DG242" s="151"/>
      <c r="DH242" s="151"/>
      <c r="DI242" s="151"/>
      <c r="DJ242" s="151"/>
      <c r="DK242" s="151"/>
      <c r="DL242" s="151"/>
      <c r="DM242" s="151"/>
      <c r="DN242" s="151"/>
      <c r="DO242" s="151"/>
      <c r="DP242" s="151"/>
      <c r="DQ242" s="151"/>
      <c r="DR242" s="151"/>
      <c r="DS242" s="151"/>
      <c r="DT242" s="151"/>
      <c r="DU242" s="151"/>
      <c r="DV242" s="151"/>
      <c r="DW242" s="151"/>
      <c r="DX242" s="151"/>
      <c r="DY242" s="151"/>
      <c r="DZ242" s="151"/>
      <c r="EA242" s="151"/>
      <c r="EB242" s="151"/>
      <c r="EC242" s="151"/>
      <c r="ED242" s="151"/>
      <c r="EE242" s="151"/>
      <c r="EF242" s="151"/>
      <c r="EG242" s="151"/>
      <c r="EH242" s="151"/>
      <c r="EI242" s="151"/>
      <c r="EJ242" s="151"/>
      <c r="EK242" s="151"/>
      <c r="EL242" s="151"/>
      <c r="EM242" s="151"/>
      <c r="EN242" s="151"/>
      <c r="EO242" s="151"/>
      <c r="EP242" s="151"/>
      <c r="EQ242" s="151"/>
      <c r="ER242" s="151"/>
      <c r="ES242" s="151"/>
      <c r="ET242" s="151"/>
      <c r="EU242" s="151"/>
      <c r="EV242" s="151"/>
      <c r="EW242" s="151"/>
      <c r="EX242" s="151"/>
      <c r="EY242" s="151"/>
      <c r="EZ242" s="151"/>
      <c r="FA242" s="151"/>
      <c r="FB242" s="151"/>
      <c r="FC242" s="151"/>
      <c r="FD242" s="151"/>
      <c r="FE242" s="151"/>
      <c r="FF242" s="151"/>
      <c r="FG242" s="151"/>
      <c r="FH242" s="151"/>
      <c r="FI242" s="151"/>
      <c r="FJ242" s="151"/>
      <c r="FK242" s="151"/>
      <c r="FL242" s="151"/>
      <c r="FM242" s="151"/>
      <c r="FN242" s="151"/>
      <c r="FO242" s="151"/>
      <c r="FP242" s="151"/>
      <c r="FQ242" s="151"/>
      <c r="FR242" s="151"/>
      <c r="FS242" s="151"/>
      <c r="FT242" s="151"/>
      <c r="FU242" s="151"/>
      <c r="FV242" s="151"/>
      <c r="FW242" s="151"/>
      <c r="FX242" s="151"/>
      <c r="FY242" s="151"/>
      <c r="FZ242" s="151"/>
      <c r="GA242" s="151"/>
      <c r="GB242" s="151"/>
      <c r="GC242" s="151"/>
      <c r="GD242" s="151"/>
      <c r="GE242" s="151"/>
      <c r="GF242" s="151"/>
      <c r="GG242" s="151"/>
      <c r="GH242" s="151"/>
      <c r="GI242" s="151"/>
      <c r="GJ242" s="151"/>
      <c r="GK242" s="151"/>
      <c r="GL242" s="151"/>
      <c r="GM242" s="151"/>
      <c r="GN242" s="151"/>
      <c r="GO242" s="151"/>
      <c r="GP242" s="151"/>
      <c r="GQ242" s="151"/>
      <c r="GR242" s="151"/>
      <c r="GS242" s="151"/>
      <c r="GT242" s="151"/>
      <c r="GU242" s="151"/>
      <c r="GV242" s="151"/>
      <c r="GW242" s="151"/>
      <c r="GX242" s="151"/>
      <c r="GY242" s="151"/>
      <c r="GZ242" s="151"/>
      <c r="HA242" s="151"/>
      <c r="HB242" s="151"/>
      <c r="HC242" s="151"/>
      <c r="HD242" s="151"/>
      <c r="HE242" s="151"/>
      <c r="HF242" s="151"/>
      <c r="HG242" s="151"/>
      <c r="HH242" s="151"/>
      <c r="HI242" s="151"/>
      <c r="HJ242" s="151"/>
      <c r="HK242" s="151"/>
      <c r="HL242" s="151"/>
      <c r="HM242" s="151"/>
      <c r="HN242" s="151"/>
      <c r="HO242" s="151"/>
      <c r="HP242" s="151"/>
      <c r="HQ242" s="151"/>
      <c r="HR242" s="151"/>
      <c r="HS242" s="151"/>
      <c r="HT242" s="151"/>
      <c r="HU242" s="151"/>
      <c r="HV242" s="151"/>
      <c r="HW242" s="151"/>
      <c r="HX242" s="151"/>
      <c r="HY242" s="151"/>
      <c r="HZ242" s="151"/>
      <c r="IA242" s="151"/>
      <c r="IB242" s="151"/>
      <c r="IC242" s="151"/>
      <c r="ID242" s="151"/>
      <c r="IE242" s="151"/>
      <c r="IF242" s="151"/>
      <c r="IG242" s="151"/>
      <c r="IH242" s="151"/>
      <c r="II242" s="151"/>
      <c r="IJ242" s="151"/>
      <c r="IK242" s="151"/>
      <c r="IL242" s="151"/>
      <c r="IM242" s="151"/>
      <c r="IN242" s="151"/>
      <c r="IO242" s="151"/>
      <c r="IP242" s="151"/>
      <c r="IQ242" s="151"/>
      <c r="IR242" s="151"/>
      <c r="IS242" s="151"/>
      <c r="IT242" s="151"/>
    </row>
    <row r="243" spans="1:254" ht="25.5" x14ac:dyDescent="0.2">
      <c r="A243" s="189" t="s">
        <v>214</v>
      </c>
      <c r="B243" s="137" t="s">
        <v>280</v>
      </c>
      <c r="C243" s="137" t="s">
        <v>210</v>
      </c>
      <c r="D243" s="137" t="s">
        <v>16</v>
      </c>
      <c r="E243" s="137" t="s">
        <v>212</v>
      </c>
      <c r="F243" s="137"/>
      <c r="G243" s="127">
        <f>SUM(G245+G244)</f>
        <v>2200</v>
      </c>
    </row>
    <row r="244" spans="1:254" x14ac:dyDescent="0.2">
      <c r="A244" s="124" t="s">
        <v>282</v>
      </c>
      <c r="B244" s="134" t="s">
        <v>280</v>
      </c>
      <c r="C244" s="134" t="s">
        <v>210</v>
      </c>
      <c r="D244" s="134" t="s">
        <v>16</v>
      </c>
      <c r="E244" s="134" t="s">
        <v>212</v>
      </c>
      <c r="F244" s="134" t="s">
        <v>31</v>
      </c>
      <c r="G244" s="132">
        <v>10</v>
      </c>
    </row>
    <row r="245" spans="1:254" x14ac:dyDescent="0.2">
      <c r="A245" s="129" t="s">
        <v>182</v>
      </c>
      <c r="B245" s="134" t="s">
        <v>280</v>
      </c>
      <c r="C245" s="131" t="s">
        <v>210</v>
      </c>
      <c r="D245" s="131" t="s">
        <v>16</v>
      </c>
      <c r="E245" s="131" t="s">
        <v>212</v>
      </c>
      <c r="F245" s="131" t="s">
        <v>183</v>
      </c>
      <c r="G245" s="132">
        <v>2190</v>
      </c>
    </row>
    <row r="246" spans="1:254" ht="14.25" x14ac:dyDescent="0.2">
      <c r="A246" s="133" t="s">
        <v>215</v>
      </c>
      <c r="B246" s="115" t="s">
        <v>280</v>
      </c>
      <c r="C246" s="141" t="s">
        <v>210</v>
      </c>
      <c r="D246" s="141" t="s">
        <v>18</v>
      </c>
      <c r="E246" s="141"/>
      <c r="F246" s="141"/>
      <c r="G246" s="113">
        <f>SUM(G247)</f>
        <v>9664.2999999999993</v>
      </c>
    </row>
    <row r="247" spans="1:254" s="128" customFormat="1" ht="13.5" x14ac:dyDescent="0.25">
      <c r="A247" s="119" t="s">
        <v>216</v>
      </c>
      <c r="B247" s="135" t="s">
        <v>280</v>
      </c>
      <c r="C247" s="121" t="s">
        <v>210</v>
      </c>
      <c r="D247" s="121" t="s">
        <v>18</v>
      </c>
      <c r="E247" s="121" t="s">
        <v>317</v>
      </c>
      <c r="F247" s="121"/>
      <c r="G247" s="122">
        <f>SUM(G248)</f>
        <v>9664.2999999999993</v>
      </c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  <c r="GK247" s="98"/>
      <c r="GL247" s="98"/>
      <c r="GM247" s="98"/>
      <c r="GN247" s="98"/>
      <c r="GO247" s="98"/>
      <c r="GP247" s="98"/>
      <c r="GQ247" s="98"/>
      <c r="GR247" s="98"/>
      <c r="GS247" s="98"/>
      <c r="GT247" s="98"/>
      <c r="GU247" s="98"/>
      <c r="GV247" s="98"/>
      <c r="GW247" s="98"/>
      <c r="GX247" s="98"/>
      <c r="GY247" s="98"/>
      <c r="GZ247" s="98"/>
      <c r="HA247" s="98"/>
      <c r="HB247" s="98"/>
      <c r="HC247" s="98"/>
      <c r="HD247" s="98"/>
      <c r="HE247" s="98"/>
      <c r="HF247" s="98"/>
      <c r="HG247" s="98"/>
      <c r="HH247" s="98"/>
      <c r="HI247" s="98"/>
      <c r="HJ247" s="98"/>
      <c r="HK247" s="98"/>
      <c r="HL247" s="98"/>
      <c r="HM247" s="98"/>
      <c r="HN247" s="98"/>
      <c r="HO247" s="98"/>
      <c r="HP247" s="98"/>
      <c r="HQ247" s="98"/>
      <c r="HR247" s="98"/>
      <c r="HS247" s="98"/>
      <c r="HT247" s="98"/>
      <c r="HU247" s="98"/>
      <c r="HV247" s="98"/>
      <c r="HW247" s="98"/>
      <c r="HX247" s="98"/>
      <c r="HY247" s="98"/>
      <c r="HZ247" s="98"/>
      <c r="IA247" s="98"/>
      <c r="IB247" s="98"/>
      <c r="IC247" s="98"/>
      <c r="ID247" s="98"/>
      <c r="IE247" s="98"/>
      <c r="IF247" s="98"/>
      <c r="IG247" s="98"/>
      <c r="IH247" s="98"/>
      <c r="II247" s="98"/>
      <c r="IJ247" s="98"/>
      <c r="IK247" s="98"/>
      <c r="IL247" s="98"/>
      <c r="IM247" s="98"/>
      <c r="IN247" s="98"/>
      <c r="IO247" s="98"/>
      <c r="IP247" s="98"/>
      <c r="IQ247" s="98"/>
      <c r="IR247" s="98"/>
      <c r="IS247" s="98"/>
      <c r="IT247" s="98"/>
    </row>
    <row r="248" spans="1:254" s="128" customFormat="1" x14ac:dyDescent="0.2">
      <c r="A248" s="129" t="s">
        <v>218</v>
      </c>
      <c r="B248" s="150" t="s">
        <v>280</v>
      </c>
      <c r="C248" s="131" t="s">
        <v>210</v>
      </c>
      <c r="D248" s="131" t="s">
        <v>18</v>
      </c>
      <c r="E248" s="131" t="s">
        <v>318</v>
      </c>
      <c r="F248" s="131"/>
      <c r="G248" s="132">
        <f>SUM(G249)</f>
        <v>9664.2999999999993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  <c r="GK248" s="98"/>
      <c r="GL248" s="98"/>
      <c r="GM248" s="98"/>
      <c r="GN248" s="98"/>
      <c r="GO248" s="98"/>
      <c r="GP248" s="98"/>
      <c r="GQ248" s="98"/>
      <c r="GR248" s="98"/>
      <c r="GS248" s="98"/>
      <c r="GT248" s="98"/>
      <c r="GU248" s="98"/>
      <c r="GV248" s="98"/>
      <c r="GW248" s="98"/>
      <c r="GX248" s="98"/>
      <c r="GY248" s="98"/>
      <c r="GZ248" s="98"/>
      <c r="HA248" s="98"/>
      <c r="HB248" s="98"/>
      <c r="HC248" s="98"/>
      <c r="HD248" s="98"/>
      <c r="HE248" s="98"/>
      <c r="HF248" s="98"/>
      <c r="HG248" s="98"/>
      <c r="HH248" s="98"/>
      <c r="HI248" s="98"/>
      <c r="HJ248" s="98"/>
      <c r="HK248" s="98"/>
      <c r="HL248" s="98"/>
      <c r="HM248" s="98"/>
      <c r="HN248" s="98"/>
      <c r="HO248" s="98"/>
      <c r="HP248" s="98"/>
      <c r="HQ248" s="98"/>
      <c r="HR248" s="98"/>
      <c r="HS248" s="98"/>
      <c r="HT248" s="98"/>
      <c r="HU248" s="98"/>
      <c r="HV248" s="98"/>
      <c r="HW248" s="98"/>
      <c r="HX248" s="98"/>
      <c r="HY248" s="98"/>
      <c r="HZ248" s="98"/>
      <c r="IA248" s="98"/>
      <c r="IB248" s="98"/>
      <c r="IC248" s="98"/>
      <c r="ID248" s="98"/>
      <c r="IE248" s="98"/>
      <c r="IF248" s="98"/>
      <c r="IG248" s="98"/>
      <c r="IH248" s="98"/>
      <c r="II248" s="98"/>
      <c r="IJ248" s="98"/>
      <c r="IK248" s="98"/>
      <c r="IL248" s="98"/>
      <c r="IM248" s="98"/>
      <c r="IN248" s="98"/>
      <c r="IO248" s="98"/>
      <c r="IP248" s="98"/>
      <c r="IQ248" s="98"/>
      <c r="IR248" s="98"/>
      <c r="IS248" s="98"/>
      <c r="IT248" s="98"/>
    </row>
    <row r="249" spans="1:254" s="128" customFormat="1" ht="25.5" x14ac:dyDescent="0.2">
      <c r="A249" s="190" t="s">
        <v>75</v>
      </c>
      <c r="B249" s="126" t="s">
        <v>280</v>
      </c>
      <c r="C249" s="126" t="s">
        <v>210</v>
      </c>
      <c r="D249" s="126" t="s">
        <v>18</v>
      </c>
      <c r="E249" s="126" t="s">
        <v>317</v>
      </c>
      <c r="F249" s="126" t="s">
        <v>76</v>
      </c>
      <c r="G249" s="127">
        <v>9664.2999999999993</v>
      </c>
    </row>
    <row r="250" spans="1:254" ht="15.75" x14ac:dyDescent="0.25">
      <c r="A250" s="110" t="s">
        <v>253</v>
      </c>
      <c r="B250" s="175">
        <v>510</v>
      </c>
      <c r="C250" s="156" t="s">
        <v>47</v>
      </c>
      <c r="D250" s="156"/>
      <c r="E250" s="156"/>
      <c r="F250" s="156"/>
      <c r="G250" s="157">
        <f>SUM(G251+G254)</f>
        <v>5350</v>
      </c>
    </row>
    <row r="251" spans="1:254" ht="15" x14ac:dyDescent="0.25">
      <c r="A251" s="170" t="s">
        <v>319</v>
      </c>
      <c r="B251" s="176">
        <v>510</v>
      </c>
      <c r="C251" s="167" t="s">
        <v>47</v>
      </c>
      <c r="D251" s="167" t="s">
        <v>16</v>
      </c>
      <c r="E251" s="167"/>
      <c r="F251" s="167"/>
      <c r="G251" s="168">
        <f>SUM(G252)</f>
        <v>4350</v>
      </c>
    </row>
    <row r="252" spans="1:254" ht="25.5" x14ac:dyDescent="0.2">
      <c r="A252" s="129" t="s">
        <v>258</v>
      </c>
      <c r="B252" s="191">
        <v>510</v>
      </c>
      <c r="C252" s="134" t="s">
        <v>47</v>
      </c>
      <c r="D252" s="134" t="s">
        <v>16</v>
      </c>
      <c r="E252" s="134" t="s">
        <v>256</v>
      </c>
      <c r="F252" s="134"/>
      <c r="G252" s="132">
        <f>SUM(G253)</f>
        <v>4350</v>
      </c>
    </row>
    <row r="253" spans="1:254" ht="25.5" x14ac:dyDescent="0.2">
      <c r="A253" s="124" t="s">
        <v>75</v>
      </c>
      <c r="B253" s="182">
        <v>510</v>
      </c>
      <c r="C253" s="137" t="s">
        <v>47</v>
      </c>
      <c r="D253" s="137" t="s">
        <v>16</v>
      </c>
      <c r="E253" s="137" t="s">
        <v>256</v>
      </c>
      <c r="F253" s="137" t="s">
        <v>76</v>
      </c>
      <c r="G253" s="127">
        <v>4350</v>
      </c>
    </row>
    <row r="254" spans="1:254" ht="15" x14ac:dyDescent="0.25">
      <c r="A254" s="170" t="s">
        <v>257</v>
      </c>
      <c r="B254" s="176">
        <v>510</v>
      </c>
      <c r="C254" s="167" t="s">
        <v>47</v>
      </c>
      <c r="D254" s="167" t="s">
        <v>42</v>
      </c>
      <c r="E254" s="167"/>
      <c r="F254" s="167"/>
      <c r="G254" s="168">
        <f>SUM(G255)</f>
        <v>1000</v>
      </c>
    </row>
    <row r="255" spans="1:254" ht="25.5" x14ac:dyDescent="0.2">
      <c r="A255" s="129" t="s">
        <v>258</v>
      </c>
      <c r="B255" s="191">
        <v>510</v>
      </c>
      <c r="C255" s="134" t="s">
        <v>47</v>
      </c>
      <c r="D255" s="134" t="s">
        <v>42</v>
      </c>
      <c r="E255" s="134" t="s">
        <v>256</v>
      </c>
      <c r="F255" s="134"/>
      <c r="G255" s="132">
        <f>SUM(G256)</f>
        <v>1000</v>
      </c>
    </row>
    <row r="256" spans="1:254" s="118" customFormat="1" ht="26.25" x14ac:dyDescent="0.25">
      <c r="A256" s="124" t="s">
        <v>75</v>
      </c>
      <c r="B256" s="182">
        <v>510</v>
      </c>
      <c r="C256" s="137" t="s">
        <v>47</v>
      </c>
      <c r="D256" s="137" t="s">
        <v>42</v>
      </c>
      <c r="E256" s="137" t="s">
        <v>256</v>
      </c>
      <c r="F256" s="137" t="s">
        <v>76</v>
      </c>
      <c r="G256" s="127">
        <v>1000</v>
      </c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8"/>
      <c r="DE256" s="128"/>
      <c r="DF256" s="128"/>
      <c r="DG256" s="128"/>
      <c r="DH256" s="128"/>
      <c r="DI256" s="128"/>
      <c r="DJ256" s="128"/>
      <c r="DK256" s="128"/>
      <c r="DL256" s="128"/>
      <c r="DM256" s="128"/>
      <c r="DN256" s="128"/>
      <c r="DO256" s="128"/>
      <c r="DP256" s="128"/>
      <c r="DQ256" s="128"/>
      <c r="DR256" s="128"/>
      <c r="DS256" s="128"/>
      <c r="DT256" s="128"/>
      <c r="DU256" s="128"/>
      <c r="DV256" s="128"/>
      <c r="DW256" s="128"/>
      <c r="DX256" s="128"/>
      <c r="DY256" s="128"/>
      <c r="DZ256" s="128"/>
      <c r="EA256" s="128"/>
      <c r="EB256" s="128"/>
      <c r="EC256" s="128"/>
      <c r="ED256" s="128"/>
      <c r="EE256" s="128"/>
      <c r="EF256" s="128"/>
      <c r="EG256" s="128"/>
      <c r="EH256" s="128"/>
      <c r="EI256" s="128"/>
      <c r="EJ256" s="128"/>
      <c r="EK256" s="128"/>
      <c r="EL256" s="128"/>
      <c r="EM256" s="128"/>
      <c r="EN256" s="128"/>
      <c r="EO256" s="128"/>
      <c r="EP256" s="128"/>
      <c r="EQ256" s="128"/>
      <c r="ER256" s="128"/>
      <c r="ES256" s="128"/>
      <c r="ET256" s="128"/>
      <c r="EU256" s="128"/>
      <c r="EV256" s="128"/>
      <c r="EW256" s="128"/>
      <c r="EX256" s="128"/>
      <c r="EY256" s="128"/>
      <c r="EZ256" s="128"/>
      <c r="FA256" s="128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GW256" s="128"/>
      <c r="GX256" s="128"/>
      <c r="GY256" s="128"/>
      <c r="GZ256" s="128"/>
      <c r="HA256" s="128"/>
      <c r="HB256" s="128"/>
      <c r="HC256" s="128"/>
      <c r="HD256" s="128"/>
      <c r="HE256" s="128"/>
      <c r="HF256" s="128"/>
      <c r="HG256" s="128"/>
      <c r="HH256" s="128"/>
      <c r="HI256" s="128"/>
      <c r="HJ256" s="128"/>
      <c r="HK256" s="128"/>
      <c r="HL256" s="128"/>
      <c r="HM256" s="128"/>
      <c r="HN256" s="128"/>
      <c r="HO256" s="128"/>
      <c r="HP256" s="128"/>
      <c r="HQ256" s="128"/>
      <c r="HR256" s="128"/>
      <c r="HS256" s="128"/>
      <c r="HT256" s="128"/>
      <c r="HU256" s="128"/>
      <c r="HV256" s="128"/>
      <c r="HW256" s="128"/>
      <c r="HX256" s="128"/>
      <c r="HY256" s="128"/>
      <c r="HZ256" s="128"/>
      <c r="IA256" s="128"/>
      <c r="IB256" s="128"/>
      <c r="IC256" s="128"/>
      <c r="ID256" s="128"/>
      <c r="IE256" s="128"/>
      <c r="IF256" s="128"/>
      <c r="IG256" s="128"/>
      <c r="IH256" s="128"/>
      <c r="II256" s="128"/>
      <c r="IJ256" s="128"/>
      <c r="IK256" s="128"/>
      <c r="IL256" s="128"/>
      <c r="IM256" s="128"/>
      <c r="IN256" s="128"/>
      <c r="IO256" s="128"/>
      <c r="IP256" s="128"/>
      <c r="IQ256" s="128"/>
      <c r="IR256" s="128"/>
      <c r="IS256" s="128"/>
      <c r="IT256" s="128"/>
    </row>
    <row r="257" spans="1:254" s="118" customFormat="1" ht="15.75" x14ac:dyDescent="0.25">
      <c r="A257" s="160" t="s">
        <v>259</v>
      </c>
      <c r="B257" s="175">
        <v>510</v>
      </c>
      <c r="C257" s="156" t="s">
        <v>106</v>
      </c>
      <c r="D257" s="156"/>
      <c r="E257" s="156"/>
      <c r="F257" s="156"/>
      <c r="G257" s="157">
        <f>SUM(G258)</f>
        <v>2572</v>
      </c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  <c r="GK257" s="98"/>
      <c r="GL257" s="98"/>
      <c r="GM257" s="98"/>
      <c r="GN257" s="98"/>
      <c r="GO257" s="98"/>
      <c r="GP257" s="98"/>
      <c r="GQ257" s="98"/>
      <c r="GR257" s="98"/>
      <c r="GS257" s="98"/>
      <c r="GT257" s="98"/>
      <c r="GU257" s="98"/>
      <c r="GV257" s="98"/>
      <c r="GW257" s="98"/>
      <c r="GX257" s="98"/>
      <c r="GY257" s="98"/>
      <c r="GZ257" s="98"/>
      <c r="HA257" s="98"/>
      <c r="HB257" s="98"/>
      <c r="HC257" s="98"/>
      <c r="HD257" s="98"/>
      <c r="HE257" s="98"/>
      <c r="HF257" s="98"/>
      <c r="HG257" s="98"/>
      <c r="HH257" s="98"/>
      <c r="HI257" s="98"/>
      <c r="HJ257" s="98"/>
      <c r="HK257" s="98"/>
      <c r="HL257" s="98"/>
      <c r="HM257" s="98"/>
      <c r="HN257" s="98"/>
      <c r="HO257" s="98"/>
      <c r="HP257" s="98"/>
      <c r="HQ257" s="98"/>
      <c r="HR257" s="98"/>
      <c r="HS257" s="98"/>
      <c r="HT257" s="98"/>
      <c r="HU257" s="98"/>
      <c r="HV257" s="98"/>
      <c r="HW257" s="98"/>
      <c r="HX257" s="98"/>
      <c r="HY257" s="98"/>
      <c r="HZ257" s="98"/>
      <c r="IA257" s="98"/>
      <c r="IB257" s="98"/>
      <c r="IC257" s="98"/>
      <c r="ID257" s="98"/>
      <c r="IE257" s="98"/>
      <c r="IF257" s="98"/>
      <c r="IG257" s="98"/>
      <c r="IH257" s="98"/>
      <c r="II257" s="98"/>
      <c r="IJ257" s="98"/>
      <c r="IK257" s="98"/>
      <c r="IL257" s="98"/>
      <c r="IM257" s="98"/>
      <c r="IN257" s="98"/>
      <c r="IO257" s="98"/>
      <c r="IP257" s="98"/>
      <c r="IQ257" s="98"/>
      <c r="IR257" s="98"/>
      <c r="IS257" s="98"/>
      <c r="IT257" s="98"/>
    </row>
    <row r="258" spans="1:254" s="145" customFormat="1" ht="15" x14ac:dyDescent="0.25">
      <c r="A258" s="170" t="s">
        <v>260</v>
      </c>
      <c r="B258" s="176">
        <v>510</v>
      </c>
      <c r="C258" s="167" t="s">
        <v>106</v>
      </c>
      <c r="D258" s="167" t="s">
        <v>18</v>
      </c>
      <c r="E258" s="167"/>
      <c r="F258" s="167"/>
      <c r="G258" s="168">
        <f>SUM(G261+G259)</f>
        <v>2572</v>
      </c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  <c r="FZ258" s="98"/>
      <c r="GA258" s="98"/>
      <c r="GB258" s="98"/>
      <c r="GC258" s="98"/>
      <c r="GD258" s="98"/>
      <c r="GE258" s="98"/>
      <c r="GF258" s="98"/>
      <c r="GG258" s="98"/>
      <c r="GH258" s="98"/>
      <c r="GI258" s="98"/>
      <c r="GJ258" s="98"/>
      <c r="GK258" s="98"/>
      <c r="GL258" s="98"/>
      <c r="GM258" s="98"/>
      <c r="GN258" s="98"/>
      <c r="GO258" s="98"/>
      <c r="GP258" s="98"/>
      <c r="GQ258" s="98"/>
      <c r="GR258" s="98"/>
      <c r="GS258" s="98"/>
      <c r="GT258" s="98"/>
      <c r="GU258" s="98"/>
      <c r="GV258" s="98"/>
      <c r="GW258" s="98"/>
      <c r="GX258" s="98"/>
      <c r="GY258" s="98"/>
      <c r="GZ258" s="98"/>
      <c r="HA258" s="98"/>
      <c r="HB258" s="98"/>
      <c r="HC258" s="98"/>
      <c r="HD258" s="98"/>
      <c r="HE258" s="98"/>
      <c r="HF258" s="98"/>
      <c r="HG258" s="98"/>
      <c r="HH258" s="98"/>
      <c r="HI258" s="98"/>
      <c r="HJ258" s="98"/>
      <c r="HK258" s="98"/>
      <c r="HL258" s="98"/>
      <c r="HM258" s="98"/>
      <c r="HN258" s="98"/>
      <c r="HO258" s="98"/>
      <c r="HP258" s="98"/>
      <c r="HQ258" s="98"/>
      <c r="HR258" s="98"/>
      <c r="HS258" s="98"/>
      <c r="HT258" s="98"/>
      <c r="HU258" s="98"/>
      <c r="HV258" s="98"/>
      <c r="HW258" s="98"/>
      <c r="HX258" s="98"/>
      <c r="HY258" s="98"/>
      <c r="HZ258" s="98"/>
      <c r="IA258" s="98"/>
      <c r="IB258" s="98"/>
      <c r="IC258" s="98"/>
      <c r="ID258" s="98"/>
      <c r="IE258" s="98"/>
      <c r="IF258" s="98"/>
      <c r="IG258" s="98"/>
      <c r="IH258" s="98"/>
      <c r="II258" s="98"/>
      <c r="IJ258" s="98"/>
      <c r="IK258" s="98"/>
      <c r="IL258" s="98"/>
      <c r="IM258" s="98"/>
      <c r="IN258" s="98"/>
      <c r="IO258" s="98"/>
      <c r="IP258" s="98"/>
      <c r="IQ258" s="98"/>
      <c r="IR258" s="98"/>
      <c r="IS258" s="98"/>
      <c r="IT258" s="98"/>
    </row>
    <row r="259" spans="1:254" s="118" customFormat="1" ht="15" x14ac:dyDescent="0.25">
      <c r="A259" s="129" t="s">
        <v>262</v>
      </c>
      <c r="B259" s="183">
        <v>510</v>
      </c>
      <c r="C259" s="134" t="s">
        <v>263</v>
      </c>
      <c r="D259" s="134" t="s">
        <v>18</v>
      </c>
      <c r="E259" s="134" t="s">
        <v>264</v>
      </c>
      <c r="F259" s="134"/>
      <c r="G259" s="132">
        <f>SUM(G260)</f>
        <v>572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  <c r="EX259" s="93"/>
      <c r="EY259" s="93"/>
      <c r="EZ259" s="93"/>
      <c r="FA259" s="93"/>
      <c r="FB259" s="93"/>
      <c r="FC259" s="93"/>
      <c r="FD259" s="93"/>
      <c r="FE259" s="93"/>
      <c r="FF259" s="93"/>
      <c r="FG259" s="93"/>
      <c r="FH259" s="93"/>
      <c r="FI259" s="93"/>
      <c r="FJ259" s="93"/>
      <c r="FK259" s="93"/>
      <c r="FL259" s="93"/>
      <c r="FM259" s="93"/>
      <c r="FN259" s="93"/>
      <c r="FO259" s="93"/>
      <c r="FP259" s="93"/>
      <c r="FQ259" s="93"/>
      <c r="FR259" s="93"/>
      <c r="FS259" s="93"/>
      <c r="FT259" s="93"/>
      <c r="FU259" s="93"/>
      <c r="FV259" s="93"/>
      <c r="FW259" s="93"/>
      <c r="FX259" s="93"/>
      <c r="FY259" s="93"/>
      <c r="FZ259" s="93"/>
      <c r="GA259" s="93"/>
      <c r="GB259" s="93"/>
      <c r="GC259" s="93"/>
      <c r="GD259" s="93"/>
      <c r="GE259" s="93"/>
      <c r="GF259" s="93"/>
      <c r="GG259" s="93"/>
      <c r="GH259" s="93"/>
      <c r="GI259" s="93"/>
      <c r="GJ259" s="93"/>
      <c r="GK259" s="93"/>
      <c r="GL259" s="93"/>
      <c r="GM259" s="93"/>
      <c r="GN259" s="93"/>
      <c r="GO259" s="93"/>
      <c r="GP259" s="93"/>
      <c r="GQ259" s="93"/>
      <c r="GR259" s="93"/>
      <c r="GS259" s="93"/>
      <c r="GT259" s="93"/>
      <c r="GU259" s="93"/>
      <c r="GV259" s="93"/>
      <c r="GW259" s="93"/>
      <c r="GX259" s="93"/>
      <c r="GY259" s="93"/>
      <c r="GZ259" s="93"/>
      <c r="HA259" s="93"/>
      <c r="HB259" s="93"/>
      <c r="HC259" s="93"/>
      <c r="HD259" s="93"/>
      <c r="HE259" s="93"/>
      <c r="HF259" s="93"/>
      <c r="HG259" s="93"/>
      <c r="HH259" s="93"/>
      <c r="HI259" s="93"/>
      <c r="HJ259" s="93"/>
      <c r="HK259" s="93"/>
      <c r="HL259" s="93"/>
      <c r="HM259" s="93"/>
      <c r="HN259" s="93"/>
      <c r="HO259" s="93"/>
      <c r="HP259" s="93"/>
      <c r="HQ259" s="93"/>
      <c r="HR259" s="93"/>
      <c r="HS259" s="93"/>
      <c r="HT259" s="93"/>
      <c r="HU259" s="93"/>
      <c r="HV259" s="93"/>
      <c r="HW259" s="93"/>
      <c r="HX259" s="93"/>
      <c r="HY259" s="93"/>
      <c r="HZ259" s="93"/>
      <c r="IA259" s="93"/>
      <c r="IB259" s="93"/>
      <c r="IC259" s="93"/>
      <c r="ID259" s="93"/>
      <c r="IE259" s="93"/>
      <c r="IF259" s="93"/>
      <c r="IG259" s="93"/>
      <c r="IH259" s="93"/>
      <c r="II259" s="93"/>
      <c r="IJ259" s="93"/>
      <c r="IK259" s="93"/>
      <c r="IL259" s="93"/>
      <c r="IM259" s="93"/>
      <c r="IN259" s="93"/>
      <c r="IO259" s="93"/>
      <c r="IP259" s="93"/>
      <c r="IQ259" s="93"/>
      <c r="IR259" s="93"/>
      <c r="IS259" s="93"/>
      <c r="IT259" s="93"/>
    </row>
    <row r="260" spans="1:254" s="118" customFormat="1" ht="26.25" x14ac:dyDescent="0.25">
      <c r="A260" s="124" t="s">
        <v>75</v>
      </c>
      <c r="B260" s="182">
        <v>510</v>
      </c>
      <c r="C260" s="137" t="s">
        <v>106</v>
      </c>
      <c r="D260" s="137" t="s">
        <v>18</v>
      </c>
      <c r="E260" s="137" t="s">
        <v>264</v>
      </c>
      <c r="F260" s="137" t="s">
        <v>76</v>
      </c>
      <c r="G260" s="127">
        <v>572</v>
      </c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  <c r="FZ260" s="98"/>
      <c r="GA260" s="98"/>
      <c r="GB260" s="98"/>
      <c r="GC260" s="98"/>
      <c r="GD260" s="98"/>
      <c r="GE260" s="98"/>
      <c r="GF260" s="98"/>
      <c r="GG260" s="98"/>
      <c r="GH260" s="98"/>
      <c r="GI260" s="98"/>
      <c r="GJ260" s="98"/>
      <c r="GK260" s="98"/>
      <c r="GL260" s="98"/>
      <c r="GM260" s="98"/>
      <c r="GN260" s="98"/>
      <c r="GO260" s="98"/>
      <c r="GP260" s="98"/>
      <c r="GQ260" s="98"/>
      <c r="GR260" s="98"/>
      <c r="GS260" s="98"/>
      <c r="GT260" s="98"/>
      <c r="GU260" s="98"/>
      <c r="GV260" s="98"/>
      <c r="GW260" s="98"/>
      <c r="GX260" s="98"/>
      <c r="GY260" s="98"/>
      <c r="GZ260" s="98"/>
      <c r="HA260" s="98"/>
      <c r="HB260" s="98"/>
      <c r="HC260" s="98"/>
      <c r="HD260" s="98"/>
      <c r="HE260" s="98"/>
      <c r="HF260" s="98"/>
      <c r="HG260" s="98"/>
      <c r="HH260" s="98"/>
      <c r="HI260" s="98"/>
      <c r="HJ260" s="98"/>
      <c r="HK260" s="98"/>
      <c r="HL260" s="98"/>
      <c r="HM260" s="98"/>
      <c r="HN260" s="98"/>
      <c r="HO260" s="98"/>
      <c r="HP260" s="98"/>
      <c r="HQ260" s="98"/>
      <c r="HR260" s="98"/>
      <c r="HS260" s="98"/>
      <c r="HT260" s="98"/>
      <c r="HU260" s="98"/>
      <c r="HV260" s="98"/>
      <c r="HW260" s="98"/>
      <c r="HX260" s="98"/>
      <c r="HY260" s="98"/>
      <c r="HZ260" s="98"/>
      <c r="IA260" s="98"/>
      <c r="IB260" s="98"/>
      <c r="IC260" s="98"/>
      <c r="ID260" s="98"/>
      <c r="IE260" s="98"/>
      <c r="IF260" s="98"/>
      <c r="IG260" s="98"/>
      <c r="IH260" s="98"/>
      <c r="II260" s="98"/>
      <c r="IJ260" s="98"/>
      <c r="IK260" s="98"/>
      <c r="IL260" s="98"/>
      <c r="IM260" s="98"/>
      <c r="IN260" s="98"/>
      <c r="IO260" s="98"/>
      <c r="IP260" s="98"/>
      <c r="IQ260" s="98"/>
      <c r="IR260" s="98"/>
      <c r="IS260" s="98"/>
      <c r="IT260" s="98"/>
    </row>
    <row r="261" spans="1:254" s="118" customFormat="1" ht="15" x14ac:dyDescent="0.25">
      <c r="A261" s="153" t="s">
        <v>260</v>
      </c>
      <c r="B261" s="183">
        <v>510</v>
      </c>
      <c r="C261" s="134" t="s">
        <v>106</v>
      </c>
      <c r="D261" s="134" t="s">
        <v>18</v>
      </c>
      <c r="E261" s="134" t="s">
        <v>261</v>
      </c>
      <c r="F261" s="134"/>
      <c r="G261" s="132">
        <f>SUM(G262)</f>
        <v>2000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  <c r="DR261" s="93"/>
      <c r="DS261" s="93"/>
      <c r="DT261" s="93"/>
      <c r="DU261" s="93"/>
      <c r="DV261" s="93"/>
      <c r="DW261" s="93"/>
      <c r="DX261" s="93"/>
      <c r="DY261" s="93"/>
      <c r="DZ261" s="93"/>
      <c r="EA261" s="93"/>
      <c r="EB261" s="93"/>
      <c r="EC261" s="93"/>
      <c r="ED261" s="93"/>
      <c r="EE261" s="93"/>
      <c r="EF261" s="93"/>
      <c r="EG261" s="93"/>
      <c r="EH261" s="93"/>
      <c r="EI261" s="93"/>
      <c r="EJ261" s="93"/>
      <c r="EK261" s="93"/>
      <c r="EL261" s="93"/>
      <c r="EM261" s="93"/>
      <c r="EN261" s="93"/>
      <c r="EO261" s="93"/>
      <c r="EP261" s="93"/>
      <c r="EQ261" s="93"/>
      <c r="ER261" s="93"/>
      <c r="ES261" s="93"/>
      <c r="ET261" s="93"/>
      <c r="EU261" s="93"/>
      <c r="EV261" s="93"/>
      <c r="EW261" s="93"/>
      <c r="EX261" s="93"/>
      <c r="EY261" s="93"/>
      <c r="EZ261" s="93"/>
      <c r="FA261" s="93"/>
      <c r="FB261" s="93"/>
      <c r="FC261" s="93"/>
      <c r="FD261" s="93"/>
      <c r="FE261" s="93"/>
      <c r="FF261" s="93"/>
      <c r="FG261" s="93"/>
      <c r="FH261" s="93"/>
      <c r="FI261" s="93"/>
      <c r="FJ261" s="93"/>
      <c r="FK261" s="93"/>
      <c r="FL261" s="93"/>
      <c r="FM261" s="93"/>
      <c r="FN261" s="93"/>
      <c r="FO261" s="93"/>
      <c r="FP261" s="93"/>
      <c r="FQ261" s="93"/>
      <c r="FR261" s="93"/>
      <c r="FS261" s="93"/>
      <c r="FT261" s="93"/>
      <c r="FU261" s="93"/>
      <c r="FV261" s="93"/>
      <c r="FW261" s="93"/>
      <c r="FX261" s="93"/>
      <c r="FY261" s="93"/>
      <c r="FZ261" s="93"/>
      <c r="GA261" s="93"/>
      <c r="GB261" s="93"/>
      <c r="GC261" s="93"/>
      <c r="GD261" s="93"/>
      <c r="GE261" s="93"/>
      <c r="GF261" s="93"/>
      <c r="GG261" s="93"/>
      <c r="GH261" s="93"/>
      <c r="GI261" s="93"/>
      <c r="GJ261" s="93"/>
      <c r="GK261" s="93"/>
      <c r="GL261" s="93"/>
      <c r="GM261" s="93"/>
      <c r="GN261" s="93"/>
      <c r="GO261" s="93"/>
      <c r="GP261" s="93"/>
      <c r="GQ261" s="93"/>
      <c r="GR261" s="93"/>
      <c r="GS261" s="93"/>
      <c r="GT261" s="93"/>
      <c r="GU261" s="93"/>
      <c r="GV261" s="93"/>
      <c r="GW261" s="93"/>
      <c r="GX261" s="93"/>
      <c r="GY261" s="93"/>
      <c r="GZ261" s="93"/>
      <c r="HA261" s="93"/>
      <c r="HB261" s="93"/>
      <c r="HC261" s="93"/>
      <c r="HD261" s="93"/>
      <c r="HE261" s="93"/>
      <c r="HF261" s="93"/>
      <c r="HG261" s="93"/>
      <c r="HH261" s="93"/>
      <c r="HI261" s="93"/>
      <c r="HJ261" s="93"/>
      <c r="HK261" s="93"/>
      <c r="HL261" s="93"/>
      <c r="HM261" s="93"/>
      <c r="HN261" s="93"/>
      <c r="HO261" s="93"/>
      <c r="HP261" s="93"/>
      <c r="HQ261" s="93"/>
      <c r="HR261" s="93"/>
      <c r="HS261" s="93"/>
      <c r="HT261" s="93"/>
      <c r="HU261" s="93"/>
      <c r="HV261" s="93"/>
      <c r="HW261" s="93"/>
      <c r="HX261" s="93"/>
      <c r="HY261" s="93"/>
      <c r="HZ261" s="93"/>
      <c r="IA261" s="93"/>
      <c r="IB261" s="93"/>
      <c r="IC261" s="93"/>
      <c r="ID261" s="93"/>
      <c r="IE261" s="93"/>
      <c r="IF261" s="93"/>
      <c r="IG261" s="93"/>
      <c r="IH261" s="93"/>
      <c r="II261" s="93"/>
      <c r="IJ261" s="93"/>
      <c r="IK261" s="93"/>
      <c r="IL261" s="93"/>
      <c r="IM261" s="93"/>
      <c r="IN261" s="93"/>
      <c r="IO261" s="93"/>
      <c r="IP261" s="93"/>
      <c r="IQ261" s="93"/>
      <c r="IR261" s="93"/>
      <c r="IS261" s="93"/>
      <c r="IT261" s="93"/>
    </row>
    <row r="262" spans="1:254" s="109" customFormat="1" ht="26.25" x14ac:dyDescent="0.25">
      <c r="A262" s="124" t="s">
        <v>75</v>
      </c>
      <c r="B262" s="182">
        <v>510</v>
      </c>
      <c r="C262" s="137" t="s">
        <v>106</v>
      </c>
      <c r="D262" s="137" t="s">
        <v>18</v>
      </c>
      <c r="E262" s="137" t="s">
        <v>261</v>
      </c>
      <c r="F262" s="137" t="s">
        <v>76</v>
      </c>
      <c r="G262" s="127">
        <v>2000</v>
      </c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8"/>
      <c r="EA262" s="98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8"/>
      <c r="EN262" s="98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98"/>
      <c r="FA262" s="98"/>
      <c r="FB262" s="98"/>
      <c r="FC262" s="98"/>
      <c r="FD262" s="98"/>
      <c r="FE262" s="98"/>
      <c r="FF262" s="98"/>
      <c r="FG262" s="98"/>
      <c r="FH262" s="98"/>
      <c r="FI262" s="98"/>
      <c r="FJ262" s="98"/>
      <c r="FK262" s="98"/>
      <c r="FL262" s="98"/>
      <c r="FM262" s="98"/>
      <c r="FN262" s="98"/>
      <c r="FO262" s="98"/>
      <c r="FP262" s="98"/>
      <c r="FQ262" s="98"/>
      <c r="FR262" s="98"/>
      <c r="FS262" s="98"/>
      <c r="FT262" s="98"/>
      <c r="FU262" s="98"/>
      <c r="FV262" s="98"/>
      <c r="FW262" s="98"/>
      <c r="FX262" s="98"/>
      <c r="FY262" s="98"/>
      <c r="FZ262" s="98"/>
      <c r="GA262" s="98"/>
      <c r="GB262" s="98"/>
      <c r="GC262" s="98"/>
      <c r="GD262" s="98"/>
      <c r="GE262" s="98"/>
      <c r="GF262" s="98"/>
      <c r="GG262" s="98"/>
      <c r="GH262" s="98"/>
      <c r="GI262" s="98"/>
      <c r="GJ262" s="98"/>
      <c r="GK262" s="98"/>
      <c r="GL262" s="98"/>
      <c r="GM262" s="98"/>
      <c r="GN262" s="98"/>
      <c r="GO262" s="98"/>
      <c r="GP262" s="98"/>
      <c r="GQ262" s="98"/>
      <c r="GR262" s="98"/>
      <c r="GS262" s="98"/>
      <c r="GT262" s="98"/>
      <c r="GU262" s="98"/>
      <c r="GV262" s="98"/>
      <c r="GW262" s="98"/>
      <c r="GX262" s="98"/>
      <c r="GY262" s="98"/>
      <c r="GZ262" s="98"/>
      <c r="HA262" s="98"/>
      <c r="HB262" s="98"/>
      <c r="HC262" s="98"/>
      <c r="HD262" s="98"/>
      <c r="HE262" s="98"/>
      <c r="HF262" s="98"/>
      <c r="HG262" s="98"/>
      <c r="HH262" s="98"/>
      <c r="HI262" s="98"/>
      <c r="HJ262" s="98"/>
      <c r="HK262" s="98"/>
      <c r="HL262" s="98"/>
      <c r="HM262" s="98"/>
      <c r="HN262" s="98"/>
      <c r="HO262" s="98"/>
      <c r="HP262" s="98"/>
      <c r="HQ262" s="98"/>
      <c r="HR262" s="98"/>
      <c r="HS262" s="98"/>
      <c r="HT262" s="98"/>
      <c r="HU262" s="98"/>
      <c r="HV262" s="98"/>
      <c r="HW262" s="98"/>
      <c r="HX262" s="98"/>
      <c r="HY262" s="98"/>
      <c r="HZ262" s="98"/>
      <c r="IA262" s="98"/>
      <c r="IB262" s="98"/>
      <c r="IC262" s="98"/>
      <c r="ID262" s="98"/>
      <c r="IE262" s="98"/>
      <c r="IF262" s="98"/>
      <c r="IG262" s="98"/>
      <c r="IH262" s="98"/>
      <c r="II262" s="98"/>
      <c r="IJ262" s="98"/>
      <c r="IK262" s="98"/>
      <c r="IL262" s="98"/>
      <c r="IM262" s="98"/>
      <c r="IN262" s="98"/>
      <c r="IO262" s="98"/>
      <c r="IP262" s="98"/>
      <c r="IQ262" s="98"/>
      <c r="IR262" s="98"/>
      <c r="IS262" s="98"/>
      <c r="IT262" s="98"/>
    </row>
    <row r="263" spans="1:254" s="109" customFormat="1" ht="15.75" x14ac:dyDescent="0.25">
      <c r="A263" s="160" t="s">
        <v>265</v>
      </c>
      <c r="B263" s="192">
        <v>510</v>
      </c>
      <c r="C263" s="156" t="s">
        <v>51</v>
      </c>
      <c r="D263" s="156"/>
      <c r="E263" s="156"/>
      <c r="F263" s="156"/>
      <c r="G263" s="157">
        <f>SUM(G264)</f>
        <v>200</v>
      </c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  <c r="DQ263" s="98"/>
      <c r="DR263" s="98"/>
      <c r="DS263" s="98"/>
      <c r="DT263" s="98"/>
      <c r="DU263" s="98"/>
      <c r="DV263" s="98"/>
      <c r="DW263" s="98"/>
      <c r="DX263" s="98"/>
      <c r="DY263" s="98"/>
      <c r="DZ263" s="98"/>
      <c r="EA263" s="98"/>
      <c r="EB263" s="98"/>
      <c r="EC263" s="98"/>
      <c r="ED263" s="98"/>
      <c r="EE263" s="98"/>
      <c r="EF263" s="98"/>
      <c r="EG263" s="98"/>
      <c r="EH263" s="98"/>
      <c r="EI263" s="98"/>
      <c r="EJ263" s="98"/>
      <c r="EK263" s="98"/>
      <c r="EL263" s="98"/>
      <c r="EM263" s="98"/>
      <c r="EN263" s="98"/>
      <c r="EO263" s="98"/>
      <c r="EP263" s="98"/>
      <c r="EQ263" s="98"/>
      <c r="ER263" s="98"/>
      <c r="ES263" s="98"/>
      <c r="ET263" s="98"/>
      <c r="EU263" s="98"/>
      <c r="EV263" s="98"/>
      <c r="EW263" s="98"/>
      <c r="EX263" s="98"/>
      <c r="EY263" s="98"/>
      <c r="EZ263" s="98"/>
      <c r="FA263" s="98"/>
      <c r="FB263" s="98"/>
      <c r="FC263" s="98"/>
      <c r="FD263" s="98"/>
      <c r="FE263" s="98"/>
      <c r="FF263" s="98"/>
      <c r="FG263" s="98"/>
      <c r="FH263" s="98"/>
      <c r="FI263" s="98"/>
      <c r="FJ263" s="98"/>
      <c r="FK263" s="98"/>
      <c r="FL263" s="98"/>
      <c r="FM263" s="98"/>
      <c r="FN263" s="98"/>
      <c r="FO263" s="98"/>
      <c r="FP263" s="98"/>
      <c r="FQ263" s="98"/>
      <c r="FR263" s="98"/>
      <c r="FS263" s="98"/>
      <c r="FT263" s="98"/>
      <c r="FU263" s="98"/>
      <c r="FV263" s="98"/>
      <c r="FW263" s="98"/>
      <c r="FX263" s="98"/>
      <c r="FY263" s="98"/>
      <c r="FZ263" s="98"/>
      <c r="GA263" s="98"/>
      <c r="GB263" s="98"/>
      <c r="GC263" s="98"/>
      <c r="GD263" s="98"/>
      <c r="GE263" s="98"/>
      <c r="GF263" s="98"/>
      <c r="GG263" s="98"/>
      <c r="GH263" s="98"/>
      <c r="GI263" s="98"/>
      <c r="GJ263" s="98"/>
      <c r="GK263" s="98"/>
      <c r="GL263" s="98"/>
      <c r="GM263" s="98"/>
      <c r="GN263" s="98"/>
      <c r="GO263" s="98"/>
      <c r="GP263" s="98"/>
      <c r="GQ263" s="98"/>
      <c r="GR263" s="98"/>
      <c r="GS263" s="98"/>
      <c r="GT263" s="98"/>
      <c r="GU263" s="98"/>
      <c r="GV263" s="98"/>
      <c r="GW263" s="98"/>
      <c r="GX263" s="98"/>
      <c r="GY263" s="98"/>
      <c r="GZ263" s="98"/>
      <c r="HA263" s="98"/>
      <c r="HB263" s="98"/>
      <c r="HC263" s="98"/>
      <c r="HD263" s="98"/>
      <c r="HE263" s="98"/>
      <c r="HF263" s="98"/>
      <c r="HG263" s="98"/>
      <c r="HH263" s="98"/>
      <c r="HI263" s="98"/>
      <c r="HJ263" s="98"/>
      <c r="HK263" s="98"/>
      <c r="HL263" s="98"/>
      <c r="HM263" s="98"/>
      <c r="HN263" s="98"/>
      <c r="HO263" s="98"/>
      <c r="HP263" s="98"/>
      <c r="HQ263" s="98"/>
      <c r="HR263" s="98"/>
      <c r="HS263" s="98"/>
      <c r="HT263" s="98"/>
      <c r="HU263" s="98"/>
      <c r="HV263" s="98"/>
      <c r="HW263" s="98"/>
      <c r="HX263" s="98"/>
      <c r="HY263" s="98"/>
      <c r="HZ263" s="98"/>
      <c r="IA263" s="98"/>
      <c r="IB263" s="98"/>
      <c r="IC263" s="98"/>
      <c r="ID263" s="98"/>
      <c r="IE263" s="98"/>
      <c r="IF263" s="98"/>
      <c r="IG263" s="98"/>
      <c r="IH263" s="98"/>
      <c r="II263" s="98"/>
      <c r="IJ263" s="98"/>
      <c r="IK263" s="98"/>
      <c r="IL263" s="98"/>
      <c r="IM263" s="98"/>
      <c r="IN263" s="98"/>
      <c r="IO263" s="98"/>
      <c r="IP263" s="98"/>
      <c r="IQ263" s="98"/>
      <c r="IR263" s="98"/>
      <c r="IS263" s="98"/>
      <c r="IT263" s="98"/>
    </row>
    <row r="264" spans="1:254" s="109" customFormat="1" ht="15" x14ac:dyDescent="0.25">
      <c r="A264" s="170" t="s">
        <v>266</v>
      </c>
      <c r="B264" s="176">
        <v>510</v>
      </c>
      <c r="C264" s="167" t="s">
        <v>51</v>
      </c>
      <c r="D264" s="167" t="s">
        <v>16</v>
      </c>
      <c r="E264" s="167"/>
      <c r="F264" s="167"/>
      <c r="G264" s="168">
        <f>SUM(G265)</f>
        <v>200</v>
      </c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8"/>
      <c r="EA264" s="98"/>
      <c r="EB264" s="98"/>
      <c r="EC264" s="98"/>
      <c r="ED264" s="98"/>
      <c r="EE264" s="98"/>
      <c r="EF264" s="98"/>
      <c r="EG264" s="98"/>
      <c r="EH264" s="98"/>
      <c r="EI264" s="98"/>
      <c r="EJ264" s="98"/>
      <c r="EK264" s="98"/>
      <c r="EL264" s="98"/>
      <c r="EM264" s="98"/>
      <c r="EN264" s="98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  <c r="EY264" s="98"/>
      <c r="EZ264" s="98"/>
      <c r="FA264" s="98"/>
      <c r="FB264" s="98"/>
      <c r="FC264" s="98"/>
      <c r="FD264" s="98"/>
      <c r="FE264" s="98"/>
      <c r="FF264" s="98"/>
      <c r="FG264" s="98"/>
      <c r="FH264" s="98"/>
      <c r="FI264" s="98"/>
      <c r="FJ264" s="98"/>
      <c r="FK264" s="98"/>
      <c r="FL264" s="98"/>
      <c r="FM264" s="98"/>
      <c r="FN264" s="98"/>
      <c r="FO264" s="98"/>
      <c r="FP264" s="98"/>
      <c r="FQ264" s="98"/>
      <c r="FR264" s="98"/>
      <c r="FS264" s="98"/>
      <c r="FT264" s="98"/>
      <c r="FU264" s="98"/>
      <c r="FV264" s="98"/>
      <c r="FW264" s="98"/>
      <c r="FX264" s="98"/>
      <c r="FY264" s="98"/>
      <c r="FZ264" s="98"/>
      <c r="GA264" s="98"/>
      <c r="GB264" s="98"/>
      <c r="GC264" s="98"/>
      <c r="GD264" s="98"/>
      <c r="GE264" s="98"/>
      <c r="GF264" s="98"/>
      <c r="GG264" s="98"/>
      <c r="GH264" s="98"/>
      <c r="GI264" s="98"/>
      <c r="GJ264" s="98"/>
      <c r="GK264" s="98"/>
      <c r="GL264" s="98"/>
      <c r="GM264" s="98"/>
      <c r="GN264" s="98"/>
      <c r="GO264" s="98"/>
      <c r="GP264" s="98"/>
      <c r="GQ264" s="98"/>
      <c r="GR264" s="98"/>
      <c r="GS264" s="98"/>
      <c r="GT264" s="98"/>
      <c r="GU264" s="98"/>
      <c r="GV264" s="98"/>
      <c r="GW264" s="98"/>
      <c r="GX264" s="98"/>
      <c r="GY264" s="98"/>
      <c r="GZ264" s="98"/>
      <c r="HA264" s="98"/>
      <c r="HB264" s="98"/>
      <c r="HC264" s="98"/>
      <c r="HD264" s="98"/>
      <c r="HE264" s="98"/>
      <c r="HF264" s="98"/>
      <c r="HG264" s="98"/>
      <c r="HH264" s="98"/>
      <c r="HI264" s="98"/>
      <c r="HJ264" s="98"/>
      <c r="HK264" s="98"/>
      <c r="HL264" s="98"/>
      <c r="HM264" s="98"/>
      <c r="HN264" s="98"/>
      <c r="HO264" s="98"/>
      <c r="HP264" s="98"/>
      <c r="HQ264" s="98"/>
      <c r="HR264" s="98"/>
      <c r="HS264" s="98"/>
      <c r="HT264" s="98"/>
      <c r="HU264" s="98"/>
      <c r="HV264" s="98"/>
      <c r="HW264" s="98"/>
      <c r="HX264" s="98"/>
      <c r="HY264" s="98"/>
      <c r="HZ264" s="98"/>
      <c r="IA264" s="98"/>
      <c r="IB264" s="98"/>
      <c r="IC264" s="98"/>
      <c r="ID264" s="98"/>
      <c r="IE264" s="98"/>
      <c r="IF264" s="98"/>
      <c r="IG264" s="98"/>
      <c r="IH264" s="98"/>
      <c r="II264" s="98"/>
      <c r="IJ264" s="98"/>
      <c r="IK264" s="98"/>
      <c r="IL264" s="98"/>
      <c r="IM264" s="98"/>
      <c r="IN264" s="98"/>
      <c r="IO264" s="98"/>
      <c r="IP264" s="98"/>
      <c r="IQ264" s="98"/>
      <c r="IR264" s="98"/>
      <c r="IS264" s="98"/>
      <c r="IT264" s="98"/>
    </row>
    <row r="265" spans="1:254" s="109" customFormat="1" ht="15" x14ac:dyDescent="0.25">
      <c r="A265" s="152" t="s">
        <v>267</v>
      </c>
      <c r="B265" s="182">
        <v>510</v>
      </c>
      <c r="C265" s="137" t="s">
        <v>51</v>
      </c>
      <c r="D265" s="137" t="s">
        <v>16</v>
      </c>
      <c r="E265" s="137" t="s">
        <v>268</v>
      </c>
      <c r="F265" s="137"/>
      <c r="G265" s="127">
        <f>SUM(G266)</f>
        <v>200</v>
      </c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8"/>
      <c r="DN265" s="98"/>
      <c r="DO265" s="98"/>
      <c r="DP265" s="98"/>
      <c r="DQ265" s="98"/>
      <c r="DR265" s="98"/>
      <c r="DS265" s="98"/>
      <c r="DT265" s="98"/>
      <c r="DU265" s="98"/>
      <c r="DV265" s="98"/>
      <c r="DW265" s="98"/>
      <c r="DX265" s="98"/>
      <c r="DY265" s="98"/>
      <c r="DZ265" s="98"/>
      <c r="EA265" s="98"/>
      <c r="EB265" s="98"/>
      <c r="EC265" s="98"/>
      <c r="ED265" s="98"/>
      <c r="EE265" s="98"/>
      <c r="EF265" s="98"/>
      <c r="EG265" s="98"/>
      <c r="EH265" s="98"/>
      <c r="EI265" s="98"/>
      <c r="EJ265" s="98"/>
      <c r="EK265" s="98"/>
      <c r="EL265" s="98"/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98"/>
      <c r="FA265" s="98"/>
      <c r="FB265" s="98"/>
      <c r="FC265" s="98"/>
      <c r="FD265" s="98"/>
      <c r="FE265" s="98"/>
      <c r="FF265" s="98"/>
      <c r="FG265" s="98"/>
      <c r="FH265" s="98"/>
      <c r="FI265" s="98"/>
      <c r="FJ265" s="98"/>
      <c r="FK265" s="98"/>
      <c r="FL265" s="98"/>
      <c r="FM265" s="98"/>
      <c r="FN265" s="98"/>
      <c r="FO265" s="98"/>
      <c r="FP265" s="98"/>
      <c r="FQ265" s="98"/>
      <c r="FR265" s="98"/>
      <c r="FS265" s="98"/>
      <c r="FT265" s="98"/>
      <c r="FU265" s="98"/>
      <c r="FV265" s="98"/>
      <c r="FW265" s="98"/>
      <c r="FX265" s="98"/>
      <c r="FY265" s="98"/>
      <c r="FZ265" s="98"/>
      <c r="GA265" s="98"/>
      <c r="GB265" s="98"/>
      <c r="GC265" s="98"/>
      <c r="GD265" s="98"/>
      <c r="GE265" s="98"/>
      <c r="GF265" s="98"/>
      <c r="GG265" s="98"/>
      <c r="GH265" s="98"/>
      <c r="GI265" s="98"/>
      <c r="GJ265" s="98"/>
      <c r="GK265" s="98"/>
      <c r="GL265" s="98"/>
      <c r="GM265" s="98"/>
      <c r="GN265" s="98"/>
      <c r="GO265" s="98"/>
      <c r="GP265" s="98"/>
      <c r="GQ265" s="98"/>
      <c r="GR265" s="98"/>
      <c r="GS265" s="98"/>
      <c r="GT265" s="98"/>
      <c r="GU265" s="98"/>
      <c r="GV265" s="98"/>
      <c r="GW265" s="98"/>
      <c r="GX265" s="98"/>
      <c r="GY265" s="98"/>
      <c r="GZ265" s="98"/>
      <c r="HA265" s="98"/>
      <c r="HB265" s="98"/>
      <c r="HC265" s="98"/>
      <c r="HD265" s="98"/>
      <c r="HE265" s="98"/>
      <c r="HF265" s="98"/>
      <c r="HG265" s="98"/>
      <c r="HH265" s="98"/>
      <c r="HI265" s="98"/>
      <c r="HJ265" s="98"/>
      <c r="HK265" s="98"/>
      <c r="HL265" s="98"/>
      <c r="HM265" s="98"/>
      <c r="HN265" s="98"/>
      <c r="HO265" s="98"/>
      <c r="HP265" s="98"/>
      <c r="HQ265" s="98"/>
      <c r="HR265" s="98"/>
      <c r="HS265" s="98"/>
      <c r="HT265" s="98"/>
      <c r="HU265" s="98"/>
      <c r="HV265" s="98"/>
      <c r="HW265" s="98"/>
      <c r="HX265" s="98"/>
      <c r="HY265" s="98"/>
      <c r="HZ265" s="98"/>
      <c r="IA265" s="98"/>
      <c r="IB265" s="98"/>
      <c r="IC265" s="98"/>
      <c r="ID265" s="98"/>
      <c r="IE265" s="98"/>
      <c r="IF265" s="98"/>
      <c r="IG265" s="98"/>
      <c r="IH265" s="98"/>
      <c r="II265" s="98"/>
      <c r="IJ265" s="98"/>
      <c r="IK265" s="98"/>
      <c r="IL265" s="98"/>
      <c r="IM265" s="98"/>
      <c r="IN265" s="98"/>
      <c r="IO265" s="98"/>
      <c r="IP265" s="98"/>
      <c r="IQ265" s="98"/>
      <c r="IR265" s="98"/>
      <c r="IS265" s="98"/>
      <c r="IT265" s="98"/>
    </row>
    <row r="266" spans="1:254" s="165" customFormat="1" x14ac:dyDescent="0.2">
      <c r="A266" s="153" t="s">
        <v>269</v>
      </c>
      <c r="B266" s="183">
        <v>510</v>
      </c>
      <c r="C266" s="134" t="s">
        <v>51</v>
      </c>
      <c r="D266" s="134" t="s">
        <v>16</v>
      </c>
      <c r="E266" s="134" t="s">
        <v>268</v>
      </c>
      <c r="F266" s="134" t="s">
        <v>270</v>
      </c>
      <c r="G266" s="132">
        <v>200</v>
      </c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  <c r="DQ266" s="98"/>
      <c r="DR266" s="98"/>
      <c r="DS266" s="98"/>
      <c r="DT266" s="98"/>
      <c r="DU266" s="98"/>
      <c r="DV266" s="98"/>
      <c r="DW266" s="98"/>
      <c r="DX266" s="98"/>
      <c r="DY266" s="98"/>
      <c r="DZ266" s="98"/>
      <c r="EA266" s="98"/>
      <c r="EB266" s="98"/>
      <c r="EC266" s="98"/>
      <c r="ED266" s="98"/>
      <c r="EE266" s="98"/>
      <c r="EF266" s="98"/>
      <c r="EG266" s="98"/>
      <c r="EH266" s="98"/>
      <c r="EI266" s="98"/>
      <c r="EJ266" s="98"/>
      <c r="EK266" s="98"/>
      <c r="EL266" s="98"/>
      <c r="EM266" s="98"/>
      <c r="EN266" s="98"/>
      <c r="EO266" s="98"/>
      <c r="EP266" s="98"/>
      <c r="EQ266" s="98"/>
      <c r="ER266" s="98"/>
      <c r="ES266" s="98"/>
      <c r="ET266" s="98"/>
      <c r="EU266" s="98"/>
      <c r="EV266" s="98"/>
      <c r="EW266" s="98"/>
      <c r="EX266" s="98"/>
      <c r="EY266" s="98"/>
      <c r="EZ266" s="98"/>
      <c r="FA266" s="98"/>
      <c r="FB266" s="98"/>
      <c r="FC266" s="98"/>
      <c r="FD266" s="98"/>
      <c r="FE266" s="98"/>
      <c r="FF266" s="98"/>
      <c r="FG266" s="98"/>
      <c r="FH266" s="98"/>
      <c r="FI266" s="98"/>
      <c r="FJ266" s="98"/>
      <c r="FK266" s="98"/>
      <c r="FL266" s="98"/>
      <c r="FM266" s="98"/>
      <c r="FN266" s="98"/>
      <c r="FO266" s="98"/>
      <c r="FP266" s="98"/>
      <c r="FQ266" s="98"/>
      <c r="FR266" s="98"/>
      <c r="FS266" s="98"/>
      <c r="FT266" s="98"/>
      <c r="FU266" s="98"/>
      <c r="FV266" s="98"/>
      <c r="FW266" s="98"/>
      <c r="FX266" s="98"/>
      <c r="FY266" s="98"/>
      <c r="FZ266" s="98"/>
      <c r="GA266" s="98"/>
      <c r="GB266" s="98"/>
      <c r="GC266" s="98"/>
      <c r="GD266" s="98"/>
      <c r="GE266" s="98"/>
      <c r="GF266" s="98"/>
      <c r="GG266" s="98"/>
      <c r="GH266" s="98"/>
      <c r="GI266" s="98"/>
      <c r="GJ266" s="98"/>
      <c r="GK266" s="98"/>
      <c r="GL266" s="98"/>
      <c r="GM266" s="98"/>
      <c r="GN266" s="98"/>
      <c r="GO266" s="98"/>
      <c r="GP266" s="98"/>
      <c r="GQ266" s="98"/>
      <c r="GR266" s="98"/>
      <c r="GS266" s="98"/>
      <c r="GT266" s="98"/>
      <c r="GU266" s="98"/>
      <c r="GV266" s="98"/>
      <c r="GW266" s="98"/>
      <c r="GX266" s="98"/>
      <c r="GY266" s="98"/>
      <c r="GZ266" s="98"/>
      <c r="HA266" s="98"/>
      <c r="HB266" s="98"/>
      <c r="HC266" s="98"/>
      <c r="HD266" s="98"/>
      <c r="HE266" s="98"/>
      <c r="HF266" s="98"/>
      <c r="HG266" s="98"/>
      <c r="HH266" s="98"/>
      <c r="HI266" s="98"/>
      <c r="HJ266" s="98"/>
      <c r="HK266" s="98"/>
      <c r="HL266" s="98"/>
      <c r="HM266" s="98"/>
      <c r="HN266" s="98"/>
      <c r="HO266" s="98"/>
      <c r="HP266" s="98"/>
      <c r="HQ266" s="98"/>
      <c r="HR266" s="98"/>
      <c r="HS266" s="98"/>
      <c r="HT266" s="98"/>
      <c r="HU266" s="98"/>
      <c r="HV266" s="98"/>
      <c r="HW266" s="98"/>
      <c r="HX266" s="98"/>
      <c r="HY266" s="98"/>
      <c r="HZ266" s="98"/>
      <c r="IA266" s="98"/>
      <c r="IB266" s="98"/>
      <c r="IC266" s="98"/>
      <c r="ID266" s="98"/>
      <c r="IE266" s="98"/>
      <c r="IF266" s="98"/>
      <c r="IG266" s="98"/>
      <c r="IH266" s="98"/>
      <c r="II266" s="98"/>
      <c r="IJ266" s="98"/>
      <c r="IK266" s="98"/>
      <c r="IL266" s="98"/>
      <c r="IM266" s="98"/>
      <c r="IN266" s="98"/>
      <c r="IO266" s="98"/>
      <c r="IP266" s="98"/>
      <c r="IQ266" s="98"/>
      <c r="IR266" s="98"/>
      <c r="IS266" s="98"/>
      <c r="IT266" s="98"/>
    </row>
    <row r="267" spans="1:254" s="233" customFormat="1" ht="25.15" customHeight="1" x14ac:dyDescent="0.25">
      <c r="A267" s="229" t="s">
        <v>320</v>
      </c>
      <c r="B267" s="230">
        <v>510</v>
      </c>
      <c r="C267" s="231"/>
      <c r="D267" s="231"/>
      <c r="E267" s="231"/>
      <c r="F267" s="231"/>
      <c r="G267" s="232">
        <f>SUM(G278+G310+G268+G273+G299)</f>
        <v>34091.4</v>
      </c>
    </row>
    <row r="268" spans="1:254" s="128" customFormat="1" ht="15.75" x14ac:dyDescent="0.25">
      <c r="A268" s="140" t="s">
        <v>110</v>
      </c>
      <c r="B268" s="112" t="s">
        <v>280</v>
      </c>
      <c r="C268" s="112" t="s">
        <v>42</v>
      </c>
      <c r="D268" s="156"/>
      <c r="E268" s="193"/>
      <c r="F268" s="193"/>
      <c r="G268" s="194">
        <f>SUM(G269)</f>
        <v>500</v>
      </c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8"/>
      <c r="FU268" s="118"/>
      <c r="FV268" s="118"/>
      <c r="FW268" s="118"/>
      <c r="FX268" s="118"/>
      <c r="FY268" s="118"/>
      <c r="FZ268" s="118"/>
      <c r="GA268" s="118"/>
      <c r="GB268" s="118"/>
      <c r="GC268" s="118"/>
      <c r="GD268" s="118"/>
      <c r="GE268" s="118"/>
      <c r="GF268" s="118"/>
      <c r="GG268" s="118"/>
      <c r="GH268" s="118"/>
      <c r="GI268" s="118"/>
      <c r="GJ268" s="118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  <c r="GW268" s="118"/>
      <c r="GX268" s="118"/>
      <c r="GY268" s="118"/>
      <c r="GZ268" s="118"/>
      <c r="HA268" s="118"/>
      <c r="HB268" s="118"/>
      <c r="HC268" s="118"/>
      <c r="HD268" s="118"/>
      <c r="HE268" s="118"/>
      <c r="HF268" s="118"/>
      <c r="HG268" s="118"/>
      <c r="HH268" s="118"/>
      <c r="HI268" s="118"/>
      <c r="HJ268" s="118"/>
      <c r="HK268" s="118"/>
      <c r="HL268" s="118"/>
      <c r="HM268" s="118"/>
      <c r="HN268" s="118"/>
      <c r="HO268" s="118"/>
      <c r="HP268" s="118"/>
      <c r="HQ268" s="118"/>
      <c r="HR268" s="118"/>
      <c r="HS268" s="118"/>
      <c r="HT268" s="118"/>
      <c r="HU268" s="118"/>
      <c r="HV268" s="118"/>
      <c r="HW268" s="118"/>
      <c r="HX268" s="118"/>
      <c r="HY268" s="118"/>
      <c r="HZ268" s="118"/>
      <c r="IA268" s="118"/>
      <c r="IB268" s="118"/>
      <c r="IC268" s="118"/>
      <c r="ID268" s="118"/>
      <c r="IE268" s="118"/>
      <c r="IF268" s="118"/>
      <c r="IG268" s="118"/>
      <c r="IH268" s="118"/>
      <c r="II268" s="118"/>
      <c r="IJ268" s="118"/>
      <c r="IK268" s="118"/>
      <c r="IL268" s="118"/>
      <c r="IM268" s="118"/>
      <c r="IN268" s="118"/>
      <c r="IO268" s="118"/>
      <c r="IP268" s="118"/>
      <c r="IQ268" s="118"/>
      <c r="IR268" s="118"/>
      <c r="IS268" s="118"/>
      <c r="IT268" s="118"/>
    </row>
    <row r="269" spans="1:254" s="93" customFormat="1" x14ac:dyDescent="0.2">
      <c r="A269" s="114" t="s">
        <v>144</v>
      </c>
      <c r="B269" s="115" t="s">
        <v>280</v>
      </c>
      <c r="C269" s="116" t="s">
        <v>42</v>
      </c>
      <c r="D269" s="116" t="s">
        <v>42</v>
      </c>
      <c r="E269" s="115"/>
      <c r="F269" s="115"/>
      <c r="G269" s="117">
        <f>SUM(G270)</f>
        <v>500</v>
      </c>
    </row>
    <row r="270" spans="1:254" ht="15" x14ac:dyDescent="0.25">
      <c r="A270" s="188" t="s">
        <v>321</v>
      </c>
      <c r="B270" s="121" t="s">
        <v>280</v>
      </c>
      <c r="C270" s="116" t="s">
        <v>42</v>
      </c>
      <c r="D270" s="115" t="s">
        <v>42</v>
      </c>
      <c r="E270" s="115" t="s">
        <v>63</v>
      </c>
      <c r="F270" s="115"/>
      <c r="G270" s="195">
        <f>SUM(G271)</f>
        <v>500</v>
      </c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8"/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  <c r="CJ270" s="118"/>
      <c r="CK270" s="118"/>
      <c r="CL270" s="118"/>
      <c r="CM270" s="118"/>
      <c r="CN270" s="118"/>
      <c r="CO270" s="118"/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  <c r="DG270" s="118"/>
      <c r="DH270" s="118"/>
      <c r="DI270" s="118"/>
      <c r="DJ270" s="118"/>
      <c r="DK270" s="118"/>
      <c r="DL270" s="118"/>
      <c r="DM270" s="118"/>
      <c r="DN270" s="118"/>
      <c r="DO270" s="118"/>
      <c r="DP270" s="118"/>
      <c r="DQ270" s="118"/>
      <c r="DR270" s="118"/>
      <c r="DS270" s="118"/>
      <c r="DT270" s="118"/>
      <c r="DU270" s="118"/>
      <c r="DV270" s="118"/>
      <c r="DW270" s="118"/>
      <c r="DX270" s="118"/>
      <c r="DY270" s="118"/>
      <c r="DZ270" s="118"/>
      <c r="EA270" s="118"/>
      <c r="EB270" s="118"/>
      <c r="EC270" s="118"/>
      <c r="ED270" s="118"/>
      <c r="EE270" s="118"/>
      <c r="EF270" s="118"/>
      <c r="EG270" s="118"/>
      <c r="EH270" s="118"/>
      <c r="EI270" s="118"/>
      <c r="EJ270" s="118"/>
      <c r="EK270" s="118"/>
      <c r="EL270" s="118"/>
      <c r="EM270" s="118"/>
      <c r="EN270" s="118"/>
      <c r="EO270" s="118"/>
      <c r="EP270" s="118"/>
      <c r="EQ270" s="118"/>
      <c r="ER270" s="118"/>
      <c r="ES270" s="118"/>
      <c r="ET270" s="118"/>
      <c r="EU270" s="118"/>
      <c r="EV270" s="118"/>
      <c r="EW270" s="118"/>
      <c r="EX270" s="118"/>
      <c r="EY270" s="118"/>
      <c r="EZ270" s="118"/>
      <c r="FA270" s="118"/>
      <c r="FB270" s="118"/>
      <c r="FC270" s="118"/>
      <c r="FD270" s="118"/>
      <c r="FE270" s="118"/>
      <c r="FF270" s="118"/>
      <c r="FG270" s="118"/>
      <c r="FH270" s="118"/>
      <c r="FI270" s="118"/>
      <c r="FJ270" s="118"/>
      <c r="FK270" s="118"/>
      <c r="FL270" s="118"/>
      <c r="FM270" s="118"/>
      <c r="FN270" s="118"/>
      <c r="FO270" s="118"/>
      <c r="FP270" s="118"/>
      <c r="FQ270" s="118"/>
      <c r="FR270" s="118"/>
      <c r="FS270" s="118"/>
      <c r="FT270" s="118"/>
      <c r="FU270" s="118"/>
      <c r="FV270" s="118"/>
      <c r="FW270" s="118"/>
      <c r="FX270" s="118"/>
      <c r="FY270" s="118"/>
      <c r="FZ270" s="118"/>
      <c r="GA270" s="118"/>
      <c r="GB270" s="118"/>
      <c r="GC270" s="118"/>
      <c r="GD270" s="118"/>
      <c r="GE270" s="118"/>
      <c r="GF270" s="118"/>
      <c r="GG270" s="118"/>
      <c r="GH270" s="118"/>
      <c r="GI270" s="118"/>
      <c r="GJ270" s="118"/>
      <c r="GK270" s="118"/>
      <c r="GL270" s="118"/>
      <c r="GM270" s="118"/>
      <c r="GN270" s="118"/>
      <c r="GO270" s="118"/>
      <c r="GP270" s="118"/>
      <c r="GQ270" s="118"/>
      <c r="GR270" s="118"/>
      <c r="GS270" s="118"/>
      <c r="GT270" s="118"/>
      <c r="GU270" s="118"/>
      <c r="GV270" s="118"/>
      <c r="GW270" s="118"/>
      <c r="GX270" s="118"/>
      <c r="GY270" s="118"/>
      <c r="GZ270" s="118"/>
      <c r="HA270" s="118"/>
      <c r="HB270" s="118"/>
      <c r="HC270" s="118"/>
      <c r="HD270" s="118"/>
      <c r="HE270" s="118"/>
      <c r="HF270" s="118"/>
      <c r="HG270" s="118"/>
      <c r="HH270" s="118"/>
      <c r="HI270" s="118"/>
      <c r="HJ270" s="118"/>
      <c r="HK270" s="118"/>
      <c r="HL270" s="118"/>
      <c r="HM270" s="118"/>
      <c r="HN270" s="118"/>
      <c r="HO270" s="118"/>
      <c r="HP270" s="118"/>
      <c r="HQ270" s="118"/>
      <c r="HR270" s="118"/>
      <c r="HS270" s="118"/>
      <c r="HT270" s="118"/>
      <c r="HU270" s="118"/>
      <c r="HV270" s="118"/>
      <c r="HW270" s="118"/>
      <c r="HX270" s="118"/>
      <c r="HY270" s="118"/>
      <c r="HZ270" s="118"/>
      <c r="IA270" s="118"/>
      <c r="IB270" s="118"/>
      <c r="IC270" s="118"/>
      <c r="ID270" s="118"/>
      <c r="IE270" s="118"/>
      <c r="IF270" s="118"/>
      <c r="IG270" s="118"/>
      <c r="IH270" s="118"/>
      <c r="II270" s="118"/>
      <c r="IJ270" s="118"/>
      <c r="IK270" s="118"/>
      <c r="IL270" s="118"/>
      <c r="IM270" s="118"/>
      <c r="IN270" s="118"/>
      <c r="IO270" s="118"/>
      <c r="IP270" s="118"/>
      <c r="IQ270" s="118"/>
      <c r="IR270" s="118"/>
      <c r="IS270" s="118"/>
      <c r="IT270" s="118"/>
    </row>
    <row r="271" spans="1:254" ht="15" x14ac:dyDescent="0.25">
      <c r="A271" s="129" t="s">
        <v>62</v>
      </c>
      <c r="B271" s="131" t="s">
        <v>280</v>
      </c>
      <c r="C271" s="131" t="s">
        <v>42</v>
      </c>
      <c r="D271" s="134" t="s">
        <v>42</v>
      </c>
      <c r="E271" s="134" t="s">
        <v>63</v>
      </c>
      <c r="F271" s="134"/>
      <c r="G271" s="132">
        <f>SUM(G272)</f>
        <v>500</v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/>
      <c r="DL271" s="118"/>
      <c r="DM271" s="118"/>
      <c r="DN271" s="118"/>
      <c r="DO271" s="118"/>
      <c r="DP271" s="118"/>
      <c r="DQ271" s="118"/>
      <c r="DR271" s="118"/>
      <c r="DS271" s="118"/>
      <c r="DT271" s="118"/>
      <c r="DU271" s="118"/>
      <c r="DV271" s="118"/>
      <c r="DW271" s="118"/>
      <c r="DX271" s="118"/>
      <c r="DY271" s="118"/>
      <c r="DZ271" s="118"/>
      <c r="EA271" s="118"/>
      <c r="EB271" s="118"/>
      <c r="EC271" s="118"/>
      <c r="ED271" s="118"/>
      <c r="EE271" s="118"/>
      <c r="EF271" s="118"/>
      <c r="EG271" s="118"/>
      <c r="EH271" s="118"/>
      <c r="EI271" s="118"/>
      <c r="EJ271" s="118"/>
      <c r="EK271" s="118"/>
      <c r="EL271" s="118"/>
      <c r="EM271" s="118"/>
      <c r="EN271" s="118"/>
      <c r="EO271" s="118"/>
      <c r="EP271" s="118"/>
      <c r="EQ271" s="118"/>
      <c r="ER271" s="118"/>
      <c r="ES271" s="118"/>
      <c r="ET271" s="118"/>
      <c r="EU271" s="118"/>
      <c r="EV271" s="118"/>
      <c r="EW271" s="118"/>
      <c r="EX271" s="118"/>
      <c r="EY271" s="118"/>
      <c r="EZ271" s="118"/>
      <c r="FA271" s="118"/>
      <c r="FB271" s="118"/>
      <c r="FC271" s="118"/>
      <c r="FD271" s="118"/>
      <c r="FE271" s="118"/>
      <c r="FF271" s="118"/>
      <c r="FG271" s="118"/>
      <c r="FH271" s="118"/>
      <c r="FI271" s="118"/>
      <c r="FJ271" s="118"/>
      <c r="FK271" s="118"/>
      <c r="FL271" s="118"/>
      <c r="FM271" s="118"/>
      <c r="FN271" s="118"/>
      <c r="FO271" s="118"/>
      <c r="FP271" s="118"/>
      <c r="FQ271" s="118"/>
      <c r="FR271" s="118"/>
      <c r="FS271" s="118"/>
      <c r="FT271" s="118"/>
      <c r="FU271" s="118"/>
      <c r="FV271" s="118"/>
      <c r="FW271" s="118"/>
      <c r="FX271" s="118"/>
      <c r="FY271" s="118"/>
      <c r="FZ271" s="118"/>
      <c r="GA271" s="118"/>
      <c r="GB271" s="118"/>
      <c r="GC271" s="118"/>
      <c r="GD271" s="118"/>
      <c r="GE271" s="118"/>
      <c r="GF271" s="118"/>
      <c r="GG271" s="118"/>
      <c r="GH271" s="118"/>
      <c r="GI271" s="118"/>
      <c r="GJ271" s="118"/>
      <c r="GK271" s="118"/>
      <c r="GL271" s="118"/>
      <c r="GM271" s="118"/>
      <c r="GN271" s="118"/>
      <c r="GO271" s="118"/>
      <c r="GP271" s="118"/>
      <c r="GQ271" s="118"/>
      <c r="GR271" s="118"/>
      <c r="GS271" s="118"/>
      <c r="GT271" s="118"/>
      <c r="GU271" s="118"/>
      <c r="GV271" s="118"/>
      <c r="GW271" s="118"/>
      <c r="GX271" s="118"/>
      <c r="GY271" s="118"/>
      <c r="GZ271" s="118"/>
      <c r="HA271" s="118"/>
      <c r="HB271" s="118"/>
      <c r="HC271" s="118"/>
      <c r="HD271" s="118"/>
      <c r="HE271" s="118"/>
      <c r="HF271" s="118"/>
      <c r="HG271" s="118"/>
      <c r="HH271" s="118"/>
      <c r="HI271" s="118"/>
      <c r="HJ271" s="118"/>
      <c r="HK271" s="118"/>
      <c r="HL271" s="118"/>
      <c r="HM271" s="118"/>
      <c r="HN271" s="118"/>
      <c r="HO271" s="118"/>
      <c r="HP271" s="118"/>
      <c r="HQ271" s="118"/>
      <c r="HR271" s="118"/>
      <c r="HS271" s="118"/>
      <c r="HT271" s="118"/>
      <c r="HU271" s="118"/>
      <c r="HV271" s="118"/>
      <c r="HW271" s="118"/>
      <c r="HX271" s="118"/>
      <c r="HY271" s="118"/>
      <c r="HZ271" s="118"/>
      <c r="IA271" s="118"/>
      <c r="IB271" s="118"/>
      <c r="IC271" s="118"/>
      <c r="ID271" s="118"/>
      <c r="IE271" s="118"/>
      <c r="IF271" s="118"/>
      <c r="IG271" s="118"/>
      <c r="IH271" s="118"/>
      <c r="II271" s="118"/>
      <c r="IJ271" s="118"/>
      <c r="IK271" s="118"/>
      <c r="IL271" s="118"/>
      <c r="IM271" s="118"/>
      <c r="IN271" s="118"/>
      <c r="IO271" s="118"/>
      <c r="IP271" s="118"/>
      <c r="IQ271" s="118"/>
      <c r="IR271" s="118"/>
      <c r="IS271" s="118"/>
      <c r="IT271" s="118"/>
    </row>
    <row r="272" spans="1:254" ht="15" x14ac:dyDescent="0.25">
      <c r="A272" s="124" t="s">
        <v>39</v>
      </c>
      <c r="B272" s="126" t="s">
        <v>280</v>
      </c>
      <c r="C272" s="126" t="s">
        <v>42</v>
      </c>
      <c r="D272" s="137" t="s">
        <v>42</v>
      </c>
      <c r="E272" s="137" t="s">
        <v>63</v>
      </c>
      <c r="F272" s="137" t="s">
        <v>40</v>
      </c>
      <c r="G272" s="127">
        <v>500</v>
      </c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  <c r="BQ272" s="145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  <c r="CQ272" s="145"/>
      <c r="CR272" s="145"/>
      <c r="CS272" s="145"/>
      <c r="CT272" s="145"/>
      <c r="CU272" s="145"/>
      <c r="CV272" s="145"/>
      <c r="CW272" s="145"/>
      <c r="CX272" s="145"/>
      <c r="CY272" s="145"/>
      <c r="CZ272" s="145"/>
      <c r="DA272" s="145"/>
      <c r="DB272" s="145"/>
      <c r="DC272" s="145"/>
      <c r="DD272" s="145"/>
      <c r="DE272" s="145"/>
      <c r="DF272" s="145"/>
      <c r="DG272" s="145"/>
      <c r="DH272" s="145"/>
      <c r="DI272" s="145"/>
      <c r="DJ272" s="145"/>
      <c r="DK272" s="145"/>
      <c r="DL272" s="145"/>
      <c r="DM272" s="145"/>
      <c r="DN272" s="145"/>
      <c r="DO272" s="145"/>
      <c r="DP272" s="145"/>
      <c r="DQ272" s="145"/>
      <c r="DR272" s="145"/>
      <c r="DS272" s="145"/>
      <c r="DT272" s="145"/>
      <c r="DU272" s="145"/>
      <c r="DV272" s="145"/>
      <c r="DW272" s="145"/>
      <c r="DX272" s="145"/>
      <c r="DY272" s="145"/>
      <c r="DZ272" s="145"/>
      <c r="EA272" s="145"/>
      <c r="EB272" s="145"/>
      <c r="EC272" s="145"/>
      <c r="ED272" s="145"/>
      <c r="EE272" s="145"/>
      <c r="EF272" s="145"/>
      <c r="EG272" s="145"/>
      <c r="EH272" s="145"/>
      <c r="EI272" s="145"/>
      <c r="EJ272" s="145"/>
      <c r="EK272" s="145"/>
      <c r="EL272" s="145"/>
      <c r="EM272" s="145"/>
      <c r="EN272" s="145"/>
      <c r="EO272" s="145"/>
      <c r="EP272" s="145"/>
      <c r="EQ272" s="145"/>
      <c r="ER272" s="145"/>
      <c r="ES272" s="145"/>
      <c r="ET272" s="145"/>
      <c r="EU272" s="145"/>
      <c r="EV272" s="145"/>
      <c r="EW272" s="145"/>
      <c r="EX272" s="145"/>
      <c r="EY272" s="145"/>
      <c r="EZ272" s="145"/>
      <c r="FA272" s="145"/>
      <c r="FB272" s="145"/>
      <c r="FC272" s="145"/>
      <c r="FD272" s="145"/>
      <c r="FE272" s="145"/>
      <c r="FF272" s="145"/>
      <c r="FG272" s="145"/>
      <c r="FH272" s="145"/>
      <c r="FI272" s="145"/>
      <c r="FJ272" s="145"/>
      <c r="FK272" s="145"/>
      <c r="FL272" s="145"/>
      <c r="FM272" s="145"/>
      <c r="FN272" s="145"/>
      <c r="FO272" s="145"/>
      <c r="FP272" s="145"/>
      <c r="FQ272" s="145"/>
      <c r="FR272" s="145"/>
      <c r="FS272" s="145"/>
      <c r="FT272" s="145"/>
      <c r="FU272" s="145"/>
      <c r="FV272" s="145"/>
      <c r="FW272" s="145"/>
      <c r="FX272" s="145"/>
      <c r="FY272" s="145"/>
      <c r="FZ272" s="145"/>
      <c r="GA272" s="145"/>
      <c r="GB272" s="145"/>
      <c r="GC272" s="145"/>
      <c r="GD272" s="145"/>
      <c r="GE272" s="145"/>
      <c r="GF272" s="145"/>
      <c r="GG272" s="145"/>
      <c r="GH272" s="145"/>
      <c r="GI272" s="145"/>
      <c r="GJ272" s="145"/>
      <c r="GK272" s="145"/>
      <c r="GL272" s="145"/>
      <c r="GM272" s="145"/>
      <c r="GN272" s="145"/>
      <c r="GO272" s="145"/>
      <c r="GP272" s="145"/>
      <c r="GQ272" s="145"/>
      <c r="GR272" s="145"/>
      <c r="GS272" s="145"/>
      <c r="GT272" s="145"/>
      <c r="GU272" s="145"/>
      <c r="GV272" s="145"/>
      <c r="GW272" s="145"/>
      <c r="GX272" s="145"/>
      <c r="GY272" s="145"/>
      <c r="GZ272" s="145"/>
      <c r="HA272" s="145"/>
      <c r="HB272" s="145"/>
      <c r="HC272" s="145"/>
      <c r="HD272" s="145"/>
      <c r="HE272" s="145"/>
      <c r="HF272" s="145"/>
      <c r="HG272" s="145"/>
      <c r="HH272" s="145"/>
      <c r="HI272" s="145"/>
      <c r="HJ272" s="145"/>
      <c r="HK272" s="145"/>
      <c r="HL272" s="145"/>
      <c r="HM272" s="145"/>
      <c r="HN272" s="145"/>
      <c r="HO272" s="145"/>
      <c r="HP272" s="145"/>
      <c r="HQ272" s="145"/>
      <c r="HR272" s="145"/>
      <c r="HS272" s="145"/>
      <c r="HT272" s="145"/>
      <c r="HU272" s="145"/>
      <c r="HV272" s="145"/>
      <c r="HW272" s="145"/>
      <c r="HX272" s="145"/>
      <c r="HY272" s="145"/>
      <c r="HZ272" s="145"/>
      <c r="IA272" s="145"/>
      <c r="IB272" s="145"/>
      <c r="IC272" s="145"/>
      <c r="ID272" s="145"/>
      <c r="IE272" s="145"/>
      <c r="IF272" s="145"/>
      <c r="IG272" s="145"/>
      <c r="IH272" s="145"/>
      <c r="II272" s="145"/>
      <c r="IJ272" s="145"/>
      <c r="IK272" s="145"/>
      <c r="IL272" s="145"/>
      <c r="IM272" s="145"/>
      <c r="IN272" s="145"/>
      <c r="IO272" s="145"/>
      <c r="IP272" s="145"/>
      <c r="IQ272" s="145"/>
      <c r="IR272" s="145"/>
      <c r="IS272" s="145"/>
      <c r="IT272" s="145"/>
    </row>
    <row r="273" spans="1:254" s="109" customFormat="1" ht="15" x14ac:dyDescent="0.25">
      <c r="A273" s="140" t="s">
        <v>155</v>
      </c>
      <c r="B273" s="192">
        <v>510</v>
      </c>
      <c r="C273" s="112" t="s">
        <v>156</v>
      </c>
      <c r="D273" s="125"/>
      <c r="E273" s="125"/>
      <c r="F273" s="125"/>
      <c r="G273" s="113">
        <f>SUM(G274)</f>
        <v>2828.55</v>
      </c>
    </row>
    <row r="274" spans="1:254" ht="15" x14ac:dyDescent="0.25">
      <c r="A274" s="178" t="s">
        <v>322</v>
      </c>
      <c r="B274" s="116" t="s">
        <v>280</v>
      </c>
      <c r="C274" s="115" t="s">
        <v>156</v>
      </c>
      <c r="D274" s="115" t="s">
        <v>156</v>
      </c>
      <c r="E274" s="115"/>
      <c r="F274" s="163"/>
      <c r="G274" s="195">
        <f>SUM(G275)</f>
        <v>2828.55</v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  <c r="DG274" s="118"/>
      <c r="DH274" s="118"/>
      <c r="DI274" s="118"/>
      <c r="DJ274" s="118"/>
      <c r="DK274" s="118"/>
      <c r="DL274" s="118"/>
      <c r="DM274" s="118"/>
      <c r="DN274" s="118"/>
      <c r="DO274" s="118"/>
      <c r="DP274" s="118"/>
      <c r="DQ274" s="118"/>
      <c r="DR274" s="118"/>
      <c r="DS274" s="118"/>
      <c r="DT274" s="118"/>
      <c r="DU274" s="118"/>
      <c r="DV274" s="118"/>
      <c r="DW274" s="118"/>
      <c r="DX274" s="118"/>
      <c r="DY274" s="118"/>
      <c r="DZ274" s="118"/>
      <c r="EA274" s="118"/>
      <c r="EB274" s="118"/>
      <c r="EC274" s="118"/>
      <c r="ED274" s="118"/>
      <c r="EE274" s="118"/>
      <c r="EF274" s="118"/>
      <c r="EG274" s="118"/>
      <c r="EH274" s="118"/>
      <c r="EI274" s="118"/>
      <c r="EJ274" s="118"/>
      <c r="EK274" s="118"/>
      <c r="EL274" s="118"/>
      <c r="EM274" s="118"/>
      <c r="EN274" s="118"/>
      <c r="EO274" s="118"/>
      <c r="EP274" s="118"/>
      <c r="EQ274" s="118"/>
      <c r="ER274" s="118"/>
      <c r="ES274" s="118"/>
      <c r="ET274" s="118"/>
      <c r="EU274" s="118"/>
      <c r="EV274" s="118"/>
      <c r="EW274" s="118"/>
      <c r="EX274" s="118"/>
      <c r="EY274" s="118"/>
      <c r="EZ274" s="118"/>
      <c r="FA274" s="118"/>
      <c r="FB274" s="118"/>
      <c r="FC274" s="118"/>
      <c r="FD274" s="118"/>
      <c r="FE274" s="118"/>
      <c r="FF274" s="118"/>
      <c r="FG274" s="118"/>
      <c r="FH274" s="118"/>
      <c r="FI274" s="118"/>
      <c r="FJ274" s="118"/>
      <c r="FK274" s="118"/>
      <c r="FL274" s="118"/>
      <c r="FM274" s="118"/>
      <c r="FN274" s="118"/>
      <c r="FO274" s="118"/>
      <c r="FP274" s="118"/>
      <c r="FQ274" s="118"/>
      <c r="FR274" s="118"/>
      <c r="FS274" s="118"/>
      <c r="FT274" s="118"/>
      <c r="FU274" s="118"/>
      <c r="FV274" s="118"/>
      <c r="FW274" s="118"/>
      <c r="FX274" s="118"/>
      <c r="FY274" s="118"/>
      <c r="FZ274" s="118"/>
      <c r="GA274" s="118"/>
      <c r="GB274" s="118"/>
      <c r="GC274" s="118"/>
      <c r="GD274" s="118"/>
      <c r="GE274" s="118"/>
      <c r="GF274" s="118"/>
      <c r="GG274" s="118"/>
      <c r="GH274" s="118"/>
      <c r="GI274" s="118"/>
      <c r="GJ274" s="118"/>
      <c r="GK274" s="118"/>
      <c r="GL274" s="118"/>
      <c r="GM274" s="118"/>
      <c r="GN274" s="118"/>
      <c r="GO274" s="118"/>
      <c r="GP274" s="118"/>
      <c r="GQ274" s="118"/>
      <c r="GR274" s="118"/>
      <c r="GS274" s="118"/>
      <c r="GT274" s="118"/>
      <c r="GU274" s="118"/>
      <c r="GV274" s="118"/>
      <c r="GW274" s="118"/>
      <c r="GX274" s="118"/>
      <c r="GY274" s="118"/>
      <c r="GZ274" s="118"/>
      <c r="HA274" s="118"/>
      <c r="HB274" s="118"/>
      <c r="HC274" s="118"/>
      <c r="HD274" s="118"/>
      <c r="HE274" s="118"/>
      <c r="HF274" s="118"/>
      <c r="HG274" s="118"/>
      <c r="HH274" s="118"/>
      <c r="HI274" s="118"/>
      <c r="HJ274" s="118"/>
      <c r="HK274" s="118"/>
      <c r="HL274" s="118"/>
      <c r="HM274" s="118"/>
      <c r="HN274" s="118"/>
      <c r="HO274" s="118"/>
      <c r="HP274" s="118"/>
      <c r="HQ274" s="118"/>
      <c r="HR274" s="118"/>
      <c r="HS274" s="118"/>
      <c r="HT274" s="118"/>
      <c r="HU274" s="118"/>
      <c r="HV274" s="118"/>
      <c r="HW274" s="118"/>
      <c r="HX274" s="118"/>
      <c r="HY274" s="118"/>
      <c r="HZ274" s="118"/>
      <c r="IA274" s="118"/>
      <c r="IB274" s="118"/>
      <c r="IC274" s="118"/>
      <c r="ID274" s="118"/>
      <c r="IE274" s="118"/>
      <c r="IF274" s="118"/>
      <c r="IG274" s="118"/>
      <c r="IH274" s="118"/>
      <c r="II274" s="118"/>
      <c r="IJ274" s="118"/>
      <c r="IK274" s="118"/>
      <c r="IL274" s="118"/>
      <c r="IM274" s="118"/>
      <c r="IN274" s="118"/>
      <c r="IO274" s="118"/>
      <c r="IP274" s="118"/>
      <c r="IQ274" s="118"/>
      <c r="IR274" s="118"/>
      <c r="IS274" s="118"/>
      <c r="IT274" s="118"/>
    </row>
    <row r="275" spans="1:254" ht="15" x14ac:dyDescent="0.25">
      <c r="A275" s="119" t="s">
        <v>323</v>
      </c>
      <c r="B275" s="121" t="s">
        <v>280</v>
      </c>
      <c r="C275" s="135" t="s">
        <v>156</v>
      </c>
      <c r="D275" s="135" t="s">
        <v>156</v>
      </c>
      <c r="E275" s="135"/>
      <c r="F275" s="163"/>
      <c r="G275" s="195">
        <f>SUM(G276)</f>
        <v>2828.55</v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/>
      <c r="DM275" s="118"/>
      <c r="DN275" s="118"/>
      <c r="DO275" s="118"/>
      <c r="DP275" s="118"/>
      <c r="DQ275" s="118"/>
      <c r="DR275" s="118"/>
      <c r="DS275" s="118"/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/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/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118"/>
      <c r="FG275" s="118"/>
      <c r="FH275" s="118"/>
      <c r="FI275" s="118"/>
      <c r="FJ275" s="118"/>
      <c r="FK275" s="118"/>
      <c r="FL275" s="118"/>
      <c r="FM275" s="118"/>
      <c r="FN275" s="118"/>
      <c r="FO275" s="118"/>
      <c r="FP275" s="118"/>
      <c r="FQ275" s="118"/>
      <c r="FR275" s="118"/>
      <c r="FS275" s="118"/>
      <c r="FT275" s="118"/>
      <c r="FU275" s="118"/>
      <c r="FV275" s="118"/>
      <c r="FW275" s="118"/>
      <c r="FX275" s="118"/>
      <c r="FY275" s="118"/>
      <c r="FZ275" s="118"/>
      <c r="GA275" s="118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  <c r="GL275" s="118"/>
      <c r="GM275" s="118"/>
      <c r="GN275" s="118"/>
      <c r="GO275" s="118"/>
      <c r="GP275" s="118"/>
      <c r="GQ275" s="118"/>
      <c r="GR275" s="118"/>
      <c r="GS275" s="118"/>
      <c r="GT275" s="118"/>
      <c r="GU275" s="118"/>
      <c r="GV275" s="118"/>
      <c r="GW275" s="118"/>
      <c r="GX275" s="118"/>
      <c r="GY275" s="118"/>
      <c r="GZ275" s="118"/>
      <c r="HA275" s="118"/>
      <c r="HB275" s="118"/>
      <c r="HC275" s="118"/>
      <c r="HD275" s="118"/>
      <c r="HE275" s="118"/>
      <c r="HF275" s="118"/>
      <c r="HG275" s="118"/>
      <c r="HH275" s="118"/>
      <c r="HI275" s="118"/>
      <c r="HJ275" s="118"/>
      <c r="HK275" s="118"/>
      <c r="HL275" s="118"/>
      <c r="HM275" s="118"/>
      <c r="HN275" s="118"/>
      <c r="HO275" s="118"/>
      <c r="HP275" s="118"/>
      <c r="HQ275" s="118"/>
      <c r="HR275" s="118"/>
      <c r="HS275" s="118"/>
      <c r="HT275" s="118"/>
      <c r="HU275" s="118"/>
      <c r="HV275" s="118"/>
      <c r="HW275" s="118"/>
      <c r="HX275" s="118"/>
      <c r="HY275" s="118"/>
      <c r="HZ275" s="118"/>
      <c r="IA275" s="118"/>
      <c r="IB275" s="118"/>
      <c r="IC275" s="118"/>
      <c r="ID275" s="118"/>
      <c r="IE275" s="118"/>
      <c r="IF275" s="118"/>
      <c r="IG275" s="118"/>
      <c r="IH275" s="118"/>
      <c r="II275" s="118"/>
      <c r="IJ275" s="118"/>
      <c r="IK275" s="118"/>
      <c r="IL275" s="118"/>
      <c r="IM275" s="118"/>
      <c r="IN275" s="118"/>
      <c r="IO275" s="118"/>
      <c r="IP275" s="118"/>
      <c r="IQ275" s="118"/>
      <c r="IR275" s="118"/>
      <c r="IS275" s="118"/>
      <c r="IT275" s="118"/>
    </row>
    <row r="276" spans="1:254" ht="15" x14ac:dyDescent="0.25">
      <c r="A276" s="124" t="s">
        <v>314</v>
      </c>
      <c r="B276" s="126" t="s">
        <v>280</v>
      </c>
      <c r="C276" s="137" t="s">
        <v>156</v>
      </c>
      <c r="D276" s="137" t="s">
        <v>156</v>
      </c>
      <c r="E276" s="137" t="s">
        <v>181</v>
      </c>
      <c r="F276" s="137"/>
      <c r="G276" s="127">
        <f>SUM(G277)</f>
        <v>2828.55</v>
      </c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  <c r="FB276" s="109"/>
      <c r="FC276" s="109"/>
      <c r="FD276" s="109"/>
      <c r="FE276" s="109"/>
      <c r="FF276" s="109"/>
      <c r="FG276" s="109"/>
      <c r="FH276" s="109"/>
      <c r="FI276" s="109"/>
      <c r="FJ276" s="109"/>
      <c r="FK276" s="109"/>
      <c r="FL276" s="109"/>
      <c r="FM276" s="109"/>
      <c r="FN276" s="109"/>
      <c r="FO276" s="109"/>
      <c r="FP276" s="109"/>
      <c r="FQ276" s="109"/>
      <c r="FR276" s="109"/>
      <c r="FS276" s="109"/>
      <c r="FT276" s="109"/>
      <c r="FU276" s="109"/>
      <c r="FV276" s="109"/>
      <c r="FW276" s="109"/>
      <c r="FX276" s="109"/>
      <c r="FY276" s="109"/>
      <c r="FZ276" s="109"/>
      <c r="GA276" s="109"/>
      <c r="GB276" s="109"/>
      <c r="GC276" s="109"/>
      <c r="GD276" s="109"/>
      <c r="GE276" s="109"/>
      <c r="GF276" s="109"/>
      <c r="GG276" s="109"/>
      <c r="GH276" s="109"/>
      <c r="GI276" s="109"/>
      <c r="GJ276" s="109"/>
      <c r="GK276" s="109"/>
      <c r="GL276" s="109"/>
      <c r="GM276" s="109"/>
      <c r="GN276" s="109"/>
      <c r="GO276" s="109"/>
      <c r="GP276" s="109"/>
      <c r="GQ276" s="109"/>
      <c r="GR276" s="109"/>
      <c r="GS276" s="109"/>
      <c r="GT276" s="109"/>
      <c r="GU276" s="109"/>
      <c r="GV276" s="109"/>
      <c r="GW276" s="109"/>
      <c r="GX276" s="109"/>
      <c r="GY276" s="109"/>
      <c r="GZ276" s="109"/>
      <c r="HA276" s="109"/>
      <c r="HB276" s="109"/>
      <c r="HC276" s="109"/>
      <c r="HD276" s="109"/>
      <c r="HE276" s="109"/>
      <c r="HF276" s="109"/>
      <c r="HG276" s="109"/>
      <c r="HH276" s="109"/>
      <c r="HI276" s="109"/>
      <c r="HJ276" s="109"/>
      <c r="HK276" s="109"/>
      <c r="HL276" s="109"/>
      <c r="HM276" s="109"/>
      <c r="HN276" s="109"/>
      <c r="HO276" s="109"/>
      <c r="HP276" s="109"/>
      <c r="HQ276" s="109"/>
      <c r="HR276" s="109"/>
      <c r="HS276" s="109"/>
      <c r="HT276" s="109"/>
      <c r="HU276" s="109"/>
      <c r="HV276" s="109"/>
      <c r="HW276" s="109"/>
      <c r="HX276" s="109"/>
      <c r="HY276" s="109"/>
      <c r="HZ276" s="109"/>
      <c r="IA276" s="109"/>
      <c r="IB276" s="109"/>
      <c r="IC276" s="109"/>
      <c r="ID276" s="109"/>
      <c r="IE276" s="109"/>
      <c r="IF276" s="109"/>
      <c r="IG276" s="109"/>
      <c r="IH276" s="109"/>
      <c r="II276" s="109"/>
      <c r="IJ276" s="109"/>
      <c r="IK276" s="109"/>
      <c r="IL276" s="109"/>
      <c r="IM276" s="109"/>
      <c r="IN276" s="109"/>
      <c r="IO276" s="109"/>
      <c r="IP276" s="109"/>
      <c r="IQ276" s="109"/>
      <c r="IR276" s="109"/>
      <c r="IS276" s="109"/>
      <c r="IT276" s="109"/>
    </row>
    <row r="277" spans="1:254" s="162" customFormat="1" ht="15" x14ac:dyDescent="0.25">
      <c r="A277" s="129" t="s">
        <v>182</v>
      </c>
      <c r="B277" s="131" t="s">
        <v>280</v>
      </c>
      <c r="C277" s="134" t="s">
        <v>156</v>
      </c>
      <c r="D277" s="134" t="s">
        <v>156</v>
      </c>
      <c r="E277" s="134" t="s">
        <v>181</v>
      </c>
      <c r="F277" s="134" t="s">
        <v>183</v>
      </c>
      <c r="G277" s="132">
        <v>2828.55</v>
      </c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  <c r="FB277" s="109"/>
      <c r="FC277" s="109"/>
      <c r="FD277" s="109"/>
      <c r="FE277" s="109"/>
      <c r="FF277" s="109"/>
      <c r="FG277" s="109"/>
      <c r="FH277" s="109"/>
      <c r="FI277" s="109"/>
      <c r="FJ277" s="109"/>
      <c r="FK277" s="109"/>
      <c r="FL277" s="109"/>
      <c r="FM277" s="109"/>
      <c r="FN277" s="109"/>
      <c r="FO277" s="109"/>
      <c r="FP277" s="109"/>
      <c r="FQ277" s="109"/>
      <c r="FR277" s="109"/>
      <c r="FS277" s="109"/>
      <c r="FT277" s="109"/>
      <c r="FU277" s="109"/>
      <c r="FV277" s="109"/>
      <c r="FW277" s="109"/>
      <c r="FX277" s="109"/>
      <c r="FY277" s="109"/>
      <c r="FZ277" s="109"/>
      <c r="GA277" s="109"/>
      <c r="GB277" s="109"/>
      <c r="GC277" s="109"/>
      <c r="GD277" s="109"/>
      <c r="GE277" s="109"/>
      <c r="GF277" s="109"/>
      <c r="GG277" s="109"/>
      <c r="GH277" s="109"/>
      <c r="GI277" s="109"/>
      <c r="GJ277" s="109"/>
      <c r="GK277" s="109"/>
      <c r="GL277" s="109"/>
      <c r="GM277" s="109"/>
      <c r="GN277" s="109"/>
      <c r="GO277" s="109"/>
      <c r="GP277" s="109"/>
      <c r="GQ277" s="109"/>
      <c r="GR277" s="109"/>
      <c r="GS277" s="109"/>
      <c r="GT277" s="109"/>
      <c r="GU277" s="109"/>
      <c r="GV277" s="109"/>
      <c r="GW277" s="109"/>
      <c r="GX277" s="109"/>
      <c r="GY277" s="109"/>
      <c r="GZ277" s="109"/>
      <c r="HA277" s="109"/>
      <c r="HB277" s="109"/>
      <c r="HC277" s="109"/>
      <c r="HD277" s="109"/>
      <c r="HE277" s="109"/>
      <c r="HF277" s="109"/>
      <c r="HG277" s="109"/>
      <c r="HH277" s="109"/>
      <c r="HI277" s="109"/>
      <c r="HJ277" s="109"/>
      <c r="HK277" s="109"/>
      <c r="HL277" s="109"/>
      <c r="HM277" s="109"/>
      <c r="HN277" s="109"/>
      <c r="HO277" s="109"/>
      <c r="HP277" s="109"/>
      <c r="HQ277" s="109"/>
      <c r="HR277" s="109"/>
      <c r="HS277" s="109"/>
      <c r="HT277" s="109"/>
      <c r="HU277" s="109"/>
      <c r="HV277" s="109"/>
      <c r="HW277" s="109"/>
      <c r="HX277" s="109"/>
      <c r="HY277" s="109"/>
      <c r="HZ277" s="109"/>
      <c r="IA277" s="109"/>
      <c r="IB277" s="109"/>
      <c r="IC277" s="109"/>
      <c r="ID277" s="109"/>
      <c r="IE277" s="109"/>
      <c r="IF277" s="109"/>
      <c r="IG277" s="109"/>
      <c r="IH277" s="109"/>
      <c r="II277" s="109"/>
      <c r="IJ277" s="109"/>
      <c r="IK277" s="109"/>
      <c r="IL277" s="109"/>
      <c r="IM277" s="109"/>
      <c r="IN277" s="109"/>
      <c r="IO277" s="109"/>
      <c r="IP277" s="109"/>
      <c r="IQ277" s="109"/>
      <c r="IR277" s="109"/>
      <c r="IS277" s="109"/>
      <c r="IT277" s="109"/>
    </row>
    <row r="278" spans="1:254" s="162" customFormat="1" ht="15" x14ac:dyDescent="0.25">
      <c r="A278" s="196" t="s">
        <v>219</v>
      </c>
      <c r="B278" s="141" t="s">
        <v>280</v>
      </c>
      <c r="C278" s="141" t="s">
        <v>210</v>
      </c>
      <c r="D278" s="141" t="s">
        <v>25</v>
      </c>
      <c r="E278" s="141"/>
      <c r="F278" s="141"/>
      <c r="G278" s="197">
        <f>SUM(G279)</f>
        <v>1379.6</v>
      </c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  <c r="AY278" s="165"/>
      <c r="AZ278" s="165"/>
      <c r="BA278" s="165"/>
      <c r="BB278" s="165"/>
      <c r="BC278" s="165"/>
      <c r="BD278" s="165"/>
      <c r="BE278" s="165"/>
      <c r="BF278" s="165"/>
      <c r="BG278" s="165"/>
      <c r="BH278" s="165"/>
      <c r="BI278" s="165"/>
      <c r="BJ278" s="165"/>
      <c r="BK278" s="165"/>
      <c r="BL278" s="165"/>
      <c r="BM278" s="165"/>
      <c r="BN278" s="165"/>
      <c r="BO278" s="165"/>
      <c r="BP278" s="165"/>
      <c r="BQ278" s="165"/>
      <c r="BR278" s="165"/>
      <c r="BS278" s="165"/>
      <c r="BT278" s="165"/>
      <c r="BU278" s="165"/>
      <c r="BV278" s="165"/>
      <c r="BW278" s="165"/>
      <c r="BX278" s="165"/>
      <c r="BY278" s="165"/>
      <c r="BZ278" s="165"/>
      <c r="CA278" s="165"/>
      <c r="CB278" s="165"/>
      <c r="CC278" s="165"/>
      <c r="CD278" s="165"/>
      <c r="CE278" s="165"/>
      <c r="CF278" s="165"/>
      <c r="CG278" s="165"/>
      <c r="CH278" s="165"/>
      <c r="CI278" s="165"/>
      <c r="CJ278" s="165"/>
      <c r="CK278" s="165"/>
      <c r="CL278" s="165"/>
      <c r="CM278" s="165"/>
      <c r="CN278" s="165"/>
      <c r="CO278" s="165"/>
      <c r="CP278" s="165"/>
      <c r="CQ278" s="165"/>
      <c r="CR278" s="165"/>
      <c r="CS278" s="165"/>
      <c r="CT278" s="165"/>
      <c r="CU278" s="165"/>
      <c r="CV278" s="165"/>
      <c r="CW278" s="165"/>
      <c r="CX278" s="165"/>
      <c r="CY278" s="165"/>
      <c r="CZ278" s="165"/>
      <c r="DA278" s="165"/>
      <c r="DB278" s="165"/>
      <c r="DC278" s="165"/>
      <c r="DD278" s="165"/>
      <c r="DE278" s="165"/>
      <c r="DF278" s="165"/>
      <c r="DG278" s="165"/>
      <c r="DH278" s="165"/>
      <c r="DI278" s="165"/>
      <c r="DJ278" s="165"/>
      <c r="DK278" s="165"/>
      <c r="DL278" s="165"/>
      <c r="DM278" s="165"/>
      <c r="DN278" s="165"/>
      <c r="DO278" s="165"/>
      <c r="DP278" s="165"/>
      <c r="DQ278" s="165"/>
      <c r="DR278" s="165"/>
      <c r="DS278" s="165"/>
      <c r="DT278" s="165"/>
      <c r="DU278" s="165"/>
      <c r="DV278" s="165"/>
      <c r="DW278" s="165"/>
      <c r="DX278" s="165"/>
      <c r="DY278" s="165"/>
      <c r="DZ278" s="165"/>
      <c r="EA278" s="165"/>
      <c r="EB278" s="165"/>
      <c r="EC278" s="165"/>
      <c r="ED278" s="165"/>
      <c r="EE278" s="165"/>
      <c r="EF278" s="165"/>
      <c r="EG278" s="165"/>
      <c r="EH278" s="165"/>
      <c r="EI278" s="165"/>
      <c r="EJ278" s="165"/>
      <c r="EK278" s="165"/>
      <c r="EL278" s="165"/>
      <c r="EM278" s="165"/>
      <c r="EN278" s="165"/>
      <c r="EO278" s="165"/>
      <c r="EP278" s="165"/>
      <c r="EQ278" s="165"/>
      <c r="ER278" s="165"/>
      <c r="ES278" s="165"/>
      <c r="ET278" s="165"/>
      <c r="EU278" s="165"/>
      <c r="EV278" s="165"/>
      <c r="EW278" s="165"/>
      <c r="EX278" s="165"/>
      <c r="EY278" s="165"/>
      <c r="EZ278" s="165"/>
      <c r="FA278" s="165"/>
      <c r="FB278" s="165"/>
      <c r="FC278" s="165"/>
      <c r="FD278" s="165"/>
      <c r="FE278" s="165"/>
      <c r="FF278" s="165"/>
      <c r="FG278" s="165"/>
      <c r="FH278" s="165"/>
      <c r="FI278" s="165"/>
      <c r="FJ278" s="165"/>
      <c r="FK278" s="165"/>
      <c r="FL278" s="165"/>
      <c r="FM278" s="165"/>
      <c r="FN278" s="165"/>
      <c r="FO278" s="165"/>
      <c r="FP278" s="165"/>
      <c r="FQ278" s="165"/>
      <c r="FR278" s="165"/>
      <c r="FS278" s="165"/>
      <c r="FT278" s="165"/>
      <c r="FU278" s="165"/>
      <c r="FV278" s="165"/>
      <c r="FW278" s="165"/>
      <c r="FX278" s="165"/>
      <c r="FY278" s="165"/>
      <c r="FZ278" s="165"/>
      <c r="GA278" s="165"/>
      <c r="GB278" s="165"/>
      <c r="GC278" s="165"/>
      <c r="GD278" s="165"/>
      <c r="GE278" s="165"/>
      <c r="GF278" s="165"/>
      <c r="GG278" s="165"/>
      <c r="GH278" s="165"/>
      <c r="GI278" s="165"/>
      <c r="GJ278" s="165"/>
      <c r="GK278" s="165"/>
      <c r="GL278" s="165"/>
      <c r="GM278" s="165"/>
      <c r="GN278" s="165"/>
      <c r="GO278" s="165"/>
      <c r="GP278" s="165"/>
      <c r="GQ278" s="165"/>
      <c r="GR278" s="165"/>
      <c r="GS278" s="165"/>
      <c r="GT278" s="165"/>
      <c r="GU278" s="165"/>
      <c r="GV278" s="165"/>
      <c r="GW278" s="165"/>
      <c r="GX278" s="165"/>
      <c r="GY278" s="165"/>
      <c r="GZ278" s="165"/>
      <c r="HA278" s="165"/>
      <c r="HB278" s="165"/>
      <c r="HC278" s="165"/>
      <c r="HD278" s="165"/>
      <c r="HE278" s="165"/>
      <c r="HF278" s="165"/>
      <c r="HG278" s="165"/>
      <c r="HH278" s="165"/>
      <c r="HI278" s="165"/>
      <c r="HJ278" s="165"/>
      <c r="HK278" s="165"/>
      <c r="HL278" s="165"/>
      <c r="HM278" s="165"/>
      <c r="HN278" s="165"/>
      <c r="HO278" s="165"/>
      <c r="HP278" s="165"/>
      <c r="HQ278" s="165"/>
      <c r="HR278" s="165"/>
      <c r="HS278" s="165"/>
      <c r="HT278" s="165"/>
      <c r="HU278" s="165"/>
      <c r="HV278" s="165"/>
      <c r="HW278" s="165"/>
      <c r="HX278" s="165"/>
      <c r="HY278" s="165"/>
      <c r="HZ278" s="165"/>
      <c r="IA278" s="165"/>
      <c r="IB278" s="165"/>
      <c r="IC278" s="165"/>
      <c r="ID278" s="165"/>
      <c r="IE278" s="165"/>
      <c r="IF278" s="165"/>
      <c r="IG278" s="165"/>
      <c r="IH278" s="165"/>
      <c r="II278" s="165"/>
      <c r="IJ278" s="165"/>
      <c r="IK278" s="165"/>
      <c r="IL278" s="165"/>
      <c r="IM278" s="165"/>
      <c r="IN278" s="165"/>
      <c r="IO278" s="165"/>
      <c r="IP278" s="165"/>
      <c r="IQ278" s="165"/>
      <c r="IR278" s="165"/>
      <c r="IS278" s="165"/>
      <c r="IT278" s="165"/>
    </row>
    <row r="279" spans="1:254" ht="13.5" x14ac:dyDescent="0.25">
      <c r="A279" s="198" t="s">
        <v>220</v>
      </c>
      <c r="B279" s="135" t="s">
        <v>280</v>
      </c>
      <c r="C279" s="121" t="s">
        <v>210</v>
      </c>
      <c r="D279" s="121" t="s">
        <v>25</v>
      </c>
      <c r="E279" s="121"/>
      <c r="F279" s="121"/>
      <c r="G279" s="169">
        <f>SUM(G280+G296)</f>
        <v>1379.6</v>
      </c>
    </row>
    <row r="280" spans="1:254" s="162" customFormat="1" ht="13.5" x14ac:dyDescent="0.25">
      <c r="A280" s="199" t="s">
        <v>213</v>
      </c>
      <c r="B280" s="135" t="s">
        <v>280</v>
      </c>
      <c r="C280" s="121" t="s">
        <v>210</v>
      </c>
      <c r="D280" s="121" t="s">
        <v>25</v>
      </c>
      <c r="E280" s="121"/>
      <c r="F280" s="121"/>
      <c r="G280" s="169">
        <f>SUM(G281+G284+G287+G290+G293)</f>
        <v>874.6</v>
      </c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98"/>
      <c r="EM280" s="98"/>
      <c r="EN280" s="98"/>
      <c r="EO280" s="98"/>
      <c r="EP280" s="98"/>
      <c r="EQ280" s="98"/>
      <c r="ER280" s="98"/>
      <c r="ES280" s="98"/>
      <c r="ET280" s="98"/>
      <c r="EU280" s="98"/>
      <c r="EV280" s="98"/>
      <c r="EW280" s="98"/>
      <c r="EX280" s="98"/>
      <c r="EY280" s="98"/>
      <c r="EZ280" s="98"/>
      <c r="FA280" s="98"/>
      <c r="FB280" s="98"/>
      <c r="FC280" s="98"/>
      <c r="FD280" s="98"/>
      <c r="FE280" s="98"/>
      <c r="FF280" s="98"/>
      <c r="FG280" s="98"/>
      <c r="FH280" s="98"/>
      <c r="FI280" s="98"/>
      <c r="FJ280" s="98"/>
      <c r="FK280" s="98"/>
      <c r="FL280" s="98"/>
      <c r="FM280" s="98"/>
      <c r="FN280" s="98"/>
      <c r="FO280" s="98"/>
      <c r="FP280" s="98"/>
      <c r="FQ280" s="98"/>
      <c r="FR280" s="98"/>
      <c r="FS280" s="98"/>
      <c r="FT280" s="98"/>
      <c r="FU280" s="98"/>
      <c r="FV280" s="98"/>
      <c r="FW280" s="98"/>
      <c r="FX280" s="98"/>
      <c r="FY280" s="98"/>
      <c r="FZ280" s="98"/>
      <c r="GA280" s="98"/>
      <c r="GB280" s="98"/>
      <c r="GC280" s="98"/>
      <c r="GD280" s="98"/>
      <c r="GE280" s="98"/>
      <c r="GF280" s="98"/>
      <c r="GG280" s="98"/>
      <c r="GH280" s="98"/>
      <c r="GI280" s="98"/>
      <c r="GJ280" s="98"/>
      <c r="GK280" s="98"/>
      <c r="GL280" s="98"/>
      <c r="GM280" s="98"/>
      <c r="GN280" s="98"/>
      <c r="GO280" s="98"/>
      <c r="GP280" s="98"/>
      <c r="GQ280" s="98"/>
      <c r="GR280" s="98"/>
      <c r="GS280" s="98"/>
      <c r="GT280" s="98"/>
      <c r="GU280" s="98"/>
      <c r="GV280" s="98"/>
      <c r="GW280" s="98"/>
      <c r="GX280" s="98"/>
      <c r="GY280" s="98"/>
      <c r="GZ280" s="98"/>
      <c r="HA280" s="98"/>
      <c r="HB280" s="98"/>
      <c r="HC280" s="98"/>
      <c r="HD280" s="98"/>
      <c r="HE280" s="98"/>
      <c r="HF280" s="98"/>
      <c r="HG280" s="98"/>
      <c r="HH280" s="98"/>
      <c r="HI280" s="98"/>
      <c r="HJ280" s="98"/>
      <c r="HK280" s="98"/>
      <c r="HL280" s="98"/>
      <c r="HM280" s="98"/>
      <c r="HN280" s="98"/>
      <c r="HO280" s="98"/>
      <c r="HP280" s="98"/>
      <c r="HQ280" s="98"/>
      <c r="HR280" s="98"/>
      <c r="HS280" s="98"/>
      <c r="HT280" s="98"/>
      <c r="HU280" s="98"/>
      <c r="HV280" s="98"/>
      <c r="HW280" s="98"/>
      <c r="HX280" s="98"/>
      <c r="HY280" s="98"/>
      <c r="HZ280" s="98"/>
      <c r="IA280" s="98"/>
      <c r="IB280" s="98"/>
      <c r="IC280" s="98"/>
      <c r="ID280" s="98"/>
      <c r="IE280" s="98"/>
      <c r="IF280" s="98"/>
      <c r="IG280" s="98"/>
      <c r="IH280" s="98"/>
      <c r="II280" s="98"/>
      <c r="IJ280" s="98"/>
      <c r="IK280" s="98"/>
      <c r="IL280" s="98"/>
      <c r="IM280" s="98"/>
      <c r="IN280" s="98"/>
      <c r="IO280" s="98"/>
      <c r="IP280" s="98"/>
      <c r="IQ280" s="98"/>
      <c r="IR280" s="98"/>
      <c r="IS280" s="98"/>
      <c r="IT280" s="98"/>
    </row>
    <row r="281" spans="1:254" s="93" customFormat="1" ht="25.5" x14ac:dyDescent="0.2">
      <c r="A281" s="200" t="s">
        <v>324</v>
      </c>
      <c r="B281" s="134" t="s">
        <v>280</v>
      </c>
      <c r="C281" s="131" t="s">
        <v>210</v>
      </c>
      <c r="D281" s="131" t="s">
        <v>25</v>
      </c>
      <c r="E281" s="131" t="s">
        <v>223</v>
      </c>
      <c r="F281" s="131"/>
      <c r="G281" s="172">
        <f>SUM(G283+G282)</f>
        <v>120</v>
      </c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  <c r="DQ281" s="98"/>
      <c r="DR281" s="98"/>
      <c r="DS281" s="98"/>
      <c r="DT281" s="98"/>
      <c r="DU281" s="98"/>
      <c r="DV281" s="98"/>
      <c r="DW281" s="98"/>
      <c r="DX281" s="98"/>
      <c r="DY281" s="98"/>
      <c r="DZ281" s="98"/>
      <c r="EA281" s="98"/>
      <c r="EB281" s="98"/>
      <c r="EC281" s="98"/>
      <c r="ED281" s="98"/>
      <c r="EE281" s="98"/>
      <c r="EF281" s="98"/>
      <c r="EG281" s="98"/>
      <c r="EH281" s="98"/>
      <c r="EI281" s="98"/>
      <c r="EJ281" s="98"/>
      <c r="EK281" s="98"/>
      <c r="EL281" s="98"/>
      <c r="EM281" s="98"/>
      <c r="EN281" s="98"/>
      <c r="EO281" s="98"/>
      <c r="EP281" s="98"/>
      <c r="EQ281" s="98"/>
      <c r="ER281" s="98"/>
      <c r="ES281" s="98"/>
      <c r="ET281" s="98"/>
      <c r="EU281" s="98"/>
      <c r="EV281" s="98"/>
      <c r="EW281" s="98"/>
      <c r="EX281" s="98"/>
      <c r="EY281" s="98"/>
      <c r="EZ281" s="98"/>
      <c r="FA281" s="98"/>
      <c r="FB281" s="98"/>
      <c r="FC281" s="98"/>
      <c r="FD281" s="98"/>
      <c r="FE281" s="98"/>
      <c r="FF281" s="98"/>
      <c r="FG281" s="98"/>
      <c r="FH281" s="98"/>
      <c r="FI281" s="98"/>
      <c r="FJ281" s="98"/>
      <c r="FK281" s="98"/>
      <c r="FL281" s="98"/>
      <c r="FM281" s="98"/>
      <c r="FN281" s="98"/>
      <c r="FO281" s="98"/>
      <c r="FP281" s="98"/>
      <c r="FQ281" s="98"/>
      <c r="FR281" s="98"/>
      <c r="FS281" s="98"/>
      <c r="FT281" s="98"/>
      <c r="FU281" s="98"/>
      <c r="FV281" s="98"/>
      <c r="FW281" s="98"/>
      <c r="FX281" s="98"/>
      <c r="FY281" s="98"/>
      <c r="FZ281" s="98"/>
      <c r="GA281" s="98"/>
      <c r="GB281" s="98"/>
      <c r="GC281" s="98"/>
      <c r="GD281" s="98"/>
      <c r="GE281" s="98"/>
      <c r="GF281" s="98"/>
      <c r="GG281" s="98"/>
      <c r="GH281" s="98"/>
      <c r="GI281" s="98"/>
      <c r="GJ281" s="98"/>
      <c r="GK281" s="98"/>
      <c r="GL281" s="98"/>
      <c r="GM281" s="98"/>
      <c r="GN281" s="98"/>
      <c r="GO281" s="98"/>
      <c r="GP281" s="98"/>
      <c r="GQ281" s="98"/>
      <c r="GR281" s="98"/>
      <c r="GS281" s="98"/>
      <c r="GT281" s="98"/>
      <c r="GU281" s="98"/>
      <c r="GV281" s="98"/>
      <c r="GW281" s="98"/>
      <c r="GX281" s="98"/>
      <c r="GY281" s="98"/>
      <c r="GZ281" s="98"/>
      <c r="HA281" s="98"/>
      <c r="HB281" s="98"/>
      <c r="HC281" s="98"/>
      <c r="HD281" s="98"/>
      <c r="HE281" s="98"/>
      <c r="HF281" s="98"/>
      <c r="HG281" s="98"/>
      <c r="HH281" s="98"/>
      <c r="HI281" s="98"/>
      <c r="HJ281" s="98"/>
      <c r="HK281" s="98"/>
      <c r="HL281" s="98"/>
      <c r="HM281" s="98"/>
      <c r="HN281" s="98"/>
      <c r="HO281" s="98"/>
      <c r="HP281" s="98"/>
      <c r="HQ281" s="98"/>
      <c r="HR281" s="98"/>
      <c r="HS281" s="98"/>
      <c r="HT281" s="98"/>
      <c r="HU281" s="98"/>
      <c r="HV281" s="98"/>
      <c r="HW281" s="98"/>
      <c r="HX281" s="98"/>
      <c r="HY281" s="98"/>
      <c r="HZ281" s="98"/>
      <c r="IA281" s="98"/>
      <c r="IB281" s="98"/>
      <c r="IC281" s="98"/>
      <c r="ID281" s="98"/>
      <c r="IE281" s="98"/>
      <c r="IF281" s="98"/>
      <c r="IG281" s="98"/>
      <c r="IH281" s="98"/>
      <c r="II281" s="98"/>
      <c r="IJ281" s="98"/>
      <c r="IK281" s="98"/>
      <c r="IL281" s="98"/>
      <c r="IM281" s="98"/>
      <c r="IN281" s="98"/>
      <c r="IO281" s="98"/>
      <c r="IP281" s="98"/>
      <c r="IQ281" s="98"/>
      <c r="IR281" s="98"/>
      <c r="IS281" s="98"/>
      <c r="IT281" s="98"/>
    </row>
    <row r="282" spans="1:254" s="93" customFormat="1" x14ac:dyDescent="0.2">
      <c r="A282" s="124" t="s">
        <v>282</v>
      </c>
      <c r="B282" s="137" t="s">
        <v>280</v>
      </c>
      <c r="C282" s="126" t="s">
        <v>210</v>
      </c>
      <c r="D282" s="126" t="s">
        <v>25</v>
      </c>
      <c r="E282" s="126" t="s">
        <v>223</v>
      </c>
      <c r="F282" s="126" t="s">
        <v>31</v>
      </c>
      <c r="G282" s="172">
        <v>1</v>
      </c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  <c r="DQ282" s="98"/>
      <c r="DR282" s="98"/>
      <c r="DS282" s="98"/>
      <c r="DT282" s="98"/>
      <c r="DU282" s="98"/>
      <c r="DV282" s="98"/>
      <c r="DW282" s="98"/>
      <c r="DX282" s="98"/>
      <c r="DY282" s="98"/>
      <c r="DZ282" s="98"/>
      <c r="EA282" s="98"/>
      <c r="EB282" s="98"/>
      <c r="EC282" s="98"/>
      <c r="ED282" s="98"/>
      <c r="EE282" s="98"/>
      <c r="EF282" s="98"/>
      <c r="EG282" s="98"/>
      <c r="EH282" s="98"/>
      <c r="EI282" s="98"/>
      <c r="EJ282" s="98"/>
      <c r="EK282" s="98"/>
      <c r="EL282" s="98"/>
      <c r="EM282" s="98"/>
      <c r="EN282" s="98"/>
      <c r="EO282" s="98"/>
      <c r="EP282" s="98"/>
      <c r="EQ282" s="98"/>
      <c r="ER282" s="98"/>
      <c r="ES282" s="98"/>
      <c r="ET282" s="98"/>
      <c r="EU282" s="98"/>
      <c r="EV282" s="98"/>
      <c r="EW282" s="98"/>
      <c r="EX282" s="98"/>
      <c r="EY282" s="98"/>
      <c r="EZ282" s="98"/>
      <c r="FA282" s="98"/>
      <c r="FB282" s="98"/>
      <c r="FC282" s="98"/>
      <c r="FD282" s="98"/>
      <c r="FE282" s="98"/>
      <c r="FF282" s="98"/>
      <c r="FG282" s="98"/>
      <c r="FH282" s="98"/>
      <c r="FI282" s="98"/>
      <c r="FJ282" s="98"/>
      <c r="FK282" s="98"/>
      <c r="FL282" s="98"/>
      <c r="FM282" s="98"/>
      <c r="FN282" s="98"/>
      <c r="FO282" s="98"/>
      <c r="FP282" s="98"/>
      <c r="FQ282" s="98"/>
      <c r="FR282" s="98"/>
      <c r="FS282" s="98"/>
      <c r="FT282" s="98"/>
      <c r="FU282" s="98"/>
      <c r="FV282" s="98"/>
      <c r="FW282" s="98"/>
      <c r="FX282" s="98"/>
      <c r="FY282" s="98"/>
      <c r="FZ282" s="98"/>
      <c r="GA282" s="98"/>
      <c r="GB282" s="98"/>
      <c r="GC282" s="98"/>
      <c r="GD282" s="98"/>
      <c r="GE282" s="98"/>
      <c r="GF282" s="98"/>
      <c r="GG282" s="98"/>
      <c r="GH282" s="98"/>
      <c r="GI282" s="98"/>
      <c r="GJ282" s="98"/>
      <c r="GK282" s="98"/>
      <c r="GL282" s="98"/>
      <c r="GM282" s="98"/>
      <c r="GN282" s="98"/>
      <c r="GO282" s="98"/>
      <c r="GP282" s="98"/>
      <c r="GQ282" s="98"/>
      <c r="GR282" s="98"/>
      <c r="GS282" s="98"/>
      <c r="GT282" s="98"/>
      <c r="GU282" s="98"/>
      <c r="GV282" s="98"/>
      <c r="GW282" s="98"/>
      <c r="GX282" s="98"/>
      <c r="GY282" s="98"/>
      <c r="GZ282" s="98"/>
      <c r="HA282" s="98"/>
      <c r="HB282" s="98"/>
      <c r="HC282" s="98"/>
      <c r="HD282" s="98"/>
      <c r="HE282" s="98"/>
      <c r="HF282" s="98"/>
      <c r="HG282" s="98"/>
      <c r="HH282" s="98"/>
      <c r="HI282" s="98"/>
      <c r="HJ282" s="98"/>
      <c r="HK282" s="98"/>
      <c r="HL282" s="98"/>
      <c r="HM282" s="98"/>
      <c r="HN282" s="98"/>
      <c r="HO282" s="98"/>
      <c r="HP282" s="98"/>
      <c r="HQ282" s="98"/>
      <c r="HR282" s="98"/>
      <c r="HS282" s="98"/>
      <c r="HT282" s="98"/>
      <c r="HU282" s="98"/>
      <c r="HV282" s="98"/>
      <c r="HW282" s="98"/>
      <c r="HX282" s="98"/>
      <c r="HY282" s="98"/>
      <c r="HZ282" s="98"/>
      <c r="IA282" s="98"/>
      <c r="IB282" s="98"/>
      <c r="IC282" s="98"/>
      <c r="ID282" s="98"/>
      <c r="IE282" s="98"/>
      <c r="IF282" s="98"/>
      <c r="IG282" s="98"/>
      <c r="IH282" s="98"/>
      <c r="II282" s="98"/>
      <c r="IJ282" s="98"/>
      <c r="IK282" s="98"/>
      <c r="IL282" s="98"/>
      <c r="IM282" s="98"/>
      <c r="IN282" s="98"/>
      <c r="IO282" s="98"/>
      <c r="IP282" s="98"/>
      <c r="IQ282" s="98"/>
      <c r="IR282" s="98"/>
      <c r="IS282" s="98"/>
      <c r="IT282" s="98"/>
    </row>
    <row r="283" spans="1:254" s="128" customFormat="1" x14ac:dyDescent="0.2">
      <c r="A283" s="124" t="s">
        <v>182</v>
      </c>
      <c r="B283" s="137" t="s">
        <v>280</v>
      </c>
      <c r="C283" s="126" t="s">
        <v>210</v>
      </c>
      <c r="D283" s="126" t="s">
        <v>25</v>
      </c>
      <c r="E283" s="126" t="s">
        <v>223</v>
      </c>
      <c r="F283" s="126" t="s">
        <v>183</v>
      </c>
      <c r="G283" s="164">
        <v>119</v>
      </c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  <c r="DQ283" s="98"/>
      <c r="DR283" s="98"/>
      <c r="DS283" s="98"/>
      <c r="DT283" s="98"/>
      <c r="DU283" s="98"/>
      <c r="DV283" s="98"/>
      <c r="DW283" s="98"/>
      <c r="DX283" s="98"/>
      <c r="DY283" s="98"/>
      <c r="DZ283" s="98"/>
      <c r="EA283" s="98"/>
      <c r="EB283" s="98"/>
      <c r="EC283" s="98"/>
      <c r="ED283" s="98"/>
      <c r="EE283" s="98"/>
      <c r="EF283" s="98"/>
      <c r="EG283" s="98"/>
      <c r="EH283" s="98"/>
      <c r="EI283" s="98"/>
      <c r="EJ283" s="98"/>
      <c r="EK283" s="98"/>
      <c r="EL283" s="98"/>
      <c r="EM283" s="98"/>
      <c r="EN283" s="98"/>
      <c r="EO283" s="98"/>
      <c r="EP283" s="98"/>
      <c r="EQ283" s="98"/>
      <c r="ER283" s="98"/>
      <c r="ES283" s="98"/>
      <c r="ET283" s="98"/>
      <c r="EU283" s="98"/>
      <c r="EV283" s="98"/>
      <c r="EW283" s="98"/>
      <c r="EX283" s="98"/>
      <c r="EY283" s="98"/>
      <c r="EZ283" s="98"/>
      <c r="FA283" s="98"/>
      <c r="FB283" s="98"/>
      <c r="FC283" s="98"/>
      <c r="FD283" s="98"/>
      <c r="FE283" s="98"/>
      <c r="FF283" s="98"/>
      <c r="FG283" s="98"/>
      <c r="FH283" s="98"/>
      <c r="FI283" s="98"/>
      <c r="FJ283" s="98"/>
      <c r="FK283" s="98"/>
      <c r="FL283" s="98"/>
      <c r="FM283" s="98"/>
      <c r="FN283" s="98"/>
      <c r="FO283" s="98"/>
      <c r="FP283" s="98"/>
      <c r="FQ283" s="98"/>
      <c r="FR283" s="98"/>
      <c r="FS283" s="98"/>
      <c r="FT283" s="98"/>
      <c r="FU283" s="98"/>
      <c r="FV283" s="98"/>
      <c r="FW283" s="98"/>
      <c r="FX283" s="98"/>
      <c r="FY283" s="98"/>
      <c r="FZ283" s="98"/>
      <c r="GA283" s="98"/>
      <c r="GB283" s="98"/>
      <c r="GC283" s="98"/>
      <c r="GD283" s="98"/>
      <c r="GE283" s="98"/>
      <c r="GF283" s="98"/>
      <c r="GG283" s="98"/>
      <c r="GH283" s="98"/>
      <c r="GI283" s="98"/>
      <c r="GJ283" s="98"/>
      <c r="GK283" s="98"/>
      <c r="GL283" s="98"/>
      <c r="GM283" s="98"/>
      <c r="GN283" s="98"/>
      <c r="GO283" s="98"/>
      <c r="GP283" s="98"/>
      <c r="GQ283" s="98"/>
      <c r="GR283" s="98"/>
      <c r="GS283" s="98"/>
      <c r="GT283" s="98"/>
      <c r="GU283" s="98"/>
      <c r="GV283" s="98"/>
      <c r="GW283" s="98"/>
      <c r="GX283" s="98"/>
      <c r="GY283" s="98"/>
      <c r="GZ283" s="98"/>
      <c r="HA283" s="98"/>
      <c r="HB283" s="98"/>
      <c r="HC283" s="98"/>
      <c r="HD283" s="98"/>
      <c r="HE283" s="98"/>
      <c r="HF283" s="98"/>
      <c r="HG283" s="98"/>
      <c r="HH283" s="98"/>
      <c r="HI283" s="98"/>
      <c r="HJ283" s="98"/>
      <c r="HK283" s="98"/>
      <c r="HL283" s="98"/>
      <c r="HM283" s="98"/>
      <c r="HN283" s="98"/>
      <c r="HO283" s="98"/>
      <c r="HP283" s="98"/>
      <c r="HQ283" s="98"/>
      <c r="HR283" s="98"/>
      <c r="HS283" s="98"/>
      <c r="HT283" s="98"/>
      <c r="HU283" s="98"/>
      <c r="HV283" s="98"/>
      <c r="HW283" s="98"/>
      <c r="HX283" s="98"/>
      <c r="HY283" s="98"/>
      <c r="HZ283" s="98"/>
      <c r="IA283" s="98"/>
      <c r="IB283" s="98"/>
      <c r="IC283" s="98"/>
      <c r="ID283" s="98"/>
      <c r="IE283" s="98"/>
      <c r="IF283" s="98"/>
      <c r="IG283" s="98"/>
      <c r="IH283" s="98"/>
      <c r="II283" s="98"/>
      <c r="IJ283" s="98"/>
      <c r="IK283" s="98"/>
      <c r="IL283" s="98"/>
      <c r="IM283" s="98"/>
      <c r="IN283" s="98"/>
      <c r="IO283" s="98"/>
      <c r="IP283" s="98"/>
      <c r="IQ283" s="98"/>
      <c r="IR283" s="98"/>
      <c r="IS283" s="98"/>
      <c r="IT283" s="98"/>
    </row>
    <row r="284" spans="1:254" ht="26.25" x14ac:dyDescent="0.25">
      <c r="A284" s="200" t="s">
        <v>325</v>
      </c>
      <c r="B284" s="134" t="s">
        <v>280</v>
      </c>
      <c r="C284" s="131" t="s">
        <v>210</v>
      </c>
      <c r="D284" s="131" t="s">
        <v>25</v>
      </c>
      <c r="E284" s="131" t="s">
        <v>225</v>
      </c>
      <c r="F284" s="131"/>
      <c r="G284" s="172">
        <f>SUM(G286+G285)</f>
        <v>352</v>
      </c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62"/>
      <c r="DF284" s="162"/>
      <c r="DG284" s="162"/>
      <c r="DH284" s="162"/>
      <c r="DI284" s="162"/>
      <c r="DJ284" s="162"/>
      <c r="DK284" s="162"/>
      <c r="DL284" s="162"/>
      <c r="DM284" s="162"/>
      <c r="DN284" s="162"/>
      <c r="DO284" s="162"/>
      <c r="DP284" s="162"/>
      <c r="DQ284" s="162"/>
      <c r="DR284" s="162"/>
      <c r="DS284" s="162"/>
      <c r="DT284" s="162"/>
      <c r="DU284" s="162"/>
      <c r="DV284" s="162"/>
      <c r="DW284" s="162"/>
      <c r="DX284" s="162"/>
      <c r="DY284" s="162"/>
      <c r="DZ284" s="162"/>
      <c r="EA284" s="162"/>
      <c r="EB284" s="162"/>
      <c r="EC284" s="162"/>
      <c r="ED284" s="162"/>
      <c r="EE284" s="162"/>
      <c r="EF284" s="162"/>
      <c r="EG284" s="162"/>
      <c r="EH284" s="162"/>
      <c r="EI284" s="162"/>
      <c r="EJ284" s="162"/>
      <c r="EK284" s="162"/>
      <c r="EL284" s="162"/>
      <c r="EM284" s="162"/>
      <c r="EN284" s="162"/>
      <c r="EO284" s="162"/>
      <c r="EP284" s="162"/>
      <c r="EQ284" s="162"/>
      <c r="ER284" s="162"/>
      <c r="ES284" s="162"/>
      <c r="ET284" s="162"/>
      <c r="EU284" s="162"/>
      <c r="EV284" s="162"/>
      <c r="EW284" s="162"/>
      <c r="EX284" s="162"/>
      <c r="EY284" s="162"/>
      <c r="EZ284" s="162"/>
      <c r="FA284" s="162"/>
      <c r="FB284" s="162"/>
      <c r="FC284" s="162"/>
      <c r="FD284" s="162"/>
      <c r="FE284" s="162"/>
      <c r="FF284" s="162"/>
      <c r="FG284" s="162"/>
      <c r="FH284" s="162"/>
      <c r="FI284" s="162"/>
      <c r="FJ284" s="162"/>
      <c r="FK284" s="162"/>
      <c r="FL284" s="162"/>
      <c r="FM284" s="162"/>
      <c r="FN284" s="162"/>
      <c r="FO284" s="162"/>
      <c r="FP284" s="162"/>
      <c r="FQ284" s="162"/>
      <c r="FR284" s="162"/>
      <c r="FS284" s="162"/>
      <c r="FT284" s="162"/>
      <c r="FU284" s="162"/>
      <c r="FV284" s="162"/>
      <c r="FW284" s="162"/>
      <c r="FX284" s="162"/>
      <c r="FY284" s="162"/>
      <c r="FZ284" s="162"/>
      <c r="GA284" s="162"/>
      <c r="GB284" s="162"/>
      <c r="GC284" s="162"/>
      <c r="GD284" s="162"/>
      <c r="GE284" s="162"/>
      <c r="GF284" s="162"/>
      <c r="GG284" s="162"/>
      <c r="GH284" s="162"/>
      <c r="GI284" s="162"/>
      <c r="GJ284" s="162"/>
      <c r="GK284" s="162"/>
      <c r="GL284" s="162"/>
      <c r="GM284" s="162"/>
      <c r="GN284" s="162"/>
      <c r="GO284" s="162"/>
      <c r="GP284" s="162"/>
      <c r="GQ284" s="162"/>
      <c r="GR284" s="162"/>
      <c r="GS284" s="162"/>
      <c r="GT284" s="162"/>
      <c r="GU284" s="162"/>
      <c r="GV284" s="162"/>
      <c r="GW284" s="162"/>
      <c r="GX284" s="162"/>
      <c r="GY284" s="162"/>
      <c r="GZ284" s="162"/>
      <c r="HA284" s="162"/>
      <c r="HB284" s="162"/>
      <c r="HC284" s="162"/>
      <c r="HD284" s="162"/>
      <c r="HE284" s="162"/>
      <c r="HF284" s="162"/>
      <c r="HG284" s="162"/>
      <c r="HH284" s="162"/>
      <c r="HI284" s="162"/>
      <c r="HJ284" s="162"/>
      <c r="HK284" s="162"/>
      <c r="HL284" s="162"/>
      <c r="HM284" s="162"/>
      <c r="HN284" s="162"/>
      <c r="HO284" s="162"/>
      <c r="HP284" s="162"/>
      <c r="HQ284" s="162"/>
      <c r="HR284" s="162"/>
      <c r="HS284" s="162"/>
      <c r="HT284" s="162"/>
      <c r="HU284" s="162"/>
      <c r="HV284" s="162"/>
      <c r="HW284" s="162"/>
      <c r="HX284" s="162"/>
      <c r="HY284" s="162"/>
      <c r="HZ284" s="162"/>
      <c r="IA284" s="162"/>
      <c r="IB284" s="162"/>
      <c r="IC284" s="162"/>
      <c r="ID284" s="162"/>
      <c r="IE284" s="162"/>
      <c r="IF284" s="162"/>
      <c r="IG284" s="162"/>
      <c r="IH284" s="162"/>
      <c r="II284" s="162"/>
      <c r="IJ284" s="162"/>
      <c r="IK284" s="162"/>
      <c r="IL284" s="162"/>
      <c r="IM284" s="162"/>
      <c r="IN284" s="162"/>
      <c r="IO284" s="162"/>
      <c r="IP284" s="162"/>
      <c r="IQ284" s="162"/>
      <c r="IR284" s="162"/>
      <c r="IS284" s="162"/>
      <c r="IT284" s="162"/>
    </row>
    <row r="285" spans="1:254" x14ac:dyDescent="0.2">
      <c r="A285" s="124" t="s">
        <v>282</v>
      </c>
      <c r="B285" s="137" t="s">
        <v>280</v>
      </c>
      <c r="C285" s="126" t="s">
        <v>210</v>
      </c>
      <c r="D285" s="126" t="s">
        <v>25</v>
      </c>
      <c r="E285" s="126" t="s">
        <v>225</v>
      </c>
      <c r="F285" s="126" t="s">
        <v>31</v>
      </c>
      <c r="G285" s="164">
        <v>1</v>
      </c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</row>
    <row r="286" spans="1:254" x14ac:dyDescent="0.2">
      <c r="A286" s="124" t="s">
        <v>182</v>
      </c>
      <c r="B286" s="137" t="s">
        <v>280</v>
      </c>
      <c r="C286" s="126" t="s">
        <v>210</v>
      </c>
      <c r="D286" s="126" t="s">
        <v>25</v>
      </c>
      <c r="E286" s="126" t="s">
        <v>225</v>
      </c>
      <c r="F286" s="126" t="s">
        <v>183</v>
      </c>
      <c r="G286" s="164">
        <v>351</v>
      </c>
    </row>
    <row r="287" spans="1:254" ht="26.25" x14ac:dyDescent="0.25">
      <c r="A287" s="200" t="s">
        <v>326</v>
      </c>
      <c r="B287" s="137" t="s">
        <v>280</v>
      </c>
      <c r="C287" s="126" t="s">
        <v>210</v>
      </c>
      <c r="D287" s="126" t="s">
        <v>25</v>
      </c>
      <c r="E287" s="126" t="s">
        <v>227</v>
      </c>
      <c r="F287" s="126"/>
      <c r="G287" s="164">
        <f>SUM(G289+G288)</f>
        <v>252.6</v>
      </c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62"/>
      <c r="DF287" s="162"/>
      <c r="DG287" s="162"/>
      <c r="DH287" s="162"/>
      <c r="DI287" s="162"/>
      <c r="DJ287" s="162"/>
      <c r="DK287" s="162"/>
      <c r="DL287" s="162"/>
      <c r="DM287" s="162"/>
      <c r="DN287" s="162"/>
      <c r="DO287" s="162"/>
      <c r="DP287" s="162"/>
      <c r="DQ287" s="162"/>
      <c r="DR287" s="162"/>
      <c r="DS287" s="162"/>
      <c r="DT287" s="162"/>
      <c r="DU287" s="162"/>
      <c r="DV287" s="162"/>
      <c r="DW287" s="162"/>
      <c r="DX287" s="162"/>
      <c r="DY287" s="162"/>
      <c r="DZ287" s="162"/>
      <c r="EA287" s="162"/>
      <c r="EB287" s="162"/>
      <c r="EC287" s="162"/>
      <c r="ED287" s="162"/>
      <c r="EE287" s="162"/>
      <c r="EF287" s="162"/>
      <c r="EG287" s="162"/>
      <c r="EH287" s="162"/>
      <c r="EI287" s="162"/>
      <c r="EJ287" s="162"/>
      <c r="EK287" s="162"/>
      <c r="EL287" s="162"/>
      <c r="EM287" s="162"/>
      <c r="EN287" s="162"/>
      <c r="EO287" s="162"/>
      <c r="EP287" s="162"/>
      <c r="EQ287" s="162"/>
      <c r="ER287" s="162"/>
      <c r="ES287" s="162"/>
      <c r="ET287" s="162"/>
      <c r="EU287" s="162"/>
      <c r="EV287" s="162"/>
      <c r="EW287" s="162"/>
      <c r="EX287" s="162"/>
      <c r="EY287" s="162"/>
      <c r="EZ287" s="162"/>
      <c r="FA287" s="162"/>
      <c r="FB287" s="162"/>
      <c r="FC287" s="162"/>
      <c r="FD287" s="162"/>
      <c r="FE287" s="162"/>
      <c r="FF287" s="162"/>
      <c r="FG287" s="162"/>
      <c r="FH287" s="162"/>
      <c r="FI287" s="162"/>
      <c r="FJ287" s="162"/>
      <c r="FK287" s="162"/>
      <c r="FL287" s="162"/>
      <c r="FM287" s="162"/>
      <c r="FN287" s="162"/>
      <c r="FO287" s="162"/>
      <c r="FP287" s="162"/>
      <c r="FQ287" s="162"/>
      <c r="FR287" s="162"/>
      <c r="FS287" s="162"/>
      <c r="FT287" s="162"/>
      <c r="FU287" s="162"/>
      <c r="FV287" s="162"/>
      <c r="FW287" s="162"/>
      <c r="FX287" s="162"/>
      <c r="FY287" s="162"/>
      <c r="FZ287" s="162"/>
      <c r="GA287" s="162"/>
      <c r="GB287" s="162"/>
      <c r="GC287" s="162"/>
      <c r="GD287" s="162"/>
      <c r="GE287" s="162"/>
      <c r="GF287" s="162"/>
      <c r="GG287" s="162"/>
      <c r="GH287" s="162"/>
      <c r="GI287" s="162"/>
      <c r="GJ287" s="162"/>
      <c r="GK287" s="162"/>
      <c r="GL287" s="162"/>
      <c r="GM287" s="162"/>
      <c r="GN287" s="162"/>
      <c r="GO287" s="162"/>
      <c r="GP287" s="162"/>
      <c r="GQ287" s="162"/>
      <c r="GR287" s="162"/>
      <c r="GS287" s="162"/>
      <c r="GT287" s="162"/>
      <c r="GU287" s="162"/>
      <c r="GV287" s="162"/>
      <c r="GW287" s="162"/>
      <c r="GX287" s="162"/>
      <c r="GY287" s="162"/>
      <c r="GZ287" s="162"/>
      <c r="HA287" s="162"/>
      <c r="HB287" s="162"/>
      <c r="HC287" s="162"/>
      <c r="HD287" s="162"/>
      <c r="HE287" s="162"/>
      <c r="HF287" s="162"/>
      <c r="HG287" s="162"/>
      <c r="HH287" s="162"/>
      <c r="HI287" s="162"/>
      <c r="HJ287" s="162"/>
      <c r="HK287" s="162"/>
      <c r="HL287" s="162"/>
      <c r="HM287" s="162"/>
      <c r="HN287" s="162"/>
      <c r="HO287" s="162"/>
      <c r="HP287" s="162"/>
      <c r="HQ287" s="162"/>
      <c r="HR287" s="162"/>
      <c r="HS287" s="162"/>
      <c r="HT287" s="162"/>
      <c r="HU287" s="162"/>
      <c r="HV287" s="162"/>
      <c r="HW287" s="162"/>
      <c r="HX287" s="162"/>
      <c r="HY287" s="162"/>
      <c r="HZ287" s="162"/>
      <c r="IA287" s="162"/>
      <c r="IB287" s="162"/>
      <c r="IC287" s="162"/>
      <c r="ID287" s="162"/>
      <c r="IE287" s="162"/>
      <c r="IF287" s="162"/>
      <c r="IG287" s="162"/>
      <c r="IH287" s="162"/>
      <c r="II287" s="162"/>
      <c r="IJ287" s="162"/>
      <c r="IK287" s="162"/>
      <c r="IL287" s="162"/>
      <c r="IM287" s="162"/>
      <c r="IN287" s="162"/>
      <c r="IO287" s="162"/>
      <c r="IP287" s="162"/>
      <c r="IQ287" s="162"/>
      <c r="IR287" s="162"/>
      <c r="IS287" s="162"/>
      <c r="IT287" s="162"/>
    </row>
    <row r="288" spans="1:254" x14ac:dyDescent="0.2">
      <c r="A288" s="124" t="s">
        <v>282</v>
      </c>
      <c r="B288" s="137" t="s">
        <v>280</v>
      </c>
      <c r="C288" s="126" t="s">
        <v>210</v>
      </c>
      <c r="D288" s="126" t="s">
        <v>25</v>
      </c>
      <c r="E288" s="126" t="s">
        <v>227</v>
      </c>
      <c r="F288" s="126" t="s">
        <v>31</v>
      </c>
      <c r="G288" s="164">
        <v>0.6</v>
      </c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146"/>
      <c r="GD288" s="146"/>
      <c r="GE288" s="146"/>
      <c r="GF288" s="146"/>
      <c r="GG288" s="146"/>
      <c r="GH288" s="146"/>
      <c r="GI288" s="146"/>
      <c r="GJ288" s="146"/>
      <c r="GK288" s="146"/>
      <c r="GL288" s="146"/>
      <c r="GM288" s="146"/>
      <c r="GN288" s="146"/>
      <c r="GO288" s="146"/>
      <c r="GP288" s="146"/>
      <c r="GQ288" s="146"/>
      <c r="GR288" s="146"/>
      <c r="GS288" s="146"/>
      <c r="GT288" s="146"/>
      <c r="GU288" s="146"/>
      <c r="GV288" s="146"/>
      <c r="GW288" s="146"/>
      <c r="GX288" s="146"/>
      <c r="GY288" s="146"/>
      <c r="GZ288" s="146"/>
      <c r="HA288" s="146"/>
      <c r="HB288" s="146"/>
      <c r="HC288" s="146"/>
      <c r="HD288" s="146"/>
      <c r="HE288" s="146"/>
      <c r="HF288" s="146"/>
      <c r="HG288" s="146"/>
      <c r="HH288" s="146"/>
      <c r="HI288" s="146"/>
      <c r="HJ288" s="146"/>
      <c r="HK288" s="146"/>
      <c r="HL288" s="146"/>
      <c r="HM288" s="146"/>
      <c r="HN288" s="146"/>
      <c r="HO288" s="146"/>
      <c r="HP288" s="146"/>
      <c r="HQ288" s="146"/>
      <c r="HR288" s="146"/>
      <c r="HS288" s="146"/>
      <c r="HT288" s="146"/>
      <c r="HU288" s="146"/>
      <c r="HV288" s="146"/>
      <c r="HW288" s="146"/>
      <c r="HX288" s="146"/>
      <c r="HY288" s="146"/>
      <c r="HZ288" s="146"/>
      <c r="IA288" s="146"/>
      <c r="IB288" s="146"/>
      <c r="IC288" s="146"/>
      <c r="ID288" s="146"/>
      <c r="IE288" s="146"/>
      <c r="IF288" s="146"/>
      <c r="IG288" s="146"/>
      <c r="IH288" s="146"/>
      <c r="II288" s="146"/>
      <c r="IJ288" s="146"/>
      <c r="IK288" s="146"/>
      <c r="IL288" s="146"/>
      <c r="IM288" s="146"/>
      <c r="IN288" s="146"/>
      <c r="IO288" s="146"/>
      <c r="IP288" s="146"/>
      <c r="IQ288" s="146"/>
      <c r="IR288" s="146"/>
      <c r="IS288" s="146"/>
      <c r="IT288" s="146"/>
    </row>
    <row r="289" spans="1:254" x14ac:dyDescent="0.2">
      <c r="A289" s="124" t="s">
        <v>182</v>
      </c>
      <c r="B289" s="137" t="s">
        <v>280</v>
      </c>
      <c r="C289" s="126" t="s">
        <v>210</v>
      </c>
      <c r="D289" s="126" t="s">
        <v>25</v>
      </c>
      <c r="E289" s="126" t="s">
        <v>227</v>
      </c>
      <c r="F289" s="126" t="s">
        <v>183</v>
      </c>
      <c r="G289" s="164">
        <v>252</v>
      </c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8"/>
      <c r="DE289" s="128"/>
      <c r="DF289" s="128"/>
      <c r="DG289" s="128"/>
      <c r="DH289" s="128"/>
      <c r="DI289" s="128"/>
      <c r="DJ289" s="128"/>
      <c r="DK289" s="128"/>
      <c r="DL289" s="128"/>
      <c r="DM289" s="128"/>
      <c r="DN289" s="128"/>
      <c r="DO289" s="128"/>
      <c r="DP289" s="128"/>
      <c r="DQ289" s="128"/>
      <c r="DR289" s="128"/>
      <c r="DS289" s="128"/>
      <c r="DT289" s="128"/>
      <c r="DU289" s="128"/>
      <c r="DV289" s="128"/>
      <c r="DW289" s="128"/>
      <c r="DX289" s="128"/>
      <c r="DY289" s="128"/>
      <c r="DZ289" s="128"/>
      <c r="EA289" s="128"/>
      <c r="EB289" s="128"/>
      <c r="EC289" s="128"/>
      <c r="ED289" s="128"/>
      <c r="EE289" s="128"/>
      <c r="EF289" s="128"/>
      <c r="EG289" s="128"/>
      <c r="EH289" s="128"/>
      <c r="EI289" s="128"/>
      <c r="EJ289" s="128"/>
      <c r="EK289" s="128"/>
      <c r="EL289" s="128"/>
      <c r="EM289" s="128"/>
      <c r="EN289" s="128"/>
      <c r="EO289" s="128"/>
      <c r="EP289" s="128"/>
      <c r="EQ289" s="128"/>
      <c r="ER289" s="128"/>
      <c r="ES289" s="128"/>
      <c r="ET289" s="128"/>
      <c r="EU289" s="128"/>
      <c r="EV289" s="128"/>
      <c r="EW289" s="128"/>
      <c r="EX289" s="128"/>
      <c r="EY289" s="128"/>
      <c r="EZ289" s="128"/>
      <c r="FA289" s="128"/>
      <c r="FB289" s="128"/>
      <c r="FC289" s="128"/>
      <c r="FD289" s="128"/>
      <c r="FE289" s="128"/>
      <c r="FF289" s="128"/>
      <c r="FG289" s="128"/>
      <c r="FH289" s="128"/>
      <c r="FI289" s="128"/>
      <c r="FJ289" s="128"/>
      <c r="FK289" s="128"/>
      <c r="FL289" s="128"/>
      <c r="FM289" s="128"/>
      <c r="FN289" s="128"/>
      <c r="FO289" s="128"/>
      <c r="FP289" s="128"/>
      <c r="FQ289" s="128"/>
      <c r="FR289" s="128"/>
      <c r="FS289" s="128"/>
      <c r="FT289" s="128"/>
      <c r="FU289" s="128"/>
      <c r="FV289" s="128"/>
      <c r="FW289" s="128"/>
      <c r="FX289" s="128"/>
      <c r="FY289" s="128"/>
      <c r="FZ289" s="128"/>
      <c r="GA289" s="128"/>
      <c r="GB289" s="128"/>
      <c r="GC289" s="128"/>
      <c r="GD289" s="128"/>
      <c r="GE289" s="128"/>
      <c r="GF289" s="128"/>
      <c r="GG289" s="128"/>
      <c r="GH289" s="128"/>
      <c r="GI289" s="128"/>
      <c r="GJ289" s="128"/>
      <c r="GK289" s="128"/>
      <c r="GL289" s="128"/>
      <c r="GM289" s="128"/>
      <c r="GN289" s="128"/>
      <c r="GO289" s="128"/>
      <c r="GP289" s="128"/>
      <c r="GQ289" s="128"/>
      <c r="GR289" s="128"/>
      <c r="GS289" s="128"/>
      <c r="GT289" s="128"/>
      <c r="GU289" s="128"/>
      <c r="GV289" s="128"/>
      <c r="GW289" s="128"/>
      <c r="GX289" s="128"/>
      <c r="GY289" s="128"/>
      <c r="GZ289" s="128"/>
      <c r="HA289" s="128"/>
      <c r="HB289" s="128"/>
      <c r="HC289" s="128"/>
      <c r="HD289" s="128"/>
      <c r="HE289" s="128"/>
      <c r="HF289" s="128"/>
      <c r="HG289" s="128"/>
      <c r="HH289" s="128"/>
      <c r="HI289" s="128"/>
      <c r="HJ289" s="128"/>
      <c r="HK289" s="128"/>
      <c r="HL289" s="128"/>
      <c r="HM289" s="128"/>
      <c r="HN289" s="128"/>
      <c r="HO289" s="128"/>
      <c r="HP289" s="128"/>
      <c r="HQ289" s="128"/>
      <c r="HR289" s="128"/>
      <c r="HS289" s="128"/>
      <c r="HT289" s="128"/>
      <c r="HU289" s="128"/>
      <c r="HV289" s="128"/>
      <c r="HW289" s="128"/>
      <c r="HX289" s="128"/>
      <c r="HY289" s="128"/>
      <c r="HZ289" s="128"/>
      <c r="IA289" s="128"/>
      <c r="IB289" s="128"/>
      <c r="IC289" s="128"/>
      <c r="ID289" s="128"/>
      <c r="IE289" s="128"/>
      <c r="IF289" s="128"/>
      <c r="IG289" s="128"/>
      <c r="IH289" s="128"/>
      <c r="II289" s="128"/>
      <c r="IJ289" s="128"/>
      <c r="IK289" s="128"/>
      <c r="IL289" s="128"/>
      <c r="IM289" s="128"/>
      <c r="IN289" s="128"/>
      <c r="IO289" s="128"/>
      <c r="IP289" s="128"/>
      <c r="IQ289" s="128"/>
      <c r="IR289" s="128"/>
      <c r="IS289" s="128"/>
      <c r="IT289" s="128"/>
    </row>
    <row r="290" spans="1:254" ht="25.5" x14ac:dyDescent="0.2">
      <c r="A290" s="129" t="s">
        <v>327</v>
      </c>
      <c r="B290" s="134" t="s">
        <v>280</v>
      </c>
      <c r="C290" s="131" t="s">
        <v>210</v>
      </c>
      <c r="D290" s="131" t="s">
        <v>25</v>
      </c>
      <c r="E290" s="131" t="s">
        <v>229</v>
      </c>
      <c r="F290" s="131"/>
      <c r="G290" s="172">
        <f>SUM(G291:G292)</f>
        <v>100</v>
      </c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  <c r="DR290" s="93"/>
      <c r="DS290" s="93"/>
      <c r="DT290" s="93"/>
      <c r="DU290" s="93"/>
      <c r="DV290" s="93"/>
      <c r="DW290" s="93"/>
      <c r="DX290" s="93"/>
      <c r="DY290" s="93"/>
      <c r="DZ290" s="93"/>
      <c r="EA290" s="93"/>
      <c r="EB290" s="93"/>
      <c r="EC290" s="93"/>
      <c r="ED290" s="93"/>
      <c r="EE290" s="93"/>
      <c r="EF290" s="93"/>
      <c r="EG290" s="93"/>
      <c r="EH290" s="93"/>
      <c r="EI290" s="93"/>
      <c r="EJ290" s="93"/>
      <c r="EK290" s="93"/>
      <c r="EL290" s="93"/>
      <c r="EM290" s="93"/>
      <c r="EN290" s="93"/>
      <c r="EO290" s="93"/>
      <c r="EP290" s="93"/>
      <c r="EQ290" s="93"/>
      <c r="ER290" s="93"/>
      <c r="ES290" s="93"/>
      <c r="ET290" s="93"/>
      <c r="EU290" s="93"/>
      <c r="EV290" s="93"/>
      <c r="EW290" s="93"/>
      <c r="EX290" s="93"/>
      <c r="EY290" s="93"/>
      <c r="EZ290" s="93"/>
      <c r="FA290" s="93"/>
      <c r="FB290" s="93"/>
      <c r="FC290" s="93"/>
      <c r="FD290" s="93"/>
      <c r="FE290" s="93"/>
      <c r="FF290" s="93"/>
      <c r="FG290" s="93"/>
      <c r="FH290" s="93"/>
      <c r="FI290" s="93"/>
      <c r="FJ290" s="93"/>
      <c r="FK290" s="93"/>
      <c r="FL290" s="93"/>
      <c r="FM290" s="93"/>
      <c r="FN290" s="93"/>
      <c r="FO290" s="93"/>
      <c r="FP290" s="93"/>
      <c r="FQ290" s="93"/>
      <c r="FR290" s="93"/>
      <c r="FS290" s="93"/>
      <c r="FT290" s="93"/>
      <c r="FU290" s="93"/>
      <c r="FV290" s="93"/>
      <c r="FW290" s="93"/>
      <c r="FX290" s="93"/>
      <c r="FY290" s="93"/>
      <c r="FZ290" s="93"/>
      <c r="GA290" s="93"/>
      <c r="GB290" s="93"/>
      <c r="GC290" s="93"/>
      <c r="GD290" s="93"/>
      <c r="GE290" s="93"/>
      <c r="GF290" s="93"/>
      <c r="GG290" s="93"/>
      <c r="GH290" s="93"/>
      <c r="GI290" s="93"/>
      <c r="GJ290" s="93"/>
      <c r="GK290" s="93"/>
      <c r="GL290" s="93"/>
      <c r="GM290" s="93"/>
      <c r="GN290" s="93"/>
      <c r="GO290" s="93"/>
      <c r="GP290" s="93"/>
      <c r="GQ290" s="93"/>
      <c r="GR290" s="93"/>
      <c r="GS290" s="93"/>
      <c r="GT290" s="93"/>
      <c r="GU290" s="93"/>
      <c r="GV290" s="93"/>
      <c r="GW290" s="93"/>
      <c r="GX290" s="93"/>
      <c r="GY290" s="93"/>
      <c r="GZ290" s="93"/>
      <c r="HA290" s="93"/>
      <c r="HB290" s="93"/>
      <c r="HC290" s="93"/>
      <c r="HD290" s="93"/>
      <c r="HE290" s="93"/>
      <c r="HF290" s="93"/>
      <c r="HG290" s="93"/>
      <c r="HH290" s="93"/>
      <c r="HI290" s="93"/>
      <c r="HJ290" s="93"/>
      <c r="HK290" s="93"/>
      <c r="HL290" s="93"/>
      <c r="HM290" s="93"/>
      <c r="HN290" s="93"/>
      <c r="HO290" s="93"/>
      <c r="HP290" s="93"/>
      <c r="HQ290" s="93"/>
      <c r="HR290" s="93"/>
      <c r="HS290" s="93"/>
      <c r="HT290" s="93"/>
      <c r="HU290" s="93"/>
      <c r="HV290" s="93"/>
      <c r="HW290" s="93"/>
      <c r="HX290" s="93"/>
      <c r="HY290" s="93"/>
      <c r="HZ290" s="93"/>
      <c r="IA290" s="93"/>
      <c r="IB290" s="93"/>
      <c r="IC290" s="93"/>
      <c r="ID290" s="93"/>
      <c r="IE290" s="93"/>
      <c r="IF290" s="93"/>
      <c r="IG290" s="93"/>
      <c r="IH290" s="93"/>
      <c r="II290" s="93"/>
      <c r="IJ290" s="93"/>
      <c r="IK290" s="93"/>
      <c r="IL290" s="93"/>
      <c r="IM290" s="93"/>
      <c r="IN290" s="93"/>
      <c r="IO290" s="93"/>
      <c r="IP290" s="93"/>
      <c r="IQ290" s="93"/>
      <c r="IR290" s="93"/>
      <c r="IS290" s="93"/>
      <c r="IT290" s="93"/>
    </row>
    <row r="291" spans="1:254" x14ac:dyDescent="0.2">
      <c r="A291" s="124" t="s">
        <v>282</v>
      </c>
      <c r="B291" s="137" t="s">
        <v>280</v>
      </c>
      <c r="C291" s="126" t="s">
        <v>210</v>
      </c>
      <c r="D291" s="126" t="s">
        <v>25</v>
      </c>
      <c r="E291" s="126" t="s">
        <v>229</v>
      </c>
      <c r="F291" s="126" t="s">
        <v>31</v>
      </c>
      <c r="G291" s="164">
        <v>1</v>
      </c>
    </row>
    <row r="292" spans="1:254" x14ac:dyDescent="0.2">
      <c r="A292" s="124" t="s">
        <v>182</v>
      </c>
      <c r="B292" s="137" t="s">
        <v>280</v>
      </c>
      <c r="C292" s="126" t="s">
        <v>210</v>
      </c>
      <c r="D292" s="126" t="s">
        <v>25</v>
      </c>
      <c r="E292" s="126" t="s">
        <v>229</v>
      </c>
      <c r="F292" s="126" t="s">
        <v>183</v>
      </c>
      <c r="G292" s="164">
        <v>99</v>
      </c>
    </row>
    <row r="293" spans="1:254" ht="25.5" x14ac:dyDescent="0.2">
      <c r="A293" s="129" t="s">
        <v>327</v>
      </c>
      <c r="B293" s="134" t="s">
        <v>280</v>
      </c>
      <c r="C293" s="131" t="s">
        <v>210</v>
      </c>
      <c r="D293" s="131" t="s">
        <v>25</v>
      </c>
      <c r="E293" s="131" t="s">
        <v>231</v>
      </c>
      <c r="F293" s="126"/>
      <c r="G293" s="164">
        <f>SUM(G294:G295)</f>
        <v>50</v>
      </c>
    </row>
    <row r="294" spans="1:254" x14ac:dyDescent="0.2">
      <c r="A294" s="124" t="s">
        <v>282</v>
      </c>
      <c r="B294" s="137" t="s">
        <v>280</v>
      </c>
      <c r="C294" s="126" t="s">
        <v>210</v>
      </c>
      <c r="D294" s="126" t="s">
        <v>25</v>
      </c>
      <c r="E294" s="126" t="s">
        <v>231</v>
      </c>
      <c r="F294" s="126" t="s">
        <v>31</v>
      </c>
      <c r="G294" s="164">
        <v>1</v>
      </c>
    </row>
    <row r="295" spans="1:254" x14ac:dyDescent="0.2">
      <c r="A295" s="124" t="s">
        <v>182</v>
      </c>
      <c r="B295" s="137" t="s">
        <v>280</v>
      </c>
      <c r="C295" s="126" t="s">
        <v>210</v>
      </c>
      <c r="D295" s="126" t="s">
        <v>25</v>
      </c>
      <c r="E295" s="126" t="s">
        <v>231</v>
      </c>
      <c r="F295" s="126" t="s">
        <v>183</v>
      </c>
      <c r="G295" s="164">
        <v>49</v>
      </c>
    </row>
    <row r="296" spans="1:254" ht="13.5" x14ac:dyDescent="0.25">
      <c r="A296" s="119" t="s">
        <v>65</v>
      </c>
      <c r="B296" s="201" t="s">
        <v>280</v>
      </c>
      <c r="C296" s="121" t="s">
        <v>210</v>
      </c>
      <c r="D296" s="121" t="s">
        <v>25</v>
      </c>
      <c r="E296" s="121" t="s">
        <v>328</v>
      </c>
      <c r="F296" s="121"/>
      <c r="G296" s="169">
        <f>SUM(G297)</f>
        <v>505</v>
      </c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  <c r="DZ296" s="162"/>
      <c r="EA296" s="162"/>
      <c r="EB296" s="162"/>
      <c r="EC296" s="162"/>
      <c r="ED296" s="162"/>
      <c r="EE296" s="162"/>
      <c r="EF296" s="162"/>
      <c r="EG296" s="162"/>
      <c r="EH296" s="162"/>
      <c r="EI296" s="162"/>
      <c r="EJ296" s="162"/>
      <c r="EK296" s="162"/>
      <c r="EL296" s="162"/>
      <c r="EM296" s="162"/>
      <c r="EN296" s="162"/>
      <c r="EO296" s="162"/>
      <c r="EP296" s="162"/>
      <c r="EQ296" s="162"/>
      <c r="ER296" s="162"/>
      <c r="ES296" s="162"/>
      <c r="ET296" s="162"/>
      <c r="EU296" s="162"/>
      <c r="EV296" s="162"/>
      <c r="EW296" s="162"/>
      <c r="EX296" s="162"/>
      <c r="EY296" s="162"/>
      <c r="EZ296" s="162"/>
      <c r="FA296" s="162"/>
      <c r="FB296" s="162"/>
      <c r="FC296" s="162"/>
      <c r="FD296" s="162"/>
      <c r="FE296" s="162"/>
      <c r="FF296" s="162"/>
      <c r="FG296" s="162"/>
      <c r="FH296" s="162"/>
      <c r="FI296" s="162"/>
      <c r="FJ296" s="162"/>
      <c r="FK296" s="162"/>
      <c r="FL296" s="162"/>
      <c r="FM296" s="162"/>
      <c r="FN296" s="162"/>
      <c r="FO296" s="162"/>
      <c r="FP296" s="162"/>
      <c r="FQ296" s="162"/>
      <c r="FR296" s="162"/>
      <c r="FS296" s="162"/>
      <c r="FT296" s="162"/>
      <c r="FU296" s="162"/>
      <c r="FV296" s="162"/>
      <c r="FW296" s="162"/>
      <c r="FX296" s="162"/>
      <c r="FY296" s="162"/>
      <c r="FZ296" s="162"/>
      <c r="GA296" s="162"/>
      <c r="GB296" s="162"/>
      <c r="GC296" s="162"/>
      <c r="GD296" s="162"/>
      <c r="GE296" s="162"/>
      <c r="GF296" s="162"/>
      <c r="GG296" s="162"/>
      <c r="GH296" s="162"/>
      <c r="GI296" s="162"/>
      <c r="GJ296" s="162"/>
      <c r="GK296" s="162"/>
      <c r="GL296" s="162"/>
      <c r="GM296" s="162"/>
      <c r="GN296" s="162"/>
      <c r="GO296" s="162"/>
      <c r="GP296" s="162"/>
      <c r="GQ296" s="162"/>
      <c r="GR296" s="162"/>
      <c r="GS296" s="162"/>
      <c r="GT296" s="162"/>
      <c r="GU296" s="162"/>
      <c r="GV296" s="162"/>
      <c r="GW296" s="162"/>
      <c r="GX296" s="162"/>
      <c r="GY296" s="162"/>
      <c r="GZ296" s="162"/>
      <c r="HA296" s="162"/>
      <c r="HB296" s="162"/>
      <c r="HC296" s="162"/>
      <c r="HD296" s="162"/>
      <c r="HE296" s="162"/>
      <c r="HF296" s="162"/>
      <c r="HG296" s="162"/>
      <c r="HH296" s="162"/>
      <c r="HI296" s="162"/>
      <c r="HJ296" s="162"/>
      <c r="HK296" s="162"/>
      <c r="HL296" s="162"/>
      <c r="HM296" s="162"/>
      <c r="HN296" s="162"/>
      <c r="HO296" s="162"/>
      <c r="HP296" s="162"/>
      <c r="HQ296" s="162"/>
      <c r="HR296" s="162"/>
      <c r="HS296" s="162"/>
      <c r="HT296" s="162"/>
      <c r="HU296" s="162"/>
      <c r="HV296" s="162"/>
      <c r="HW296" s="162"/>
      <c r="HX296" s="162"/>
      <c r="HY296" s="162"/>
      <c r="HZ296" s="162"/>
      <c r="IA296" s="162"/>
      <c r="IB296" s="162"/>
      <c r="IC296" s="162"/>
      <c r="ID296" s="162"/>
      <c r="IE296" s="162"/>
      <c r="IF296" s="162"/>
      <c r="IG296" s="162"/>
      <c r="IH296" s="162"/>
      <c r="II296" s="162"/>
      <c r="IJ296" s="162"/>
      <c r="IK296" s="162"/>
      <c r="IL296" s="162"/>
      <c r="IM296" s="162"/>
      <c r="IN296" s="162"/>
      <c r="IO296" s="162"/>
      <c r="IP296" s="162"/>
      <c r="IQ296" s="162"/>
      <c r="IR296" s="162"/>
      <c r="IS296" s="162"/>
      <c r="IT296" s="162"/>
    </row>
    <row r="297" spans="1:254" ht="38.25" x14ac:dyDescent="0.2">
      <c r="A297" s="173" t="s">
        <v>329</v>
      </c>
      <c r="B297" s="134" t="s">
        <v>280</v>
      </c>
      <c r="C297" s="134" t="s">
        <v>210</v>
      </c>
      <c r="D297" s="134" t="s">
        <v>25</v>
      </c>
      <c r="E297" s="134" t="s">
        <v>233</v>
      </c>
      <c r="F297" s="134"/>
      <c r="G297" s="132">
        <f>SUM(G298)</f>
        <v>505</v>
      </c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  <c r="DR297" s="93"/>
      <c r="DS297" s="93"/>
      <c r="DT297" s="93"/>
      <c r="DU297" s="93"/>
      <c r="DV297" s="93"/>
      <c r="DW297" s="93"/>
      <c r="DX297" s="93"/>
      <c r="DY297" s="93"/>
      <c r="DZ297" s="93"/>
      <c r="EA297" s="93"/>
      <c r="EB297" s="93"/>
      <c r="EC297" s="93"/>
      <c r="ED297" s="93"/>
      <c r="EE297" s="93"/>
      <c r="EF297" s="93"/>
      <c r="EG297" s="93"/>
      <c r="EH297" s="93"/>
      <c r="EI297" s="93"/>
      <c r="EJ297" s="93"/>
      <c r="EK297" s="93"/>
      <c r="EL297" s="93"/>
      <c r="EM297" s="93"/>
      <c r="EN297" s="93"/>
      <c r="EO297" s="93"/>
      <c r="EP297" s="93"/>
      <c r="EQ297" s="93"/>
      <c r="ER297" s="93"/>
      <c r="ES297" s="93"/>
      <c r="ET297" s="93"/>
      <c r="EU297" s="93"/>
      <c r="EV297" s="93"/>
      <c r="EW297" s="93"/>
      <c r="EX297" s="93"/>
      <c r="EY297" s="93"/>
      <c r="EZ297" s="93"/>
      <c r="FA297" s="93"/>
      <c r="FB297" s="93"/>
      <c r="FC297" s="93"/>
      <c r="FD297" s="93"/>
      <c r="FE297" s="93"/>
      <c r="FF297" s="93"/>
      <c r="FG297" s="93"/>
      <c r="FH297" s="93"/>
      <c r="FI297" s="93"/>
      <c r="FJ297" s="93"/>
      <c r="FK297" s="93"/>
      <c r="FL297" s="93"/>
      <c r="FM297" s="93"/>
      <c r="FN297" s="93"/>
      <c r="FO297" s="93"/>
      <c r="FP297" s="93"/>
      <c r="FQ297" s="93"/>
      <c r="FR297" s="93"/>
      <c r="FS297" s="93"/>
      <c r="FT297" s="93"/>
      <c r="FU297" s="93"/>
      <c r="FV297" s="93"/>
      <c r="FW297" s="93"/>
      <c r="FX297" s="93"/>
      <c r="FY297" s="93"/>
      <c r="FZ297" s="93"/>
      <c r="GA297" s="93"/>
      <c r="GB297" s="93"/>
      <c r="GC297" s="93"/>
      <c r="GD297" s="93"/>
      <c r="GE297" s="93"/>
      <c r="GF297" s="93"/>
      <c r="GG297" s="93"/>
      <c r="GH297" s="93"/>
      <c r="GI297" s="93"/>
      <c r="GJ297" s="93"/>
      <c r="GK297" s="93"/>
      <c r="GL297" s="93"/>
      <c r="GM297" s="93"/>
      <c r="GN297" s="93"/>
      <c r="GO297" s="93"/>
      <c r="GP297" s="93"/>
      <c r="GQ297" s="93"/>
      <c r="GR297" s="93"/>
      <c r="GS297" s="93"/>
      <c r="GT297" s="93"/>
      <c r="GU297" s="93"/>
      <c r="GV297" s="93"/>
      <c r="GW297" s="93"/>
      <c r="GX297" s="93"/>
      <c r="GY297" s="93"/>
      <c r="GZ297" s="93"/>
      <c r="HA297" s="93"/>
      <c r="HB297" s="93"/>
      <c r="HC297" s="93"/>
      <c r="HD297" s="93"/>
      <c r="HE297" s="93"/>
      <c r="HF297" s="93"/>
      <c r="HG297" s="93"/>
      <c r="HH297" s="93"/>
      <c r="HI297" s="93"/>
      <c r="HJ297" s="93"/>
      <c r="HK297" s="93"/>
      <c r="HL297" s="93"/>
      <c r="HM297" s="93"/>
      <c r="HN297" s="93"/>
      <c r="HO297" s="93"/>
      <c r="HP297" s="93"/>
      <c r="HQ297" s="93"/>
      <c r="HR297" s="93"/>
      <c r="HS297" s="93"/>
      <c r="HT297" s="93"/>
      <c r="HU297" s="93"/>
      <c r="HV297" s="93"/>
      <c r="HW297" s="93"/>
      <c r="HX297" s="93"/>
      <c r="HY297" s="93"/>
      <c r="HZ297" s="93"/>
      <c r="IA297" s="93"/>
      <c r="IB297" s="93"/>
      <c r="IC297" s="93"/>
      <c r="ID297" s="93"/>
      <c r="IE297" s="93"/>
      <c r="IF297" s="93"/>
      <c r="IG297" s="93"/>
      <c r="IH297" s="93"/>
      <c r="II297" s="93"/>
      <c r="IJ297" s="93"/>
      <c r="IK297" s="93"/>
      <c r="IL297" s="93"/>
      <c r="IM297" s="93"/>
      <c r="IN297" s="93"/>
      <c r="IO297" s="93"/>
      <c r="IP297" s="93"/>
      <c r="IQ297" s="93"/>
      <c r="IR297" s="93"/>
      <c r="IS297" s="93"/>
      <c r="IT297" s="93"/>
    </row>
    <row r="298" spans="1:254" x14ac:dyDescent="0.2">
      <c r="A298" s="124" t="s">
        <v>282</v>
      </c>
      <c r="B298" s="137" t="s">
        <v>280</v>
      </c>
      <c r="C298" s="137" t="s">
        <v>210</v>
      </c>
      <c r="D298" s="137" t="s">
        <v>25</v>
      </c>
      <c r="E298" s="137" t="s">
        <v>233</v>
      </c>
      <c r="F298" s="137" t="s">
        <v>31</v>
      </c>
      <c r="G298" s="127">
        <v>505</v>
      </c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28"/>
      <c r="AN298" s="128"/>
      <c r="AO298" s="128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8"/>
      <c r="DE298" s="128"/>
      <c r="DF298" s="128"/>
      <c r="DG298" s="128"/>
      <c r="DH298" s="128"/>
      <c r="DI298" s="128"/>
      <c r="DJ298" s="128"/>
      <c r="DK298" s="128"/>
      <c r="DL298" s="128"/>
      <c r="DM298" s="128"/>
      <c r="DN298" s="128"/>
      <c r="DO298" s="128"/>
      <c r="DP298" s="128"/>
      <c r="DQ298" s="128"/>
      <c r="DR298" s="128"/>
      <c r="DS298" s="128"/>
      <c r="DT298" s="128"/>
      <c r="DU298" s="128"/>
      <c r="DV298" s="128"/>
      <c r="DW298" s="128"/>
      <c r="DX298" s="128"/>
      <c r="DY298" s="128"/>
      <c r="DZ298" s="128"/>
      <c r="EA298" s="128"/>
      <c r="EB298" s="128"/>
      <c r="EC298" s="128"/>
      <c r="ED298" s="128"/>
      <c r="EE298" s="128"/>
      <c r="EF298" s="128"/>
      <c r="EG298" s="128"/>
      <c r="EH298" s="128"/>
      <c r="EI298" s="128"/>
      <c r="EJ298" s="128"/>
      <c r="EK298" s="128"/>
      <c r="EL298" s="128"/>
      <c r="EM298" s="128"/>
      <c r="EN298" s="128"/>
      <c r="EO298" s="128"/>
      <c r="EP298" s="128"/>
      <c r="EQ298" s="128"/>
      <c r="ER298" s="128"/>
      <c r="ES298" s="128"/>
      <c r="ET298" s="128"/>
      <c r="EU298" s="128"/>
      <c r="EV298" s="128"/>
      <c r="EW298" s="128"/>
      <c r="EX298" s="128"/>
      <c r="EY298" s="128"/>
      <c r="EZ298" s="128"/>
      <c r="FA298" s="128"/>
      <c r="FB298" s="128"/>
      <c r="FC298" s="128"/>
      <c r="FD298" s="128"/>
      <c r="FE298" s="128"/>
      <c r="FF298" s="128"/>
      <c r="FG298" s="128"/>
      <c r="FH298" s="128"/>
      <c r="FI298" s="128"/>
      <c r="FJ298" s="128"/>
      <c r="FK298" s="128"/>
      <c r="FL298" s="128"/>
      <c r="FM298" s="128"/>
      <c r="FN298" s="128"/>
      <c r="FO298" s="128"/>
      <c r="FP298" s="128"/>
      <c r="FQ298" s="128"/>
      <c r="FR298" s="128"/>
      <c r="FS298" s="128"/>
      <c r="FT298" s="128"/>
      <c r="FU298" s="128"/>
      <c r="FV298" s="128"/>
      <c r="FW298" s="128"/>
      <c r="FX298" s="128"/>
      <c r="FY298" s="128"/>
      <c r="FZ298" s="128"/>
      <c r="GA298" s="128"/>
      <c r="GB298" s="128"/>
      <c r="GC298" s="128"/>
      <c r="GD298" s="128"/>
      <c r="GE298" s="128"/>
      <c r="GF298" s="128"/>
      <c r="GG298" s="128"/>
      <c r="GH298" s="128"/>
      <c r="GI298" s="128"/>
      <c r="GJ298" s="128"/>
      <c r="GK298" s="128"/>
      <c r="GL298" s="128"/>
      <c r="GM298" s="128"/>
      <c r="GN298" s="128"/>
      <c r="GO298" s="128"/>
      <c r="GP298" s="128"/>
      <c r="GQ298" s="128"/>
      <c r="GR298" s="128"/>
      <c r="GS298" s="128"/>
      <c r="GT298" s="128"/>
      <c r="GU298" s="128"/>
      <c r="GV298" s="128"/>
      <c r="GW298" s="128"/>
      <c r="GX298" s="128"/>
      <c r="GY298" s="128"/>
      <c r="GZ298" s="128"/>
      <c r="HA298" s="128"/>
      <c r="HB298" s="128"/>
      <c r="HC298" s="128"/>
      <c r="HD298" s="128"/>
      <c r="HE298" s="128"/>
      <c r="HF298" s="128"/>
      <c r="HG298" s="128"/>
      <c r="HH298" s="128"/>
      <c r="HI298" s="128"/>
      <c r="HJ298" s="128"/>
      <c r="HK298" s="128"/>
      <c r="HL298" s="128"/>
      <c r="HM298" s="128"/>
      <c r="HN298" s="128"/>
      <c r="HO298" s="128"/>
      <c r="HP298" s="128"/>
      <c r="HQ298" s="128"/>
      <c r="HR298" s="128"/>
      <c r="HS298" s="128"/>
      <c r="HT298" s="128"/>
      <c r="HU298" s="128"/>
      <c r="HV298" s="128"/>
      <c r="HW298" s="128"/>
      <c r="HX298" s="128"/>
      <c r="HY298" s="128"/>
      <c r="HZ298" s="128"/>
      <c r="IA298" s="128"/>
      <c r="IB298" s="128"/>
      <c r="IC298" s="128"/>
      <c r="ID298" s="128"/>
      <c r="IE298" s="128"/>
      <c r="IF298" s="128"/>
      <c r="IG298" s="128"/>
      <c r="IH298" s="128"/>
      <c r="II298" s="128"/>
      <c r="IJ298" s="128"/>
      <c r="IK298" s="128"/>
      <c r="IL298" s="128"/>
      <c r="IM298" s="128"/>
      <c r="IN298" s="128"/>
      <c r="IO298" s="128"/>
      <c r="IP298" s="128"/>
      <c r="IQ298" s="128"/>
      <c r="IR298" s="128"/>
      <c r="IS298" s="128"/>
      <c r="IT298" s="128"/>
    </row>
    <row r="299" spans="1:254" s="93" customFormat="1" ht="14.25" x14ac:dyDescent="0.2">
      <c r="A299" s="196" t="s">
        <v>234</v>
      </c>
      <c r="B299" s="116" t="s">
        <v>280</v>
      </c>
      <c r="C299" s="141" t="s">
        <v>210</v>
      </c>
      <c r="D299" s="141" t="s">
        <v>33</v>
      </c>
      <c r="E299" s="141"/>
      <c r="F299" s="141"/>
      <c r="G299" s="197">
        <f>SUM(G300)</f>
        <v>22044</v>
      </c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  <c r="EI299" s="98"/>
      <c r="EJ299" s="98"/>
      <c r="EK299" s="98"/>
      <c r="EL299" s="98"/>
      <c r="EM299" s="98"/>
      <c r="EN299" s="98"/>
      <c r="EO299" s="98"/>
      <c r="EP299" s="98"/>
      <c r="EQ299" s="98"/>
      <c r="ER299" s="98"/>
      <c r="ES299" s="98"/>
      <c r="ET299" s="98"/>
      <c r="EU299" s="98"/>
      <c r="EV299" s="98"/>
      <c r="EW299" s="98"/>
      <c r="EX299" s="98"/>
      <c r="EY299" s="98"/>
      <c r="EZ299" s="98"/>
      <c r="FA299" s="98"/>
      <c r="FB299" s="98"/>
      <c r="FC299" s="98"/>
      <c r="FD299" s="98"/>
      <c r="FE299" s="98"/>
      <c r="FF299" s="98"/>
      <c r="FG299" s="98"/>
      <c r="FH299" s="98"/>
      <c r="FI299" s="98"/>
      <c r="FJ299" s="98"/>
      <c r="FK299" s="98"/>
      <c r="FL299" s="98"/>
      <c r="FM299" s="98"/>
      <c r="FN299" s="98"/>
      <c r="FO299" s="98"/>
      <c r="FP299" s="98"/>
      <c r="FQ299" s="98"/>
      <c r="FR299" s="98"/>
      <c r="FS299" s="98"/>
      <c r="FT299" s="98"/>
      <c r="FU299" s="98"/>
      <c r="FV299" s="98"/>
      <c r="FW299" s="98"/>
      <c r="FX299" s="98"/>
      <c r="FY299" s="98"/>
      <c r="FZ299" s="98"/>
      <c r="GA299" s="98"/>
      <c r="GB299" s="98"/>
      <c r="GC299" s="98"/>
      <c r="GD299" s="98"/>
      <c r="GE299" s="98"/>
      <c r="GF299" s="98"/>
      <c r="GG299" s="98"/>
      <c r="GH299" s="98"/>
      <c r="GI299" s="98"/>
      <c r="GJ299" s="98"/>
      <c r="GK299" s="98"/>
      <c r="GL299" s="98"/>
      <c r="GM299" s="98"/>
      <c r="GN299" s="98"/>
      <c r="GO299" s="98"/>
      <c r="GP299" s="98"/>
      <c r="GQ299" s="98"/>
      <c r="GR299" s="98"/>
      <c r="GS299" s="98"/>
      <c r="GT299" s="98"/>
      <c r="GU299" s="98"/>
      <c r="GV299" s="98"/>
      <c r="GW299" s="98"/>
      <c r="GX299" s="98"/>
      <c r="GY299" s="98"/>
      <c r="GZ299" s="98"/>
      <c r="HA299" s="98"/>
      <c r="HB299" s="98"/>
      <c r="HC299" s="98"/>
      <c r="HD299" s="98"/>
      <c r="HE299" s="98"/>
      <c r="HF299" s="98"/>
      <c r="HG299" s="98"/>
      <c r="HH299" s="98"/>
      <c r="HI299" s="98"/>
      <c r="HJ299" s="98"/>
      <c r="HK299" s="98"/>
      <c r="HL299" s="98"/>
      <c r="HM299" s="98"/>
      <c r="HN299" s="98"/>
      <c r="HO299" s="98"/>
      <c r="HP299" s="98"/>
      <c r="HQ299" s="98"/>
      <c r="HR299" s="98"/>
      <c r="HS299" s="98"/>
      <c r="HT299" s="98"/>
      <c r="HU299" s="98"/>
      <c r="HV299" s="98"/>
      <c r="HW299" s="98"/>
      <c r="HX299" s="98"/>
      <c r="HY299" s="98"/>
      <c r="HZ299" s="98"/>
      <c r="IA299" s="98"/>
      <c r="IB299" s="98"/>
      <c r="IC299" s="98"/>
      <c r="ID299" s="98"/>
      <c r="IE299" s="98"/>
      <c r="IF299" s="98"/>
      <c r="IG299" s="98"/>
      <c r="IH299" s="98"/>
      <c r="II299" s="98"/>
      <c r="IJ299" s="98"/>
      <c r="IK299" s="98"/>
      <c r="IL299" s="98"/>
      <c r="IM299" s="98"/>
      <c r="IN299" s="98"/>
      <c r="IO299" s="98"/>
      <c r="IP299" s="98"/>
      <c r="IQ299" s="98"/>
      <c r="IR299" s="98"/>
      <c r="IS299" s="98"/>
      <c r="IT299" s="98"/>
    </row>
    <row r="300" spans="1:254" ht="14.25" x14ac:dyDescent="0.2">
      <c r="A300" s="196" t="s">
        <v>235</v>
      </c>
      <c r="B300" s="202">
        <v>510</v>
      </c>
      <c r="C300" s="141" t="s">
        <v>210</v>
      </c>
      <c r="D300" s="141" t="s">
        <v>33</v>
      </c>
      <c r="E300" s="141"/>
      <c r="F300" s="141"/>
      <c r="G300" s="197">
        <f>SUM(G303+G301)</f>
        <v>22044</v>
      </c>
    </row>
    <row r="301" spans="1:254" ht="38.25" x14ac:dyDescent="0.2">
      <c r="A301" s="129" t="s">
        <v>330</v>
      </c>
      <c r="B301" s="130" t="s">
        <v>280</v>
      </c>
      <c r="C301" s="131" t="s">
        <v>210</v>
      </c>
      <c r="D301" s="131" t="s">
        <v>33</v>
      </c>
      <c r="E301" s="131" t="s">
        <v>243</v>
      </c>
      <c r="F301" s="131"/>
      <c r="G301" s="172">
        <f>SUM(G302)</f>
        <v>2500</v>
      </c>
    </row>
    <row r="302" spans="1:254" ht="13.5" x14ac:dyDescent="0.25">
      <c r="A302" s="124" t="s">
        <v>182</v>
      </c>
      <c r="B302" s="137" t="s">
        <v>280</v>
      </c>
      <c r="C302" s="126" t="s">
        <v>210</v>
      </c>
      <c r="D302" s="126" t="s">
        <v>33</v>
      </c>
      <c r="E302" s="131" t="s">
        <v>243</v>
      </c>
      <c r="F302" s="126" t="s">
        <v>183</v>
      </c>
      <c r="G302" s="164">
        <v>2500</v>
      </c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  <c r="CJ302" s="162"/>
      <c r="CK302" s="162"/>
      <c r="CL302" s="162"/>
      <c r="CM302" s="162"/>
      <c r="CN302" s="162"/>
      <c r="CO302" s="162"/>
      <c r="CP302" s="162"/>
      <c r="CQ302" s="162"/>
      <c r="CR302" s="162"/>
      <c r="CS302" s="162"/>
      <c r="CT302" s="162"/>
      <c r="CU302" s="162"/>
      <c r="CV302" s="162"/>
      <c r="CW302" s="162"/>
      <c r="CX302" s="162"/>
      <c r="CY302" s="162"/>
      <c r="CZ302" s="162"/>
      <c r="DA302" s="162"/>
      <c r="DB302" s="162"/>
      <c r="DC302" s="162"/>
      <c r="DD302" s="162"/>
      <c r="DE302" s="162"/>
      <c r="DF302" s="162"/>
      <c r="DG302" s="162"/>
      <c r="DH302" s="162"/>
      <c r="DI302" s="162"/>
      <c r="DJ302" s="162"/>
      <c r="DK302" s="162"/>
      <c r="DL302" s="162"/>
      <c r="DM302" s="162"/>
      <c r="DN302" s="162"/>
      <c r="DO302" s="162"/>
      <c r="DP302" s="162"/>
      <c r="DQ302" s="162"/>
      <c r="DR302" s="162"/>
      <c r="DS302" s="162"/>
      <c r="DT302" s="162"/>
      <c r="DU302" s="162"/>
      <c r="DV302" s="162"/>
      <c r="DW302" s="162"/>
      <c r="DX302" s="162"/>
      <c r="DY302" s="162"/>
      <c r="DZ302" s="162"/>
      <c r="EA302" s="162"/>
      <c r="EB302" s="162"/>
      <c r="EC302" s="162"/>
      <c r="ED302" s="162"/>
      <c r="EE302" s="162"/>
      <c r="EF302" s="162"/>
      <c r="EG302" s="162"/>
      <c r="EH302" s="162"/>
      <c r="EI302" s="162"/>
      <c r="EJ302" s="162"/>
      <c r="EK302" s="162"/>
      <c r="EL302" s="162"/>
      <c r="EM302" s="162"/>
      <c r="EN302" s="162"/>
      <c r="EO302" s="162"/>
      <c r="EP302" s="162"/>
      <c r="EQ302" s="162"/>
      <c r="ER302" s="162"/>
      <c r="ES302" s="162"/>
      <c r="ET302" s="162"/>
      <c r="EU302" s="162"/>
      <c r="EV302" s="162"/>
      <c r="EW302" s="162"/>
      <c r="EX302" s="162"/>
      <c r="EY302" s="162"/>
      <c r="EZ302" s="162"/>
      <c r="FA302" s="162"/>
      <c r="FB302" s="162"/>
      <c r="FC302" s="162"/>
      <c r="FD302" s="162"/>
      <c r="FE302" s="162"/>
      <c r="FF302" s="162"/>
      <c r="FG302" s="162"/>
      <c r="FH302" s="162"/>
      <c r="FI302" s="162"/>
      <c r="FJ302" s="162"/>
      <c r="FK302" s="162"/>
      <c r="FL302" s="162"/>
      <c r="FM302" s="162"/>
      <c r="FN302" s="162"/>
      <c r="FO302" s="162"/>
      <c r="FP302" s="162"/>
      <c r="FQ302" s="162"/>
      <c r="FR302" s="162"/>
      <c r="FS302" s="162"/>
      <c r="FT302" s="162"/>
      <c r="FU302" s="162"/>
      <c r="FV302" s="162"/>
      <c r="FW302" s="162"/>
      <c r="FX302" s="162"/>
      <c r="FY302" s="162"/>
      <c r="FZ302" s="162"/>
      <c r="GA302" s="162"/>
      <c r="GB302" s="162"/>
      <c r="GC302" s="162"/>
      <c r="GD302" s="162"/>
      <c r="GE302" s="162"/>
      <c r="GF302" s="162"/>
      <c r="GG302" s="162"/>
      <c r="GH302" s="162"/>
      <c r="GI302" s="162"/>
      <c r="GJ302" s="162"/>
      <c r="GK302" s="162"/>
      <c r="GL302" s="162"/>
      <c r="GM302" s="162"/>
      <c r="GN302" s="162"/>
      <c r="GO302" s="162"/>
      <c r="GP302" s="162"/>
      <c r="GQ302" s="162"/>
      <c r="GR302" s="162"/>
      <c r="GS302" s="162"/>
      <c r="GT302" s="162"/>
      <c r="GU302" s="162"/>
      <c r="GV302" s="162"/>
      <c r="GW302" s="162"/>
      <c r="GX302" s="162"/>
      <c r="GY302" s="162"/>
      <c r="GZ302" s="162"/>
      <c r="HA302" s="162"/>
      <c r="HB302" s="162"/>
      <c r="HC302" s="162"/>
      <c r="HD302" s="162"/>
      <c r="HE302" s="162"/>
      <c r="HF302" s="162"/>
      <c r="HG302" s="162"/>
      <c r="HH302" s="162"/>
      <c r="HI302" s="162"/>
      <c r="HJ302" s="162"/>
      <c r="HK302" s="162"/>
      <c r="HL302" s="162"/>
      <c r="HM302" s="162"/>
      <c r="HN302" s="162"/>
      <c r="HO302" s="162"/>
      <c r="HP302" s="162"/>
      <c r="HQ302" s="162"/>
      <c r="HR302" s="162"/>
      <c r="HS302" s="162"/>
      <c r="HT302" s="162"/>
      <c r="HU302" s="162"/>
      <c r="HV302" s="162"/>
      <c r="HW302" s="162"/>
      <c r="HX302" s="162"/>
      <c r="HY302" s="162"/>
      <c r="HZ302" s="162"/>
      <c r="IA302" s="162"/>
      <c r="IB302" s="162"/>
      <c r="IC302" s="162"/>
      <c r="ID302" s="162"/>
      <c r="IE302" s="162"/>
      <c r="IF302" s="162"/>
      <c r="IG302" s="162"/>
      <c r="IH302" s="162"/>
      <c r="II302" s="162"/>
      <c r="IJ302" s="162"/>
      <c r="IK302" s="162"/>
      <c r="IL302" s="162"/>
      <c r="IM302" s="162"/>
      <c r="IN302" s="162"/>
      <c r="IO302" s="162"/>
      <c r="IP302" s="162"/>
      <c r="IQ302" s="162"/>
      <c r="IR302" s="162"/>
      <c r="IS302" s="162"/>
      <c r="IT302" s="162"/>
    </row>
    <row r="303" spans="1:254" ht="13.5" x14ac:dyDescent="0.25">
      <c r="A303" s="198" t="s">
        <v>236</v>
      </c>
      <c r="B303" s="176">
        <v>510</v>
      </c>
      <c r="C303" s="121" t="s">
        <v>210</v>
      </c>
      <c r="D303" s="121" t="s">
        <v>33</v>
      </c>
      <c r="E303" s="121"/>
      <c r="F303" s="121"/>
      <c r="G303" s="169">
        <f>SUM(G304+G306+G308)</f>
        <v>19544</v>
      </c>
    </row>
    <row r="304" spans="1:254" x14ac:dyDescent="0.2">
      <c r="A304" s="180" t="s">
        <v>237</v>
      </c>
      <c r="B304" s="182">
        <v>510</v>
      </c>
      <c r="C304" s="126" t="s">
        <v>210</v>
      </c>
      <c r="D304" s="126" t="s">
        <v>33</v>
      </c>
      <c r="E304" s="126" t="s">
        <v>238</v>
      </c>
      <c r="F304" s="126"/>
      <c r="G304" s="164">
        <f>SUM(G305)</f>
        <v>5000</v>
      </c>
    </row>
    <row r="305" spans="1:254" s="128" customFormat="1" x14ac:dyDescent="0.2">
      <c r="A305" s="129" t="s">
        <v>182</v>
      </c>
      <c r="B305" s="191">
        <v>510</v>
      </c>
      <c r="C305" s="131" t="s">
        <v>210</v>
      </c>
      <c r="D305" s="131" t="s">
        <v>33</v>
      </c>
      <c r="E305" s="131" t="s">
        <v>238</v>
      </c>
      <c r="F305" s="131" t="s">
        <v>183</v>
      </c>
      <c r="G305" s="172">
        <v>5000</v>
      </c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  <c r="EY305" s="98"/>
      <c r="EZ305" s="98"/>
      <c r="FA305" s="98"/>
      <c r="FB305" s="98"/>
      <c r="FC305" s="98"/>
      <c r="FD305" s="98"/>
      <c r="FE305" s="98"/>
      <c r="FF305" s="98"/>
      <c r="FG305" s="98"/>
      <c r="FH305" s="98"/>
      <c r="FI305" s="98"/>
      <c r="FJ305" s="98"/>
      <c r="FK305" s="98"/>
      <c r="FL305" s="98"/>
      <c r="FM305" s="98"/>
      <c r="FN305" s="98"/>
      <c r="FO305" s="98"/>
      <c r="FP305" s="98"/>
      <c r="FQ305" s="98"/>
      <c r="FR305" s="98"/>
      <c r="FS305" s="98"/>
      <c r="FT305" s="98"/>
      <c r="FU305" s="98"/>
      <c r="FV305" s="98"/>
      <c r="FW305" s="98"/>
      <c r="FX305" s="98"/>
      <c r="FY305" s="98"/>
      <c r="FZ305" s="98"/>
      <c r="GA305" s="98"/>
      <c r="GB305" s="98"/>
      <c r="GC305" s="98"/>
      <c r="GD305" s="98"/>
      <c r="GE305" s="98"/>
      <c r="GF305" s="98"/>
      <c r="GG305" s="98"/>
      <c r="GH305" s="98"/>
      <c r="GI305" s="98"/>
      <c r="GJ305" s="98"/>
      <c r="GK305" s="98"/>
      <c r="GL305" s="98"/>
      <c r="GM305" s="98"/>
      <c r="GN305" s="98"/>
      <c r="GO305" s="98"/>
      <c r="GP305" s="98"/>
      <c r="GQ305" s="98"/>
      <c r="GR305" s="98"/>
      <c r="GS305" s="98"/>
      <c r="GT305" s="98"/>
      <c r="GU305" s="98"/>
      <c r="GV305" s="98"/>
      <c r="GW305" s="98"/>
      <c r="GX305" s="98"/>
      <c r="GY305" s="98"/>
      <c r="GZ305" s="98"/>
      <c r="HA305" s="98"/>
      <c r="HB305" s="98"/>
      <c r="HC305" s="98"/>
      <c r="HD305" s="98"/>
      <c r="HE305" s="98"/>
      <c r="HF305" s="98"/>
      <c r="HG305" s="98"/>
      <c r="HH305" s="98"/>
      <c r="HI305" s="98"/>
      <c r="HJ305" s="98"/>
      <c r="HK305" s="98"/>
      <c r="HL305" s="98"/>
      <c r="HM305" s="98"/>
      <c r="HN305" s="98"/>
      <c r="HO305" s="98"/>
      <c r="HP305" s="98"/>
      <c r="HQ305" s="98"/>
      <c r="HR305" s="98"/>
      <c r="HS305" s="98"/>
      <c r="HT305" s="98"/>
      <c r="HU305" s="98"/>
      <c r="HV305" s="98"/>
      <c r="HW305" s="98"/>
      <c r="HX305" s="98"/>
      <c r="HY305" s="98"/>
      <c r="HZ305" s="98"/>
      <c r="IA305" s="98"/>
      <c r="IB305" s="98"/>
      <c r="IC305" s="98"/>
      <c r="ID305" s="98"/>
      <c r="IE305" s="98"/>
      <c r="IF305" s="98"/>
      <c r="IG305" s="98"/>
      <c r="IH305" s="98"/>
      <c r="II305" s="98"/>
      <c r="IJ305" s="98"/>
      <c r="IK305" s="98"/>
      <c r="IL305" s="98"/>
      <c r="IM305" s="98"/>
      <c r="IN305" s="98"/>
      <c r="IO305" s="98"/>
      <c r="IP305" s="98"/>
      <c r="IQ305" s="98"/>
      <c r="IR305" s="98"/>
      <c r="IS305" s="98"/>
      <c r="IT305" s="98"/>
    </row>
    <row r="306" spans="1:254" x14ac:dyDescent="0.2">
      <c r="A306" s="180" t="s">
        <v>239</v>
      </c>
      <c r="B306" s="182">
        <v>510</v>
      </c>
      <c r="C306" s="126" t="s">
        <v>210</v>
      </c>
      <c r="D306" s="126" t="s">
        <v>33</v>
      </c>
      <c r="E306" s="126" t="s">
        <v>240</v>
      </c>
      <c r="F306" s="126"/>
      <c r="G306" s="164">
        <f>SUM(G307)</f>
        <v>5750</v>
      </c>
    </row>
    <row r="307" spans="1:254" x14ac:dyDescent="0.2">
      <c r="A307" s="129" t="s">
        <v>182</v>
      </c>
      <c r="B307" s="191">
        <v>510</v>
      </c>
      <c r="C307" s="131" t="s">
        <v>210</v>
      </c>
      <c r="D307" s="131" t="s">
        <v>33</v>
      </c>
      <c r="E307" s="131" t="s">
        <v>240</v>
      </c>
      <c r="F307" s="131" t="s">
        <v>183</v>
      </c>
      <c r="G307" s="172">
        <v>5750</v>
      </c>
    </row>
    <row r="308" spans="1:254" s="147" customFormat="1" ht="14.25" x14ac:dyDescent="0.2">
      <c r="A308" s="180" t="s">
        <v>237</v>
      </c>
      <c r="B308" s="182">
        <v>510</v>
      </c>
      <c r="C308" s="126" t="s">
        <v>210</v>
      </c>
      <c r="D308" s="126" t="s">
        <v>33</v>
      </c>
      <c r="E308" s="126" t="s">
        <v>241</v>
      </c>
      <c r="F308" s="126"/>
      <c r="G308" s="164">
        <f>SUM(G309)</f>
        <v>8794</v>
      </c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  <c r="DG308" s="98"/>
      <c r="DH308" s="98"/>
      <c r="DI308" s="98"/>
      <c r="DJ308" s="98"/>
      <c r="DK308" s="98"/>
      <c r="DL308" s="98"/>
      <c r="DM308" s="98"/>
      <c r="DN308" s="98"/>
      <c r="DO308" s="98"/>
      <c r="DP308" s="98"/>
      <c r="DQ308" s="98"/>
      <c r="DR308" s="98"/>
      <c r="DS308" s="98"/>
      <c r="DT308" s="98"/>
      <c r="DU308" s="98"/>
      <c r="DV308" s="98"/>
      <c r="DW308" s="98"/>
      <c r="DX308" s="98"/>
      <c r="DY308" s="98"/>
      <c r="DZ308" s="98"/>
      <c r="EA308" s="98"/>
      <c r="EB308" s="98"/>
      <c r="EC308" s="98"/>
      <c r="ED308" s="98"/>
      <c r="EE308" s="98"/>
      <c r="EF308" s="98"/>
      <c r="EG308" s="98"/>
      <c r="EH308" s="98"/>
      <c r="EI308" s="98"/>
      <c r="EJ308" s="98"/>
      <c r="EK308" s="98"/>
      <c r="EL308" s="98"/>
      <c r="EM308" s="98"/>
      <c r="EN308" s="98"/>
      <c r="EO308" s="98"/>
      <c r="EP308" s="98"/>
      <c r="EQ308" s="98"/>
      <c r="ER308" s="98"/>
      <c r="ES308" s="98"/>
      <c r="ET308" s="98"/>
      <c r="EU308" s="98"/>
      <c r="EV308" s="98"/>
      <c r="EW308" s="98"/>
      <c r="EX308" s="98"/>
      <c r="EY308" s="98"/>
      <c r="EZ308" s="98"/>
      <c r="FA308" s="98"/>
      <c r="FB308" s="98"/>
      <c r="FC308" s="98"/>
      <c r="FD308" s="98"/>
      <c r="FE308" s="98"/>
      <c r="FF308" s="98"/>
      <c r="FG308" s="98"/>
      <c r="FH308" s="98"/>
      <c r="FI308" s="98"/>
      <c r="FJ308" s="98"/>
      <c r="FK308" s="98"/>
      <c r="FL308" s="98"/>
      <c r="FM308" s="98"/>
      <c r="FN308" s="98"/>
      <c r="FO308" s="98"/>
      <c r="FP308" s="98"/>
      <c r="FQ308" s="98"/>
      <c r="FR308" s="98"/>
      <c r="FS308" s="98"/>
      <c r="FT308" s="98"/>
      <c r="FU308" s="98"/>
      <c r="FV308" s="98"/>
      <c r="FW308" s="98"/>
      <c r="FX308" s="98"/>
      <c r="FY308" s="98"/>
      <c r="FZ308" s="98"/>
      <c r="GA308" s="98"/>
      <c r="GB308" s="98"/>
      <c r="GC308" s="98"/>
      <c r="GD308" s="98"/>
      <c r="GE308" s="98"/>
      <c r="GF308" s="98"/>
      <c r="GG308" s="98"/>
      <c r="GH308" s="98"/>
      <c r="GI308" s="98"/>
      <c r="GJ308" s="98"/>
      <c r="GK308" s="98"/>
      <c r="GL308" s="98"/>
      <c r="GM308" s="98"/>
      <c r="GN308" s="98"/>
      <c r="GO308" s="98"/>
      <c r="GP308" s="98"/>
      <c r="GQ308" s="98"/>
      <c r="GR308" s="98"/>
      <c r="GS308" s="98"/>
      <c r="GT308" s="98"/>
      <c r="GU308" s="98"/>
      <c r="GV308" s="98"/>
      <c r="GW308" s="98"/>
      <c r="GX308" s="98"/>
      <c r="GY308" s="98"/>
      <c r="GZ308" s="98"/>
      <c r="HA308" s="98"/>
      <c r="HB308" s="98"/>
      <c r="HC308" s="98"/>
      <c r="HD308" s="98"/>
      <c r="HE308" s="98"/>
      <c r="HF308" s="98"/>
      <c r="HG308" s="98"/>
      <c r="HH308" s="98"/>
      <c r="HI308" s="98"/>
      <c r="HJ308" s="98"/>
      <c r="HK308" s="98"/>
      <c r="HL308" s="98"/>
      <c r="HM308" s="98"/>
      <c r="HN308" s="98"/>
      <c r="HO308" s="98"/>
      <c r="HP308" s="98"/>
      <c r="HQ308" s="98"/>
      <c r="HR308" s="98"/>
      <c r="HS308" s="98"/>
      <c r="HT308" s="98"/>
      <c r="HU308" s="98"/>
      <c r="HV308" s="98"/>
      <c r="HW308" s="98"/>
      <c r="HX308" s="98"/>
      <c r="HY308" s="98"/>
      <c r="HZ308" s="98"/>
      <c r="IA308" s="98"/>
      <c r="IB308" s="98"/>
      <c r="IC308" s="98"/>
      <c r="ID308" s="98"/>
      <c r="IE308" s="98"/>
      <c r="IF308" s="98"/>
      <c r="IG308" s="98"/>
      <c r="IH308" s="98"/>
      <c r="II308" s="98"/>
      <c r="IJ308" s="98"/>
      <c r="IK308" s="98"/>
      <c r="IL308" s="98"/>
      <c r="IM308" s="98"/>
      <c r="IN308" s="98"/>
      <c r="IO308" s="98"/>
      <c r="IP308" s="98"/>
      <c r="IQ308" s="98"/>
      <c r="IR308" s="98"/>
      <c r="IS308" s="98"/>
      <c r="IT308" s="98"/>
    </row>
    <row r="309" spans="1:254" x14ac:dyDescent="0.2">
      <c r="A309" s="129" t="s">
        <v>182</v>
      </c>
      <c r="B309" s="191">
        <v>510</v>
      </c>
      <c r="C309" s="131" t="s">
        <v>210</v>
      </c>
      <c r="D309" s="131" t="s">
        <v>33</v>
      </c>
      <c r="E309" s="131" t="s">
        <v>241</v>
      </c>
      <c r="F309" s="131" t="s">
        <v>183</v>
      </c>
      <c r="G309" s="172">
        <v>8794</v>
      </c>
    </row>
    <row r="310" spans="1:254" s="93" customFormat="1" ht="15.75" x14ac:dyDescent="0.25">
      <c r="A310" s="160" t="s">
        <v>244</v>
      </c>
      <c r="B310" s="175">
        <v>510</v>
      </c>
      <c r="C310" s="156" t="s">
        <v>210</v>
      </c>
      <c r="D310" s="156" t="s">
        <v>151</v>
      </c>
      <c r="E310" s="156"/>
      <c r="F310" s="156"/>
      <c r="G310" s="157">
        <f>SUM(G311)</f>
        <v>7339.25</v>
      </c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  <c r="DG310" s="98"/>
      <c r="DH310" s="98"/>
      <c r="DI310" s="98"/>
      <c r="DJ310" s="98"/>
      <c r="DK310" s="98"/>
      <c r="DL310" s="98"/>
      <c r="DM310" s="98"/>
      <c r="DN310" s="98"/>
      <c r="DO310" s="98"/>
      <c r="DP310" s="98"/>
      <c r="DQ310" s="98"/>
      <c r="DR310" s="98"/>
      <c r="DS310" s="98"/>
      <c r="DT310" s="98"/>
      <c r="DU310" s="98"/>
      <c r="DV310" s="98"/>
      <c r="DW310" s="98"/>
      <c r="DX310" s="98"/>
      <c r="DY310" s="98"/>
      <c r="DZ310" s="98"/>
      <c r="EA310" s="98"/>
      <c r="EB310" s="98"/>
      <c r="EC310" s="98"/>
      <c r="ED310" s="98"/>
      <c r="EE310" s="98"/>
      <c r="EF310" s="98"/>
      <c r="EG310" s="98"/>
      <c r="EH310" s="98"/>
      <c r="EI310" s="98"/>
      <c r="EJ310" s="98"/>
      <c r="EK310" s="98"/>
      <c r="EL310" s="98"/>
      <c r="EM310" s="98"/>
      <c r="EN310" s="98"/>
      <c r="EO310" s="98"/>
      <c r="EP310" s="98"/>
      <c r="EQ310" s="98"/>
      <c r="ER310" s="98"/>
      <c r="ES310" s="98"/>
      <c r="ET310" s="98"/>
      <c r="EU310" s="98"/>
      <c r="EV310" s="98"/>
      <c r="EW310" s="98"/>
      <c r="EX310" s="98"/>
      <c r="EY310" s="98"/>
      <c r="EZ310" s="98"/>
      <c r="FA310" s="98"/>
      <c r="FB310" s="98"/>
      <c r="FC310" s="98"/>
      <c r="FD310" s="98"/>
      <c r="FE310" s="98"/>
      <c r="FF310" s="98"/>
      <c r="FG310" s="98"/>
      <c r="FH310" s="98"/>
      <c r="FI310" s="98"/>
      <c r="FJ310" s="98"/>
      <c r="FK310" s="98"/>
      <c r="FL310" s="98"/>
      <c r="FM310" s="98"/>
      <c r="FN310" s="98"/>
      <c r="FO310" s="98"/>
      <c r="FP310" s="98"/>
      <c r="FQ310" s="98"/>
      <c r="FR310" s="98"/>
      <c r="FS310" s="98"/>
      <c r="FT310" s="98"/>
      <c r="FU310" s="98"/>
      <c r="FV310" s="98"/>
      <c r="FW310" s="98"/>
      <c r="FX310" s="98"/>
      <c r="FY310" s="98"/>
      <c r="FZ310" s="98"/>
      <c r="GA310" s="98"/>
      <c r="GB310" s="98"/>
      <c r="GC310" s="98"/>
      <c r="GD310" s="98"/>
      <c r="GE310" s="98"/>
      <c r="GF310" s="98"/>
      <c r="GG310" s="98"/>
      <c r="GH310" s="98"/>
      <c r="GI310" s="98"/>
      <c r="GJ310" s="98"/>
      <c r="GK310" s="98"/>
      <c r="GL310" s="98"/>
      <c r="GM310" s="98"/>
      <c r="GN310" s="98"/>
      <c r="GO310" s="98"/>
      <c r="GP310" s="98"/>
      <c r="GQ310" s="98"/>
      <c r="GR310" s="98"/>
      <c r="GS310" s="98"/>
      <c r="GT310" s="98"/>
      <c r="GU310" s="98"/>
      <c r="GV310" s="98"/>
      <c r="GW310" s="98"/>
      <c r="GX310" s="98"/>
      <c r="GY310" s="98"/>
      <c r="GZ310" s="98"/>
      <c r="HA310" s="98"/>
      <c r="HB310" s="98"/>
      <c r="HC310" s="98"/>
      <c r="HD310" s="98"/>
      <c r="HE310" s="98"/>
      <c r="HF310" s="98"/>
      <c r="HG310" s="98"/>
      <c r="HH310" s="98"/>
      <c r="HI310" s="98"/>
      <c r="HJ310" s="98"/>
      <c r="HK310" s="98"/>
      <c r="HL310" s="98"/>
      <c r="HM310" s="98"/>
      <c r="HN310" s="98"/>
      <c r="HO310" s="98"/>
      <c r="HP310" s="98"/>
      <c r="HQ310" s="98"/>
      <c r="HR310" s="98"/>
      <c r="HS310" s="98"/>
      <c r="HT310" s="98"/>
      <c r="HU310" s="98"/>
      <c r="HV310" s="98"/>
      <c r="HW310" s="98"/>
      <c r="HX310" s="98"/>
      <c r="HY310" s="98"/>
      <c r="HZ310" s="98"/>
      <c r="IA310" s="98"/>
      <c r="IB310" s="98"/>
      <c r="IC310" s="98"/>
      <c r="ID310" s="98"/>
      <c r="IE310" s="98"/>
      <c r="IF310" s="98"/>
      <c r="IG310" s="98"/>
      <c r="IH310" s="98"/>
      <c r="II310" s="98"/>
      <c r="IJ310" s="98"/>
      <c r="IK310" s="98"/>
      <c r="IL310" s="98"/>
      <c r="IM310" s="98"/>
      <c r="IN310" s="98"/>
      <c r="IO310" s="98"/>
      <c r="IP310" s="98"/>
      <c r="IQ310" s="98"/>
      <c r="IR310" s="98"/>
      <c r="IS310" s="98"/>
      <c r="IT310" s="98"/>
    </row>
    <row r="311" spans="1:254" x14ac:dyDescent="0.2">
      <c r="A311" s="114" t="s">
        <v>55</v>
      </c>
      <c r="B311" s="175">
        <v>510</v>
      </c>
      <c r="C311" s="115" t="s">
        <v>210</v>
      </c>
      <c r="D311" s="115" t="s">
        <v>151</v>
      </c>
      <c r="E311" s="115"/>
      <c r="F311" s="115"/>
      <c r="G311" s="117">
        <f>SUM(G312+G318+G321)</f>
        <v>7339.25</v>
      </c>
    </row>
    <row r="312" spans="1:254" s="128" customFormat="1" x14ac:dyDescent="0.2">
      <c r="A312" s="129" t="s">
        <v>29</v>
      </c>
      <c r="B312" s="191">
        <v>510</v>
      </c>
      <c r="C312" s="134" t="s">
        <v>210</v>
      </c>
      <c r="D312" s="134" t="s">
        <v>151</v>
      </c>
      <c r="E312" s="134"/>
      <c r="F312" s="134"/>
      <c r="G312" s="132">
        <f>SUM(G315+G313)</f>
        <v>2831.9100000000003</v>
      </c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  <c r="DG312" s="98"/>
      <c r="DH312" s="98"/>
      <c r="DI312" s="98"/>
      <c r="DJ312" s="98"/>
      <c r="DK312" s="98"/>
      <c r="DL312" s="98"/>
      <c r="DM312" s="98"/>
      <c r="DN312" s="98"/>
      <c r="DO312" s="98"/>
      <c r="DP312" s="98"/>
      <c r="DQ312" s="98"/>
      <c r="DR312" s="98"/>
      <c r="DS312" s="98"/>
      <c r="DT312" s="98"/>
      <c r="DU312" s="98"/>
      <c r="DV312" s="98"/>
      <c r="DW312" s="98"/>
      <c r="DX312" s="98"/>
      <c r="DY312" s="98"/>
      <c r="DZ312" s="98"/>
      <c r="EA312" s="98"/>
      <c r="EB312" s="98"/>
      <c r="EC312" s="98"/>
      <c r="ED312" s="98"/>
      <c r="EE312" s="98"/>
      <c r="EF312" s="98"/>
      <c r="EG312" s="98"/>
      <c r="EH312" s="98"/>
      <c r="EI312" s="98"/>
      <c r="EJ312" s="98"/>
      <c r="EK312" s="98"/>
      <c r="EL312" s="98"/>
      <c r="EM312" s="98"/>
      <c r="EN312" s="98"/>
      <c r="EO312" s="98"/>
      <c r="EP312" s="98"/>
      <c r="EQ312" s="98"/>
      <c r="ER312" s="98"/>
      <c r="ES312" s="98"/>
      <c r="ET312" s="98"/>
      <c r="EU312" s="98"/>
      <c r="EV312" s="98"/>
      <c r="EW312" s="98"/>
      <c r="EX312" s="98"/>
      <c r="EY312" s="98"/>
      <c r="EZ312" s="98"/>
      <c r="FA312" s="98"/>
      <c r="FB312" s="98"/>
      <c r="FC312" s="98"/>
      <c r="FD312" s="98"/>
      <c r="FE312" s="98"/>
      <c r="FF312" s="98"/>
      <c r="FG312" s="98"/>
      <c r="FH312" s="98"/>
      <c r="FI312" s="98"/>
      <c r="FJ312" s="98"/>
      <c r="FK312" s="98"/>
      <c r="FL312" s="98"/>
      <c r="FM312" s="98"/>
      <c r="FN312" s="98"/>
      <c r="FO312" s="98"/>
      <c r="FP312" s="98"/>
      <c r="FQ312" s="98"/>
      <c r="FR312" s="98"/>
      <c r="FS312" s="98"/>
      <c r="FT312" s="98"/>
      <c r="FU312" s="98"/>
      <c r="FV312" s="98"/>
      <c r="FW312" s="98"/>
      <c r="FX312" s="98"/>
      <c r="FY312" s="98"/>
      <c r="FZ312" s="98"/>
      <c r="GA312" s="98"/>
      <c r="GB312" s="98"/>
      <c r="GC312" s="98"/>
      <c r="GD312" s="98"/>
      <c r="GE312" s="98"/>
      <c r="GF312" s="98"/>
      <c r="GG312" s="98"/>
      <c r="GH312" s="98"/>
      <c r="GI312" s="98"/>
      <c r="GJ312" s="98"/>
      <c r="GK312" s="98"/>
      <c r="GL312" s="98"/>
      <c r="GM312" s="98"/>
      <c r="GN312" s="98"/>
      <c r="GO312" s="98"/>
      <c r="GP312" s="98"/>
      <c r="GQ312" s="98"/>
      <c r="GR312" s="98"/>
      <c r="GS312" s="98"/>
      <c r="GT312" s="98"/>
      <c r="GU312" s="98"/>
      <c r="GV312" s="98"/>
      <c r="GW312" s="98"/>
      <c r="GX312" s="98"/>
      <c r="GY312" s="98"/>
      <c r="GZ312" s="98"/>
      <c r="HA312" s="98"/>
      <c r="HB312" s="98"/>
      <c r="HC312" s="98"/>
      <c r="HD312" s="98"/>
      <c r="HE312" s="98"/>
      <c r="HF312" s="98"/>
      <c r="HG312" s="98"/>
      <c r="HH312" s="98"/>
      <c r="HI312" s="98"/>
      <c r="HJ312" s="98"/>
      <c r="HK312" s="98"/>
      <c r="HL312" s="98"/>
      <c r="HM312" s="98"/>
      <c r="HN312" s="98"/>
      <c r="HO312" s="98"/>
      <c r="HP312" s="98"/>
      <c r="HQ312" s="98"/>
      <c r="HR312" s="98"/>
      <c r="HS312" s="98"/>
      <c r="HT312" s="98"/>
      <c r="HU312" s="98"/>
      <c r="HV312" s="98"/>
      <c r="HW312" s="98"/>
      <c r="HX312" s="98"/>
      <c r="HY312" s="98"/>
      <c r="HZ312" s="98"/>
      <c r="IA312" s="98"/>
      <c r="IB312" s="98"/>
      <c r="IC312" s="98"/>
      <c r="ID312" s="98"/>
      <c r="IE312" s="98"/>
      <c r="IF312" s="98"/>
      <c r="IG312" s="98"/>
      <c r="IH312" s="98"/>
      <c r="II312" s="98"/>
      <c r="IJ312" s="98"/>
      <c r="IK312" s="98"/>
      <c r="IL312" s="98"/>
      <c r="IM312" s="98"/>
      <c r="IN312" s="98"/>
      <c r="IO312" s="98"/>
      <c r="IP312" s="98"/>
      <c r="IQ312" s="98"/>
      <c r="IR312" s="98"/>
      <c r="IS312" s="98"/>
      <c r="IT312" s="98"/>
    </row>
    <row r="313" spans="1:254" s="93" customFormat="1" ht="25.5" x14ac:dyDescent="0.2">
      <c r="A313" s="129" t="s">
        <v>245</v>
      </c>
      <c r="B313" s="183">
        <v>510</v>
      </c>
      <c r="C313" s="134" t="s">
        <v>210</v>
      </c>
      <c r="D313" s="134" t="s">
        <v>151</v>
      </c>
      <c r="E313" s="134" t="s">
        <v>246</v>
      </c>
      <c r="F313" s="134"/>
      <c r="G313" s="132">
        <f>SUM(G314)</f>
        <v>250</v>
      </c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98"/>
      <c r="DL313" s="98"/>
      <c r="DM313" s="98"/>
      <c r="DN313" s="98"/>
      <c r="DO313" s="98"/>
      <c r="DP313" s="98"/>
      <c r="DQ313" s="98"/>
      <c r="DR313" s="98"/>
      <c r="DS313" s="98"/>
      <c r="DT313" s="98"/>
      <c r="DU313" s="98"/>
      <c r="DV313" s="98"/>
      <c r="DW313" s="98"/>
      <c r="DX313" s="98"/>
      <c r="DY313" s="98"/>
      <c r="DZ313" s="98"/>
      <c r="EA313" s="98"/>
      <c r="EB313" s="98"/>
      <c r="EC313" s="98"/>
      <c r="ED313" s="98"/>
      <c r="EE313" s="98"/>
      <c r="EF313" s="98"/>
      <c r="EG313" s="98"/>
      <c r="EH313" s="98"/>
      <c r="EI313" s="98"/>
      <c r="EJ313" s="98"/>
      <c r="EK313" s="98"/>
      <c r="EL313" s="98"/>
      <c r="EM313" s="98"/>
      <c r="EN313" s="98"/>
      <c r="EO313" s="98"/>
      <c r="EP313" s="98"/>
      <c r="EQ313" s="98"/>
      <c r="ER313" s="98"/>
      <c r="ES313" s="98"/>
      <c r="ET313" s="98"/>
      <c r="EU313" s="98"/>
      <c r="EV313" s="98"/>
      <c r="EW313" s="98"/>
      <c r="EX313" s="98"/>
      <c r="EY313" s="98"/>
      <c r="EZ313" s="98"/>
      <c r="FA313" s="98"/>
      <c r="FB313" s="98"/>
      <c r="FC313" s="98"/>
      <c r="FD313" s="98"/>
      <c r="FE313" s="98"/>
      <c r="FF313" s="98"/>
      <c r="FG313" s="98"/>
      <c r="FH313" s="98"/>
      <c r="FI313" s="98"/>
      <c r="FJ313" s="98"/>
      <c r="FK313" s="98"/>
      <c r="FL313" s="98"/>
      <c r="FM313" s="98"/>
      <c r="FN313" s="98"/>
      <c r="FO313" s="98"/>
      <c r="FP313" s="98"/>
      <c r="FQ313" s="98"/>
      <c r="FR313" s="98"/>
      <c r="FS313" s="98"/>
      <c r="FT313" s="98"/>
      <c r="FU313" s="98"/>
      <c r="FV313" s="98"/>
      <c r="FW313" s="98"/>
      <c r="FX313" s="98"/>
      <c r="FY313" s="98"/>
      <c r="FZ313" s="98"/>
      <c r="GA313" s="98"/>
      <c r="GB313" s="98"/>
      <c r="GC313" s="98"/>
      <c r="GD313" s="98"/>
      <c r="GE313" s="98"/>
      <c r="GF313" s="98"/>
      <c r="GG313" s="98"/>
      <c r="GH313" s="98"/>
      <c r="GI313" s="98"/>
      <c r="GJ313" s="98"/>
      <c r="GK313" s="98"/>
      <c r="GL313" s="98"/>
      <c r="GM313" s="98"/>
      <c r="GN313" s="98"/>
      <c r="GO313" s="98"/>
      <c r="GP313" s="98"/>
      <c r="GQ313" s="98"/>
      <c r="GR313" s="98"/>
      <c r="GS313" s="98"/>
      <c r="GT313" s="98"/>
      <c r="GU313" s="98"/>
      <c r="GV313" s="98"/>
      <c r="GW313" s="98"/>
      <c r="GX313" s="98"/>
      <c r="GY313" s="98"/>
      <c r="GZ313" s="98"/>
      <c r="HA313" s="98"/>
      <c r="HB313" s="98"/>
      <c r="HC313" s="98"/>
      <c r="HD313" s="98"/>
      <c r="HE313" s="98"/>
      <c r="HF313" s="98"/>
      <c r="HG313" s="98"/>
      <c r="HH313" s="98"/>
      <c r="HI313" s="98"/>
      <c r="HJ313" s="98"/>
      <c r="HK313" s="98"/>
      <c r="HL313" s="98"/>
      <c r="HM313" s="98"/>
      <c r="HN313" s="98"/>
      <c r="HO313" s="98"/>
      <c r="HP313" s="98"/>
      <c r="HQ313" s="98"/>
      <c r="HR313" s="98"/>
      <c r="HS313" s="98"/>
      <c r="HT313" s="98"/>
      <c r="HU313" s="98"/>
      <c r="HV313" s="98"/>
      <c r="HW313" s="98"/>
      <c r="HX313" s="98"/>
      <c r="HY313" s="98"/>
      <c r="HZ313" s="98"/>
      <c r="IA313" s="98"/>
      <c r="IB313" s="98"/>
      <c r="IC313" s="98"/>
      <c r="ID313" s="98"/>
      <c r="IE313" s="98"/>
      <c r="IF313" s="98"/>
      <c r="IG313" s="98"/>
      <c r="IH313" s="98"/>
      <c r="II313" s="98"/>
      <c r="IJ313" s="98"/>
      <c r="IK313" s="98"/>
      <c r="IL313" s="98"/>
      <c r="IM313" s="98"/>
      <c r="IN313" s="98"/>
      <c r="IO313" s="98"/>
      <c r="IP313" s="98"/>
      <c r="IQ313" s="98"/>
      <c r="IR313" s="98"/>
      <c r="IS313" s="98"/>
      <c r="IT313" s="98"/>
    </row>
    <row r="314" spans="1:254" x14ac:dyDescent="0.2">
      <c r="A314" s="124" t="s">
        <v>282</v>
      </c>
      <c r="B314" s="182">
        <v>510</v>
      </c>
      <c r="C314" s="137" t="s">
        <v>210</v>
      </c>
      <c r="D314" s="137" t="s">
        <v>151</v>
      </c>
      <c r="E314" s="137" t="s">
        <v>246</v>
      </c>
      <c r="F314" s="126" t="s">
        <v>31</v>
      </c>
      <c r="G314" s="127">
        <v>250</v>
      </c>
    </row>
    <row r="315" spans="1:254" ht="25.5" x14ac:dyDescent="0.2">
      <c r="A315" s="203" t="s">
        <v>249</v>
      </c>
      <c r="B315" s="183">
        <v>510</v>
      </c>
      <c r="C315" s="134" t="s">
        <v>210</v>
      </c>
      <c r="D315" s="134" t="s">
        <v>151</v>
      </c>
      <c r="E315" s="134" t="s">
        <v>250</v>
      </c>
      <c r="F315" s="134"/>
      <c r="G315" s="132">
        <f>SUM(G316+G317)</f>
        <v>2581.9100000000003</v>
      </c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  <c r="DR315" s="93"/>
      <c r="DS315" s="93"/>
      <c r="DT315" s="93"/>
      <c r="DU315" s="93"/>
      <c r="DV315" s="93"/>
      <c r="DW315" s="93"/>
      <c r="DX315" s="93"/>
      <c r="DY315" s="93"/>
      <c r="DZ315" s="93"/>
      <c r="EA315" s="93"/>
      <c r="EB315" s="93"/>
      <c r="EC315" s="93"/>
      <c r="ED315" s="93"/>
      <c r="EE315" s="93"/>
      <c r="EF315" s="93"/>
      <c r="EG315" s="93"/>
      <c r="EH315" s="93"/>
      <c r="EI315" s="93"/>
      <c r="EJ315" s="93"/>
      <c r="EK315" s="93"/>
      <c r="EL315" s="93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  <c r="EX315" s="93"/>
      <c r="EY315" s="93"/>
      <c r="EZ315" s="93"/>
      <c r="FA315" s="93"/>
      <c r="FB315" s="93"/>
      <c r="FC315" s="93"/>
      <c r="FD315" s="93"/>
      <c r="FE315" s="93"/>
      <c r="FF315" s="93"/>
      <c r="FG315" s="93"/>
      <c r="FH315" s="93"/>
      <c r="FI315" s="93"/>
      <c r="FJ315" s="93"/>
      <c r="FK315" s="93"/>
      <c r="FL315" s="93"/>
      <c r="FM315" s="93"/>
      <c r="FN315" s="93"/>
      <c r="FO315" s="93"/>
      <c r="FP315" s="93"/>
      <c r="FQ315" s="93"/>
      <c r="FR315" s="93"/>
      <c r="FS315" s="93"/>
      <c r="FT315" s="93"/>
      <c r="FU315" s="93"/>
      <c r="FV315" s="93"/>
      <c r="FW315" s="93"/>
      <c r="FX315" s="93"/>
      <c r="FY315" s="93"/>
      <c r="FZ315" s="93"/>
      <c r="GA315" s="93"/>
      <c r="GB315" s="93"/>
      <c r="GC315" s="93"/>
      <c r="GD315" s="93"/>
      <c r="GE315" s="93"/>
      <c r="GF315" s="93"/>
      <c r="GG315" s="93"/>
      <c r="GH315" s="93"/>
      <c r="GI315" s="93"/>
      <c r="GJ315" s="93"/>
      <c r="GK315" s="93"/>
      <c r="GL315" s="93"/>
      <c r="GM315" s="93"/>
      <c r="GN315" s="93"/>
      <c r="GO315" s="93"/>
      <c r="GP315" s="93"/>
      <c r="GQ315" s="93"/>
      <c r="GR315" s="93"/>
      <c r="GS315" s="93"/>
      <c r="GT315" s="93"/>
      <c r="GU315" s="93"/>
      <c r="GV315" s="93"/>
      <c r="GW315" s="93"/>
      <c r="GX315" s="93"/>
      <c r="GY315" s="93"/>
      <c r="GZ315" s="93"/>
      <c r="HA315" s="93"/>
      <c r="HB315" s="93"/>
      <c r="HC315" s="93"/>
      <c r="HD315" s="93"/>
      <c r="HE315" s="93"/>
      <c r="HF315" s="93"/>
      <c r="HG315" s="93"/>
      <c r="HH315" s="93"/>
      <c r="HI315" s="93"/>
      <c r="HJ315" s="93"/>
      <c r="HK315" s="93"/>
      <c r="HL315" s="93"/>
      <c r="HM315" s="93"/>
      <c r="HN315" s="93"/>
      <c r="HO315" s="93"/>
      <c r="HP315" s="93"/>
      <c r="HQ315" s="93"/>
      <c r="HR315" s="93"/>
      <c r="HS315" s="93"/>
      <c r="HT315" s="93"/>
      <c r="HU315" s="93"/>
      <c r="HV315" s="93"/>
      <c r="HW315" s="93"/>
      <c r="HX315" s="93"/>
      <c r="HY315" s="93"/>
      <c r="HZ315" s="93"/>
      <c r="IA315" s="93"/>
      <c r="IB315" s="93"/>
      <c r="IC315" s="93"/>
      <c r="ID315" s="93"/>
      <c r="IE315" s="93"/>
      <c r="IF315" s="93"/>
      <c r="IG315" s="93"/>
      <c r="IH315" s="93"/>
      <c r="II315" s="93"/>
      <c r="IJ315" s="93"/>
      <c r="IK315" s="93"/>
      <c r="IL315" s="93"/>
      <c r="IM315" s="93"/>
      <c r="IN315" s="93"/>
      <c r="IO315" s="93"/>
      <c r="IP315" s="93"/>
      <c r="IQ315" s="93"/>
      <c r="IR315" s="93"/>
      <c r="IS315" s="93"/>
      <c r="IT315" s="93"/>
    </row>
    <row r="316" spans="1:254" ht="38.25" x14ac:dyDescent="0.2">
      <c r="A316" s="124" t="s">
        <v>281</v>
      </c>
      <c r="B316" s="182">
        <v>510</v>
      </c>
      <c r="C316" s="137" t="s">
        <v>210</v>
      </c>
      <c r="D316" s="137" t="s">
        <v>151</v>
      </c>
      <c r="E316" s="137" t="s">
        <v>250</v>
      </c>
      <c r="F316" s="126" t="s">
        <v>23</v>
      </c>
      <c r="G316" s="127">
        <v>2573.34</v>
      </c>
    </row>
    <row r="317" spans="1:254" x14ac:dyDescent="0.2">
      <c r="A317" s="124" t="s">
        <v>282</v>
      </c>
      <c r="B317" s="182">
        <v>510</v>
      </c>
      <c r="C317" s="137" t="s">
        <v>210</v>
      </c>
      <c r="D317" s="137" t="s">
        <v>151</v>
      </c>
      <c r="E317" s="137" t="s">
        <v>250</v>
      </c>
      <c r="F317" s="126" t="s">
        <v>31</v>
      </c>
      <c r="G317" s="127">
        <v>8.57</v>
      </c>
    </row>
    <row r="318" spans="1:254" ht="25.5" x14ac:dyDescent="0.2">
      <c r="A318" s="129" t="s">
        <v>331</v>
      </c>
      <c r="B318" s="183">
        <v>510</v>
      </c>
      <c r="C318" s="134" t="s">
        <v>210</v>
      </c>
      <c r="D318" s="134" t="s">
        <v>151</v>
      </c>
      <c r="E318" s="134" t="s">
        <v>252</v>
      </c>
      <c r="F318" s="134"/>
      <c r="G318" s="132">
        <f>SUM(G319+G320)</f>
        <v>1358.64</v>
      </c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  <c r="DR318" s="93"/>
      <c r="DS318" s="93"/>
      <c r="DT318" s="93"/>
      <c r="DU318" s="93"/>
      <c r="DV318" s="93"/>
      <c r="DW318" s="93"/>
      <c r="DX318" s="93"/>
      <c r="DY318" s="93"/>
      <c r="DZ318" s="93"/>
      <c r="EA318" s="93"/>
      <c r="EB318" s="93"/>
      <c r="EC318" s="93"/>
      <c r="ED318" s="93"/>
      <c r="EE318" s="93"/>
      <c r="EF318" s="93"/>
      <c r="EG318" s="93"/>
      <c r="EH318" s="93"/>
      <c r="EI318" s="93"/>
      <c r="EJ318" s="93"/>
      <c r="EK318" s="93"/>
      <c r="EL318" s="93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  <c r="EX318" s="93"/>
      <c r="EY318" s="93"/>
      <c r="EZ318" s="93"/>
      <c r="FA318" s="93"/>
      <c r="FB318" s="93"/>
      <c r="FC318" s="93"/>
      <c r="FD318" s="93"/>
      <c r="FE318" s="93"/>
      <c r="FF318" s="93"/>
      <c r="FG318" s="93"/>
      <c r="FH318" s="93"/>
      <c r="FI318" s="93"/>
      <c r="FJ318" s="93"/>
      <c r="FK318" s="93"/>
      <c r="FL318" s="93"/>
      <c r="FM318" s="93"/>
      <c r="FN318" s="93"/>
      <c r="FO318" s="93"/>
      <c r="FP318" s="93"/>
      <c r="FQ318" s="93"/>
      <c r="FR318" s="93"/>
      <c r="FS318" s="93"/>
      <c r="FT318" s="93"/>
      <c r="FU318" s="93"/>
      <c r="FV318" s="93"/>
      <c r="FW318" s="93"/>
      <c r="FX318" s="93"/>
      <c r="FY318" s="93"/>
      <c r="FZ318" s="93"/>
      <c r="GA318" s="93"/>
      <c r="GB318" s="93"/>
      <c r="GC318" s="93"/>
      <c r="GD318" s="93"/>
      <c r="GE318" s="93"/>
      <c r="GF318" s="93"/>
      <c r="GG318" s="93"/>
      <c r="GH318" s="93"/>
      <c r="GI318" s="93"/>
      <c r="GJ318" s="93"/>
      <c r="GK318" s="93"/>
      <c r="GL318" s="93"/>
      <c r="GM318" s="93"/>
      <c r="GN318" s="93"/>
      <c r="GO318" s="93"/>
      <c r="GP318" s="93"/>
      <c r="GQ318" s="93"/>
      <c r="GR318" s="93"/>
      <c r="GS318" s="93"/>
      <c r="GT318" s="93"/>
      <c r="GU318" s="93"/>
      <c r="GV318" s="93"/>
      <c r="GW318" s="93"/>
      <c r="GX318" s="93"/>
      <c r="GY318" s="93"/>
      <c r="GZ318" s="93"/>
      <c r="HA318" s="93"/>
      <c r="HB318" s="93"/>
      <c r="HC318" s="93"/>
      <c r="HD318" s="93"/>
      <c r="HE318" s="93"/>
      <c r="HF318" s="93"/>
      <c r="HG318" s="93"/>
      <c r="HH318" s="93"/>
      <c r="HI318" s="93"/>
      <c r="HJ318" s="93"/>
      <c r="HK318" s="93"/>
      <c r="HL318" s="93"/>
      <c r="HM318" s="93"/>
      <c r="HN318" s="93"/>
      <c r="HO318" s="93"/>
      <c r="HP318" s="93"/>
      <c r="HQ318" s="93"/>
      <c r="HR318" s="93"/>
      <c r="HS318" s="93"/>
      <c r="HT318" s="93"/>
      <c r="HU318" s="93"/>
      <c r="HV318" s="93"/>
      <c r="HW318" s="93"/>
      <c r="HX318" s="93"/>
      <c r="HY318" s="93"/>
      <c r="HZ318" s="93"/>
      <c r="IA318" s="93"/>
      <c r="IB318" s="93"/>
      <c r="IC318" s="93"/>
      <c r="ID318" s="93"/>
      <c r="IE318" s="93"/>
      <c r="IF318" s="93"/>
      <c r="IG318" s="93"/>
      <c r="IH318" s="93"/>
      <c r="II318" s="93"/>
      <c r="IJ318" s="93"/>
      <c r="IK318" s="93"/>
      <c r="IL318" s="93"/>
      <c r="IM318" s="93"/>
      <c r="IN318" s="93"/>
      <c r="IO318" s="93"/>
      <c r="IP318" s="93"/>
      <c r="IQ318" s="93"/>
      <c r="IR318" s="93"/>
      <c r="IS318" s="93"/>
      <c r="IT318" s="93"/>
    </row>
    <row r="319" spans="1:254" ht="38.25" x14ac:dyDescent="0.2">
      <c r="A319" s="124" t="s">
        <v>281</v>
      </c>
      <c r="B319" s="191">
        <v>510</v>
      </c>
      <c r="C319" s="134" t="s">
        <v>210</v>
      </c>
      <c r="D319" s="134" t="s">
        <v>151</v>
      </c>
      <c r="E319" s="137" t="s">
        <v>252</v>
      </c>
      <c r="F319" s="131" t="s">
        <v>23</v>
      </c>
      <c r="G319" s="132">
        <v>1129.96</v>
      </c>
    </row>
    <row r="320" spans="1:254" x14ac:dyDescent="0.2">
      <c r="A320" s="124" t="s">
        <v>282</v>
      </c>
      <c r="B320" s="191">
        <v>510</v>
      </c>
      <c r="C320" s="134" t="s">
        <v>210</v>
      </c>
      <c r="D320" s="134" t="s">
        <v>151</v>
      </c>
      <c r="E320" s="137" t="s">
        <v>252</v>
      </c>
      <c r="F320" s="131" t="s">
        <v>31</v>
      </c>
      <c r="G320" s="132">
        <v>228.68</v>
      </c>
    </row>
    <row r="321" spans="1:254" ht="13.5" x14ac:dyDescent="0.25">
      <c r="A321" s="119" t="s">
        <v>19</v>
      </c>
      <c r="B321" s="150" t="s">
        <v>280</v>
      </c>
      <c r="C321" s="121" t="s">
        <v>210</v>
      </c>
      <c r="D321" s="121" t="s">
        <v>151</v>
      </c>
      <c r="E321" s="121" t="s">
        <v>248</v>
      </c>
      <c r="F321" s="121"/>
      <c r="G321" s="122">
        <f>SUM(G322)</f>
        <v>3148.7000000000003</v>
      </c>
    </row>
    <row r="322" spans="1:254" ht="25.5" x14ac:dyDescent="0.2">
      <c r="A322" s="152" t="s">
        <v>247</v>
      </c>
      <c r="B322" s="126" t="s">
        <v>280</v>
      </c>
      <c r="C322" s="137" t="s">
        <v>210</v>
      </c>
      <c r="D322" s="137" t="s">
        <v>151</v>
      </c>
      <c r="E322" s="137" t="s">
        <v>248</v>
      </c>
      <c r="F322" s="137"/>
      <c r="G322" s="127">
        <f>SUM(G323+G324)</f>
        <v>3148.7000000000003</v>
      </c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28"/>
      <c r="AS322" s="128"/>
      <c r="AT322" s="128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28"/>
      <c r="BL322" s="128"/>
      <c r="BM322" s="128"/>
      <c r="BN322" s="128"/>
      <c r="BO322" s="128"/>
      <c r="BP322" s="128"/>
      <c r="BQ322" s="128"/>
      <c r="BR322" s="128"/>
      <c r="BS322" s="128"/>
      <c r="BT322" s="128"/>
      <c r="BU322" s="128"/>
      <c r="BV322" s="128"/>
      <c r="BW322" s="128"/>
      <c r="BX322" s="128"/>
      <c r="BY322" s="128"/>
      <c r="BZ322" s="128"/>
      <c r="CA322" s="128"/>
      <c r="CB322" s="128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8"/>
      <c r="DF322" s="128"/>
      <c r="DG322" s="128"/>
      <c r="DH322" s="128"/>
      <c r="DI322" s="128"/>
      <c r="DJ322" s="128"/>
      <c r="DK322" s="128"/>
      <c r="DL322" s="128"/>
      <c r="DM322" s="128"/>
      <c r="DN322" s="128"/>
      <c r="DO322" s="128"/>
      <c r="DP322" s="128"/>
      <c r="DQ322" s="128"/>
      <c r="DR322" s="128"/>
      <c r="DS322" s="128"/>
      <c r="DT322" s="128"/>
      <c r="DU322" s="128"/>
      <c r="DV322" s="128"/>
      <c r="DW322" s="128"/>
      <c r="DX322" s="128"/>
      <c r="DY322" s="128"/>
      <c r="DZ322" s="128"/>
      <c r="EA322" s="128"/>
      <c r="EB322" s="128"/>
      <c r="EC322" s="128"/>
      <c r="ED322" s="128"/>
      <c r="EE322" s="128"/>
      <c r="EF322" s="128"/>
      <c r="EG322" s="128"/>
      <c r="EH322" s="128"/>
      <c r="EI322" s="128"/>
      <c r="EJ322" s="128"/>
      <c r="EK322" s="128"/>
      <c r="EL322" s="128"/>
      <c r="EM322" s="128"/>
      <c r="EN322" s="128"/>
      <c r="EO322" s="128"/>
      <c r="EP322" s="128"/>
      <c r="EQ322" s="128"/>
      <c r="ER322" s="128"/>
      <c r="ES322" s="128"/>
      <c r="ET322" s="128"/>
      <c r="EU322" s="128"/>
      <c r="EV322" s="128"/>
      <c r="EW322" s="128"/>
      <c r="EX322" s="128"/>
      <c r="EY322" s="128"/>
      <c r="EZ322" s="128"/>
      <c r="FA322" s="128"/>
      <c r="FB322" s="128"/>
      <c r="FC322" s="128"/>
      <c r="FD322" s="128"/>
      <c r="FE322" s="128"/>
      <c r="FF322" s="128"/>
      <c r="FG322" s="128"/>
      <c r="FH322" s="128"/>
      <c r="FI322" s="128"/>
      <c r="FJ322" s="128"/>
      <c r="FK322" s="128"/>
      <c r="FL322" s="128"/>
      <c r="FM322" s="128"/>
      <c r="FN322" s="128"/>
      <c r="FO322" s="128"/>
      <c r="FP322" s="128"/>
      <c r="FQ322" s="128"/>
      <c r="FR322" s="128"/>
      <c r="FS322" s="128"/>
      <c r="FT322" s="128"/>
      <c r="FU322" s="128"/>
      <c r="FV322" s="128"/>
      <c r="FW322" s="128"/>
      <c r="FX322" s="128"/>
      <c r="FY322" s="128"/>
      <c r="FZ322" s="128"/>
      <c r="GA322" s="128"/>
      <c r="GB322" s="128"/>
      <c r="GC322" s="128"/>
      <c r="GD322" s="128"/>
      <c r="GE322" s="128"/>
      <c r="GF322" s="128"/>
      <c r="GG322" s="128"/>
      <c r="GH322" s="128"/>
      <c r="GI322" s="128"/>
      <c r="GJ322" s="128"/>
      <c r="GK322" s="128"/>
      <c r="GL322" s="128"/>
      <c r="GM322" s="128"/>
      <c r="GN322" s="128"/>
      <c r="GO322" s="128"/>
      <c r="GP322" s="128"/>
      <c r="GQ322" s="128"/>
      <c r="GR322" s="128"/>
      <c r="GS322" s="128"/>
      <c r="GT322" s="128"/>
      <c r="GU322" s="128"/>
      <c r="GV322" s="128"/>
      <c r="GW322" s="128"/>
      <c r="GX322" s="128"/>
      <c r="GY322" s="128"/>
      <c r="GZ322" s="128"/>
      <c r="HA322" s="128"/>
      <c r="HB322" s="128"/>
      <c r="HC322" s="128"/>
      <c r="HD322" s="128"/>
      <c r="HE322" s="128"/>
      <c r="HF322" s="128"/>
      <c r="HG322" s="128"/>
      <c r="HH322" s="128"/>
      <c r="HI322" s="128"/>
      <c r="HJ322" s="128"/>
      <c r="HK322" s="128"/>
      <c r="HL322" s="128"/>
      <c r="HM322" s="128"/>
      <c r="HN322" s="128"/>
      <c r="HO322" s="128"/>
      <c r="HP322" s="128"/>
      <c r="HQ322" s="128"/>
      <c r="HR322" s="128"/>
      <c r="HS322" s="128"/>
      <c r="HT322" s="128"/>
      <c r="HU322" s="128"/>
      <c r="HV322" s="128"/>
      <c r="HW322" s="128"/>
      <c r="HX322" s="128"/>
      <c r="HY322" s="128"/>
      <c r="HZ322" s="128"/>
      <c r="IA322" s="128"/>
      <c r="IB322" s="128"/>
      <c r="IC322" s="128"/>
      <c r="ID322" s="128"/>
      <c r="IE322" s="128"/>
      <c r="IF322" s="128"/>
      <c r="IG322" s="128"/>
      <c r="IH322" s="128"/>
      <c r="II322" s="128"/>
      <c r="IJ322" s="128"/>
      <c r="IK322" s="128"/>
      <c r="IL322" s="128"/>
      <c r="IM322" s="128"/>
      <c r="IN322" s="128"/>
      <c r="IO322" s="128"/>
      <c r="IP322" s="128"/>
      <c r="IQ322" s="128"/>
      <c r="IR322" s="128"/>
      <c r="IS322" s="128"/>
      <c r="IT322" s="128"/>
    </row>
    <row r="323" spans="1:254" ht="38.25" x14ac:dyDescent="0.2">
      <c r="A323" s="124" t="s">
        <v>281</v>
      </c>
      <c r="B323" s="126" t="s">
        <v>280</v>
      </c>
      <c r="C323" s="126" t="s">
        <v>210</v>
      </c>
      <c r="D323" s="126" t="s">
        <v>151</v>
      </c>
      <c r="E323" s="137" t="s">
        <v>248</v>
      </c>
      <c r="F323" s="126" t="s">
        <v>23</v>
      </c>
      <c r="G323" s="127">
        <v>2537.8000000000002</v>
      </c>
    </row>
    <row r="324" spans="1:254" x14ac:dyDescent="0.2">
      <c r="A324" s="124" t="s">
        <v>282</v>
      </c>
      <c r="B324" s="126" t="s">
        <v>280</v>
      </c>
      <c r="C324" s="126" t="s">
        <v>210</v>
      </c>
      <c r="D324" s="126" t="s">
        <v>151</v>
      </c>
      <c r="E324" s="137" t="s">
        <v>248</v>
      </c>
      <c r="F324" s="126" t="s">
        <v>31</v>
      </c>
      <c r="G324" s="127">
        <v>610.9</v>
      </c>
    </row>
    <row r="325" spans="1:254" s="147" customFormat="1" ht="28.5" x14ac:dyDescent="0.2">
      <c r="A325" s="204" t="s">
        <v>332</v>
      </c>
      <c r="B325" s="205">
        <v>510</v>
      </c>
      <c r="C325" s="206"/>
      <c r="D325" s="206"/>
      <c r="E325" s="207"/>
      <c r="F325" s="208"/>
      <c r="G325" s="113">
        <f>SUM(G326+G329)</f>
        <v>11838.539999999999</v>
      </c>
    </row>
    <row r="326" spans="1:254" s="128" customFormat="1" ht="25.5" x14ac:dyDescent="0.2">
      <c r="A326" s="124" t="s">
        <v>70</v>
      </c>
      <c r="B326" s="209">
        <v>510</v>
      </c>
      <c r="C326" s="210" t="s">
        <v>16</v>
      </c>
      <c r="D326" s="137" t="s">
        <v>51</v>
      </c>
      <c r="E326" s="137" t="s">
        <v>333</v>
      </c>
      <c r="F326" s="211"/>
      <c r="G326" s="212">
        <f>SUM(G327:G328)</f>
        <v>7641.82</v>
      </c>
    </row>
    <row r="327" spans="1:254" s="93" customFormat="1" ht="38.25" x14ac:dyDescent="0.2">
      <c r="A327" s="129" t="s">
        <v>281</v>
      </c>
      <c r="B327" s="213">
        <v>510</v>
      </c>
      <c r="C327" s="214" t="s">
        <v>16</v>
      </c>
      <c r="D327" s="134" t="s">
        <v>51</v>
      </c>
      <c r="E327" s="134" t="s">
        <v>333</v>
      </c>
      <c r="F327" s="215" t="s">
        <v>23</v>
      </c>
      <c r="G327" s="132">
        <v>4788.82</v>
      </c>
    </row>
    <row r="328" spans="1:254" s="93" customFormat="1" x14ac:dyDescent="0.2">
      <c r="A328" s="129" t="s">
        <v>282</v>
      </c>
      <c r="B328" s="213">
        <v>510</v>
      </c>
      <c r="C328" s="214" t="s">
        <v>16</v>
      </c>
      <c r="D328" s="134" t="s">
        <v>51</v>
      </c>
      <c r="E328" s="134" t="s">
        <v>333</v>
      </c>
      <c r="F328" s="216" t="s">
        <v>31</v>
      </c>
      <c r="G328" s="217">
        <v>2853</v>
      </c>
    </row>
    <row r="329" spans="1:254" s="128" customFormat="1" x14ac:dyDescent="0.2">
      <c r="A329" s="124" t="s">
        <v>288</v>
      </c>
      <c r="B329" s="218">
        <v>510</v>
      </c>
      <c r="C329" s="210" t="s">
        <v>16</v>
      </c>
      <c r="D329" s="219" t="s">
        <v>51</v>
      </c>
      <c r="E329" s="137" t="s">
        <v>69</v>
      </c>
      <c r="F329" s="220"/>
      <c r="G329" s="127">
        <f>SUM(G330:G331)</f>
        <v>4196.7199999999993</v>
      </c>
    </row>
    <row r="330" spans="1:254" ht="38.25" x14ac:dyDescent="0.2">
      <c r="A330" s="129" t="s">
        <v>281</v>
      </c>
      <c r="B330" s="218">
        <v>510</v>
      </c>
      <c r="C330" s="210" t="s">
        <v>16</v>
      </c>
      <c r="D330" s="219" t="s">
        <v>51</v>
      </c>
      <c r="E330" s="137" t="s">
        <v>69</v>
      </c>
      <c r="F330" s="221" t="s">
        <v>23</v>
      </c>
      <c r="G330" s="127">
        <v>4046.72</v>
      </c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  <c r="DR330" s="93"/>
      <c r="DS330" s="93"/>
      <c r="DT330" s="93"/>
      <c r="DU330" s="93"/>
      <c r="DV330" s="93"/>
      <c r="DW330" s="93"/>
      <c r="DX330" s="93"/>
      <c r="DY330" s="93"/>
      <c r="DZ330" s="93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  <c r="EO330" s="93"/>
      <c r="EP330" s="93"/>
      <c r="EQ330" s="93"/>
      <c r="ER330" s="93"/>
      <c r="ES330" s="93"/>
      <c r="ET330" s="93"/>
      <c r="EU330" s="93"/>
      <c r="EV330" s="93"/>
      <c r="EW330" s="93"/>
      <c r="EX330" s="93"/>
      <c r="EY330" s="93"/>
      <c r="EZ330" s="93"/>
      <c r="FA330" s="93"/>
      <c r="FB330" s="93"/>
      <c r="FC330" s="93"/>
      <c r="FD330" s="93"/>
      <c r="FE330" s="93"/>
      <c r="FF330" s="93"/>
      <c r="FG330" s="93"/>
      <c r="FH330" s="93"/>
      <c r="FI330" s="93"/>
      <c r="FJ330" s="93"/>
      <c r="FK330" s="93"/>
      <c r="FL330" s="93"/>
      <c r="FM330" s="93"/>
      <c r="FN330" s="93"/>
      <c r="FO330" s="93"/>
      <c r="FP330" s="93"/>
      <c r="FQ330" s="93"/>
      <c r="FR330" s="93"/>
      <c r="FS330" s="93"/>
      <c r="FT330" s="93"/>
      <c r="FU330" s="93"/>
      <c r="FV330" s="93"/>
      <c r="FW330" s="93"/>
      <c r="FX330" s="93"/>
      <c r="FY330" s="93"/>
      <c r="FZ330" s="93"/>
      <c r="GA330" s="93"/>
      <c r="GB330" s="93"/>
      <c r="GC330" s="93"/>
      <c r="GD330" s="93"/>
      <c r="GE330" s="93"/>
      <c r="GF330" s="93"/>
      <c r="GG330" s="93"/>
      <c r="GH330" s="93"/>
      <c r="GI330" s="93"/>
      <c r="GJ330" s="93"/>
      <c r="GK330" s="93"/>
      <c r="GL330" s="93"/>
      <c r="GM330" s="93"/>
      <c r="GN330" s="93"/>
      <c r="GO330" s="93"/>
      <c r="GP330" s="93"/>
      <c r="GQ330" s="93"/>
      <c r="GR330" s="93"/>
      <c r="GS330" s="93"/>
      <c r="GT330" s="93"/>
      <c r="GU330" s="93"/>
      <c r="GV330" s="93"/>
      <c r="GW330" s="93"/>
      <c r="GX330" s="93"/>
      <c r="GY330" s="93"/>
      <c r="GZ330" s="93"/>
      <c r="HA330" s="93"/>
      <c r="HB330" s="93"/>
      <c r="HC330" s="93"/>
      <c r="HD330" s="93"/>
      <c r="HE330" s="93"/>
      <c r="HF330" s="93"/>
      <c r="HG330" s="93"/>
      <c r="HH330" s="93"/>
      <c r="HI330" s="93"/>
      <c r="HJ330" s="93"/>
      <c r="HK330" s="93"/>
      <c r="HL330" s="93"/>
      <c r="HM330" s="93"/>
      <c r="HN330" s="93"/>
      <c r="HO330" s="93"/>
      <c r="HP330" s="93"/>
      <c r="HQ330" s="93"/>
      <c r="HR330" s="93"/>
      <c r="HS330" s="93"/>
      <c r="HT330" s="93"/>
      <c r="HU330" s="93"/>
      <c r="HV330" s="93"/>
      <c r="HW330" s="93"/>
      <c r="HX330" s="93"/>
      <c r="HY330" s="93"/>
      <c r="HZ330" s="93"/>
      <c r="IA330" s="93"/>
      <c r="IB330" s="93"/>
      <c r="IC330" s="93"/>
      <c r="ID330" s="93"/>
      <c r="IE330" s="93"/>
      <c r="IF330" s="93"/>
      <c r="IG330" s="93"/>
      <c r="IH330" s="93"/>
      <c r="II330" s="93"/>
      <c r="IJ330" s="93"/>
      <c r="IK330" s="93"/>
      <c r="IL330" s="93"/>
      <c r="IM330" s="93"/>
      <c r="IN330" s="93"/>
      <c r="IO330" s="93"/>
      <c r="IP330" s="93"/>
      <c r="IQ330" s="93"/>
      <c r="IR330" s="93"/>
      <c r="IS330" s="93"/>
      <c r="IT330" s="93"/>
    </row>
    <row r="331" spans="1:254" x14ac:dyDescent="0.2">
      <c r="A331" s="129" t="s">
        <v>282</v>
      </c>
      <c r="B331" s="218">
        <v>510</v>
      </c>
      <c r="C331" s="210" t="s">
        <v>16</v>
      </c>
      <c r="D331" s="219" t="s">
        <v>51</v>
      </c>
      <c r="E331" s="137" t="s">
        <v>69</v>
      </c>
      <c r="F331" s="222" t="s">
        <v>31</v>
      </c>
      <c r="G331" s="127">
        <v>150</v>
      </c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  <c r="BG331" s="93"/>
      <c r="BH331" s="93"/>
      <c r="BI331" s="93"/>
      <c r="BJ331" s="93"/>
      <c r="BK331" s="93"/>
      <c r="BL331" s="93"/>
      <c r="BM331" s="93"/>
      <c r="BN331" s="93"/>
      <c r="BO331" s="93"/>
      <c r="BP331" s="93"/>
      <c r="BQ331" s="93"/>
      <c r="BR331" s="93"/>
      <c r="BS331" s="93"/>
      <c r="BT331" s="93"/>
      <c r="BU331" s="93"/>
      <c r="BV331" s="93"/>
      <c r="BW331" s="93"/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3"/>
      <c r="CK331" s="93"/>
      <c r="CL331" s="93"/>
      <c r="CM331" s="93"/>
      <c r="CN331" s="93"/>
      <c r="CO331" s="93"/>
      <c r="CP331" s="93"/>
      <c r="CQ331" s="93"/>
      <c r="CR331" s="93"/>
      <c r="CS331" s="93"/>
      <c r="CT331" s="93"/>
      <c r="CU331" s="93"/>
      <c r="CV331" s="93"/>
      <c r="CW331" s="93"/>
      <c r="CX331" s="93"/>
      <c r="CY331" s="93"/>
      <c r="CZ331" s="93"/>
      <c r="DA331" s="93"/>
      <c r="DB331" s="93"/>
      <c r="DC331" s="93"/>
      <c r="DD331" s="93"/>
      <c r="DE331" s="93"/>
      <c r="DF331" s="93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93"/>
      <c r="DS331" s="93"/>
      <c r="DT331" s="93"/>
      <c r="DU331" s="93"/>
      <c r="DV331" s="93"/>
      <c r="DW331" s="93"/>
      <c r="DX331" s="93"/>
      <c r="DY331" s="93"/>
      <c r="DZ331" s="93"/>
      <c r="EA331" s="93"/>
      <c r="EB331" s="93"/>
      <c r="EC331" s="93"/>
      <c r="ED331" s="93"/>
      <c r="EE331" s="93"/>
      <c r="EF331" s="93"/>
      <c r="EG331" s="93"/>
      <c r="EH331" s="93"/>
      <c r="EI331" s="93"/>
      <c r="EJ331" s="93"/>
      <c r="EK331" s="93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  <c r="EX331" s="93"/>
      <c r="EY331" s="93"/>
      <c r="EZ331" s="93"/>
      <c r="FA331" s="93"/>
      <c r="FB331" s="93"/>
      <c r="FC331" s="93"/>
      <c r="FD331" s="93"/>
      <c r="FE331" s="93"/>
      <c r="FF331" s="93"/>
      <c r="FG331" s="93"/>
      <c r="FH331" s="93"/>
      <c r="FI331" s="93"/>
      <c r="FJ331" s="93"/>
      <c r="FK331" s="93"/>
      <c r="FL331" s="93"/>
      <c r="FM331" s="93"/>
      <c r="FN331" s="93"/>
      <c r="FO331" s="93"/>
      <c r="FP331" s="93"/>
      <c r="FQ331" s="93"/>
      <c r="FR331" s="93"/>
      <c r="FS331" s="93"/>
      <c r="FT331" s="93"/>
      <c r="FU331" s="93"/>
      <c r="FV331" s="93"/>
      <c r="FW331" s="93"/>
      <c r="FX331" s="93"/>
      <c r="FY331" s="93"/>
      <c r="FZ331" s="93"/>
      <c r="GA331" s="93"/>
      <c r="GB331" s="93"/>
      <c r="GC331" s="93"/>
      <c r="GD331" s="93"/>
      <c r="GE331" s="93"/>
      <c r="GF331" s="93"/>
      <c r="GG331" s="93"/>
      <c r="GH331" s="93"/>
      <c r="GI331" s="93"/>
      <c r="GJ331" s="93"/>
      <c r="GK331" s="93"/>
      <c r="GL331" s="93"/>
      <c r="GM331" s="93"/>
      <c r="GN331" s="93"/>
      <c r="GO331" s="93"/>
      <c r="GP331" s="93"/>
      <c r="GQ331" s="93"/>
      <c r="GR331" s="93"/>
      <c r="GS331" s="93"/>
      <c r="GT331" s="93"/>
      <c r="GU331" s="93"/>
      <c r="GV331" s="93"/>
      <c r="GW331" s="93"/>
      <c r="GX331" s="93"/>
      <c r="GY331" s="93"/>
      <c r="GZ331" s="93"/>
      <c r="HA331" s="93"/>
      <c r="HB331" s="93"/>
      <c r="HC331" s="93"/>
      <c r="HD331" s="93"/>
      <c r="HE331" s="93"/>
      <c r="HF331" s="93"/>
      <c r="HG331" s="93"/>
      <c r="HH331" s="93"/>
      <c r="HI331" s="93"/>
      <c r="HJ331" s="93"/>
      <c r="HK331" s="93"/>
      <c r="HL331" s="93"/>
      <c r="HM331" s="93"/>
      <c r="HN331" s="93"/>
      <c r="HO331" s="93"/>
      <c r="HP331" s="93"/>
      <c r="HQ331" s="93"/>
      <c r="HR331" s="93"/>
      <c r="HS331" s="93"/>
      <c r="HT331" s="93"/>
      <c r="HU331" s="93"/>
      <c r="HV331" s="93"/>
      <c r="HW331" s="93"/>
      <c r="HX331" s="93"/>
      <c r="HY331" s="93"/>
      <c r="HZ331" s="93"/>
      <c r="IA331" s="93"/>
      <c r="IB331" s="93"/>
      <c r="IC331" s="93"/>
      <c r="ID331" s="93"/>
      <c r="IE331" s="93"/>
      <c r="IF331" s="93"/>
      <c r="IG331" s="93"/>
      <c r="IH331" s="93"/>
      <c r="II331" s="93"/>
      <c r="IJ331" s="93"/>
      <c r="IK331" s="93"/>
      <c r="IL331" s="93"/>
      <c r="IM331" s="93"/>
      <c r="IN331" s="93"/>
      <c r="IO331" s="93"/>
      <c r="IP331" s="93"/>
      <c r="IQ331" s="93"/>
      <c r="IR331" s="93"/>
      <c r="IS331" s="93"/>
      <c r="IT331" s="93"/>
    </row>
    <row r="332" spans="1:254" s="147" customFormat="1" ht="28.5" x14ac:dyDescent="0.2">
      <c r="A332" s="204" t="s">
        <v>340</v>
      </c>
      <c r="B332" s="205">
        <v>510</v>
      </c>
      <c r="C332" s="206"/>
      <c r="D332" s="206"/>
      <c r="E332" s="207"/>
      <c r="F332" s="208"/>
      <c r="G332" s="113">
        <f>SUM(G333)</f>
        <v>4000</v>
      </c>
    </row>
    <row r="333" spans="1:254" s="128" customFormat="1" ht="25.5" x14ac:dyDescent="0.2">
      <c r="A333" s="124" t="s">
        <v>70</v>
      </c>
      <c r="B333" s="209">
        <v>510</v>
      </c>
      <c r="C333" s="210" t="s">
        <v>16</v>
      </c>
      <c r="D333" s="137" t="s">
        <v>51</v>
      </c>
      <c r="E333" s="137" t="s">
        <v>339</v>
      </c>
      <c r="F333" s="211"/>
      <c r="G333" s="212">
        <f>SUM(G334:G335)</f>
        <v>4000</v>
      </c>
    </row>
    <row r="334" spans="1:254" s="93" customFormat="1" ht="38.25" x14ac:dyDescent="0.2">
      <c r="A334" s="129" t="s">
        <v>281</v>
      </c>
      <c r="B334" s="213">
        <v>510</v>
      </c>
      <c r="C334" s="214" t="s">
        <v>16</v>
      </c>
      <c r="D334" s="134" t="s">
        <v>51</v>
      </c>
      <c r="E334" s="134" t="s">
        <v>339</v>
      </c>
      <c r="F334" s="215" t="s">
        <v>23</v>
      </c>
      <c r="G334" s="132">
        <v>3000</v>
      </c>
    </row>
    <row r="335" spans="1:254" s="93" customFormat="1" x14ac:dyDescent="0.2">
      <c r="A335" s="129" t="s">
        <v>282</v>
      </c>
      <c r="B335" s="213">
        <v>510</v>
      </c>
      <c r="C335" s="214" t="s">
        <v>16</v>
      </c>
      <c r="D335" s="134" t="s">
        <v>51</v>
      </c>
      <c r="E335" s="134" t="s">
        <v>339</v>
      </c>
      <c r="F335" s="216" t="s">
        <v>31</v>
      </c>
      <c r="G335" s="217">
        <v>1000</v>
      </c>
    </row>
    <row r="336" spans="1:254" ht="14.25" x14ac:dyDescent="0.2">
      <c r="A336" s="240" t="s">
        <v>271</v>
      </c>
      <c r="B336" s="241"/>
      <c r="C336" s="241"/>
      <c r="D336" s="241"/>
      <c r="E336" s="241"/>
      <c r="F336" s="242"/>
      <c r="G336" s="223">
        <f>SUM(G13+G26+G267+G325+G332)</f>
        <v>1203007.02</v>
      </c>
    </row>
    <row r="337" spans="7:7" x14ac:dyDescent="0.2">
      <c r="G337" s="226" t="s">
        <v>342</v>
      </c>
    </row>
    <row r="340" spans="7:7" x14ac:dyDescent="0.2">
      <c r="G340" s="225"/>
    </row>
  </sheetData>
  <mergeCells count="12">
    <mergeCell ref="A336:F336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" bottom="0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2021-05-26T10:02:18Z</dcterms:modified>
</cp:coreProperties>
</file>